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E:\lab\RPLP\HC-paper PPT\2023RPLP NC\20240529修改文章\提交\20240608提交\"/>
    </mc:Choice>
  </mc:AlternateContent>
  <xr:revisionPtr revIDLastSave="0" documentId="13_ncr:1_{817E74F7-E818-43A2-AFEC-0E5E854CAC52}" xr6:coauthVersionLast="47" xr6:coauthVersionMax="47" xr10:uidLastSave="{00000000-0000-0000-0000-000000000000}"/>
  <bookViews>
    <workbookView xWindow="-108" yWindow="-108" windowWidth="23256" windowHeight="12456" firstSheet="53" activeTab="59" xr2:uid="{00000000-000D-0000-FFFF-FFFF00000000}"/>
  </bookViews>
  <sheets>
    <sheet name="Figure1b" sheetId="1" r:id="rId1"/>
    <sheet name="Figure1c" sheetId="2" r:id="rId2"/>
    <sheet name="Figure1d" sheetId="3" r:id="rId3"/>
    <sheet name="Figure 1e" sheetId="4" r:id="rId4"/>
    <sheet name="Figure 1F" sheetId="23" r:id="rId5"/>
    <sheet name="Figure2b" sheetId="5" r:id="rId6"/>
    <sheet name="Figure 2c" sheetId="6" r:id="rId7"/>
    <sheet name="Figure 2d" sheetId="8" r:id="rId8"/>
    <sheet name="Figure 2e" sheetId="7" r:id="rId9"/>
    <sheet name="Figure 3a" sheetId="9" r:id="rId10"/>
    <sheet name="Figure 3b" sheetId="10" r:id="rId11"/>
    <sheet name="Figure 3c" sheetId="22" r:id="rId12"/>
    <sheet name="Figure 3d" sheetId="11" r:id="rId13"/>
    <sheet name="Figure 3f" sheetId="12" r:id="rId14"/>
    <sheet name="Figure 4a" sheetId="13" r:id="rId15"/>
    <sheet name="Figure 4b" sheetId="24" r:id="rId16"/>
    <sheet name="Figure 4c" sheetId="25" r:id="rId17"/>
    <sheet name="Figure 4d" sheetId="14" r:id="rId18"/>
    <sheet name="Figure 5c" sheetId="26" r:id="rId19"/>
    <sheet name="Figure 5d" sheetId="15" r:id="rId20"/>
    <sheet name="Figure 5e" sheetId="27" r:id="rId21"/>
    <sheet name="Figure 5f" sheetId="16" r:id="rId22"/>
    <sheet name="Figure 5g" sheetId="17" r:id="rId23"/>
    <sheet name="Figure 5h" sheetId="18" r:id="rId24"/>
    <sheet name="Figure 6a" sheetId="28" r:id="rId25"/>
    <sheet name="Figure 6b" sheetId="29" r:id="rId26"/>
    <sheet name="Figure 6d" sheetId="19" r:id="rId27"/>
    <sheet name="Figure 6f" sheetId="20" r:id="rId28"/>
    <sheet name="Figure 6g" sheetId="30" r:id="rId29"/>
    <sheet name="Figure 6h" sheetId="31" r:id="rId30"/>
    <sheet name="Figure 6i" sheetId="21" r:id="rId31"/>
    <sheet name="Figure S1a" sheetId="32" r:id="rId32"/>
    <sheet name="Figure S1b" sheetId="33" r:id="rId33"/>
    <sheet name="Figure S1c" sheetId="34" r:id="rId34"/>
    <sheet name="Figure S1d" sheetId="35" r:id="rId35"/>
    <sheet name="Figure S1e" sheetId="36" r:id="rId36"/>
    <sheet name="Figure S1f" sheetId="37" r:id="rId37"/>
    <sheet name="Figure S2a" sheetId="38" r:id="rId38"/>
    <sheet name="Figure S2b" sheetId="39" r:id="rId39"/>
    <sheet name="Figure S2c" sheetId="40" r:id="rId40"/>
    <sheet name="Figure S2d" sheetId="41" r:id="rId41"/>
    <sheet name="Figure S2f" sheetId="42" r:id="rId42"/>
    <sheet name="Figure S2g" sheetId="43" r:id="rId43"/>
    <sheet name="Figure S2h" sheetId="44" r:id="rId44"/>
    <sheet name="Figure S3a" sheetId="45" r:id="rId45"/>
    <sheet name="Figure S3b" sheetId="46" r:id="rId46"/>
    <sheet name="Figure S3c" sheetId="47" r:id="rId47"/>
    <sheet name="Figure S3d" sheetId="48" r:id="rId48"/>
    <sheet name="Figure S3e" sheetId="49" r:id="rId49"/>
    <sheet name="Figure S3f" sheetId="50" r:id="rId50"/>
    <sheet name="Figure S3g" sheetId="51" r:id="rId51"/>
    <sheet name="Figure S4a" sheetId="52" r:id="rId52"/>
    <sheet name="Figure S4b" sheetId="53" r:id="rId53"/>
    <sheet name="Figure S4c" sheetId="54" r:id="rId54"/>
    <sheet name="Figure S4d" sheetId="55" r:id="rId55"/>
    <sheet name="Figure S5a" sheetId="56" r:id="rId56"/>
    <sheet name="Figure S5b" sheetId="57" r:id="rId57"/>
    <sheet name="Figure S5c" sheetId="58" r:id="rId58"/>
    <sheet name="Figure S5d" sheetId="59" r:id="rId59"/>
    <sheet name="FigureS5e" sheetId="60" r:id="rId6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0" l="1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3" i="7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4" i="6"/>
  <c r="J3" i="6"/>
  <c r="G7" i="52"/>
  <c r="G12" i="52"/>
  <c r="G15" i="39"/>
  <c r="G14" i="39"/>
  <c r="G8" i="39"/>
  <c r="G7" i="39"/>
  <c r="K10" i="38"/>
  <c r="H10" i="38"/>
  <c r="E10" i="38"/>
  <c r="H17" i="32"/>
  <c r="H15" i="32"/>
  <c r="K5" i="20" l="1"/>
  <c r="G12" i="22" l="1"/>
  <c r="K17" i="4" l="1"/>
  <c r="K18" i="4"/>
  <c r="K19" i="4"/>
  <c r="K16" i="4"/>
  <c r="K4" i="4"/>
  <c r="K5" i="4"/>
  <c r="K6" i="4"/>
  <c r="K3" i="4"/>
  <c r="H29" i="3"/>
  <c r="H27" i="3"/>
  <c r="H15" i="3"/>
  <c r="H13" i="3"/>
  <c r="H4" i="3"/>
  <c r="H2" i="3"/>
  <c r="B26" i="23" l="1"/>
  <c r="M4" i="21" l="1"/>
  <c r="H5" i="21"/>
  <c r="H6" i="21"/>
  <c r="H7" i="21"/>
  <c r="H8" i="21"/>
  <c r="H9" i="21"/>
  <c r="H4" i="21"/>
  <c r="G15" i="20"/>
  <c r="D15" i="20"/>
  <c r="G7" i="20"/>
  <c r="K13" i="20"/>
  <c r="K12" i="20"/>
  <c r="F14" i="19"/>
  <c r="C14" i="19"/>
  <c r="J12" i="19"/>
  <c r="J11" i="19"/>
  <c r="F6" i="19"/>
  <c r="C6" i="19"/>
  <c r="J4" i="19"/>
  <c r="H10" i="18"/>
  <c r="G10" i="18"/>
  <c r="F10" i="18"/>
  <c r="E10" i="18"/>
  <c r="D10" i="18"/>
  <c r="H9" i="17"/>
  <c r="G9" i="17"/>
  <c r="F9" i="17"/>
  <c r="E9" i="17"/>
  <c r="D9" i="17"/>
  <c r="H9" i="16"/>
  <c r="G9" i="16"/>
  <c r="F9" i="16"/>
  <c r="E9" i="16"/>
  <c r="D9" i="16"/>
  <c r="G9" i="15"/>
  <c r="G7" i="15"/>
  <c r="G6" i="15"/>
  <c r="G8" i="15"/>
  <c r="G5" i="15"/>
  <c r="K5" i="12"/>
  <c r="K6" i="12"/>
  <c r="K4" i="12"/>
  <c r="J5" i="8" l="1"/>
  <c r="J4" i="8"/>
  <c r="G14" i="5" l="1"/>
  <c r="G12" i="5"/>
  <c r="G10" i="5"/>
  <c r="G8" i="5"/>
  <c r="G6" i="5"/>
  <c r="G4" i="5"/>
  <c r="G2" i="5"/>
  <c r="H5" i="2" l="1"/>
  <c r="H7" i="2"/>
  <c r="H14" i="2"/>
  <c r="H12" i="2"/>
  <c r="H7" i="1"/>
  <c r="H5" i="1"/>
  <c r="H16" i="1"/>
  <c r="H14" i="1"/>
</calcChain>
</file>

<file path=xl/sharedStrings.xml><?xml version="1.0" encoding="utf-8"?>
<sst xmlns="http://schemas.openxmlformats.org/spreadsheetml/2006/main" count="728" uniqueCount="173">
  <si>
    <t>Jurkat  MFI</t>
    <phoneticPr fontId="1" type="noConversion"/>
  </si>
  <si>
    <t>Jurkat-pLKO.1</t>
    <phoneticPr fontId="1" type="noConversion"/>
  </si>
  <si>
    <t>Jurkat-shRPLP1</t>
    <phoneticPr fontId="1" type="noConversion"/>
  </si>
  <si>
    <t>Jurkat-RPLP1</t>
    <phoneticPr fontId="1" type="noConversion"/>
  </si>
  <si>
    <t>Jurkat-pLVX</t>
    <phoneticPr fontId="1" type="noConversion"/>
  </si>
  <si>
    <t>Repeat2</t>
    <phoneticPr fontId="1" type="noConversion"/>
  </si>
  <si>
    <t>Repeat3</t>
    <phoneticPr fontId="1" type="noConversion"/>
  </si>
  <si>
    <t>THP1-pLKO.1</t>
    <phoneticPr fontId="1" type="noConversion"/>
  </si>
  <si>
    <t>THP1 MFI</t>
    <phoneticPr fontId="1" type="noConversion"/>
  </si>
  <si>
    <t>THP1-shRPLP1</t>
    <phoneticPr fontId="1" type="noConversion"/>
  </si>
  <si>
    <t>THP1-pLVX</t>
    <phoneticPr fontId="1" type="noConversion"/>
  </si>
  <si>
    <t>THP1-RPLP1</t>
    <phoneticPr fontId="1" type="noConversion"/>
  </si>
  <si>
    <t>T.TEST P value</t>
    <phoneticPr fontId="1" type="noConversion"/>
  </si>
  <si>
    <t>Jurkat  GFP(+)</t>
    <phoneticPr fontId="1" type="noConversion"/>
  </si>
  <si>
    <t>THP1  GFP(+)</t>
    <phoneticPr fontId="1" type="noConversion"/>
  </si>
  <si>
    <t>Donor1</t>
    <phoneticPr fontId="1" type="noConversion"/>
  </si>
  <si>
    <t>Repeat1</t>
    <phoneticPr fontId="1" type="noConversion"/>
  </si>
  <si>
    <t>VR1012</t>
    <phoneticPr fontId="1" type="noConversion"/>
  </si>
  <si>
    <t>RPLP1</t>
    <phoneticPr fontId="1" type="noConversion"/>
  </si>
  <si>
    <t>siNC</t>
    <phoneticPr fontId="1" type="noConversion"/>
  </si>
  <si>
    <t>siRPLP1</t>
    <phoneticPr fontId="1" type="noConversion"/>
  </si>
  <si>
    <t>Donor2</t>
    <phoneticPr fontId="1" type="noConversion"/>
  </si>
  <si>
    <t>0h</t>
    <phoneticPr fontId="1" type="noConversion"/>
  </si>
  <si>
    <t>24h</t>
    <phoneticPr fontId="1" type="noConversion"/>
  </si>
  <si>
    <t>48h</t>
    <phoneticPr fontId="1" type="noConversion"/>
  </si>
  <si>
    <t>72h</t>
    <phoneticPr fontId="1" type="noConversion"/>
  </si>
  <si>
    <t>CD4 CELL</t>
    <phoneticPr fontId="1" type="noConversion"/>
  </si>
  <si>
    <t>Figure 1b</t>
    <phoneticPr fontId="1" type="noConversion"/>
  </si>
  <si>
    <t>Figure 1c</t>
    <phoneticPr fontId="1" type="noConversion"/>
  </si>
  <si>
    <t>Figure 1d</t>
    <phoneticPr fontId="1" type="noConversion"/>
  </si>
  <si>
    <t>Figure 1e</t>
    <phoneticPr fontId="1" type="noConversion"/>
  </si>
  <si>
    <t>Figure 2b</t>
    <phoneticPr fontId="1" type="noConversion"/>
  </si>
  <si>
    <t>NL4-3-LTR-WT</t>
    <phoneticPr fontId="1" type="noConversion"/>
  </si>
  <si>
    <r>
      <t>HIV-LTR-ΔNF-</t>
    </r>
    <r>
      <rPr>
        <sz val="11"/>
        <color theme="1"/>
        <rFont val="等线"/>
        <family val="3"/>
        <charset val="134"/>
      </rPr>
      <t>κ</t>
    </r>
    <r>
      <rPr>
        <sz val="11"/>
        <color theme="1"/>
        <rFont val="等线"/>
        <family val="2"/>
        <scheme val="minor"/>
      </rPr>
      <t>B</t>
    </r>
    <phoneticPr fontId="1" type="noConversion"/>
  </si>
  <si>
    <r>
      <t>HIV-LTR-mut-NF-</t>
    </r>
    <r>
      <rPr>
        <sz val="11"/>
        <color theme="1"/>
        <rFont val="等线"/>
        <family val="3"/>
        <charset val="134"/>
      </rPr>
      <t>κ</t>
    </r>
    <r>
      <rPr>
        <sz val="11"/>
        <color theme="1"/>
        <rFont val="等线"/>
        <family val="2"/>
        <scheme val="minor"/>
      </rPr>
      <t>B</t>
    </r>
    <phoneticPr fontId="1" type="noConversion"/>
  </si>
  <si>
    <t>HIV-LTR-mut-SP1</t>
    <phoneticPr fontId="1" type="noConversion"/>
  </si>
  <si>
    <t>HIV-LTR-mut-NF-IL6</t>
    <phoneticPr fontId="1" type="noConversion"/>
  </si>
  <si>
    <r>
      <t>HIV-LTR-mut-TCF1</t>
    </r>
    <r>
      <rPr>
        <sz val="11"/>
        <color theme="1"/>
        <rFont val="Calibri"/>
        <family val="2"/>
      </rPr>
      <t>α</t>
    </r>
    <phoneticPr fontId="1" type="noConversion"/>
  </si>
  <si>
    <t>HIV-LTR-mut-USF</t>
    <phoneticPr fontId="1" type="noConversion"/>
  </si>
  <si>
    <t>Figure 2c</t>
    <phoneticPr fontId="1" type="noConversion"/>
  </si>
  <si>
    <t>NL4-3</t>
    <phoneticPr fontId="1" type="noConversion"/>
  </si>
  <si>
    <t>WITO</t>
    <phoneticPr fontId="1" type="noConversion"/>
  </si>
  <si>
    <t>CH106</t>
    <phoneticPr fontId="1" type="noConversion"/>
  </si>
  <si>
    <t>AD8</t>
    <phoneticPr fontId="1" type="noConversion"/>
  </si>
  <si>
    <t>YU2</t>
    <phoneticPr fontId="1" type="noConversion"/>
  </si>
  <si>
    <t>HxB2</t>
    <phoneticPr fontId="1" type="noConversion"/>
  </si>
  <si>
    <t>NL4-3-R5</t>
    <phoneticPr fontId="1" type="noConversion"/>
  </si>
  <si>
    <t>CH077</t>
    <phoneticPr fontId="1" type="noConversion"/>
  </si>
  <si>
    <t>REJO</t>
    <phoneticPr fontId="1" type="noConversion"/>
  </si>
  <si>
    <t>STCO1</t>
    <phoneticPr fontId="1" type="noConversion"/>
  </si>
  <si>
    <t>RHGA</t>
    <phoneticPr fontId="1" type="noConversion"/>
  </si>
  <si>
    <t>THRO</t>
    <phoneticPr fontId="1" type="noConversion"/>
  </si>
  <si>
    <t>CH198</t>
    <phoneticPr fontId="1" type="noConversion"/>
  </si>
  <si>
    <t>CH167</t>
    <phoneticPr fontId="1" type="noConversion"/>
  </si>
  <si>
    <t>247Fv-1</t>
    <phoneticPr fontId="1" type="noConversion"/>
  </si>
  <si>
    <t>247Fv-2</t>
    <phoneticPr fontId="1" type="noConversion"/>
  </si>
  <si>
    <t>246F-10</t>
    <phoneticPr fontId="1" type="noConversion"/>
  </si>
  <si>
    <t>DJO0131</t>
    <phoneticPr fontId="1" type="noConversion"/>
  </si>
  <si>
    <t>RBF206</t>
    <phoneticPr fontId="1" type="noConversion"/>
  </si>
  <si>
    <t>RBF168</t>
    <phoneticPr fontId="1" type="noConversion"/>
  </si>
  <si>
    <t>Figure 2e</t>
    <phoneticPr fontId="1" type="noConversion"/>
  </si>
  <si>
    <t>siC/EBPβ</t>
    <phoneticPr fontId="1" type="noConversion"/>
  </si>
  <si>
    <t>Figure 2d</t>
    <phoneticPr fontId="1" type="noConversion"/>
  </si>
  <si>
    <t>Figure 3a</t>
    <phoneticPr fontId="1" type="noConversion"/>
  </si>
  <si>
    <t>F1R1</t>
    <phoneticPr fontId="1" type="noConversion"/>
  </si>
  <si>
    <t>F2R2</t>
    <phoneticPr fontId="1" type="noConversion"/>
  </si>
  <si>
    <t>input IgG</t>
    <phoneticPr fontId="1" type="noConversion"/>
  </si>
  <si>
    <t>input HA</t>
    <phoneticPr fontId="1" type="noConversion"/>
  </si>
  <si>
    <t>IP IgG</t>
    <phoneticPr fontId="1" type="noConversion"/>
  </si>
  <si>
    <t>IP HA</t>
    <phoneticPr fontId="1" type="noConversion"/>
  </si>
  <si>
    <t>Figure 3b</t>
    <phoneticPr fontId="1" type="noConversion"/>
  </si>
  <si>
    <t>INPUT igG</t>
    <phoneticPr fontId="1" type="noConversion"/>
  </si>
  <si>
    <t>INPUT RPLP1</t>
    <phoneticPr fontId="1" type="noConversion"/>
  </si>
  <si>
    <t>IP igG</t>
    <phoneticPr fontId="1" type="noConversion"/>
  </si>
  <si>
    <t>IP RPLP1</t>
    <phoneticPr fontId="1" type="noConversion"/>
  </si>
  <si>
    <t>Figure 3d</t>
    <phoneticPr fontId="1" type="noConversion"/>
  </si>
  <si>
    <t>Chip: Myc</t>
    <phoneticPr fontId="1" type="noConversion"/>
  </si>
  <si>
    <t>Chip: HA</t>
    <phoneticPr fontId="1" type="noConversion"/>
  </si>
  <si>
    <t>C/EBPβ</t>
    <phoneticPr fontId="1" type="noConversion"/>
  </si>
  <si>
    <t>C/EBPβ+HA-RPLP1-1.0</t>
    <phoneticPr fontId="1" type="noConversion"/>
  </si>
  <si>
    <t>C/EBPβ+HA-RPLP1-2.0</t>
    <phoneticPr fontId="1" type="noConversion"/>
  </si>
  <si>
    <t>C/EBPβ+HA-RPLP1-0.5</t>
    <phoneticPr fontId="1" type="noConversion"/>
  </si>
  <si>
    <t>control</t>
    <phoneticPr fontId="1" type="noConversion"/>
  </si>
  <si>
    <t>Figure 3f</t>
    <phoneticPr fontId="1" type="noConversion"/>
  </si>
  <si>
    <t>NL4-3 LTR</t>
    <phoneticPr fontId="1" type="noConversion"/>
  </si>
  <si>
    <t>CH167 LTR</t>
    <phoneticPr fontId="1" type="noConversion"/>
  </si>
  <si>
    <t>CH167 LTR+C/EBPβ</t>
    <phoneticPr fontId="1" type="noConversion"/>
  </si>
  <si>
    <t>Figure 4a</t>
    <phoneticPr fontId="1" type="noConversion"/>
  </si>
  <si>
    <t>uninfected</t>
    <phoneticPr fontId="1" type="noConversion"/>
  </si>
  <si>
    <t>HIV-1 infected</t>
    <phoneticPr fontId="1" type="noConversion"/>
  </si>
  <si>
    <t>Figure 4d</t>
    <phoneticPr fontId="1" type="noConversion"/>
  </si>
  <si>
    <t>DMSO</t>
    <phoneticPr fontId="1" type="noConversion"/>
  </si>
  <si>
    <t>Importazole</t>
    <phoneticPr fontId="1" type="noConversion"/>
  </si>
  <si>
    <t>Figure 5d</t>
    <phoneticPr fontId="1" type="noConversion"/>
  </si>
  <si>
    <t>RPLP1-WT</t>
    <phoneticPr fontId="1" type="noConversion"/>
  </si>
  <si>
    <t>RPLP1-Δα1</t>
    <phoneticPr fontId="1" type="noConversion"/>
  </si>
  <si>
    <t>RPLP1-Δα2</t>
    <phoneticPr fontId="1" type="noConversion"/>
  </si>
  <si>
    <t>RPLP1-Δα3</t>
    <phoneticPr fontId="1" type="noConversion"/>
  </si>
  <si>
    <t>RPLP1-Δα4</t>
    <phoneticPr fontId="1" type="noConversion"/>
  </si>
  <si>
    <t>Figure 5f</t>
    <phoneticPr fontId="1" type="noConversion"/>
  </si>
  <si>
    <t>Figure 5g</t>
    <phoneticPr fontId="1" type="noConversion"/>
  </si>
  <si>
    <t>Figure 5h</t>
    <phoneticPr fontId="1" type="noConversion"/>
  </si>
  <si>
    <t>Figure 6d</t>
    <phoneticPr fontId="1" type="noConversion"/>
  </si>
  <si>
    <t>C11-pLKO.1</t>
    <phoneticPr fontId="1" type="noConversion"/>
  </si>
  <si>
    <t>C11-shRPLP1</t>
    <phoneticPr fontId="1" type="noConversion"/>
  </si>
  <si>
    <t>PMA</t>
    <phoneticPr fontId="1" type="noConversion"/>
  </si>
  <si>
    <t>GFP(+)</t>
    <phoneticPr fontId="1" type="noConversion"/>
  </si>
  <si>
    <t>MFI</t>
    <phoneticPr fontId="1" type="noConversion"/>
  </si>
  <si>
    <t>Figure 6f</t>
    <phoneticPr fontId="1" type="noConversion"/>
  </si>
  <si>
    <t>participant1</t>
    <phoneticPr fontId="1" type="noConversion"/>
  </si>
  <si>
    <t>participant2</t>
    <phoneticPr fontId="1" type="noConversion"/>
  </si>
  <si>
    <t>participant3</t>
    <phoneticPr fontId="1" type="noConversion"/>
  </si>
  <si>
    <t>Figure 6i</t>
    <phoneticPr fontId="1" type="noConversion"/>
  </si>
  <si>
    <t>GAPDH</t>
    <phoneticPr fontId="1" type="noConversion"/>
  </si>
  <si>
    <t>RPLP1</t>
    <phoneticPr fontId="8" type="noConversion"/>
  </si>
  <si>
    <t>CD4+ counts≥250</t>
    <phoneticPr fontId="1" type="noConversion"/>
  </si>
  <si>
    <t>CD4+ counts＜250</t>
    <phoneticPr fontId="1" type="noConversion"/>
  </si>
  <si>
    <t>F1/R1</t>
    <phoneticPr fontId="1" type="noConversion"/>
  </si>
  <si>
    <t>F2/R2</t>
    <phoneticPr fontId="1" type="noConversion"/>
  </si>
  <si>
    <t>Figure 3C</t>
    <phoneticPr fontId="1" type="noConversion"/>
  </si>
  <si>
    <t>input1</t>
    <phoneticPr fontId="1" type="noConversion"/>
  </si>
  <si>
    <t>input2</t>
    <phoneticPr fontId="1" type="noConversion"/>
  </si>
  <si>
    <t>input3</t>
    <phoneticPr fontId="1" type="noConversion"/>
  </si>
  <si>
    <t>input4</t>
    <phoneticPr fontId="1" type="noConversion"/>
  </si>
  <si>
    <t>input5</t>
    <phoneticPr fontId="1" type="noConversion"/>
  </si>
  <si>
    <t xml:space="preserve"> P value</t>
    <phoneticPr fontId="1" type="noConversion"/>
  </si>
  <si>
    <t>P value</t>
    <phoneticPr fontId="1" type="noConversion"/>
  </si>
  <si>
    <t>Figure S1a</t>
    <phoneticPr fontId="1" type="noConversion"/>
  </si>
  <si>
    <t>MT4  GFP(+)</t>
    <phoneticPr fontId="1" type="noConversion"/>
  </si>
  <si>
    <t>MT4-pLKO.1</t>
    <phoneticPr fontId="1" type="noConversion"/>
  </si>
  <si>
    <t>MT4-shRPLP1</t>
    <phoneticPr fontId="1" type="noConversion"/>
  </si>
  <si>
    <t>MT4-pLVX</t>
    <phoneticPr fontId="1" type="noConversion"/>
  </si>
  <si>
    <t>MT4-RPLP1</t>
    <phoneticPr fontId="1" type="noConversion"/>
  </si>
  <si>
    <t>MT4  MFI</t>
    <phoneticPr fontId="1" type="noConversion"/>
  </si>
  <si>
    <t>Figure S1b</t>
    <phoneticPr fontId="1" type="noConversion"/>
  </si>
  <si>
    <t>REV</t>
    <phoneticPr fontId="1" type="noConversion"/>
  </si>
  <si>
    <t>VPU</t>
    <phoneticPr fontId="1" type="noConversion"/>
  </si>
  <si>
    <t>VIF</t>
    <phoneticPr fontId="1" type="noConversion"/>
  </si>
  <si>
    <t>GAG</t>
    <phoneticPr fontId="1" type="noConversion"/>
  </si>
  <si>
    <t>RPLP1 100ng</t>
    <phoneticPr fontId="1" type="noConversion"/>
  </si>
  <si>
    <t>RPLP1 300ng</t>
    <phoneticPr fontId="1" type="noConversion"/>
  </si>
  <si>
    <t>RPLP1 900ng</t>
    <phoneticPr fontId="1" type="noConversion"/>
  </si>
  <si>
    <t>LATE</t>
    <phoneticPr fontId="1" type="noConversion"/>
  </si>
  <si>
    <t>2-LTR</t>
    <phoneticPr fontId="1" type="noConversion"/>
  </si>
  <si>
    <t>gapdh</t>
    <phoneticPr fontId="1" type="noConversion"/>
  </si>
  <si>
    <t>MT4-PLVX</t>
    <phoneticPr fontId="1" type="noConversion"/>
  </si>
  <si>
    <t>no tat</t>
    <phoneticPr fontId="1" type="noConversion"/>
  </si>
  <si>
    <t>RPLP1 0.5ug</t>
    <phoneticPr fontId="1" type="noConversion"/>
  </si>
  <si>
    <t>RPLP1 1.0ug</t>
    <phoneticPr fontId="1" type="noConversion"/>
  </si>
  <si>
    <t>tat</t>
    <phoneticPr fontId="1" type="noConversion"/>
  </si>
  <si>
    <t>input</t>
    <phoneticPr fontId="1" type="noConversion"/>
  </si>
  <si>
    <t>LTR</t>
    <phoneticPr fontId="1" type="noConversion"/>
  </si>
  <si>
    <t>chip RPLP1</t>
    <phoneticPr fontId="1" type="noConversion"/>
  </si>
  <si>
    <t>IgG</t>
    <phoneticPr fontId="1" type="noConversion"/>
  </si>
  <si>
    <t>NL4-3+VR1012</t>
    <phoneticPr fontId="1" type="noConversion"/>
  </si>
  <si>
    <t>NL4-3+C/EBPβ</t>
    <phoneticPr fontId="1" type="noConversion"/>
  </si>
  <si>
    <t>NL4-3+C/EBPβ+RPLP1</t>
    <phoneticPr fontId="1" type="noConversion"/>
  </si>
  <si>
    <t>inputVR1012</t>
    <phoneticPr fontId="1" type="noConversion"/>
  </si>
  <si>
    <t>input2C/EBPβ</t>
    <phoneticPr fontId="1" type="noConversion"/>
  </si>
  <si>
    <t>input3C/EBPβ+RPLP1</t>
    <phoneticPr fontId="1" type="noConversion"/>
  </si>
  <si>
    <t>CHIP1VR1012</t>
    <phoneticPr fontId="1" type="noConversion"/>
  </si>
  <si>
    <t>CHIP2C/EBPβ</t>
    <phoneticPr fontId="1" type="noConversion"/>
  </si>
  <si>
    <t>CHIP3C/EBPβ+RPLP1</t>
    <phoneticPr fontId="1" type="noConversion"/>
  </si>
  <si>
    <t>IgG1VR1012</t>
    <phoneticPr fontId="1" type="noConversion"/>
  </si>
  <si>
    <t>IgG2C/EBPβ</t>
    <phoneticPr fontId="1" type="noConversion"/>
  </si>
  <si>
    <t>IgG3C/EBPβ+RPLP1</t>
    <phoneticPr fontId="1" type="noConversion"/>
  </si>
  <si>
    <t>Donor3</t>
    <phoneticPr fontId="1" type="noConversion"/>
  </si>
  <si>
    <t>unifected</t>
    <phoneticPr fontId="1" type="noConversion"/>
  </si>
  <si>
    <t>THP-1 cell</t>
    <phoneticPr fontId="1" type="noConversion"/>
  </si>
  <si>
    <t>CD4 cell</t>
    <phoneticPr fontId="1" type="noConversion"/>
  </si>
  <si>
    <t>ACH2-shRPLP1</t>
    <phoneticPr fontId="1" type="noConversion"/>
  </si>
  <si>
    <t>ACH2-pLKO.1</t>
    <phoneticPr fontId="1" type="noConversion"/>
  </si>
  <si>
    <t>SAHA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</si>
</sst>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等线"/>
      <family val="3"/>
      <charset val="134"/>
    </font>
    <font>
      <sz val="11"/>
      <color theme="1"/>
      <name val="Calibri"/>
      <family val="2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6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常规" xfId="0" builtinId="0"/>
    <cellStyle name="常规 2" xfId="1" xr:uid="{1890FAF2-9C15-41A2-BAD5-689CA1FD5F05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74F8D911-EFAE-46A2-B63A-552DCFA27B85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74422A33-B2E8-4CA4-AAE7-E24AF3CEFCE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304801</xdr:colOff>
      <xdr:row>6</xdr:row>
      <xdr:rowOff>14428</xdr:rowOff>
    </xdr:from>
    <xdr:to>
      <xdr:col>17</xdr:col>
      <xdr:colOff>495301</xdr:colOff>
      <xdr:row>12</xdr:row>
      <xdr:rowOff>112119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3CC1FF36-E112-EF79-82E7-52504A5B8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9481" y="1065988"/>
          <a:ext cx="4457700" cy="1149251"/>
        </a:xfrm>
        <a:prstGeom prst="rect">
          <a:avLst/>
        </a:prstGeom>
        <a:ln w="12700">
          <a:solidFill>
            <a:sysClr val="windowText" lastClr="000000"/>
          </a:solidFill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7621</xdr:colOff>
      <xdr:row>9</xdr:row>
      <xdr:rowOff>41698</xdr:rowOff>
    </xdr:from>
    <xdr:to>
      <xdr:col>7</xdr:col>
      <xdr:colOff>175261</xdr:colOff>
      <xdr:row>21</xdr:row>
      <xdr:rowOff>32097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DD177DA2-B44D-BCE4-BC41-546EBCA7B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6421" y="1619038"/>
          <a:ext cx="2606040" cy="209351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9</xdr:row>
      <xdr:rowOff>85318</xdr:rowOff>
    </xdr:from>
    <xdr:to>
      <xdr:col>8</xdr:col>
      <xdr:colOff>317717</xdr:colOff>
      <xdr:row>20</xdr:row>
      <xdr:rowOff>134947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2DCC682-B5C0-8F71-0DB8-868D8BC7A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0" y="1662658"/>
          <a:ext cx="2679917" cy="19774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22860</xdr:colOff>
      <xdr:row>7</xdr:row>
      <xdr:rowOff>26314</xdr:rowOff>
    </xdr:from>
    <xdr:to>
      <xdr:col>15</xdr:col>
      <xdr:colOff>454644</xdr:colOff>
      <xdr:row>13</xdr:row>
      <xdr:rowOff>100753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94D0904-DD39-428A-B392-EBE70CF3A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1840" y="1253134"/>
          <a:ext cx="3479784" cy="11259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7</xdr:row>
      <xdr:rowOff>35163</xdr:rowOff>
    </xdr:from>
    <xdr:to>
      <xdr:col>13</xdr:col>
      <xdr:colOff>547330</xdr:colOff>
      <xdr:row>20</xdr:row>
      <xdr:rowOff>29985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5A51D94-6E08-449B-84C7-B9727A7F5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1260" y="1261983"/>
          <a:ext cx="6010870" cy="227320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108190</xdr:rowOff>
    </xdr:from>
    <xdr:to>
      <xdr:col>10</xdr:col>
      <xdr:colOff>338297</xdr:colOff>
      <xdr:row>19</xdr:row>
      <xdr:rowOff>49051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712CC5F-D021-4EFC-99A9-7DE8BBE0B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1335010"/>
          <a:ext cx="3386297" cy="204398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</xdr:colOff>
      <xdr:row>5</xdr:row>
      <xdr:rowOff>99060</xdr:rowOff>
    </xdr:from>
    <xdr:to>
      <xdr:col>11</xdr:col>
      <xdr:colOff>473668</xdr:colOff>
      <xdr:row>17</xdr:row>
      <xdr:rowOff>100702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BA1D071-2BAF-4485-98D0-24ADB13D5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06"/>
        <a:stretch/>
      </xdr:blipFill>
      <xdr:spPr>
        <a:xfrm>
          <a:off x="1836420" y="975360"/>
          <a:ext cx="5342848" cy="210476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</xdr:colOff>
      <xdr:row>9</xdr:row>
      <xdr:rowOff>320</xdr:rowOff>
    </xdr:from>
    <xdr:to>
      <xdr:col>9</xdr:col>
      <xdr:colOff>83253</xdr:colOff>
      <xdr:row>17</xdr:row>
      <xdr:rowOff>83544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9EDB7BA7-40E6-47CD-9391-D79ABCD25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2220" y="1577660"/>
          <a:ext cx="3047433" cy="148530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8</xdr:row>
      <xdr:rowOff>122434</xdr:rowOff>
    </xdr:from>
    <xdr:to>
      <xdr:col>11</xdr:col>
      <xdr:colOff>564831</xdr:colOff>
      <xdr:row>17</xdr:row>
      <xdr:rowOff>56871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3D4343E-2307-489E-93AD-B61CA6D10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1524514"/>
          <a:ext cx="5174931" cy="151177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91440</xdr:colOff>
      <xdr:row>9</xdr:row>
      <xdr:rowOff>144087</xdr:rowOff>
    </xdr:from>
    <xdr:to>
      <xdr:col>8</xdr:col>
      <xdr:colOff>30061</xdr:colOff>
      <xdr:row>17</xdr:row>
      <xdr:rowOff>133105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AAF065F-A5DD-41D8-9BF3-562F665C0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9840" y="1721427"/>
          <a:ext cx="2377021" cy="139109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532276</xdr:colOff>
      <xdr:row>1</xdr:row>
      <xdr:rowOff>144780</xdr:rowOff>
    </xdr:from>
    <xdr:ext cx="2692378" cy="2679827"/>
    <xdr:pic>
      <xdr:nvPicPr>
        <xdr:cNvPr id="2" name="图片 1">
          <a:extLst>
            <a:ext uri="{FF2B5EF4-FFF2-40B4-BE49-F238E27FC236}">
              <a16:creationId xmlns:a16="http://schemas.microsoft.com/office/drawing/2014/main" id="{8CB9F068-8493-4C56-88B8-B8AE93FEB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8676" y="320040"/>
          <a:ext cx="2692378" cy="267982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91440</xdr:colOff>
      <xdr:row>5</xdr:row>
      <xdr:rowOff>37454</xdr:rowOff>
    </xdr:from>
    <xdr:to>
      <xdr:col>19</xdr:col>
      <xdr:colOff>176111</xdr:colOff>
      <xdr:row>13</xdr:row>
      <xdr:rowOff>45453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E0600F4-833F-010D-6E56-DFD5FE0B9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5640" y="913754"/>
          <a:ext cx="5571071" cy="141007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525780</xdr:colOff>
      <xdr:row>4</xdr:row>
      <xdr:rowOff>68580</xdr:rowOff>
    </xdr:from>
    <xdr:to>
      <xdr:col>11</xdr:col>
      <xdr:colOff>20256</xdr:colOff>
      <xdr:row>18</xdr:row>
      <xdr:rowOff>81607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B66471FC-DFA9-E3CC-1894-1364E46C5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" y="769620"/>
          <a:ext cx="5590476" cy="246666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495300</xdr:colOff>
      <xdr:row>2</xdr:row>
      <xdr:rowOff>0</xdr:rowOff>
    </xdr:from>
    <xdr:ext cx="3048867" cy="4474120"/>
    <xdr:pic>
      <xdr:nvPicPr>
        <xdr:cNvPr id="2" name="图片 1">
          <a:extLst>
            <a:ext uri="{FF2B5EF4-FFF2-40B4-BE49-F238E27FC236}">
              <a16:creationId xmlns:a16="http://schemas.microsoft.com/office/drawing/2014/main" id="{AEF215D2-CD50-415E-97E8-AF7573B41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3700" y="350520"/>
          <a:ext cx="3048867" cy="4474120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243840</xdr:colOff>
      <xdr:row>4</xdr:row>
      <xdr:rowOff>0</xdr:rowOff>
    </xdr:from>
    <xdr:ext cx="1942857" cy="2628571"/>
    <xdr:pic>
      <xdr:nvPicPr>
        <xdr:cNvPr id="2" name="图片 1">
          <a:extLst>
            <a:ext uri="{FF2B5EF4-FFF2-40B4-BE49-F238E27FC236}">
              <a16:creationId xmlns:a16="http://schemas.microsoft.com/office/drawing/2014/main" id="{73ADED24-6B44-42DF-9102-67882AE0E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2640" y="701040"/>
          <a:ext cx="1942857" cy="2628571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121920</xdr:colOff>
      <xdr:row>5</xdr:row>
      <xdr:rowOff>152400</xdr:rowOff>
    </xdr:from>
    <xdr:ext cx="6247619" cy="2276190"/>
    <xdr:pic>
      <xdr:nvPicPr>
        <xdr:cNvPr id="2" name="图片 1">
          <a:extLst>
            <a:ext uri="{FF2B5EF4-FFF2-40B4-BE49-F238E27FC236}">
              <a16:creationId xmlns:a16="http://schemas.microsoft.com/office/drawing/2014/main" id="{2E43ABAF-0903-4AB1-80C9-72E5E86A2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0720" y="1028700"/>
          <a:ext cx="6247619" cy="2276190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19066</xdr:colOff>
      <xdr:row>6</xdr:row>
      <xdr:rowOff>99060</xdr:rowOff>
    </xdr:from>
    <xdr:ext cx="2580858" cy="1845658"/>
    <xdr:pic>
      <xdr:nvPicPr>
        <xdr:cNvPr id="2" name="图片 1">
          <a:extLst>
            <a:ext uri="{FF2B5EF4-FFF2-40B4-BE49-F238E27FC236}">
              <a16:creationId xmlns:a16="http://schemas.microsoft.com/office/drawing/2014/main" id="{85F72883-9158-4206-82DA-130366F22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7466" y="1150620"/>
          <a:ext cx="2580858" cy="1845658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266700</xdr:colOff>
      <xdr:row>9</xdr:row>
      <xdr:rowOff>144780</xdr:rowOff>
    </xdr:from>
    <xdr:ext cx="3180952" cy="2514286"/>
    <xdr:pic>
      <xdr:nvPicPr>
        <xdr:cNvPr id="2" name="图片 1">
          <a:extLst>
            <a:ext uri="{FF2B5EF4-FFF2-40B4-BE49-F238E27FC236}">
              <a16:creationId xmlns:a16="http://schemas.microsoft.com/office/drawing/2014/main" id="{0560E5AF-4356-438F-992D-2922ECF32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4300" y="1722120"/>
          <a:ext cx="3180952" cy="251428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11</xdr:row>
      <xdr:rowOff>59202</xdr:rowOff>
    </xdr:from>
    <xdr:to>
      <xdr:col>5</xdr:col>
      <xdr:colOff>500349</xdr:colOff>
      <xdr:row>21</xdr:row>
      <xdr:rowOff>77747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25777E29-2F3C-04A8-4426-53875331C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987062"/>
          <a:ext cx="3289269" cy="17711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541020</xdr:colOff>
      <xdr:row>4</xdr:row>
      <xdr:rowOff>0</xdr:rowOff>
    </xdr:from>
    <xdr:to>
      <xdr:col>17</xdr:col>
      <xdr:colOff>282658</xdr:colOff>
      <xdr:row>18</xdr:row>
      <xdr:rowOff>41598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C8C505-1420-DFED-211A-9305D26A1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0620" y="701040"/>
          <a:ext cx="9495238" cy="24952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4</xdr:row>
      <xdr:rowOff>114300</xdr:rowOff>
    </xdr:from>
    <xdr:to>
      <xdr:col>11</xdr:col>
      <xdr:colOff>309792</xdr:colOff>
      <xdr:row>17</xdr:row>
      <xdr:rowOff>169253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B649B68-44D6-F2F1-8F47-077A21740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4440" y="815340"/>
          <a:ext cx="5780952" cy="2333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7</xdr:row>
      <xdr:rowOff>169891</xdr:rowOff>
    </xdr:from>
    <xdr:to>
      <xdr:col>8</xdr:col>
      <xdr:colOff>495300</xdr:colOff>
      <xdr:row>16</xdr:row>
      <xdr:rowOff>81590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3AECD649-D0E2-B7C7-3DC1-1923D8A39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1396711"/>
          <a:ext cx="3467100" cy="148903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</xdr:colOff>
      <xdr:row>10</xdr:row>
      <xdr:rowOff>25991</xdr:rowOff>
    </xdr:from>
    <xdr:to>
      <xdr:col>8</xdr:col>
      <xdr:colOff>47124</xdr:colOff>
      <xdr:row>19</xdr:row>
      <xdr:rowOff>123481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7566961-C6D7-396B-A457-E83CA8637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4120" y="1778591"/>
          <a:ext cx="2439804" cy="167483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15270</xdr:colOff>
      <xdr:row>7</xdr:row>
      <xdr:rowOff>138996</xdr:rowOff>
    </xdr:from>
    <xdr:to>
      <xdr:col>7</xdr:col>
      <xdr:colOff>495300</xdr:colOff>
      <xdr:row>17</xdr:row>
      <xdr:rowOff>81611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D3E4BBA-5F85-87C5-C6C5-05FD663C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4070" y="1365816"/>
          <a:ext cx="2918430" cy="169521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7621</xdr:colOff>
      <xdr:row>7</xdr:row>
      <xdr:rowOff>167640</xdr:rowOff>
    </xdr:from>
    <xdr:to>
      <xdr:col>6</xdr:col>
      <xdr:colOff>536505</xdr:colOff>
      <xdr:row>16</xdr:row>
      <xdr:rowOff>60684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6BCC103-2599-F71D-1C82-DE71DD1A9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6421" y="1394460"/>
          <a:ext cx="2357684" cy="1470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zoomScaleNormal="100" workbookViewId="0">
      <selection activeCell="O18" sqref="O18"/>
    </sheetView>
  </sheetViews>
  <sheetFormatPr defaultRowHeight="13.8" x14ac:dyDescent="0.25"/>
  <cols>
    <col min="3" max="3" width="15" customWidth="1"/>
    <col min="8" max="8" width="15.44140625" customWidth="1"/>
  </cols>
  <sheetData>
    <row r="1" spans="1:8" x14ac:dyDescent="0.25">
      <c r="A1" s="2" t="s">
        <v>27</v>
      </c>
    </row>
    <row r="4" spans="1:8" x14ac:dyDescent="0.25">
      <c r="B4" s="2"/>
      <c r="C4" s="2" t="s">
        <v>13</v>
      </c>
      <c r="D4" s="2" t="s">
        <v>16</v>
      </c>
      <c r="E4" s="2" t="s">
        <v>5</v>
      </c>
      <c r="F4" s="2" t="s">
        <v>6</v>
      </c>
      <c r="G4" s="2"/>
      <c r="H4" s="4" t="s">
        <v>125</v>
      </c>
    </row>
    <row r="5" spans="1:8" x14ac:dyDescent="0.25">
      <c r="B5" s="2"/>
      <c r="C5" s="2" t="s">
        <v>1</v>
      </c>
      <c r="D5" s="2">
        <v>21.55</v>
      </c>
      <c r="E5" s="2">
        <v>21.89</v>
      </c>
      <c r="F5" s="2">
        <v>21.73</v>
      </c>
      <c r="G5" s="2"/>
      <c r="H5" s="2">
        <f>_xlfn.T.TEST(D5:F5,D6:F6,2,3)</f>
        <v>1.4479909163430922E-3</v>
      </c>
    </row>
    <row r="6" spans="1:8" x14ac:dyDescent="0.25">
      <c r="B6" s="2"/>
      <c r="C6" s="2" t="s">
        <v>2</v>
      </c>
      <c r="D6" s="2">
        <v>39.090000000000003</v>
      </c>
      <c r="E6" s="2">
        <v>40</v>
      </c>
      <c r="F6" s="2">
        <v>41.69</v>
      </c>
      <c r="G6" s="2"/>
      <c r="H6" s="2"/>
    </row>
    <row r="7" spans="1:8" x14ac:dyDescent="0.25">
      <c r="B7" s="2"/>
      <c r="C7" s="2" t="s">
        <v>4</v>
      </c>
      <c r="D7" s="2">
        <v>10.199999999999999</v>
      </c>
      <c r="E7" s="2">
        <v>10.1</v>
      </c>
      <c r="F7" s="2">
        <v>10.9</v>
      </c>
      <c r="G7" s="2"/>
      <c r="H7" s="2">
        <f>_xlfn.T.TEST(D7:F7,D8:F8,2,3)</f>
        <v>4.6741952465613126E-4</v>
      </c>
    </row>
    <row r="8" spans="1:8" x14ac:dyDescent="0.25">
      <c r="B8" s="2"/>
      <c r="C8" s="2" t="s">
        <v>3</v>
      </c>
      <c r="D8" s="2">
        <v>6.49</v>
      </c>
      <c r="E8" s="2">
        <v>6.29</v>
      </c>
      <c r="F8" s="2">
        <v>6.87</v>
      </c>
    </row>
    <row r="9" spans="1:8" x14ac:dyDescent="0.25">
      <c r="B9" s="2"/>
    </row>
    <row r="10" spans="1:8" x14ac:dyDescent="0.25">
      <c r="B10" s="2"/>
    </row>
    <row r="11" spans="1:8" x14ac:dyDescent="0.25">
      <c r="B11" s="2"/>
    </row>
    <row r="12" spans="1:8" x14ac:dyDescent="0.25">
      <c r="B12" s="2"/>
    </row>
    <row r="13" spans="1:8" x14ac:dyDescent="0.25">
      <c r="B13" s="2"/>
      <c r="C13" s="2" t="s">
        <v>0</v>
      </c>
      <c r="D13" s="2" t="s">
        <v>16</v>
      </c>
      <c r="E13" s="2" t="s">
        <v>5</v>
      </c>
      <c r="F13" s="2" t="s">
        <v>6</v>
      </c>
      <c r="G13" s="2"/>
      <c r="H13" s="4" t="s">
        <v>125</v>
      </c>
    </row>
    <row r="14" spans="1:8" x14ac:dyDescent="0.25">
      <c r="B14" s="2"/>
      <c r="C14" s="2" t="s">
        <v>1</v>
      </c>
      <c r="D14" s="2">
        <v>160</v>
      </c>
      <c r="E14" s="2">
        <v>163</v>
      </c>
      <c r="F14" s="2">
        <v>164</v>
      </c>
      <c r="G14" s="2"/>
      <c r="H14" s="2">
        <f>_xlfn.T.TEST(D14:F14,D15:F15,2,3)</f>
        <v>1.2538843020188403E-4</v>
      </c>
    </row>
    <row r="15" spans="1:8" x14ac:dyDescent="0.25">
      <c r="B15" s="2"/>
      <c r="C15" s="2" t="s">
        <v>2</v>
      </c>
      <c r="D15" s="2">
        <v>230</v>
      </c>
      <c r="E15" s="2">
        <v>229</v>
      </c>
      <c r="F15" s="2">
        <v>230</v>
      </c>
      <c r="G15" s="2"/>
      <c r="H15" s="2"/>
    </row>
    <row r="16" spans="1:8" x14ac:dyDescent="0.25">
      <c r="B16" s="2"/>
      <c r="C16" s="2" t="s">
        <v>4</v>
      </c>
      <c r="D16" s="2">
        <v>1212</v>
      </c>
      <c r="E16" s="2">
        <v>1162</v>
      </c>
      <c r="F16" s="2">
        <v>1247</v>
      </c>
      <c r="G16" s="2"/>
      <c r="H16" s="2">
        <f>_xlfn.T.TEST(D16:F16,D17:F17,2,3)</f>
        <v>8.4858966715119645E-4</v>
      </c>
    </row>
    <row r="17" spans="2:8" x14ac:dyDescent="0.25">
      <c r="B17" s="2"/>
      <c r="C17" s="2" t="s">
        <v>3</v>
      </c>
      <c r="D17" s="2">
        <v>533</v>
      </c>
      <c r="E17" s="2">
        <v>538</v>
      </c>
      <c r="F17" s="2">
        <v>520</v>
      </c>
      <c r="G17" s="2"/>
      <c r="H17" s="2"/>
    </row>
  </sheetData>
  <phoneticPr fontId="1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0142-3F53-4ED7-A973-261AF270A732}">
  <dimension ref="A1:J10"/>
  <sheetViews>
    <sheetView workbookViewId="0">
      <selection activeCell="C10" sqref="C10"/>
    </sheetView>
  </sheetViews>
  <sheetFormatPr defaultRowHeight="13.8" x14ac:dyDescent="0.25"/>
  <cols>
    <col min="3" max="3" width="15.109375" customWidth="1"/>
    <col min="4" max="4" width="12.44140625" customWidth="1"/>
  </cols>
  <sheetData>
    <row r="1" spans="1:10" x14ac:dyDescent="0.25">
      <c r="A1" s="2" t="s">
        <v>63</v>
      </c>
      <c r="B1" s="2"/>
      <c r="C1" s="2"/>
    </row>
    <row r="3" spans="1:10" x14ac:dyDescent="0.25">
      <c r="D3" s="19" t="s">
        <v>64</v>
      </c>
      <c r="E3" s="19"/>
      <c r="F3" s="19"/>
      <c r="G3" s="19" t="s">
        <v>65</v>
      </c>
      <c r="H3" s="19"/>
      <c r="I3" s="19"/>
      <c r="J3" s="2"/>
    </row>
    <row r="4" spans="1:10" x14ac:dyDescent="0.25">
      <c r="C4" s="1"/>
      <c r="D4" s="2" t="s">
        <v>16</v>
      </c>
      <c r="E4" s="2" t="s">
        <v>5</v>
      </c>
      <c r="F4" s="2" t="s">
        <v>6</v>
      </c>
      <c r="G4" s="2" t="s">
        <v>16</v>
      </c>
      <c r="H4" s="2" t="s">
        <v>5</v>
      </c>
      <c r="I4" s="2" t="s">
        <v>6</v>
      </c>
    </row>
    <row r="5" spans="1:10" x14ac:dyDescent="0.25">
      <c r="C5" s="2" t="s">
        <v>66</v>
      </c>
      <c r="D5" s="2">
        <v>25.89</v>
      </c>
      <c r="E5" s="2">
        <v>25.23</v>
      </c>
      <c r="F5" s="2">
        <v>25.25</v>
      </c>
      <c r="G5" s="2">
        <v>24.68</v>
      </c>
      <c r="H5" s="2">
        <v>24.89</v>
      </c>
      <c r="I5" s="2">
        <v>25.01</v>
      </c>
    </row>
    <row r="6" spans="1:10" x14ac:dyDescent="0.25">
      <c r="C6" s="2" t="s">
        <v>67</v>
      </c>
      <c r="D6" s="2">
        <v>27.48</v>
      </c>
      <c r="E6" s="2">
        <v>27.28</v>
      </c>
      <c r="F6" s="2">
        <v>27.53</v>
      </c>
      <c r="G6" s="2">
        <v>24.17</v>
      </c>
      <c r="H6" s="2">
        <v>24.25</v>
      </c>
      <c r="I6" s="2">
        <v>24.32</v>
      </c>
    </row>
    <row r="7" spans="1:10" x14ac:dyDescent="0.25">
      <c r="C7" s="2" t="s">
        <v>68</v>
      </c>
      <c r="D7" s="2">
        <v>25.66</v>
      </c>
      <c r="E7" s="2">
        <v>25.28</v>
      </c>
      <c r="F7" s="2">
        <v>25.2</v>
      </c>
      <c r="G7" s="2">
        <v>23.58</v>
      </c>
      <c r="H7" s="2">
        <v>23.84</v>
      </c>
      <c r="I7" s="2">
        <v>23.79</v>
      </c>
    </row>
    <row r="8" spans="1:10" x14ac:dyDescent="0.25">
      <c r="C8" s="2" t="s">
        <v>69</v>
      </c>
      <c r="D8" s="2">
        <v>26.34</v>
      </c>
      <c r="E8" s="2">
        <v>25.1</v>
      </c>
      <c r="F8" s="2">
        <v>25.42</v>
      </c>
      <c r="G8" s="2">
        <v>23.08</v>
      </c>
      <c r="H8" s="2">
        <v>23.2</v>
      </c>
      <c r="I8" s="2">
        <v>23.2</v>
      </c>
    </row>
    <row r="10" spans="1:10" x14ac:dyDescent="0.25">
      <c r="C10" s="2" t="s">
        <v>125</v>
      </c>
      <c r="E10" s="2">
        <v>4.3138108192463708E-3</v>
      </c>
      <c r="H10" s="2">
        <v>0.6851707759750385</v>
      </c>
    </row>
  </sheetData>
  <mergeCells count="2">
    <mergeCell ref="D3:F3"/>
    <mergeCell ref="G3:I3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B8A64-3176-460C-901B-477468465E7C}">
  <dimension ref="A1:I30"/>
  <sheetViews>
    <sheetView workbookViewId="0">
      <selection activeCell="I17" sqref="I17"/>
    </sheetView>
  </sheetViews>
  <sheetFormatPr defaultRowHeight="13.8" x14ac:dyDescent="0.25"/>
  <cols>
    <col min="3" max="3" width="14.88671875" customWidth="1"/>
    <col min="9" max="9" width="15.5546875" customWidth="1"/>
  </cols>
  <sheetData>
    <row r="1" spans="1:9" x14ac:dyDescent="0.25">
      <c r="A1" s="2" t="s">
        <v>70</v>
      </c>
    </row>
    <row r="2" spans="1:9" x14ac:dyDescent="0.25">
      <c r="B2" s="2"/>
      <c r="C2" s="2"/>
    </row>
    <row r="3" spans="1:9" x14ac:dyDescent="0.25">
      <c r="B3" s="2"/>
      <c r="C3" s="2" t="s">
        <v>117</v>
      </c>
      <c r="D3" s="2" t="s">
        <v>16</v>
      </c>
      <c r="E3" s="2" t="s">
        <v>5</v>
      </c>
      <c r="F3" s="2" t="s">
        <v>6</v>
      </c>
      <c r="I3" s="2" t="s">
        <v>125</v>
      </c>
    </row>
    <row r="4" spans="1:9" x14ac:dyDescent="0.25">
      <c r="B4" s="2"/>
      <c r="C4" s="2" t="s">
        <v>71</v>
      </c>
      <c r="D4" s="2">
        <v>16.440000000000001</v>
      </c>
      <c r="E4" s="2">
        <v>16.3</v>
      </c>
      <c r="F4" s="2">
        <v>16.7</v>
      </c>
      <c r="I4" s="2">
        <v>4.1079262884199795E-2</v>
      </c>
    </row>
    <row r="5" spans="1:9" x14ac:dyDescent="0.25">
      <c r="B5" s="2"/>
      <c r="C5" s="2" t="s">
        <v>72</v>
      </c>
      <c r="D5" s="2">
        <v>17.5</v>
      </c>
      <c r="E5" s="2">
        <v>17.2</v>
      </c>
      <c r="F5" s="2">
        <v>17.55</v>
      </c>
    </row>
    <row r="6" spans="1:9" x14ac:dyDescent="0.25">
      <c r="B6" s="2"/>
      <c r="C6" s="2" t="s">
        <v>73</v>
      </c>
      <c r="D6" s="2">
        <v>21.8</v>
      </c>
      <c r="E6" s="2">
        <v>20.6</v>
      </c>
      <c r="F6" s="2">
        <v>21.15</v>
      </c>
    </row>
    <row r="7" spans="1:9" x14ac:dyDescent="0.25">
      <c r="B7" s="2"/>
      <c r="C7" s="2" t="s">
        <v>74</v>
      </c>
      <c r="D7" s="2">
        <v>19.940000000000001</v>
      </c>
      <c r="E7" s="2">
        <v>20.83</v>
      </c>
      <c r="F7" s="2">
        <v>20.75</v>
      </c>
    </row>
    <row r="8" spans="1:9" x14ac:dyDescent="0.25">
      <c r="B8" s="2"/>
      <c r="C8" s="2"/>
    </row>
    <row r="9" spans="1:9" x14ac:dyDescent="0.25">
      <c r="B9" s="2"/>
      <c r="C9" s="2"/>
    </row>
    <row r="10" spans="1:9" x14ac:dyDescent="0.25">
      <c r="B10" s="2"/>
      <c r="C10" s="2"/>
    </row>
    <row r="11" spans="1:9" x14ac:dyDescent="0.25">
      <c r="B11" s="2"/>
      <c r="C11" s="2"/>
    </row>
    <row r="12" spans="1:9" x14ac:dyDescent="0.25">
      <c r="B12" s="2"/>
      <c r="C12" s="2"/>
    </row>
    <row r="13" spans="1:9" x14ac:dyDescent="0.25">
      <c r="B13" s="2"/>
      <c r="C13" s="2"/>
    </row>
    <row r="14" spans="1:9" x14ac:dyDescent="0.25">
      <c r="B14" s="2"/>
      <c r="C14" s="2"/>
    </row>
    <row r="15" spans="1:9" x14ac:dyDescent="0.25">
      <c r="B15" s="2"/>
      <c r="C15" s="2"/>
    </row>
    <row r="16" spans="1:9" x14ac:dyDescent="0.25">
      <c r="B16" s="2"/>
      <c r="C16" s="2"/>
    </row>
    <row r="17" spans="2:9" x14ac:dyDescent="0.25">
      <c r="B17" s="2"/>
      <c r="C17" s="2" t="s">
        <v>118</v>
      </c>
      <c r="D17" s="2" t="s">
        <v>16</v>
      </c>
      <c r="E17" s="2" t="s">
        <v>5</v>
      </c>
      <c r="F17" s="2" t="s">
        <v>6</v>
      </c>
      <c r="I17" s="2" t="s">
        <v>125</v>
      </c>
    </row>
    <row r="18" spans="2:9" x14ac:dyDescent="0.25">
      <c r="B18" s="2"/>
      <c r="C18" s="2" t="s">
        <v>71</v>
      </c>
      <c r="D18" s="2">
        <v>16.559999999999999</v>
      </c>
      <c r="E18" s="2">
        <v>16.7</v>
      </c>
      <c r="F18" s="2">
        <v>16.600000000000001</v>
      </c>
      <c r="I18" s="2">
        <v>0.14965975335759968</v>
      </c>
    </row>
    <row r="19" spans="2:9" x14ac:dyDescent="0.25">
      <c r="C19" s="2" t="s">
        <v>72</v>
      </c>
      <c r="D19" s="2">
        <v>17.100000000000001</v>
      </c>
      <c r="E19" s="2">
        <v>17.2</v>
      </c>
      <c r="F19" s="2">
        <v>17.55</v>
      </c>
    </row>
    <row r="20" spans="2:9" x14ac:dyDescent="0.25">
      <c r="C20" s="2" t="s">
        <v>73</v>
      </c>
      <c r="D20" s="2">
        <v>22.6</v>
      </c>
      <c r="E20" s="2">
        <v>22.64</v>
      </c>
      <c r="F20" s="2">
        <v>22.61</v>
      </c>
    </row>
    <row r="21" spans="2:9" x14ac:dyDescent="0.25">
      <c r="C21" s="2" t="s">
        <v>74</v>
      </c>
      <c r="D21" s="2">
        <v>23.3</v>
      </c>
      <c r="E21" s="2">
        <v>23.4</v>
      </c>
      <c r="F21" s="2">
        <v>23.6</v>
      </c>
    </row>
    <row r="29" spans="2:9" x14ac:dyDescent="0.25">
      <c r="C29" s="3">
        <v>1.428426</v>
      </c>
      <c r="D29" s="3">
        <v>0.86719400000000002</v>
      </c>
      <c r="E29" s="3">
        <v>0.70438000000000001</v>
      </c>
    </row>
    <row r="30" spans="2:9" x14ac:dyDescent="0.25">
      <c r="C30" s="3">
        <v>0.83572100000000005</v>
      </c>
      <c r="D30" s="3">
        <v>0.58280799999999999</v>
      </c>
      <c r="E30" s="3">
        <v>0.616039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D305D-8F66-4D66-B818-9EBBC77F5D58}">
  <dimension ref="A1:J17"/>
  <sheetViews>
    <sheetView workbookViewId="0">
      <selection activeCell="G11" sqref="G11"/>
    </sheetView>
  </sheetViews>
  <sheetFormatPr defaultRowHeight="13.8" x14ac:dyDescent="0.25"/>
  <cols>
    <col min="1" max="1" width="11" customWidth="1"/>
    <col min="7" max="7" width="13.109375" bestFit="1" customWidth="1"/>
  </cols>
  <sheetData>
    <row r="1" spans="1:10" x14ac:dyDescent="0.25">
      <c r="A1" s="2"/>
    </row>
    <row r="2" spans="1:10" x14ac:dyDescent="0.25">
      <c r="B2" s="24"/>
      <c r="C2" s="24"/>
      <c r="D2" s="24"/>
      <c r="E2" s="24"/>
      <c r="F2" s="24"/>
      <c r="G2" s="24"/>
      <c r="H2" s="24"/>
      <c r="I2" s="24"/>
      <c r="J2" s="24"/>
    </row>
    <row r="4" spans="1:10" x14ac:dyDescent="0.25">
      <c r="D4" s="3"/>
      <c r="E4" s="3"/>
      <c r="F4" s="3"/>
      <c r="G4" s="3"/>
      <c r="H4" s="3"/>
      <c r="I4" s="3"/>
    </row>
    <row r="5" spans="1:10" x14ac:dyDescent="0.25">
      <c r="D5" s="3"/>
      <c r="E5" s="3"/>
      <c r="F5" s="3"/>
      <c r="G5" s="3"/>
      <c r="H5" s="3"/>
      <c r="I5" s="3"/>
    </row>
    <row r="7" spans="1:10" x14ac:dyDescent="0.25">
      <c r="A7" s="2" t="s">
        <v>119</v>
      </c>
      <c r="B7" s="2"/>
    </row>
    <row r="8" spans="1:10" x14ac:dyDescent="0.25">
      <c r="A8" s="2"/>
      <c r="B8" s="2"/>
      <c r="D8" s="2"/>
      <c r="E8" s="2"/>
      <c r="F8" s="2"/>
    </row>
    <row r="9" spans="1:10" x14ac:dyDescent="0.25">
      <c r="A9" s="2"/>
      <c r="B9" s="2"/>
      <c r="D9" s="3"/>
      <c r="E9" s="3"/>
      <c r="F9" s="3"/>
    </row>
    <row r="10" spans="1:10" x14ac:dyDescent="0.25">
      <c r="A10" s="2"/>
      <c r="B10" s="2"/>
      <c r="D10" s="3"/>
      <c r="E10" s="2"/>
      <c r="F10" s="2"/>
      <c r="G10" s="2"/>
      <c r="H10" s="2"/>
      <c r="I10" s="2"/>
    </row>
    <row r="11" spans="1:10" x14ac:dyDescent="0.25">
      <c r="A11" s="2"/>
      <c r="B11" s="2"/>
      <c r="C11" s="2" t="s">
        <v>16</v>
      </c>
      <c r="D11" s="2" t="s">
        <v>5</v>
      </c>
      <c r="E11" s="2" t="s">
        <v>6</v>
      </c>
      <c r="F11" s="2"/>
      <c r="G11" s="2" t="s">
        <v>125</v>
      </c>
      <c r="H11" s="2"/>
      <c r="I11" s="2"/>
    </row>
    <row r="12" spans="1:10" x14ac:dyDescent="0.25">
      <c r="A12" s="2"/>
      <c r="B12" s="2" t="s">
        <v>17</v>
      </c>
      <c r="C12" s="2">
        <v>0.25</v>
      </c>
      <c r="D12" s="2">
        <v>0.25900000000000001</v>
      </c>
      <c r="E12" s="2">
        <v>0.25800000000000001</v>
      </c>
      <c r="F12" s="2"/>
      <c r="G12" s="2">
        <f>_xlfn.T.TEST(C12:E12,C13:E13,2,2)</f>
        <v>4.4121260941270156E-6</v>
      </c>
      <c r="H12" s="2"/>
      <c r="I12" s="2"/>
    </row>
    <row r="13" spans="1:10" x14ac:dyDescent="0.25">
      <c r="A13" s="2"/>
      <c r="B13" s="2" t="s">
        <v>18</v>
      </c>
      <c r="C13" s="2">
        <v>0.14199999999999999</v>
      </c>
      <c r="D13" s="2">
        <v>0.13900000000000001</v>
      </c>
      <c r="E13" s="2">
        <v>0.14499999999999999</v>
      </c>
      <c r="F13" s="2"/>
      <c r="G13" s="2"/>
      <c r="H13" s="2"/>
      <c r="I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10" x14ac:dyDescent="0.25">
      <c r="E15" s="2"/>
      <c r="F15" s="2"/>
      <c r="G15" s="2"/>
      <c r="H15" s="2"/>
      <c r="I15" s="2"/>
    </row>
    <row r="16" spans="1:10" x14ac:dyDescent="0.25">
      <c r="E16" s="2"/>
      <c r="F16" s="2"/>
      <c r="G16" s="2"/>
      <c r="H16" s="2"/>
      <c r="I16" s="2"/>
    </row>
    <row r="17" spans="5:9" x14ac:dyDescent="0.25">
      <c r="E17" s="2"/>
      <c r="F17" s="2"/>
      <c r="G17" s="2"/>
      <c r="H17" s="2"/>
      <c r="I17" s="2"/>
    </row>
  </sheetData>
  <mergeCells count="3">
    <mergeCell ref="B2:D2"/>
    <mergeCell ref="E2:G2"/>
    <mergeCell ref="H2:J2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BC19E-378C-4F3E-9739-41E64F669C27}">
  <dimension ref="A1:W22"/>
  <sheetViews>
    <sheetView topLeftCell="B1" workbookViewId="0">
      <selection activeCell="R2" sqref="R2"/>
    </sheetView>
  </sheetViews>
  <sheetFormatPr defaultRowHeight="13.8" x14ac:dyDescent="0.25"/>
  <cols>
    <col min="3" max="3" width="22.5546875" bestFit="1" customWidth="1"/>
    <col min="4" max="4" width="7.44140625" customWidth="1"/>
    <col min="5" max="5" width="8.44140625" customWidth="1"/>
    <col min="6" max="6" width="7" customWidth="1"/>
    <col min="7" max="8" width="7.6640625" customWidth="1"/>
    <col min="12" max="12" width="16.33203125" customWidth="1"/>
    <col min="18" max="18" width="16.109375" customWidth="1"/>
  </cols>
  <sheetData>
    <row r="1" spans="1:23" x14ac:dyDescent="0.25">
      <c r="A1" t="s">
        <v>75</v>
      </c>
      <c r="B1" s="2" t="s">
        <v>75</v>
      </c>
      <c r="I1" s="19" t="s">
        <v>76</v>
      </c>
      <c r="J1" s="19"/>
      <c r="K1" s="19"/>
      <c r="L1" s="4"/>
      <c r="M1" s="4"/>
      <c r="N1" s="19" t="s">
        <v>77</v>
      </c>
      <c r="O1" s="19"/>
      <c r="P1" s="19"/>
    </row>
    <row r="2" spans="1:23" x14ac:dyDescent="0.25">
      <c r="E2" s="2" t="s">
        <v>16</v>
      </c>
      <c r="F2" s="2" t="s">
        <v>5</v>
      </c>
      <c r="G2" s="2" t="s">
        <v>6</v>
      </c>
      <c r="I2" s="2" t="s">
        <v>16</v>
      </c>
      <c r="J2" s="2" t="s">
        <v>5</v>
      </c>
      <c r="K2" s="2" t="s">
        <v>6</v>
      </c>
      <c r="L2" s="2" t="s">
        <v>12</v>
      </c>
      <c r="M2" s="2"/>
      <c r="N2" s="2" t="s">
        <v>16</v>
      </c>
      <c r="O2" s="2" t="s">
        <v>5</v>
      </c>
      <c r="P2" s="2" t="s">
        <v>6</v>
      </c>
      <c r="R2" s="2" t="s">
        <v>125</v>
      </c>
      <c r="U2" s="2"/>
      <c r="V2" s="2"/>
      <c r="W2" s="2"/>
    </row>
    <row r="3" spans="1:23" x14ac:dyDescent="0.25">
      <c r="C3" s="2" t="s">
        <v>82</v>
      </c>
      <c r="D3" s="2" t="s">
        <v>120</v>
      </c>
      <c r="E3" s="2">
        <v>13.98</v>
      </c>
      <c r="F3" s="2">
        <v>14.1</v>
      </c>
      <c r="G3" s="2">
        <v>14.47</v>
      </c>
      <c r="H3" s="2"/>
      <c r="I3" s="2">
        <v>27.78</v>
      </c>
      <c r="J3" s="2">
        <v>27.69</v>
      </c>
      <c r="K3" s="2">
        <v>27.62</v>
      </c>
      <c r="L3" s="2"/>
      <c r="M3" s="2"/>
      <c r="N3" s="2">
        <v>25.8</v>
      </c>
      <c r="O3" s="2">
        <v>24.45</v>
      </c>
      <c r="P3" s="2">
        <v>24.93</v>
      </c>
      <c r="Q3" s="1"/>
      <c r="R3" s="1"/>
      <c r="T3" s="1"/>
      <c r="U3" s="1"/>
      <c r="V3" s="1"/>
      <c r="W3" s="1"/>
    </row>
    <row r="4" spans="1:23" x14ac:dyDescent="0.25">
      <c r="C4" s="2" t="s">
        <v>78</v>
      </c>
      <c r="D4" s="2" t="s">
        <v>121</v>
      </c>
      <c r="E4" s="2">
        <v>14.1</v>
      </c>
      <c r="F4" s="2">
        <v>14.44</v>
      </c>
      <c r="G4" s="2">
        <v>14.75</v>
      </c>
      <c r="H4" s="2"/>
      <c r="I4" s="2">
        <v>16.920000000000002</v>
      </c>
      <c r="J4" s="2">
        <v>17.05</v>
      </c>
      <c r="K4" s="2">
        <v>17.29</v>
      </c>
      <c r="L4" s="2"/>
      <c r="M4" s="2"/>
      <c r="N4" s="2">
        <v>25.51</v>
      </c>
      <c r="O4" s="2">
        <v>25.82</v>
      </c>
      <c r="P4" s="2">
        <v>25.41</v>
      </c>
      <c r="Q4" s="1"/>
      <c r="R4" s="2"/>
      <c r="T4" s="1"/>
      <c r="U4" s="1"/>
      <c r="V4" s="1"/>
      <c r="W4" s="1"/>
    </row>
    <row r="5" spans="1:23" x14ac:dyDescent="0.25">
      <c r="C5" s="2" t="s">
        <v>81</v>
      </c>
      <c r="D5" s="2" t="s">
        <v>122</v>
      </c>
      <c r="E5" s="2">
        <v>14.55</v>
      </c>
      <c r="F5" s="2">
        <v>14.65</v>
      </c>
      <c r="G5" s="2">
        <v>14.6</v>
      </c>
      <c r="H5" s="2"/>
      <c r="I5" s="2">
        <v>17.329999999999998</v>
      </c>
      <c r="J5" s="2">
        <v>17.190000000000001</v>
      </c>
      <c r="K5" s="2">
        <v>17.489999999999998</v>
      </c>
      <c r="L5" s="2">
        <v>0.82769653530084264</v>
      </c>
      <c r="M5" s="2"/>
      <c r="N5" s="2">
        <v>24.7</v>
      </c>
      <c r="O5" s="2">
        <v>24.79</v>
      </c>
      <c r="P5" s="2">
        <v>25.64</v>
      </c>
      <c r="Q5" s="1"/>
      <c r="R5" s="2"/>
      <c r="T5" s="1"/>
      <c r="U5" s="1"/>
      <c r="V5" s="1"/>
      <c r="W5" s="1"/>
    </row>
    <row r="6" spans="1:23" x14ac:dyDescent="0.25">
      <c r="C6" s="2" t="s">
        <v>79</v>
      </c>
      <c r="D6" s="2" t="s">
        <v>123</v>
      </c>
      <c r="E6" s="2">
        <v>14.55</v>
      </c>
      <c r="F6" s="2">
        <v>14.61</v>
      </c>
      <c r="G6" s="2">
        <v>14.67</v>
      </c>
      <c r="H6" s="2"/>
      <c r="I6" s="2">
        <v>17.78</v>
      </c>
      <c r="J6" s="2">
        <v>18.170000000000002</v>
      </c>
      <c r="K6" s="2">
        <v>17.96</v>
      </c>
      <c r="L6" s="2">
        <v>2.6730137759238513E-3</v>
      </c>
      <c r="M6" s="2"/>
      <c r="N6" s="2">
        <v>23.94</v>
      </c>
      <c r="O6" s="2">
        <v>23.78</v>
      </c>
      <c r="P6" s="2">
        <v>24.32</v>
      </c>
      <c r="Q6" s="1"/>
      <c r="R6" s="2">
        <v>1.5573910486474014E-2</v>
      </c>
      <c r="T6" s="1"/>
      <c r="U6" s="1"/>
      <c r="V6" s="1"/>
      <c r="W6" s="1"/>
    </row>
    <row r="7" spans="1:23" x14ac:dyDescent="0.25">
      <c r="C7" s="2" t="s">
        <v>80</v>
      </c>
      <c r="D7" s="2" t="s">
        <v>124</v>
      </c>
      <c r="E7" s="2">
        <v>14.26</v>
      </c>
      <c r="F7" s="2">
        <v>14.55</v>
      </c>
      <c r="G7" s="2">
        <v>13.98</v>
      </c>
      <c r="H7" s="2"/>
      <c r="I7" s="2">
        <v>18.420000000000002</v>
      </c>
      <c r="J7" s="2">
        <v>18.57</v>
      </c>
      <c r="K7" s="2">
        <v>18.510000000000002</v>
      </c>
      <c r="L7" s="2">
        <v>2.1111915608708882E-4</v>
      </c>
      <c r="M7" s="2"/>
      <c r="N7" s="2">
        <v>23.65</v>
      </c>
      <c r="O7" s="2">
        <v>22.99</v>
      </c>
      <c r="P7" s="2">
        <v>22.92</v>
      </c>
      <c r="Q7" s="1"/>
      <c r="R7" s="2">
        <v>4.9026566751193682E-4</v>
      </c>
      <c r="T7" s="1"/>
      <c r="U7" s="1"/>
      <c r="V7" s="1"/>
      <c r="W7" s="1"/>
    </row>
    <row r="8" spans="1:23" x14ac:dyDescent="0.25">
      <c r="C8" s="1"/>
      <c r="D8" s="1"/>
      <c r="L8" s="1"/>
      <c r="M8" s="1"/>
      <c r="N8" s="1"/>
      <c r="O8" s="1"/>
      <c r="P8" s="1"/>
      <c r="Q8" s="1"/>
      <c r="R8" s="1"/>
      <c r="T8" s="1"/>
      <c r="U8" s="1"/>
      <c r="V8" s="1"/>
      <c r="W8" s="1"/>
    </row>
    <row r="12" spans="1:23" x14ac:dyDescent="0.25">
      <c r="I12" s="1"/>
      <c r="J12" s="1"/>
      <c r="K12" s="1"/>
      <c r="L12" s="1"/>
      <c r="M12" s="1"/>
      <c r="N12" s="1"/>
      <c r="O12" s="1"/>
      <c r="P12" s="1"/>
      <c r="Q12" s="1"/>
    </row>
    <row r="13" spans="1:23" x14ac:dyDescent="0.25">
      <c r="M13" s="1"/>
      <c r="N13" s="1"/>
    </row>
    <row r="14" spans="1:23" x14ac:dyDescent="0.25">
      <c r="M14" s="1"/>
      <c r="N14" s="1"/>
    </row>
    <row r="15" spans="1:23" x14ac:dyDescent="0.25">
      <c r="M15" s="1"/>
      <c r="N15" s="1"/>
      <c r="O15" s="1"/>
      <c r="P15" s="1"/>
      <c r="Q15" s="1"/>
    </row>
    <row r="16" spans="1:23" x14ac:dyDescent="0.25">
      <c r="M16" s="1"/>
      <c r="N16" s="1"/>
    </row>
    <row r="17" spans="3:17" x14ac:dyDescent="0.25">
      <c r="C17" s="1"/>
      <c r="D17" s="1"/>
      <c r="E17" s="1"/>
      <c r="F17" s="1"/>
      <c r="G17" s="1"/>
      <c r="H17" s="1"/>
      <c r="M17" s="1"/>
      <c r="N17" s="1"/>
    </row>
    <row r="18" spans="3:17" x14ac:dyDescent="0.25">
      <c r="C18" s="1"/>
      <c r="D18" s="1"/>
      <c r="E18" s="1"/>
      <c r="F18" s="1"/>
      <c r="G18" s="1"/>
      <c r="H18" s="1"/>
      <c r="M18" s="1"/>
      <c r="N18" s="1"/>
    </row>
    <row r="19" spans="3:17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3:17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3:17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3:17" x14ac:dyDescent="0.25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</sheetData>
  <mergeCells count="2">
    <mergeCell ref="I1:K1"/>
    <mergeCell ref="N1:P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24C84-0FAE-439F-94FC-7A16DC700E30}">
  <dimension ref="A1:K7"/>
  <sheetViews>
    <sheetView workbookViewId="0">
      <selection activeCell="K3" sqref="K3"/>
    </sheetView>
  </sheetViews>
  <sheetFormatPr defaultRowHeight="13.8" x14ac:dyDescent="0.25"/>
  <cols>
    <col min="3" max="3" width="24.6640625" customWidth="1"/>
    <col min="11" max="11" width="13.109375" bestFit="1" customWidth="1"/>
  </cols>
  <sheetData>
    <row r="1" spans="1:11" x14ac:dyDescent="0.25">
      <c r="A1" s="2" t="s">
        <v>83</v>
      </c>
      <c r="B1" s="2"/>
      <c r="C1" s="2"/>
    </row>
    <row r="3" spans="1:11" x14ac:dyDescent="0.25">
      <c r="D3" s="2" t="s">
        <v>16</v>
      </c>
      <c r="E3" s="2" t="s">
        <v>5</v>
      </c>
      <c r="F3" s="2" t="s">
        <v>6</v>
      </c>
      <c r="G3" s="2" t="s">
        <v>16</v>
      </c>
      <c r="H3" s="2" t="s">
        <v>5</v>
      </c>
      <c r="I3" s="2" t="s">
        <v>6</v>
      </c>
      <c r="K3" s="2" t="s">
        <v>125</v>
      </c>
    </row>
    <row r="4" spans="1:11" x14ac:dyDescent="0.25">
      <c r="C4" s="2" t="s">
        <v>84</v>
      </c>
      <c r="D4" s="2">
        <v>0.97424100000000002</v>
      </c>
      <c r="E4" s="2">
        <v>1.000991</v>
      </c>
      <c r="F4" s="2">
        <v>1.024767</v>
      </c>
      <c r="G4" s="2">
        <v>0.50247600000000003</v>
      </c>
      <c r="H4" s="2">
        <v>0.54111600000000004</v>
      </c>
      <c r="I4" s="2">
        <v>0.48925200000000002</v>
      </c>
      <c r="K4" s="2">
        <f>_xlfn.T.TEST(D4:F4,G4:I4,2,3)</f>
        <v>2.2181632522434786E-5</v>
      </c>
    </row>
    <row r="5" spans="1:11" x14ac:dyDescent="0.25">
      <c r="C5" s="2" t="s">
        <v>85</v>
      </c>
      <c r="D5" s="2">
        <v>1.0108060000000001</v>
      </c>
      <c r="E5" s="2">
        <v>0.99964399999999998</v>
      </c>
      <c r="F5" s="2">
        <v>0.98955000000000004</v>
      </c>
      <c r="G5" s="2">
        <v>0.97185299999999997</v>
      </c>
      <c r="H5" s="2">
        <v>1.013385</v>
      </c>
      <c r="I5" s="2">
        <v>0.955264</v>
      </c>
      <c r="K5" s="2">
        <f t="shared" ref="K5:K6" si="0">_xlfn.T.TEST(D5:F5,G5:I5,2,3)</f>
        <v>0.37286456340507046</v>
      </c>
    </row>
    <row r="6" spans="1:11" x14ac:dyDescent="0.25">
      <c r="C6" s="2" t="s">
        <v>86</v>
      </c>
      <c r="D6" s="2">
        <v>1.010721</v>
      </c>
      <c r="E6" s="2">
        <v>0.99968999999999997</v>
      </c>
      <c r="F6" s="2">
        <v>0.98958900000000005</v>
      </c>
      <c r="G6" s="2">
        <v>0.342837</v>
      </c>
      <c r="H6" s="2">
        <v>0.34043200000000001</v>
      </c>
      <c r="I6" s="2">
        <v>0.33743899999999999</v>
      </c>
      <c r="K6" s="2">
        <f t="shared" si="0"/>
        <v>3.2468483946362112E-5</v>
      </c>
    </row>
    <row r="7" spans="1:11" x14ac:dyDescent="0.25">
      <c r="K7" s="2"/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343F9-B4A5-447E-9567-5F080F92FEE5}">
  <dimension ref="A1:G6"/>
  <sheetViews>
    <sheetView workbookViewId="0">
      <selection activeCell="Q9" sqref="Q9"/>
    </sheetView>
  </sheetViews>
  <sheetFormatPr defaultRowHeight="13.8" x14ac:dyDescent="0.25"/>
  <cols>
    <col min="1" max="1" width="9.77734375" customWidth="1"/>
    <col min="2" max="2" width="14.21875" bestFit="1" customWidth="1"/>
    <col min="11" max="11" width="13.109375" bestFit="1" customWidth="1"/>
  </cols>
  <sheetData>
    <row r="1" spans="1:7" x14ac:dyDescent="0.25">
      <c r="A1" s="2" t="s">
        <v>87</v>
      </c>
    </row>
    <row r="3" spans="1:7" x14ac:dyDescent="0.25">
      <c r="C3" s="2" t="s">
        <v>16</v>
      </c>
      <c r="D3" s="2" t="s">
        <v>5</v>
      </c>
      <c r="E3" s="2" t="s">
        <v>6</v>
      </c>
      <c r="G3" s="2" t="s">
        <v>12</v>
      </c>
    </row>
    <row r="4" spans="1:7" x14ac:dyDescent="0.25">
      <c r="B4" s="2" t="s">
        <v>88</v>
      </c>
      <c r="C4" s="2">
        <v>268.94499999999999</v>
      </c>
      <c r="D4" s="2">
        <v>239.92</v>
      </c>
      <c r="E4" s="2">
        <v>229.88200000000001</v>
      </c>
      <c r="F4" s="2"/>
      <c r="G4" s="2">
        <v>3.2197926960074187E-5</v>
      </c>
    </row>
    <row r="5" spans="1:7" x14ac:dyDescent="0.25">
      <c r="B5" s="2" t="s">
        <v>89</v>
      </c>
      <c r="C5" s="2">
        <v>1225.645</v>
      </c>
      <c r="D5" s="2">
        <v>1352.6479999999999</v>
      </c>
      <c r="E5" s="2">
        <v>1394.4280000000001</v>
      </c>
      <c r="F5" s="2"/>
      <c r="G5" s="2"/>
    </row>
    <row r="6" spans="1:7" x14ac:dyDescent="0.25">
      <c r="C6" s="3"/>
      <c r="D6" s="3"/>
      <c r="E6" s="3"/>
      <c r="F6" s="3"/>
    </row>
  </sheetData>
  <phoneticPr fontId="1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A1D1A-21F6-4E57-A073-DC04BA3F751E}">
  <dimension ref="A1"/>
  <sheetViews>
    <sheetView workbookViewId="0">
      <selection activeCell="S10" sqref="S10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7358-1059-4843-A2BC-3CF3E6FC5B62}">
  <dimension ref="A1"/>
  <sheetViews>
    <sheetView workbookViewId="0">
      <selection activeCell="D6" sqref="D6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E402C-AF72-4FD6-9835-BC443D85C84E}">
  <dimension ref="A1:L8"/>
  <sheetViews>
    <sheetView workbookViewId="0">
      <selection activeCell="J4" sqref="J4:J5"/>
    </sheetView>
  </sheetViews>
  <sheetFormatPr defaultRowHeight="13.8" x14ac:dyDescent="0.25"/>
  <cols>
    <col min="2" max="2" width="14.6640625" customWidth="1"/>
    <col min="10" max="10" width="15.5546875" customWidth="1"/>
  </cols>
  <sheetData>
    <row r="1" spans="1:12" x14ac:dyDescent="0.25">
      <c r="A1" s="2" t="s">
        <v>90</v>
      </c>
    </row>
    <row r="2" spans="1:12" x14ac:dyDescent="0.25">
      <c r="C2" s="19" t="s">
        <v>17</v>
      </c>
      <c r="D2" s="19"/>
      <c r="E2" s="19"/>
      <c r="F2" s="19" t="s">
        <v>18</v>
      </c>
      <c r="G2" s="19"/>
      <c r="H2" s="19"/>
    </row>
    <row r="3" spans="1:12" x14ac:dyDescent="0.25">
      <c r="B3" s="2"/>
      <c r="C3" s="2" t="s">
        <v>16</v>
      </c>
      <c r="D3" s="2" t="s">
        <v>5</v>
      </c>
      <c r="E3" s="2" t="s">
        <v>6</v>
      </c>
      <c r="F3" s="2" t="s">
        <v>16</v>
      </c>
      <c r="G3" s="2" t="s">
        <v>5</v>
      </c>
      <c r="H3" s="2" t="s">
        <v>6</v>
      </c>
      <c r="I3" s="2"/>
      <c r="J3" s="2" t="s">
        <v>125</v>
      </c>
      <c r="K3" s="2"/>
      <c r="L3" s="2"/>
    </row>
    <row r="4" spans="1:12" x14ac:dyDescent="0.25">
      <c r="B4" s="2" t="s">
        <v>91</v>
      </c>
      <c r="C4" s="2">
        <v>1906500</v>
      </c>
      <c r="D4" s="2">
        <v>1962357</v>
      </c>
      <c r="E4" s="2">
        <v>1994006</v>
      </c>
      <c r="F4" s="2">
        <v>436807</v>
      </c>
      <c r="G4" s="2">
        <v>444774</v>
      </c>
      <c r="H4" s="2">
        <v>449625</v>
      </c>
      <c r="I4" s="2"/>
      <c r="J4" s="2">
        <v>9.4023504600481466E-5</v>
      </c>
      <c r="K4" s="2"/>
      <c r="L4" s="2"/>
    </row>
    <row r="5" spans="1:12" x14ac:dyDescent="0.25">
      <c r="B5" s="2" t="s">
        <v>92</v>
      </c>
      <c r="C5" s="2">
        <v>1506718</v>
      </c>
      <c r="D5" s="2">
        <v>1528100</v>
      </c>
      <c r="E5" s="2">
        <v>1538378</v>
      </c>
      <c r="F5" s="2">
        <v>1508429</v>
      </c>
      <c r="G5" s="2">
        <v>1519065</v>
      </c>
      <c r="H5" s="2">
        <v>1525858</v>
      </c>
      <c r="I5" s="2"/>
      <c r="J5" s="2">
        <v>0.56696111849788244</v>
      </c>
      <c r="K5" s="2"/>
      <c r="L5" s="2"/>
    </row>
    <row r="6" spans="1:12" x14ac:dyDescent="0.25">
      <c r="B6" s="2"/>
      <c r="C6" s="2"/>
      <c r="D6" s="2"/>
      <c r="E6" s="2"/>
      <c r="F6" s="2"/>
      <c r="G6" s="2"/>
      <c r="H6" s="2"/>
      <c r="I6" s="2"/>
      <c r="K6" s="2"/>
      <c r="L6" s="2"/>
    </row>
    <row r="7" spans="1:12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</sheetData>
  <mergeCells count="2">
    <mergeCell ref="C2:E2"/>
    <mergeCell ref="F2:H2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A383B-C8E6-4E5D-A07D-EB69CE29A794}">
  <dimension ref="A1"/>
  <sheetViews>
    <sheetView workbookViewId="0">
      <selection activeCell="D8" sqref="D8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E109C-920A-44C8-8309-D919F90F0540}">
  <dimension ref="A1:H21"/>
  <sheetViews>
    <sheetView workbookViewId="0">
      <selection activeCell="S23" sqref="S23"/>
    </sheetView>
  </sheetViews>
  <sheetFormatPr defaultRowHeight="13.8" x14ac:dyDescent="0.25"/>
  <cols>
    <col min="3" max="3" width="13.5546875" customWidth="1"/>
    <col min="8" max="8" width="16.44140625" customWidth="1"/>
  </cols>
  <sheetData>
    <row r="1" spans="1:8" x14ac:dyDescent="0.25">
      <c r="A1" s="2" t="s">
        <v>28</v>
      </c>
    </row>
    <row r="3" spans="1:8" x14ac:dyDescent="0.25">
      <c r="B3" s="2"/>
      <c r="C3" s="2"/>
      <c r="D3" s="2"/>
      <c r="E3" s="2"/>
      <c r="F3" s="2"/>
      <c r="G3" s="2"/>
      <c r="H3" s="2"/>
    </row>
    <row r="4" spans="1:8" x14ac:dyDescent="0.25">
      <c r="B4" s="2"/>
      <c r="C4" s="2" t="s">
        <v>14</v>
      </c>
      <c r="D4" s="2" t="s">
        <v>16</v>
      </c>
      <c r="E4" s="2" t="s">
        <v>5</v>
      </c>
      <c r="F4" s="2" t="s">
        <v>6</v>
      </c>
      <c r="G4" s="2"/>
      <c r="H4" s="4" t="s">
        <v>125</v>
      </c>
    </row>
    <row r="5" spans="1:8" x14ac:dyDescent="0.25">
      <c r="B5" s="2"/>
      <c r="C5" s="2" t="s">
        <v>7</v>
      </c>
      <c r="D5" s="2">
        <v>9.75</v>
      </c>
      <c r="E5" s="2">
        <v>12.8</v>
      </c>
      <c r="F5" s="2">
        <v>10.3</v>
      </c>
      <c r="G5" s="2"/>
      <c r="H5" s="2">
        <f>_xlfn.T.TEST(D5:F5,D6:F6,2,3)</f>
        <v>2.3752145765801088E-3</v>
      </c>
    </row>
    <row r="6" spans="1:8" x14ac:dyDescent="0.25">
      <c r="B6" s="2"/>
      <c r="C6" s="2" t="s">
        <v>9</v>
      </c>
      <c r="D6" s="2">
        <v>20.100000000000001</v>
      </c>
      <c r="E6" s="2">
        <v>23.7</v>
      </c>
      <c r="F6" s="2">
        <v>20.5</v>
      </c>
      <c r="G6" s="2"/>
      <c r="H6" s="2"/>
    </row>
    <row r="7" spans="1:8" x14ac:dyDescent="0.25">
      <c r="B7" s="2"/>
      <c r="C7" s="2" t="s">
        <v>10</v>
      </c>
      <c r="D7" s="2">
        <v>19.399999999999999</v>
      </c>
      <c r="E7" s="2">
        <v>18.399999999999999</v>
      </c>
      <c r="F7" s="2">
        <v>19.100000000000001</v>
      </c>
      <c r="G7" s="2"/>
      <c r="H7" s="2">
        <f>_xlfn.T.TEST(D7:F7,D8:F8,2,3)</f>
        <v>7.376230960426653E-5</v>
      </c>
    </row>
    <row r="8" spans="1:8" x14ac:dyDescent="0.25">
      <c r="B8" s="2"/>
      <c r="C8" s="2" t="s">
        <v>11</v>
      </c>
      <c r="D8" s="2">
        <v>6.4</v>
      </c>
      <c r="E8" s="2">
        <v>5.21</v>
      </c>
      <c r="F8" s="2">
        <v>6.75</v>
      </c>
      <c r="G8" s="2"/>
    </row>
    <row r="9" spans="1:8" x14ac:dyDescent="0.25">
      <c r="B9" s="2"/>
    </row>
    <row r="10" spans="1:8" x14ac:dyDescent="0.25">
      <c r="B10" s="2"/>
    </row>
    <row r="11" spans="1:8" x14ac:dyDescent="0.25">
      <c r="B11" s="2"/>
      <c r="C11" s="2" t="s">
        <v>8</v>
      </c>
      <c r="D11" s="2" t="s">
        <v>16</v>
      </c>
      <c r="E11" s="2" t="s">
        <v>5</v>
      </c>
      <c r="F11" s="2" t="s">
        <v>6</v>
      </c>
      <c r="G11" s="2"/>
      <c r="H11" s="4" t="s">
        <v>125</v>
      </c>
    </row>
    <row r="12" spans="1:8" x14ac:dyDescent="0.25">
      <c r="B12" s="2"/>
      <c r="C12" s="2" t="s">
        <v>7</v>
      </c>
      <c r="D12" s="2">
        <v>219</v>
      </c>
      <c r="E12" s="2">
        <v>228</v>
      </c>
      <c r="F12" s="2">
        <v>237</v>
      </c>
      <c r="G12" s="2"/>
      <c r="H12" s="2">
        <f>_xlfn.T.TEST(D12:F12,D13:F13,2,3)</f>
        <v>5.3631686141726439E-3</v>
      </c>
    </row>
    <row r="13" spans="1:8" x14ac:dyDescent="0.25">
      <c r="B13" s="2"/>
      <c r="C13" s="2" t="s">
        <v>9</v>
      </c>
      <c r="D13" s="2">
        <v>977</v>
      </c>
      <c r="E13" s="2">
        <v>802</v>
      </c>
      <c r="F13" s="2">
        <v>905</v>
      </c>
      <c r="G13" s="2"/>
      <c r="H13" s="2"/>
    </row>
    <row r="14" spans="1:8" x14ac:dyDescent="0.25">
      <c r="B14" s="2"/>
      <c r="C14" s="2" t="s">
        <v>10</v>
      </c>
      <c r="D14" s="2">
        <v>585</v>
      </c>
      <c r="E14" s="2">
        <v>644</v>
      </c>
      <c r="F14" s="2">
        <v>787</v>
      </c>
      <c r="G14" s="2"/>
      <c r="H14" s="2">
        <f>_xlfn.T.TEST(D14:F14,D15:F15,2,3)</f>
        <v>3.0595578978427483E-2</v>
      </c>
    </row>
    <row r="15" spans="1:8" x14ac:dyDescent="0.25">
      <c r="B15" s="2"/>
      <c r="C15" s="2" t="s">
        <v>11</v>
      </c>
      <c r="D15" s="2">
        <v>332</v>
      </c>
      <c r="E15" s="2">
        <v>447</v>
      </c>
      <c r="F15" s="2">
        <v>474</v>
      </c>
      <c r="G15" s="2"/>
      <c r="H15" s="2"/>
    </row>
    <row r="16" spans="1:8" x14ac:dyDescent="0.25">
      <c r="B16" s="2"/>
      <c r="C16" s="2"/>
      <c r="D16" s="2"/>
      <c r="E16" s="2"/>
      <c r="F16" s="2"/>
      <c r="G16" s="2"/>
      <c r="H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</sheetData>
  <phoneticPr fontId="1" type="noConversion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F470-F431-426C-A031-5DC1EDE00E38}">
  <dimension ref="A1:H9"/>
  <sheetViews>
    <sheetView workbookViewId="0">
      <selection activeCell="G3" sqref="G3"/>
    </sheetView>
  </sheetViews>
  <sheetFormatPr defaultRowHeight="13.8" x14ac:dyDescent="0.25"/>
  <cols>
    <col min="2" max="2" width="20.21875" customWidth="1"/>
    <col min="7" max="7" width="16.5546875" customWidth="1"/>
  </cols>
  <sheetData>
    <row r="1" spans="1:8" x14ac:dyDescent="0.25">
      <c r="A1" s="2" t="s">
        <v>93</v>
      </c>
    </row>
    <row r="3" spans="1:8" x14ac:dyDescent="0.25">
      <c r="C3" s="2" t="s">
        <v>16</v>
      </c>
      <c r="D3" s="2" t="s">
        <v>5</v>
      </c>
      <c r="E3" s="2" t="s">
        <v>6</v>
      </c>
      <c r="F3" s="2"/>
      <c r="G3" s="2" t="s">
        <v>125</v>
      </c>
      <c r="H3" s="2"/>
    </row>
    <row r="4" spans="1:8" x14ac:dyDescent="0.25">
      <c r="B4" s="2" t="s">
        <v>82</v>
      </c>
      <c r="C4" s="2">
        <v>0.97464300000000004</v>
      </c>
      <c r="D4" s="2">
        <v>1.034367</v>
      </c>
      <c r="E4" s="2">
        <v>0.99099000000000004</v>
      </c>
      <c r="G4" s="2"/>
    </row>
    <row r="5" spans="1:8" x14ac:dyDescent="0.25">
      <c r="B5" s="2" t="s">
        <v>94</v>
      </c>
      <c r="C5" s="2">
        <v>0.42888700000000002</v>
      </c>
      <c r="D5" s="2">
        <v>0.43754100000000001</v>
      </c>
      <c r="E5" s="2">
        <v>0.52178000000000002</v>
      </c>
      <c r="F5" s="6"/>
      <c r="G5" s="2">
        <f>_xlfn.T.TEST(C4:E4,C5:E5,2,3)</f>
        <v>3.4835242745273262E-4</v>
      </c>
    </row>
    <row r="6" spans="1:8" x14ac:dyDescent="0.25">
      <c r="B6" s="2" t="s">
        <v>95</v>
      </c>
      <c r="C6" s="2">
        <v>0.58696199999999998</v>
      </c>
      <c r="D6" s="2">
        <v>0.65571299999999999</v>
      </c>
      <c r="E6" s="2">
        <v>0.56440100000000004</v>
      </c>
      <c r="F6" s="3"/>
      <c r="G6" s="2">
        <f>_xlfn.T.TEST(C4:E4,C6:E6,2,3)</f>
        <v>6.1224310560126032E-4</v>
      </c>
    </row>
    <row r="7" spans="1:8" x14ac:dyDescent="0.25">
      <c r="B7" s="2" t="s">
        <v>96</v>
      </c>
      <c r="C7" s="2">
        <v>0.93025800000000003</v>
      </c>
      <c r="D7" s="2">
        <v>0.99787499999999996</v>
      </c>
      <c r="E7" s="2">
        <v>1.0225610000000001</v>
      </c>
      <c r="F7" s="3"/>
      <c r="G7" s="2">
        <f>_xlfn.T.TEST(C4:E4,C7:E7,2,3)</f>
        <v>0.64723302723655585</v>
      </c>
    </row>
    <row r="8" spans="1:8" x14ac:dyDescent="0.25">
      <c r="B8" s="2" t="s">
        <v>97</v>
      </c>
      <c r="C8" s="2">
        <v>0.50083100000000003</v>
      </c>
      <c r="D8" s="2">
        <v>0.49118899999999999</v>
      </c>
      <c r="E8" s="2">
        <v>0.45851799999999998</v>
      </c>
      <c r="F8" s="3"/>
      <c r="G8" s="2">
        <f t="shared" ref="G8" si="0">_xlfn.T.TEST(C7:E7,C8:E8,2,3)</f>
        <v>6.8739214385596359E-4</v>
      </c>
    </row>
    <row r="9" spans="1:8" x14ac:dyDescent="0.25">
      <c r="B9" s="2" t="s">
        <v>98</v>
      </c>
      <c r="C9" s="2">
        <v>0.95250000000000001</v>
      </c>
      <c r="D9" s="2">
        <v>0.91913</v>
      </c>
      <c r="E9" s="2">
        <v>0.99793600000000005</v>
      </c>
      <c r="G9" s="2">
        <f>_xlfn.T.TEST(C4:E4,C9:E9,2,3)</f>
        <v>0.21186325378321921</v>
      </c>
    </row>
  </sheetData>
  <phoneticPr fontId="1" type="noConversion"/>
  <pageMargins left="0.7" right="0.7" top="0.75" bottom="0.75" header="0.3" footer="0.3"/>
  <ignoredErrors>
    <ignoredError sqref="G6" 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26A0C-9A4B-4E2F-A2EF-239986EDC489}">
  <dimension ref="A1"/>
  <sheetViews>
    <sheetView workbookViewId="0"/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2943-A5E3-4C29-BED7-D0840C4F48DC}">
  <dimension ref="A1:H14"/>
  <sheetViews>
    <sheetView workbookViewId="0">
      <selection activeCell="B9" sqref="B9"/>
    </sheetView>
  </sheetViews>
  <sheetFormatPr defaultRowHeight="13.8" x14ac:dyDescent="0.25"/>
  <cols>
    <col min="2" max="2" width="16.5546875" bestFit="1" customWidth="1"/>
    <col min="3" max="3" width="13.6640625" customWidth="1"/>
    <col min="4" max="4" width="11.88671875" bestFit="1" customWidth="1"/>
    <col min="5" max="8" width="12.33203125" bestFit="1" customWidth="1"/>
  </cols>
  <sheetData>
    <row r="1" spans="1:8" x14ac:dyDescent="0.25">
      <c r="A1" s="2" t="s">
        <v>99</v>
      </c>
    </row>
    <row r="3" spans="1:8" x14ac:dyDescent="0.25">
      <c r="C3" s="2" t="s">
        <v>82</v>
      </c>
      <c r="D3" s="2" t="s">
        <v>94</v>
      </c>
      <c r="E3" s="2" t="s">
        <v>95</v>
      </c>
      <c r="F3" s="2" t="s">
        <v>96</v>
      </c>
      <c r="G3" s="2" t="s">
        <v>97</v>
      </c>
      <c r="H3" s="2" t="s">
        <v>98</v>
      </c>
    </row>
    <row r="4" spans="1:8" x14ac:dyDescent="0.25">
      <c r="B4" s="2" t="s">
        <v>16</v>
      </c>
      <c r="C4" s="2">
        <v>0.88125699999999996</v>
      </c>
      <c r="D4" s="2">
        <v>0.20769899999999999</v>
      </c>
      <c r="E4" s="2">
        <v>0.56840400000000002</v>
      </c>
      <c r="F4" s="2">
        <v>0.72090100000000001</v>
      </c>
      <c r="G4" s="2">
        <v>0.51799099999999998</v>
      </c>
      <c r="H4" s="2">
        <v>0.79595499999999997</v>
      </c>
    </row>
    <row r="5" spans="1:8" x14ac:dyDescent="0.25">
      <c r="B5" s="2" t="s">
        <v>5</v>
      </c>
      <c r="C5" s="2">
        <v>1.230728</v>
      </c>
      <c r="D5" s="2">
        <v>0.406999</v>
      </c>
      <c r="E5" s="2">
        <v>0.47606599999999999</v>
      </c>
      <c r="F5" s="2">
        <v>1.1993910000000001</v>
      </c>
      <c r="G5" s="2">
        <v>0.67239300000000002</v>
      </c>
      <c r="H5" s="2">
        <v>0.74619100000000005</v>
      </c>
    </row>
    <row r="6" spans="1:8" x14ac:dyDescent="0.25">
      <c r="B6" s="2" t="s">
        <v>6</v>
      </c>
      <c r="C6" s="2">
        <v>0.888015</v>
      </c>
      <c r="D6" s="2">
        <v>0.42356700000000003</v>
      </c>
      <c r="E6" s="2">
        <v>0.70371300000000003</v>
      </c>
      <c r="F6" s="2">
        <v>1.0976619999999999</v>
      </c>
      <c r="G6" s="2">
        <v>0.62097599999999997</v>
      </c>
      <c r="H6" s="2">
        <v>0.97176499999999999</v>
      </c>
    </row>
    <row r="7" spans="1:8" x14ac:dyDescent="0.25">
      <c r="C7" s="2"/>
      <c r="D7" s="2"/>
      <c r="E7" s="2"/>
      <c r="F7" s="2"/>
      <c r="G7" s="2"/>
      <c r="H7" s="2"/>
    </row>
    <row r="8" spans="1:8" x14ac:dyDescent="0.25">
      <c r="C8" s="2"/>
      <c r="D8" s="2"/>
      <c r="E8" s="2"/>
      <c r="F8" s="2"/>
      <c r="G8" s="2"/>
      <c r="H8" s="2"/>
    </row>
    <row r="9" spans="1:8" x14ac:dyDescent="0.25">
      <c r="B9" s="2" t="s">
        <v>125</v>
      </c>
      <c r="C9" s="2"/>
      <c r="D9" s="2">
        <f>_xlfn.T.TEST(C4:C6,D4:D6,2,2)</f>
        <v>8.2952133446980141E-3</v>
      </c>
      <c r="E9" s="2">
        <f>_xlfn.T.TEST(C4:C6,E4:E6,2,2)</f>
        <v>3.4916333963242931E-2</v>
      </c>
      <c r="F9" s="2">
        <f>_xlfn.T.TEST(C4:C6,F4:F6,2,2)</f>
        <v>0.97583758420826605</v>
      </c>
      <c r="G9" s="2">
        <f>_xlfn.T.TEST(C4:C6,G4:G6,2,2)</f>
        <v>3.3040395019809057E-2</v>
      </c>
      <c r="H9" s="2">
        <f>_xlfn.T.TEST(C4:C6,H4:H6,2,2)</f>
        <v>0.29362001029051493</v>
      </c>
    </row>
    <row r="10" spans="1:8" x14ac:dyDescent="0.25">
      <c r="C10" s="2"/>
      <c r="D10" s="2"/>
      <c r="E10" s="2"/>
      <c r="F10" s="2"/>
      <c r="G10" s="2"/>
      <c r="H10" s="2"/>
    </row>
    <row r="11" spans="1:8" x14ac:dyDescent="0.25">
      <c r="C11" s="2"/>
      <c r="D11" s="2"/>
      <c r="E11" s="2"/>
      <c r="F11" s="2"/>
      <c r="G11" s="2"/>
      <c r="H11" s="2"/>
    </row>
    <row r="12" spans="1:8" x14ac:dyDescent="0.25">
      <c r="C12" s="2"/>
      <c r="D12" s="2"/>
      <c r="E12" s="2"/>
      <c r="F12" s="2"/>
      <c r="G12" s="2"/>
      <c r="H12" s="2"/>
    </row>
    <row r="13" spans="1:8" x14ac:dyDescent="0.25">
      <c r="C13" s="2"/>
      <c r="D13" s="2"/>
      <c r="E13" s="2"/>
      <c r="F13" s="2"/>
      <c r="G13" s="2"/>
      <c r="H13" s="2"/>
    </row>
    <row r="14" spans="1:8" x14ac:dyDescent="0.25">
      <c r="C14" s="2"/>
      <c r="D14" s="2"/>
      <c r="E14" s="2"/>
      <c r="F14" s="2"/>
      <c r="G14" s="2"/>
      <c r="H14" s="2"/>
    </row>
  </sheetData>
  <phoneticPr fontId="1" type="noConversion"/>
  <pageMargins left="0.7" right="0.7" top="0.75" bottom="0.75" header="0.3" footer="0.3"/>
  <ignoredErrors>
    <ignoredError sqref="F9" formula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F71FF-11AC-4A82-8F0E-C4044D5CC448}">
  <dimension ref="A1:H17"/>
  <sheetViews>
    <sheetView workbookViewId="0">
      <selection activeCell="B9" sqref="B9"/>
    </sheetView>
  </sheetViews>
  <sheetFormatPr defaultRowHeight="13.8" x14ac:dyDescent="0.25"/>
  <cols>
    <col min="2" max="2" width="16.5546875" bestFit="1" customWidth="1"/>
    <col min="3" max="3" width="10.44140625" bestFit="1" customWidth="1"/>
    <col min="4" max="4" width="11.88671875" bestFit="1" customWidth="1"/>
    <col min="5" max="8" width="12.33203125" bestFit="1" customWidth="1"/>
  </cols>
  <sheetData>
    <row r="1" spans="1:8" x14ac:dyDescent="0.25">
      <c r="A1" s="2" t="s">
        <v>100</v>
      </c>
    </row>
    <row r="2" spans="1:8" x14ac:dyDescent="0.25">
      <c r="A2" s="2"/>
    </row>
    <row r="3" spans="1:8" x14ac:dyDescent="0.25">
      <c r="A3" s="2"/>
      <c r="C3" s="2" t="s">
        <v>82</v>
      </c>
      <c r="D3" s="2" t="s">
        <v>94</v>
      </c>
      <c r="E3" s="2" t="s">
        <v>95</v>
      </c>
      <c r="F3" s="2" t="s">
        <v>96</v>
      </c>
      <c r="G3" s="2" t="s">
        <v>97</v>
      </c>
      <c r="H3" s="2" t="s">
        <v>98</v>
      </c>
    </row>
    <row r="4" spans="1:8" x14ac:dyDescent="0.25">
      <c r="B4" s="2" t="s">
        <v>16</v>
      </c>
      <c r="C4" s="2">
        <v>0.90552100000000002</v>
      </c>
      <c r="D4" s="2">
        <v>0.54846600000000001</v>
      </c>
      <c r="E4" s="2">
        <v>0.64049100000000003</v>
      </c>
      <c r="F4" s="2">
        <v>0.89079799999999998</v>
      </c>
      <c r="G4" s="2">
        <v>0.46748499999999998</v>
      </c>
      <c r="H4" s="2">
        <v>0.912883</v>
      </c>
    </row>
    <row r="5" spans="1:8" x14ac:dyDescent="0.25">
      <c r="B5" s="2" t="s">
        <v>5</v>
      </c>
      <c r="C5" s="2">
        <v>1.063804</v>
      </c>
      <c r="D5" s="2">
        <v>0.511656</v>
      </c>
      <c r="E5" s="2">
        <v>0.611043</v>
      </c>
      <c r="F5" s="2">
        <v>0.89447900000000002</v>
      </c>
      <c r="G5" s="2">
        <v>0.63312900000000005</v>
      </c>
      <c r="H5" s="2">
        <v>0.78773000000000004</v>
      </c>
    </row>
    <row r="6" spans="1:8" x14ac:dyDescent="0.25">
      <c r="A6" s="2"/>
      <c r="B6" s="2" t="s">
        <v>6</v>
      </c>
      <c r="C6" s="2">
        <v>1.030675</v>
      </c>
      <c r="D6" s="2">
        <v>0.53374200000000005</v>
      </c>
      <c r="E6" s="2">
        <v>0.76196299999999995</v>
      </c>
      <c r="F6" s="2">
        <v>0.87975499999999995</v>
      </c>
      <c r="G6" s="2">
        <v>0.530061</v>
      </c>
      <c r="H6" s="2">
        <v>0.96073600000000003</v>
      </c>
    </row>
    <row r="8" spans="1:8" x14ac:dyDescent="0.25">
      <c r="C8" s="2"/>
      <c r="D8" s="2"/>
      <c r="E8" s="2"/>
      <c r="F8" s="2"/>
      <c r="G8" s="2"/>
      <c r="H8" s="2"/>
    </row>
    <row r="9" spans="1:8" x14ac:dyDescent="0.25">
      <c r="B9" s="2" t="s">
        <v>125</v>
      </c>
      <c r="C9" s="2"/>
      <c r="D9" s="2">
        <f>_xlfn.T.TEST(C4:C6,D4:D6,2,2)</f>
        <v>6.8697313939216774E-4</v>
      </c>
      <c r="E9" s="2">
        <f>_xlfn.T.TEST(C4:C6,E4:E6,2,2)</f>
        <v>7.8958025569728432E-3</v>
      </c>
      <c r="F9" s="2">
        <f>_xlfn.T.TEST(C4:C6,F4:F6,2,2)</f>
        <v>8.2310289019285041E-2</v>
      </c>
      <c r="G9" s="2">
        <f>_xlfn.T.TEST(C4:C6,G4:G6,2,2)</f>
        <v>2.5965064611066235E-3</v>
      </c>
      <c r="H9" s="2">
        <f>_xlfn.T.TEST(C4:C6,H4:H6,2,2)</f>
        <v>0.18504653452660585</v>
      </c>
    </row>
    <row r="10" spans="1:8" x14ac:dyDescent="0.25">
      <c r="C10" s="2"/>
      <c r="D10" s="2"/>
      <c r="E10" s="2"/>
      <c r="F10" s="2"/>
      <c r="G10" s="2"/>
      <c r="H10" s="2"/>
    </row>
    <row r="11" spans="1:8" x14ac:dyDescent="0.25">
      <c r="C11" s="2"/>
      <c r="D11" s="2"/>
      <c r="E11" s="2"/>
      <c r="F11" s="2"/>
      <c r="G11" s="2"/>
      <c r="H11" s="2"/>
    </row>
    <row r="14" spans="1:8" x14ac:dyDescent="0.25">
      <c r="C14" s="2"/>
      <c r="D14" s="2"/>
      <c r="E14" s="2"/>
      <c r="F14" s="2"/>
      <c r="G14" s="2"/>
      <c r="H14" s="2"/>
    </row>
    <row r="15" spans="1:8" x14ac:dyDescent="0.25">
      <c r="C15" s="2"/>
      <c r="D15" s="2"/>
      <c r="E15" s="2"/>
      <c r="F15" s="2"/>
      <c r="G15" s="2"/>
      <c r="H15" s="2"/>
    </row>
    <row r="16" spans="1:8" x14ac:dyDescent="0.25"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</sheetData>
  <phoneticPr fontId="1" type="noConversion"/>
  <pageMargins left="0.7" right="0.7" top="0.75" bottom="0.75" header="0.3" footer="0.3"/>
  <ignoredErrors>
    <ignoredError sqref="E9" formula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98B7-EA6C-43D3-8137-20BE0BCE6B54}">
  <dimension ref="A1:H16"/>
  <sheetViews>
    <sheetView workbookViewId="0">
      <selection activeCell="E10" sqref="E10"/>
    </sheetView>
  </sheetViews>
  <sheetFormatPr defaultRowHeight="13.8" x14ac:dyDescent="0.25"/>
  <cols>
    <col min="2" max="2" width="16.5546875" bestFit="1" customWidth="1"/>
    <col min="3" max="3" width="10.44140625" bestFit="1" customWidth="1"/>
    <col min="4" max="4" width="11.88671875" bestFit="1" customWidth="1"/>
    <col min="5" max="8" width="12.33203125" bestFit="1" customWidth="1"/>
  </cols>
  <sheetData>
    <row r="1" spans="1:8" x14ac:dyDescent="0.25">
      <c r="A1" s="2" t="s">
        <v>101</v>
      </c>
    </row>
    <row r="2" spans="1:8" x14ac:dyDescent="0.25">
      <c r="A2" s="2"/>
    </row>
    <row r="3" spans="1:8" x14ac:dyDescent="0.25">
      <c r="A3" s="2"/>
    </row>
    <row r="4" spans="1:8" x14ac:dyDescent="0.25">
      <c r="C4" s="2" t="s">
        <v>82</v>
      </c>
      <c r="D4" s="2" t="s">
        <v>94</v>
      </c>
      <c r="E4" s="2" t="s">
        <v>95</v>
      </c>
      <c r="F4" s="2" t="s">
        <v>96</v>
      </c>
      <c r="G4" s="2" t="s">
        <v>97</v>
      </c>
      <c r="H4" s="2" t="s">
        <v>98</v>
      </c>
    </row>
    <row r="5" spans="1:8" x14ac:dyDescent="0.25">
      <c r="B5" s="2" t="s">
        <v>16</v>
      </c>
      <c r="C5" s="2">
        <v>1.522737</v>
      </c>
      <c r="D5" s="2">
        <v>3.3948160000000001</v>
      </c>
      <c r="E5" s="2">
        <v>3.2867609999999998</v>
      </c>
      <c r="F5" s="2">
        <v>1.733074</v>
      </c>
      <c r="G5" s="2">
        <v>6.745851</v>
      </c>
      <c r="H5" s="2">
        <v>1.9543200000000001</v>
      </c>
    </row>
    <row r="6" spans="1:8" x14ac:dyDescent="0.25">
      <c r="A6" s="2"/>
      <c r="B6" s="2" t="s">
        <v>5</v>
      </c>
      <c r="C6" s="2">
        <v>0.874583</v>
      </c>
      <c r="D6" s="2">
        <v>3.301984</v>
      </c>
      <c r="E6" s="2">
        <v>6.0070920000000001</v>
      </c>
      <c r="F6" s="2">
        <v>1.4674720000000001</v>
      </c>
      <c r="G6" s="2">
        <v>9.0421549999999993</v>
      </c>
      <c r="H6" s="2">
        <v>1.025741</v>
      </c>
    </row>
    <row r="7" spans="1:8" x14ac:dyDescent="0.25">
      <c r="B7" s="2" t="s">
        <v>6</v>
      </c>
      <c r="C7" s="2">
        <v>1.33484</v>
      </c>
      <c r="D7" s="2">
        <v>4.8343879999999997</v>
      </c>
      <c r="E7" s="2">
        <v>8.5543999999999993</v>
      </c>
      <c r="F7" s="2">
        <v>2.133664</v>
      </c>
      <c r="G7" s="2">
        <v>8.0370530000000002</v>
      </c>
      <c r="H7" s="2">
        <v>1.9816009999999999</v>
      </c>
    </row>
    <row r="8" spans="1:8" x14ac:dyDescent="0.25">
      <c r="C8" s="2"/>
      <c r="D8" s="2"/>
      <c r="E8" s="2"/>
      <c r="F8" s="2"/>
      <c r="G8" s="2"/>
      <c r="H8" s="2"/>
    </row>
    <row r="9" spans="1:8" x14ac:dyDescent="0.25">
      <c r="C9" s="2"/>
      <c r="D9" s="2"/>
      <c r="E9" s="2"/>
      <c r="F9" s="2"/>
      <c r="G9" s="2"/>
      <c r="H9" s="2"/>
    </row>
    <row r="10" spans="1:8" x14ac:dyDescent="0.25">
      <c r="B10" s="2" t="s">
        <v>125</v>
      </c>
      <c r="C10" s="2"/>
      <c r="D10" s="2">
        <f>_xlfn.T.TEST(C5:C7,D5:D7,2,2)</f>
        <v>8.1276279234204878E-3</v>
      </c>
      <c r="E10" s="2">
        <f>_xlfn.T.TEST(C5:C7,E5:E7,2,2)</f>
        <v>3.7318883956223473E-2</v>
      </c>
      <c r="F10" s="2">
        <f>_xlfn.T.TEST(C5:C7,F5:F7,2,2)</f>
        <v>0.12215520378374627</v>
      </c>
      <c r="G10" s="2">
        <f>_xlfn.T.TEST(C5:C7,G5:G7,2,2)</f>
        <v>6.3740705543642107E-4</v>
      </c>
      <c r="H10" s="2">
        <f>_xlfn.T.TEST(C5:C7,H5:H7,2,2)</f>
        <v>0.32837044587203407</v>
      </c>
    </row>
    <row r="11" spans="1:8" x14ac:dyDescent="0.25">
      <c r="C11" s="2"/>
      <c r="D11" s="2"/>
      <c r="E11" s="2"/>
      <c r="F11" s="2"/>
      <c r="G11" s="2"/>
      <c r="H11" s="2"/>
    </row>
    <row r="12" spans="1:8" x14ac:dyDescent="0.25">
      <c r="C12" s="2"/>
      <c r="D12" s="2"/>
      <c r="E12" s="2"/>
      <c r="F12" s="2"/>
      <c r="G12" s="2"/>
      <c r="H12" s="2"/>
    </row>
    <row r="13" spans="1:8" x14ac:dyDescent="0.25">
      <c r="C13" s="2"/>
      <c r="D13" s="2"/>
      <c r="E13" s="2"/>
      <c r="F13" s="2"/>
      <c r="G13" s="2"/>
      <c r="H13" s="2"/>
    </row>
    <row r="14" spans="1:8" x14ac:dyDescent="0.25">
      <c r="C14" s="2"/>
      <c r="D14" s="2"/>
      <c r="E14" s="2"/>
      <c r="F14" s="2"/>
      <c r="G14" s="2"/>
      <c r="H14" s="2"/>
    </row>
    <row r="15" spans="1:8" x14ac:dyDescent="0.25">
      <c r="C15" s="2"/>
      <c r="D15" s="2"/>
      <c r="E15" s="2"/>
      <c r="F15" s="2"/>
      <c r="G15" s="2"/>
      <c r="H15" s="2"/>
    </row>
    <row r="16" spans="1:8" x14ac:dyDescent="0.25">
      <c r="C16" s="2"/>
      <c r="D16" s="2"/>
      <c r="E16" s="2"/>
      <c r="F16" s="2"/>
      <c r="G16" s="2"/>
      <c r="H16" s="2"/>
    </row>
  </sheetData>
  <phoneticPr fontId="1" type="noConversion"/>
  <pageMargins left="0.7" right="0.7" top="0.75" bottom="0.75" header="0.3" footer="0.3"/>
  <ignoredErrors>
    <ignoredError sqref="E10" formula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78EE9-52F7-4741-A74C-C773BBC4227A}">
  <dimension ref="A1"/>
  <sheetViews>
    <sheetView workbookViewId="0">
      <selection activeCell="J12" sqref="J12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581AD-256A-44A6-A28D-15BA008DA190}">
  <dimension ref="A1"/>
  <sheetViews>
    <sheetView workbookViewId="0">
      <selection activeCell="C6" sqref="C6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F3D5E-2CD6-4A33-B765-1B5F3D1F5D4E}">
  <dimension ref="A1:J14"/>
  <sheetViews>
    <sheetView workbookViewId="0">
      <selection activeCell="C18" sqref="C18"/>
    </sheetView>
  </sheetViews>
  <sheetFormatPr defaultRowHeight="13.8" x14ac:dyDescent="0.25"/>
  <cols>
    <col min="2" max="2" width="16.5546875" bestFit="1" customWidth="1"/>
    <col min="3" max="3" width="13.109375" bestFit="1" customWidth="1"/>
    <col min="6" max="6" width="13.109375" bestFit="1" customWidth="1"/>
    <col min="10" max="10" width="16.5546875" bestFit="1" customWidth="1"/>
  </cols>
  <sheetData>
    <row r="1" spans="1:10" x14ac:dyDescent="0.25">
      <c r="A1" s="2" t="s">
        <v>102</v>
      </c>
      <c r="C1" s="19" t="s">
        <v>103</v>
      </c>
      <c r="D1" s="19"/>
      <c r="E1" s="19"/>
      <c r="F1" s="19" t="s">
        <v>104</v>
      </c>
      <c r="G1" s="19"/>
      <c r="H1" s="19"/>
      <c r="J1" s="2" t="s">
        <v>125</v>
      </c>
    </row>
    <row r="2" spans="1:10" x14ac:dyDescent="0.25">
      <c r="C2" s="2" t="s">
        <v>16</v>
      </c>
      <c r="D2" s="2" t="s">
        <v>5</v>
      </c>
      <c r="E2" s="2" t="s">
        <v>6</v>
      </c>
      <c r="F2" s="2" t="s">
        <v>16</v>
      </c>
      <c r="G2" s="2" t="s">
        <v>5</v>
      </c>
      <c r="H2" s="2" t="s">
        <v>6</v>
      </c>
    </row>
    <row r="3" spans="1:10" x14ac:dyDescent="0.25">
      <c r="A3" s="2" t="s">
        <v>106</v>
      </c>
      <c r="B3" s="2" t="s">
        <v>91</v>
      </c>
      <c r="C3" s="2">
        <v>0.97761200000000004</v>
      </c>
      <c r="D3" s="2">
        <v>0.91044800000000004</v>
      </c>
      <c r="E3" s="2">
        <v>1.1119399999999999</v>
      </c>
      <c r="F3" s="2">
        <v>2.007463</v>
      </c>
      <c r="G3" s="2">
        <v>1.7462690000000001</v>
      </c>
      <c r="H3" s="2">
        <v>1.9850749999999999</v>
      </c>
      <c r="J3" s="2">
        <v>8.764577945427908E-4</v>
      </c>
    </row>
    <row r="4" spans="1:10" x14ac:dyDescent="0.25">
      <c r="B4" s="2" t="s">
        <v>105</v>
      </c>
      <c r="C4" s="2">
        <v>19.850750000000001</v>
      </c>
      <c r="D4" s="2">
        <v>18.880600000000001</v>
      </c>
      <c r="E4" s="2">
        <v>19.850750000000001</v>
      </c>
      <c r="F4" s="2">
        <v>25.37313</v>
      </c>
      <c r="G4" s="2">
        <v>25.820900000000002</v>
      </c>
      <c r="H4" s="2">
        <v>25.97015</v>
      </c>
      <c r="J4" s="2">
        <f>_xlfn.T.TEST(C4:E5,F4:H4,2,2)</f>
        <v>7.4455102712968398E-5</v>
      </c>
    </row>
    <row r="6" spans="1:10" x14ac:dyDescent="0.25">
      <c r="B6" s="2" t="s">
        <v>125</v>
      </c>
      <c r="C6" s="2">
        <f>_xlfn.T.TEST(C3:E3,C4:E4,2,2)</f>
        <v>5.9363421702185943E-7</v>
      </c>
      <c r="F6" s="2">
        <f>_xlfn.T.TEST(F3:H3,F4:H4,2,2)</f>
        <v>2.8629118062090201E-8</v>
      </c>
    </row>
    <row r="9" spans="1:10" x14ac:dyDescent="0.25">
      <c r="C9" s="19" t="s">
        <v>103</v>
      </c>
      <c r="D9" s="19"/>
      <c r="E9" s="19"/>
      <c r="F9" s="19" t="s">
        <v>104</v>
      </c>
      <c r="G9" s="19"/>
      <c r="H9" s="19"/>
    </row>
    <row r="10" spans="1:10" x14ac:dyDescent="0.25">
      <c r="C10" s="2" t="s">
        <v>16</v>
      </c>
      <c r="D10" s="2" t="s">
        <v>5</v>
      </c>
      <c r="E10" s="2" t="s">
        <v>6</v>
      </c>
      <c r="F10" s="2" t="s">
        <v>16</v>
      </c>
      <c r="G10" s="2" t="s">
        <v>5</v>
      </c>
      <c r="H10" s="2" t="s">
        <v>6</v>
      </c>
      <c r="J10" s="2" t="s">
        <v>125</v>
      </c>
    </row>
    <row r="11" spans="1:10" x14ac:dyDescent="0.25">
      <c r="A11" s="2" t="s">
        <v>107</v>
      </c>
      <c r="B11" s="2" t="s">
        <v>91</v>
      </c>
      <c r="C11" s="2">
        <v>1.002907</v>
      </c>
      <c r="D11" s="2">
        <v>0.99418600000000001</v>
      </c>
      <c r="E11" s="2">
        <v>1.002907</v>
      </c>
      <c r="F11" s="2">
        <v>1.377907</v>
      </c>
      <c r="G11" s="2">
        <v>1.613372</v>
      </c>
      <c r="H11" s="2">
        <v>1.735465</v>
      </c>
      <c r="J11" s="2">
        <f>_xlfn.T.TEST(C11:E11,F11:H11,2,2)</f>
        <v>5.3875963888461104E-3</v>
      </c>
    </row>
    <row r="12" spans="1:10" x14ac:dyDescent="0.25">
      <c r="A12" s="2"/>
      <c r="B12" s="2" t="s">
        <v>105</v>
      </c>
      <c r="C12" s="2">
        <v>7.5261630000000004</v>
      </c>
      <c r="D12" s="2">
        <v>7.4389529999999997</v>
      </c>
      <c r="E12" s="2">
        <v>7.8226740000000001</v>
      </c>
      <c r="F12" s="2">
        <v>11.101739999999999</v>
      </c>
      <c r="G12" s="2">
        <v>11.18895</v>
      </c>
      <c r="H12" s="2">
        <v>11.520350000000001</v>
      </c>
      <c r="J12" s="2">
        <f t="shared" ref="J12" si="0">_xlfn.T.TEST(C12:E12,F12:H12,2,2)</f>
        <v>2.870180370011835E-5</v>
      </c>
    </row>
    <row r="14" spans="1:10" x14ac:dyDescent="0.25">
      <c r="B14" s="2" t="s">
        <v>125</v>
      </c>
      <c r="C14" s="2">
        <f>_xlfn.T.TEST(C11:E11,C12:E12,2,2)</f>
        <v>5.7613583611033372E-7</v>
      </c>
      <c r="F14" s="2">
        <f>_xlfn.T.TEST(F11:H11,F12:H12,2,2)</f>
        <v>5.041269673413518E-7</v>
      </c>
    </row>
  </sheetData>
  <mergeCells count="4">
    <mergeCell ref="C1:E1"/>
    <mergeCell ref="F1:H1"/>
    <mergeCell ref="C9:E9"/>
    <mergeCell ref="F9:H9"/>
  </mergeCells>
  <phoneticPr fontId="1" type="noConversion"/>
  <pageMargins left="0.7" right="0.7" top="0.75" bottom="0.75" header="0.3" footer="0.3"/>
  <ignoredErrors>
    <ignoredError sqref="C6 F6 C14 F14" formulaRange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2C760-8F17-461F-B0FD-B443B28CC2DB}">
  <dimension ref="A1:K15"/>
  <sheetViews>
    <sheetView workbookViewId="0">
      <selection activeCell="D7" sqref="D7"/>
    </sheetView>
  </sheetViews>
  <sheetFormatPr defaultRowHeight="13.8" x14ac:dyDescent="0.25"/>
  <cols>
    <col min="3" max="3" width="16.5546875" bestFit="1" customWidth="1"/>
    <col min="4" max="4" width="14.44140625" bestFit="1" customWidth="1"/>
    <col min="7" max="7" width="14.44140625" bestFit="1" customWidth="1"/>
    <col min="11" max="11" width="14.44140625" bestFit="1" customWidth="1"/>
  </cols>
  <sheetData>
    <row r="1" spans="1:11" x14ac:dyDescent="0.25">
      <c r="A1" t="s">
        <v>108</v>
      </c>
    </row>
    <row r="2" spans="1:11" x14ac:dyDescent="0.25">
      <c r="B2" s="2" t="s">
        <v>102</v>
      </c>
      <c r="D2" s="19" t="s">
        <v>103</v>
      </c>
      <c r="E2" s="19"/>
      <c r="F2" s="19"/>
      <c r="G2" s="19" t="s">
        <v>104</v>
      </c>
      <c r="H2" s="19"/>
      <c r="I2" s="19"/>
      <c r="K2" s="2" t="s">
        <v>125</v>
      </c>
    </row>
    <row r="3" spans="1:11" x14ac:dyDescent="0.25">
      <c r="D3" s="2" t="s">
        <v>16</v>
      </c>
      <c r="E3" s="2" t="s">
        <v>5</v>
      </c>
      <c r="F3" s="2" t="s">
        <v>6</v>
      </c>
      <c r="G3" s="2" t="s">
        <v>16</v>
      </c>
      <c r="H3" s="2" t="s">
        <v>5</v>
      </c>
      <c r="I3" s="2" t="s">
        <v>6</v>
      </c>
    </row>
    <row r="4" spans="1:11" x14ac:dyDescent="0.25">
      <c r="B4" s="2" t="s">
        <v>106</v>
      </c>
      <c r="C4" s="2" t="s">
        <v>91</v>
      </c>
      <c r="D4" s="2">
        <v>1.119048</v>
      </c>
      <c r="E4" s="2">
        <v>0.97619</v>
      </c>
      <c r="F4" s="2">
        <v>0.90476199999999996</v>
      </c>
      <c r="G4" s="2">
        <v>2</v>
      </c>
      <c r="H4" s="2">
        <v>2.1666669999999999</v>
      </c>
      <c r="I4" s="2">
        <v>1.928571</v>
      </c>
      <c r="K4" s="2">
        <v>4.0088049262274733E-4</v>
      </c>
    </row>
    <row r="5" spans="1:11" x14ac:dyDescent="0.25">
      <c r="C5" s="2" t="s">
        <v>172</v>
      </c>
      <c r="D5" s="2">
        <v>59.523809999999997</v>
      </c>
      <c r="E5" s="2">
        <v>60</v>
      </c>
      <c r="F5" s="2">
        <v>61.190480000000001</v>
      </c>
      <c r="G5" s="2">
        <v>63.452379999999998</v>
      </c>
      <c r="H5" s="2">
        <v>63.095239999999997</v>
      </c>
      <c r="I5" s="2">
        <v>67.023809999999997</v>
      </c>
      <c r="K5" s="2">
        <f>_xlfn.T.TEST(D5:F5,G5:I5,2,2)</f>
        <v>3.3604454036908732E-2</v>
      </c>
    </row>
    <row r="7" spans="1:11" x14ac:dyDescent="0.25">
      <c r="C7" s="2" t="s">
        <v>125</v>
      </c>
      <c r="D7" s="2">
        <f>_xlfn.T.TEST(D4:F4,D5:F5,2,2)</f>
        <v>3.0346651027477965E-8</v>
      </c>
      <c r="G7" s="2">
        <f>_xlfn.T.TEST(G4:I4,G5:I5,2,2)</f>
        <v>9.77135037864001E-7</v>
      </c>
    </row>
    <row r="10" spans="1:11" x14ac:dyDescent="0.25">
      <c r="D10" s="19" t="s">
        <v>103</v>
      </c>
      <c r="E10" s="19"/>
      <c r="F10" s="19"/>
      <c r="G10" s="19" t="s">
        <v>104</v>
      </c>
      <c r="H10" s="19"/>
      <c r="I10" s="19"/>
    </row>
    <row r="11" spans="1:11" x14ac:dyDescent="0.25">
      <c r="D11" s="2" t="s">
        <v>16</v>
      </c>
      <c r="E11" s="2" t="s">
        <v>5</v>
      </c>
      <c r="F11" s="2" t="s">
        <v>6</v>
      </c>
      <c r="G11" s="2" t="s">
        <v>16</v>
      </c>
      <c r="H11" s="2" t="s">
        <v>5</v>
      </c>
      <c r="I11" s="2" t="s">
        <v>6</v>
      </c>
      <c r="K11" s="2" t="s">
        <v>125</v>
      </c>
    </row>
    <row r="12" spans="1:11" x14ac:dyDescent="0.25">
      <c r="B12" s="2" t="s">
        <v>107</v>
      </c>
      <c r="C12" s="2" t="s">
        <v>91</v>
      </c>
      <c r="D12" s="2">
        <v>1.034351</v>
      </c>
      <c r="E12" s="2">
        <v>0.95228999999999997</v>
      </c>
      <c r="F12" s="2">
        <v>1.0133589999999999</v>
      </c>
      <c r="G12" s="2">
        <v>1.648855</v>
      </c>
      <c r="H12" s="2">
        <v>1.6965650000000001</v>
      </c>
      <c r="I12" s="2">
        <v>1.6927479999999999</v>
      </c>
      <c r="K12" s="2">
        <f>_xlfn.T.TEST(D12:F12,G12:I12,2,2)</f>
        <v>1.963676704908575E-5</v>
      </c>
    </row>
    <row r="13" spans="1:11" x14ac:dyDescent="0.25">
      <c r="B13" s="2"/>
      <c r="C13" s="2" t="s">
        <v>172</v>
      </c>
      <c r="D13" s="2">
        <v>2.4484729999999999</v>
      </c>
      <c r="E13" s="2">
        <v>2.3473280000000001</v>
      </c>
      <c r="F13" s="2">
        <v>2.431298</v>
      </c>
      <c r="G13" s="2">
        <v>3.7461829999999998</v>
      </c>
      <c r="H13" s="2">
        <v>3.7404579999999998</v>
      </c>
      <c r="I13" s="2">
        <v>3.923664</v>
      </c>
      <c r="K13" s="2">
        <f>_xlfn.T.TEST(D13:F13,G13:I13,2,2)</f>
        <v>3.2958913241501991E-5</v>
      </c>
    </row>
    <row r="15" spans="1:11" x14ac:dyDescent="0.25">
      <c r="C15" s="2" t="s">
        <v>125</v>
      </c>
      <c r="D15" s="2">
        <f>_xlfn.T.TEST(D12:F12,D13:F13,2,2)</f>
        <v>3.7906025605884267E-6</v>
      </c>
      <c r="E15" s="2"/>
      <c r="F15" s="2"/>
      <c r="G15" s="2">
        <f t="shared" ref="G15" si="0">_xlfn.T.TEST(G12:I12,G13:I13,2,2)</f>
        <v>4.3463747638973379E-6</v>
      </c>
    </row>
  </sheetData>
  <mergeCells count="4">
    <mergeCell ref="D2:F2"/>
    <mergeCell ref="G2:I2"/>
    <mergeCell ref="D10:F10"/>
    <mergeCell ref="G10:I10"/>
  </mergeCells>
  <phoneticPr fontId="1" type="noConversion"/>
  <pageMargins left="0.7" right="0.7" top="0.75" bottom="0.75" header="0.3" footer="0.3"/>
  <ignoredErrors>
    <ignoredError sqref="G7 D15 G15 D7" formulaRange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6EA3-9368-4113-A8BE-76ABFCC680B0}">
  <dimension ref="A1"/>
  <sheetViews>
    <sheetView workbookViewId="0">
      <selection activeCell="H10" sqref="H10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D7B8D-BD49-4857-AD09-926244B570C6}">
  <dimension ref="A1:P31"/>
  <sheetViews>
    <sheetView zoomScaleNormal="100" workbookViewId="0">
      <selection activeCell="K25" sqref="K25"/>
    </sheetView>
  </sheetViews>
  <sheetFormatPr defaultRowHeight="13.8" x14ac:dyDescent="0.25"/>
  <cols>
    <col min="8" max="8" width="14.21875" customWidth="1"/>
  </cols>
  <sheetData>
    <row r="1" spans="1:8" x14ac:dyDescent="0.25">
      <c r="A1" s="2" t="s">
        <v>29</v>
      </c>
      <c r="B1" s="2"/>
      <c r="C1" s="2"/>
      <c r="D1" s="2" t="s">
        <v>16</v>
      </c>
      <c r="E1" s="2" t="s">
        <v>5</v>
      </c>
      <c r="F1" s="2" t="s">
        <v>6</v>
      </c>
      <c r="G1" s="2"/>
      <c r="H1" s="2" t="s">
        <v>125</v>
      </c>
    </row>
    <row r="2" spans="1:8" x14ac:dyDescent="0.25">
      <c r="B2" s="2" t="s">
        <v>15</v>
      </c>
      <c r="C2" s="2" t="s">
        <v>17</v>
      </c>
      <c r="D2" s="2">
        <v>1429.2134831460671</v>
      </c>
      <c r="E2" s="2">
        <v>1092.1348314606737</v>
      </c>
      <c r="F2" s="2">
        <v>1552.8089887640449</v>
      </c>
      <c r="G2" s="2"/>
      <c r="H2" s="2">
        <f>_xlfn.T.TEST(D2:F2,D3:F3,2,2)</f>
        <v>7.068499064641782E-4</v>
      </c>
    </row>
    <row r="3" spans="1:8" x14ac:dyDescent="0.25">
      <c r="B3" s="2"/>
      <c r="C3" s="2" t="s">
        <v>18</v>
      </c>
      <c r="D3" s="2">
        <v>35.955056179775063</v>
      </c>
      <c r="E3" s="2">
        <v>69.662921348314427</v>
      </c>
      <c r="F3" s="2">
        <v>65.168539325842005</v>
      </c>
      <c r="G3" s="2"/>
      <c r="H3" s="2"/>
    </row>
    <row r="4" spans="1:8" x14ac:dyDescent="0.25">
      <c r="B4" s="2"/>
      <c r="C4" s="2" t="s">
        <v>19</v>
      </c>
      <c r="D4" s="2">
        <v>620.22471910112324</v>
      </c>
      <c r="E4" s="2">
        <v>653.93258426966258</v>
      </c>
      <c r="F4" s="2">
        <v>710.11235955056156</v>
      </c>
      <c r="G4" s="2"/>
      <c r="H4" s="2">
        <f>_xlfn.T.TEST(D4:F4,D5:F5,2,2)</f>
        <v>1.3288942913555434E-3</v>
      </c>
    </row>
    <row r="5" spans="1:8" x14ac:dyDescent="0.25">
      <c r="B5" s="2"/>
      <c r="C5" s="2" t="s">
        <v>20</v>
      </c>
      <c r="D5" s="2">
        <v>4788.7640449438204</v>
      </c>
      <c r="E5" s="2">
        <v>4339.3258426966295</v>
      </c>
      <c r="F5" s="2">
        <v>3316.8539325842703</v>
      </c>
      <c r="G5" s="2"/>
      <c r="H5" s="2"/>
    </row>
    <row r="6" spans="1:8" x14ac:dyDescent="0.25">
      <c r="B6" s="2"/>
      <c r="C6" s="2"/>
      <c r="D6" s="2"/>
      <c r="E6" s="2"/>
      <c r="F6" s="2"/>
      <c r="G6" s="2"/>
      <c r="H6" s="2"/>
    </row>
    <row r="7" spans="1:8" x14ac:dyDescent="0.25">
      <c r="B7" s="2"/>
      <c r="C7" s="2"/>
      <c r="D7" s="2"/>
      <c r="E7" s="2"/>
      <c r="F7" s="2"/>
      <c r="G7" s="2"/>
      <c r="H7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 t="s">
        <v>16</v>
      </c>
      <c r="E12" s="2" t="s">
        <v>5</v>
      </c>
      <c r="F12" s="2" t="s">
        <v>6</v>
      </c>
      <c r="G12" s="2"/>
      <c r="H12" s="2" t="s">
        <v>125</v>
      </c>
    </row>
    <row r="13" spans="1:8" x14ac:dyDescent="0.25">
      <c r="A13" s="2"/>
      <c r="B13" s="2" t="s">
        <v>21</v>
      </c>
      <c r="C13" s="2" t="s">
        <v>17</v>
      </c>
      <c r="D13" s="2">
        <v>30687.500000000007</v>
      </c>
      <c r="E13" s="2">
        <v>31104.166666666668</v>
      </c>
      <c r="F13" s="2">
        <v>30895.833333333332</v>
      </c>
      <c r="G13" s="2"/>
      <c r="H13" s="2">
        <f>_xlfn.T.TEST(D13:F13,D14:F14,2,2)</f>
        <v>3.103673003388729E-5</v>
      </c>
    </row>
    <row r="14" spans="1:8" x14ac:dyDescent="0.25">
      <c r="A14" s="2"/>
      <c r="B14" s="2"/>
      <c r="C14" s="2" t="s">
        <v>18</v>
      </c>
      <c r="D14" s="2">
        <v>15479.16666666667</v>
      </c>
      <c r="E14" s="2">
        <v>17562.500000000004</v>
      </c>
      <c r="F14" s="2">
        <v>15479.16666666667</v>
      </c>
      <c r="G14" s="2"/>
      <c r="H14" s="2"/>
    </row>
    <row r="15" spans="1:8" x14ac:dyDescent="0.25">
      <c r="A15" s="2"/>
      <c r="B15" s="2"/>
      <c r="C15" s="2" t="s">
        <v>19</v>
      </c>
      <c r="D15" s="2">
        <v>2562.5000000000014</v>
      </c>
      <c r="E15" s="2">
        <v>2770.8333333333348</v>
      </c>
      <c r="F15" s="2">
        <v>2145.8333333333344</v>
      </c>
      <c r="G15" s="2"/>
      <c r="H15" s="2">
        <f>_xlfn.T.TEST(D15:F15,D16:F16,2,2)</f>
        <v>3.9608809154575338E-5</v>
      </c>
    </row>
    <row r="16" spans="1:8" x14ac:dyDescent="0.25">
      <c r="A16" s="2"/>
      <c r="B16" s="2"/>
      <c r="C16" s="2" t="s">
        <v>20</v>
      </c>
      <c r="D16" s="2">
        <v>24645.833333333332</v>
      </c>
      <c r="E16" s="2">
        <v>22979.166666666672</v>
      </c>
      <c r="F16" s="2">
        <v>21104.166666666668</v>
      </c>
      <c r="G16" s="2"/>
      <c r="H16" s="2"/>
    </row>
    <row r="17" spans="1:16" x14ac:dyDescent="0.25">
      <c r="A17" s="2"/>
      <c r="B17" s="2"/>
      <c r="C17" s="2"/>
      <c r="D17" s="2"/>
      <c r="E17" s="2"/>
      <c r="F17" s="2"/>
      <c r="G17" s="2"/>
      <c r="H17" s="2"/>
    </row>
    <row r="18" spans="1:16" x14ac:dyDescent="0.25">
      <c r="A18" s="2"/>
      <c r="B18" s="2"/>
      <c r="C18" s="2"/>
      <c r="D18" s="2"/>
      <c r="E18" s="2"/>
      <c r="F18" s="2"/>
      <c r="G18" s="2"/>
      <c r="H18" s="2"/>
    </row>
    <row r="19" spans="1:16" x14ac:dyDescent="0.25">
      <c r="A19" s="2"/>
      <c r="B19" s="2"/>
      <c r="C19" s="2"/>
      <c r="D19" s="2"/>
      <c r="E19" s="2"/>
      <c r="F19" s="2"/>
      <c r="G19" s="2"/>
      <c r="H19" s="2"/>
    </row>
    <row r="20" spans="1:16" x14ac:dyDescent="0.25">
      <c r="A20" s="2"/>
      <c r="B20" s="2"/>
      <c r="C20" s="2"/>
      <c r="D20" s="2"/>
      <c r="E20" s="2"/>
      <c r="F20" s="2"/>
      <c r="G20" s="2"/>
      <c r="H20" s="2"/>
    </row>
    <row r="21" spans="1:16" x14ac:dyDescent="0.25">
      <c r="A21" s="2"/>
      <c r="B21" s="2"/>
      <c r="C21" s="2"/>
      <c r="D21" s="2"/>
      <c r="E21" s="2"/>
      <c r="F21" s="2"/>
      <c r="G21" s="2"/>
      <c r="H21" s="2"/>
    </row>
    <row r="22" spans="1:16" x14ac:dyDescent="0.25">
      <c r="A22" s="2"/>
      <c r="B22" s="2"/>
      <c r="C22" s="2"/>
      <c r="D22" s="2"/>
      <c r="E22" s="2"/>
      <c r="F22" s="2"/>
      <c r="G22" s="2"/>
      <c r="H22" s="2"/>
    </row>
    <row r="23" spans="1:16" x14ac:dyDescent="0.25">
      <c r="A23" s="2"/>
      <c r="B23" s="2"/>
      <c r="C23" s="2"/>
      <c r="D23" s="2"/>
      <c r="E23" s="2"/>
      <c r="F23" s="2"/>
      <c r="G23" s="2"/>
      <c r="H23" s="2"/>
    </row>
    <row r="24" spans="1:16" x14ac:dyDescent="0.25">
      <c r="A24" s="2"/>
      <c r="B24" s="2"/>
      <c r="C24" s="2"/>
      <c r="D24" s="2"/>
      <c r="E24" s="2"/>
      <c r="F24" s="2"/>
      <c r="G24" s="2"/>
      <c r="H24" s="2"/>
    </row>
    <row r="25" spans="1:16" x14ac:dyDescent="0.25">
      <c r="A25" s="2"/>
      <c r="B25" s="2"/>
      <c r="C25" s="2"/>
      <c r="D25" s="2"/>
      <c r="E25" s="2"/>
      <c r="F25" s="2"/>
      <c r="G25" s="2"/>
      <c r="H25" s="2"/>
    </row>
    <row r="26" spans="1:16" x14ac:dyDescent="0.25">
      <c r="A26" s="2"/>
      <c r="B26" s="2"/>
      <c r="C26" s="2"/>
      <c r="D26" s="2" t="s">
        <v>16</v>
      </c>
      <c r="E26" s="2" t="s">
        <v>5</v>
      </c>
      <c r="F26" s="2" t="s">
        <v>6</v>
      </c>
      <c r="G26" s="2"/>
      <c r="H26" s="2" t="s">
        <v>126</v>
      </c>
      <c r="L26" s="3"/>
      <c r="M26" s="3"/>
      <c r="N26" s="3"/>
      <c r="O26" s="3"/>
      <c r="P26" s="3"/>
    </row>
    <row r="27" spans="1:16" x14ac:dyDescent="0.25">
      <c r="A27" s="2"/>
      <c r="B27" s="2" t="s">
        <v>21</v>
      </c>
      <c r="C27" s="2" t="s">
        <v>17</v>
      </c>
      <c r="D27" s="2">
        <v>21312.5</v>
      </c>
      <c r="E27" s="2">
        <v>22979.17</v>
      </c>
      <c r="F27" s="2">
        <v>23187.5</v>
      </c>
      <c r="G27" s="2"/>
      <c r="H27" s="2">
        <f>_xlfn.T.TEST(D27:F27,D28:F28,2,2)</f>
        <v>3.5378931690593212E-6</v>
      </c>
      <c r="L27" s="3"/>
      <c r="M27" s="3"/>
      <c r="N27" s="3"/>
      <c r="O27" s="3"/>
      <c r="P27" s="3"/>
    </row>
    <row r="28" spans="1:16" x14ac:dyDescent="0.25">
      <c r="A28" s="2"/>
      <c r="B28" s="2"/>
      <c r="C28" s="2" t="s">
        <v>18</v>
      </c>
      <c r="D28" s="2">
        <v>687.5</v>
      </c>
      <c r="E28" s="2">
        <v>895.83330000000001</v>
      </c>
      <c r="F28" s="2">
        <v>995.83</v>
      </c>
      <c r="G28" s="2"/>
      <c r="H28" s="2"/>
      <c r="L28" s="3"/>
      <c r="M28" s="3"/>
      <c r="N28" s="3"/>
      <c r="O28" s="3"/>
      <c r="P28" s="3"/>
    </row>
    <row r="29" spans="1:16" x14ac:dyDescent="0.25">
      <c r="A29" s="2"/>
      <c r="B29" s="2"/>
      <c r="C29" s="2" t="s">
        <v>19</v>
      </c>
      <c r="D29" s="2">
        <v>1062.5</v>
      </c>
      <c r="E29" s="2">
        <v>1279.1667</v>
      </c>
      <c r="F29" s="2">
        <v>1729.1669999999999</v>
      </c>
      <c r="G29" s="2"/>
      <c r="H29" s="2">
        <f>_xlfn.T.TEST(D29:F29,D30:F30,2,2)</f>
        <v>1.1402238096279518E-3</v>
      </c>
    </row>
    <row r="30" spans="1:16" x14ac:dyDescent="0.25">
      <c r="A30" s="2"/>
      <c r="B30" s="2"/>
      <c r="C30" s="2" t="s">
        <v>20</v>
      </c>
      <c r="D30" s="2">
        <v>4729.1670000000004</v>
      </c>
      <c r="E30" s="2">
        <v>4645.8329999999996</v>
      </c>
      <c r="F30" s="2">
        <v>5895.8329999999996</v>
      </c>
      <c r="G30" s="2"/>
      <c r="H30" s="2"/>
    </row>
    <row r="31" spans="1:16" x14ac:dyDescent="0.25">
      <c r="A31" s="2"/>
      <c r="B31" s="2"/>
      <c r="C31" s="2"/>
      <c r="D31" s="2"/>
      <c r="E31" s="2"/>
      <c r="F31" s="2"/>
      <c r="G31" s="2"/>
      <c r="H31" s="2"/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3372F-1804-40D7-BB8D-40473B37D238}">
  <dimension ref="A1"/>
  <sheetViews>
    <sheetView workbookViewId="0"/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CF977-445E-421B-A655-ADB9E04515DD}">
  <dimension ref="A1:O21"/>
  <sheetViews>
    <sheetView workbookViewId="0">
      <selection activeCell="K10" sqref="K10"/>
    </sheetView>
  </sheetViews>
  <sheetFormatPr defaultRowHeight="13.8" x14ac:dyDescent="0.25"/>
  <cols>
    <col min="3" max="3" width="12.109375" bestFit="1" customWidth="1"/>
    <col min="4" max="4" width="9.33203125" bestFit="1" customWidth="1"/>
    <col min="9" max="9" width="12.88671875" customWidth="1"/>
    <col min="13" max="13" width="15.33203125" customWidth="1"/>
  </cols>
  <sheetData>
    <row r="1" spans="1:13" x14ac:dyDescent="0.25">
      <c r="A1" s="2" t="s">
        <v>112</v>
      </c>
    </row>
    <row r="3" spans="1:13" x14ac:dyDescent="0.25">
      <c r="E3" s="2" t="s">
        <v>16</v>
      </c>
      <c r="F3" s="2" t="s">
        <v>5</v>
      </c>
      <c r="G3" s="2" t="s">
        <v>6</v>
      </c>
      <c r="I3" s="2"/>
      <c r="J3" s="2"/>
      <c r="K3" s="2"/>
      <c r="L3" s="2"/>
      <c r="M3" s="2" t="s">
        <v>125</v>
      </c>
    </row>
    <row r="4" spans="1:13" x14ac:dyDescent="0.25">
      <c r="B4" s="2"/>
      <c r="C4" s="2" t="s">
        <v>109</v>
      </c>
      <c r="D4" s="2" t="s">
        <v>19</v>
      </c>
      <c r="E4" s="2">
        <v>3.704348</v>
      </c>
      <c r="F4" s="2">
        <v>3.1826089999999998</v>
      </c>
      <c r="G4" s="2">
        <v>4.0521739999999999</v>
      </c>
      <c r="H4" s="2">
        <f>AVERAGE(E4:G4)</f>
        <v>3.6463769999999998</v>
      </c>
      <c r="J4" s="2">
        <v>3.6463769999999998</v>
      </c>
      <c r="K4" s="2">
        <v>51.620290000000004</v>
      </c>
      <c r="L4" s="2">
        <v>59.794203333333336</v>
      </c>
      <c r="M4" s="2">
        <f>_xlfn.T.TEST(J4:L4,J5:L5,2,3)</f>
        <v>3.3076866767575201E-2</v>
      </c>
    </row>
    <row r="5" spans="1:13" x14ac:dyDescent="0.25">
      <c r="B5" s="2"/>
      <c r="C5" s="2"/>
      <c r="D5" s="2" t="s">
        <v>20</v>
      </c>
      <c r="E5" s="2">
        <v>84.573909999999998</v>
      </c>
      <c r="F5" s="2">
        <v>84.92174</v>
      </c>
      <c r="G5" s="2">
        <v>85.095650000000006</v>
      </c>
      <c r="H5" s="2">
        <f>AVERAGE(E5:G5)</f>
        <v>84.863766666666677</v>
      </c>
      <c r="J5" s="2">
        <v>84.863766666666677</v>
      </c>
      <c r="K5" s="2">
        <v>138.57679999999999</v>
      </c>
      <c r="L5" s="2">
        <v>117.9971</v>
      </c>
      <c r="M5" s="2"/>
    </row>
    <row r="6" spans="1:13" x14ac:dyDescent="0.25">
      <c r="B6" s="2"/>
      <c r="C6" s="2" t="s">
        <v>110</v>
      </c>
      <c r="D6" s="2" t="s">
        <v>19</v>
      </c>
      <c r="E6" s="2">
        <v>52.026090000000003</v>
      </c>
      <c r="F6" s="2">
        <v>51.243479999999998</v>
      </c>
      <c r="G6" s="2">
        <v>51.591299999999997</v>
      </c>
      <c r="H6" s="2">
        <f t="shared" ref="H6:H9" si="0">AVERAGE(E6:G6)</f>
        <v>51.620290000000004</v>
      </c>
    </row>
    <row r="7" spans="1:13" x14ac:dyDescent="0.25">
      <c r="B7" s="2"/>
      <c r="C7" s="2"/>
      <c r="D7" s="2" t="s">
        <v>20</v>
      </c>
      <c r="E7" s="2">
        <v>139.15649999999999</v>
      </c>
      <c r="F7" s="2">
        <v>138.02610000000001</v>
      </c>
      <c r="G7" s="2">
        <v>138.5478</v>
      </c>
      <c r="H7" s="2">
        <f t="shared" si="0"/>
        <v>138.57679999999999</v>
      </c>
    </row>
    <row r="8" spans="1:13" x14ac:dyDescent="0.25">
      <c r="B8" s="2"/>
      <c r="C8" s="2" t="s">
        <v>111</v>
      </c>
      <c r="D8" s="2" t="s">
        <v>19</v>
      </c>
      <c r="E8" s="2">
        <v>60.026090000000003</v>
      </c>
      <c r="F8" s="2">
        <v>59.504350000000002</v>
      </c>
      <c r="G8" s="2">
        <v>59.852170000000001</v>
      </c>
      <c r="H8" s="2">
        <f t="shared" si="0"/>
        <v>59.794203333333336</v>
      </c>
    </row>
    <row r="9" spans="1:13" x14ac:dyDescent="0.25">
      <c r="B9" s="2"/>
      <c r="C9" s="2"/>
      <c r="D9" s="2" t="s">
        <v>20</v>
      </c>
      <c r="E9" s="2">
        <v>118.98260000000001</v>
      </c>
      <c r="F9" s="2">
        <v>117.4174</v>
      </c>
      <c r="G9" s="2">
        <v>117.5913</v>
      </c>
      <c r="H9" s="2">
        <f t="shared" si="0"/>
        <v>117.9971</v>
      </c>
    </row>
    <row r="10" spans="1:13" x14ac:dyDescent="0.25">
      <c r="B10" s="2"/>
      <c r="C10" s="2"/>
      <c r="D10" s="2"/>
      <c r="E10" s="2"/>
      <c r="F10" s="2"/>
      <c r="G10" s="2"/>
    </row>
    <row r="15" spans="1:13" x14ac:dyDescent="0.25">
      <c r="F15" s="3"/>
      <c r="G15" s="3"/>
    </row>
    <row r="16" spans="1:13" x14ac:dyDescent="0.25">
      <c r="F16" s="3"/>
      <c r="G16" s="3"/>
    </row>
    <row r="17" spans="6:15" x14ac:dyDescent="0.25">
      <c r="F17" s="3"/>
      <c r="G17" s="3"/>
    </row>
    <row r="19" spans="6:15" x14ac:dyDescent="0.25">
      <c r="J19" s="3"/>
      <c r="K19" s="3"/>
      <c r="M19" s="3"/>
      <c r="N19" s="3"/>
      <c r="O19" s="3"/>
    </row>
    <row r="20" spans="6:15" x14ac:dyDescent="0.25">
      <c r="J20" s="3"/>
      <c r="K20" s="3"/>
      <c r="M20" s="3"/>
      <c r="N20" s="3"/>
      <c r="O20" s="3"/>
    </row>
    <row r="21" spans="6:15" x14ac:dyDescent="0.25">
      <c r="J21" s="3"/>
      <c r="K21" s="3"/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4FC88-78F1-4982-8767-617925454FA9}">
  <dimension ref="A1:H19"/>
  <sheetViews>
    <sheetView workbookViewId="0">
      <selection activeCell="H14" sqref="H14"/>
    </sheetView>
  </sheetViews>
  <sheetFormatPr defaultRowHeight="13.8" x14ac:dyDescent="0.25"/>
  <cols>
    <col min="1" max="1" width="11.44140625" bestFit="1" customWidth="1"/>
    <col min="3" max="3" width="14.5546875" customWidth="1"/>
    <col min="8" max="8" width="15" customWidth="1"/>
  </cols>
  <sheetData>
    <row r="1" spans="1:8" x14ac:dyDescent="0.25">
      <c r="A1" s="2" t="s">
        <v>127</v>
      </c>
    </row>
    <row r="4" spans="1:8" x14ac:dyDescent="0.25">
      <c r="B4" s="2"/>
      <c r="C4" s="2" t="s">
        <v>128</v>
      </c>
      <c r="D4" s="2" t="s">
        <v>16</v>
      </c>
      <c r="E4" s="2" t="s">
        <v>5</v>
      </c>
      <c r="F4" s="2" t="s">
        <v>6</v>
      </c>
      <c r="G4" s="2"/>
      <c r="H4" s="2" t="s">
        <v>125</v>
      </c>
    </row>
    <row r="5" spans="1:8" x14ac:dyDescent="0.25">
      <c r="B5" s="2"/>
      <c r="C5" s="2" t="s">
        <v>129</v>
      </c>
      <c r="D5" s="2">
        <v>8.16</v>
      </c>
      <c r="E5" s="2">
        <v>6.52</v>
      </c>
      <c r="F5" s="2">
        <v>6.61</v>
      </c>
      <c r="G5" s="2"/>
      <c r="H5" s="2">
        <v>3.1770779250310684E-5</v>
      </c>
    </row>
    <row r="6" spans="1:8" x14ac:dyDescent="0.25">
      <c r="B6" s="2"/>
      <c r="C6" s="2" t="s">
        <v>130</v>
      </c>
      <c r="D6" s="2">
        <v>20.2</v>
      </c>
      <c r="E6" s="2">
        <v>19.3</v>
      </c>
      <c r="F6" s="2">
        <v>19.399999999999999</v>
      </c>
      <c r="G6" s="2"/>
      <c r="H6" s="2"/>
    </row>
    <row r="7" spans="1:8" x14ac:dyDescent="0.25">
      <c r="B7" s="2"/>
      <c r="C7" s="2" t="s">
        <v>131</v>
      </c>
      <c r="D7" s="2">
        <v>7.03</v>
      </c>
      <c r="E7" s="2">
        <v>6.11</v>
      </c>
      <c r="F7" s="2">
        <v>6.48</v>
      </c>
      <c r="G7" s="2"/>
      <c r="H7" s="2">
        <v>3.1337572929658494E-4</v>
      </c>
    </row>
    <row r="8" spans="1:8" x14ac:dyDescent="0.25">
      <c r="B8" s="2"/>
      <c r="C8" s="2" t="s">
        <v>132</v>
      </c>
      <c r="D8" s="2">
        <v>3.3</v>
      </c>
      <c r="E8" s="2">
        <v>2.83</v>
      </c>
      <c r="F8" s="2">
        <v>2.94</v>
      </c>
    </row>
    <row r="9" spans="1:8" x14ac:dyDescent="0.25">
      <c r="B9" s="2"/>
      <c r="D9" s="2"/>
      <c r="E9" s="2"/>
      <c r="F9" s="2"/>
    </row>
    <row r="10" spans="1:8" x14ac:dyDescent="0.25">
      <c r="B10" s="2"/>
    </row>
    <row r="11" spans="1:8" x14ac:dyDescent="0.25">
      <c r="B11" s="2"/>
    </row>
    <row r="12" spans="1:8" x14ac:dyDescent="0.25">
      <c r="B12" s="2"/>
      <c r="C12" s="2"/>
      <c r="D12" s="2"/>
      <c r="E12" s="2"/>
      <c r="F12" s="2"/>
    </row>
    <row r="13" spans="1:8" x14ac:dyDescent="0.25">
      <c r="B13" s="2"/>
      <c r="C13" s="2"/>
      <c r="D13" s="2"/>
      <c r="E13" s="2"/>
      <c r="F13" s="2"/>
      <c r="G13" s="2"/>
      <c r="H13" s="2"/>
    </row>
    <row r="14" spans="1:8" x14ac:dyDescent="0.25">
      <c r="B14" s="2"/>
      <c r="C14" s="2" t="s">
        <v>133</v>
      </c>
      <c r="D14" s="2" t="s">
        <v>16</v>
      </c>
      <c r="E14" s="2" t="s">
        <v>5</v>
      </c>
      <c r="F14" s="2" t="s">
        <v>6</v>
      </c>
      <c r="G14" s="2"/>
      <c r="H14" s="2" t="s">
        <v>125</v>
      </c>
    </row>
    <row r="15" spans="1:8" x14ac:dyDescent="0.25">
      <c r="B15" s="2"/>
      <c r="C15" s="2" t="s">
        <v>129</v>
      </c>
      <c r="D15" s="2">
        <v>1168</v>
      </c>
      <c r="E15" s="2">
        <v>1251</v>
      </c>
      <c r="F15" s="2">
        <v>1171</v>
      </c>
      <c r="G15" s="2"/>
      <c r="H15" s="2">
        <f>_xlfn.T.TEST(D15:F15,D16:F16,2,2)</f>
        <v>5.7384087629635371E-5</v>
      </c>
    </row>
    <row r="16" spans="1:8" x14ac:dyDescent="0.25">
      <c r="B16" s="2"/>
      <c r="C16" s="2" t="s">
        <v>130</v>
      </c>
      <c r="D16" s="2">
        <v>2037</v>
      </c>
      <c r="E16" s="2">
        <v>2187</v>
      </c>
      <c r="F16" s="2">
        <v>2110</v>
      </c>
      <c r="G16" s="2"/>
      <c r="H16" s="2"/>
    </row>
    <row r="17" spans="2:8" x14ac:dyDescent="0.25">
      <c r="B17" s="2"/>
      <c r="C17" s="2" t="s">
        <v>131</v>
      </c>
      <c r="D17" s="2">
        <v>733</v>
      </c>
      <c r="E17" s="2">
        <v>834</v>
      </c>
      <c r="F17" s="2">
        <v>733</v>
      </c>
      <c r="G17" s="2"/>
      <c r="H17" s="2">
        <f>_xlfn.T.TEST(D17:F17,D18:F18,2,2)</f>
        <v>7.5888917654366196E-4</v>
      </c>
    </row>
    <row r="18" spans="2:8" x14ac:dyDescent="0.25">
      <c r="C18" s="2" t="s">
        <v>132</v>
      </c>
      <c r="D18" s="2">
        <v>443</v>
      </c>
      <c r="E18" s="2">
        <v>460</v>
      </c>
      <c r="F18" s="2">
        <v>428</v>
      </c>
    </row>
    <row r="19" spans="2:8" x14ac:dyDescent="0.25">
      <c r="C19" s="2"/>
      <c r="D19" s="2"/>
      <c r="E19" s="2"/>
      <c r="F19" s="2"/>
    </row>
  </sheetData>
  <phoneticPr fontId="1" type="noConversion"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498A4-27F7-4D0F-A5A9-948AA2CBDC16}">
  <dimension ref="A1:J36"/>
  <sheetViews>
    <sheetView topLeftCell="A10" workbookViewId="0">
      <selection activeCell="H14" sqref="H14"/>
    </sheetView>
  </sheetViews>
  <sheetFormatPr defaultRowHeight="13.8" x14ac:dyDescent="0.25"/>
  <cols>
    <col min="3" max="3" width="13.77734375" customWidth="1"/>
    <col min="8" max="8" width="15" customWidth="1"/>
  </cols>
  <sheetData>
    <row r="1" spans="1:10" x14ac:dyDescent="0.25">
      <c r="A1" s="2" t="s">
        <v>134</v>
      </c>
      <c r="G1" s="2"/>
      <c r="H1" s="2"/>
      <c r="I1" s="2"/>
      <c r="J1" s="2"/>
    </row>
    <row r="2" spans="1:10" x14ac:dyDescent="0.25">
      <c r="G2" s="2"/>
      <c r="H2" s="2"/>
      <c r="I2" s="2"/>
      <c r="J2" s="2"/>
    </row>
    <row r="3" spans="1:10" x14ac:dyDescent="0.25"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 t="s">
        <v>16</v>
      </c>
      <c r="E5" s="2" t="s">
        <v>5</v>
      </c>
      <c r="F5" s="2" t="s">
        <v>6</v>
      </c>
      <c r="G5" s="2"/>
      <c r="H5" s="2" t="s">
        <v>126</v>
      </c>
      <c r="I5" s="2"/>
      <c r="J5" s="2"/>
    </row>
    <row r="6" spans="1:10" x14ac:dyDescent="0.25">
      <c r="A6" s="2"/>
      <c r="B6" s="2" t="s">
        <v>113</v>
      </c>
      <c r="C6" s="2" t="s">
        <v>131</v>
      </c>
      <c r="D6" s="2">
        <v>26.8</v>
      </c>
      <c r="E6" s="2">
        <v>26.76</v>
      </c>
      <c r="F6" s="2">
        <v>26.71</v>
      </c>
      <c r="G6" s="2"/>
      <c r="H6" s="2"/>
      <c r="I6" s="2"/>
      <c r="J6" s="2"/>
    </row>
    <row r="7" spans="1:10" x14ac:dyDescent="0.25">
      <c r="A7" s="2"/>
      <c r="B7" s="2"/>
      <c r="C7" s="2" t="s">
        <v>132</v>
      </c>
      <c r="D7" s="2">
        <v>26.9</v>
      </c>
      <c r="E7" s="2">
        <v>26.96</v>
      </c>
      <c r="F7" s="2">
        <v>27.03</v>
      </c>
      <c r="G7" s="2"/>
      <c r="H7" s="2"/>
      <c r="I7" s="2"/>
      <c r="J7" s="2"/>
    </row>
    <row r="8" spans="1:10" x14ac:dyDescent="0.25">
      <c r="A8" s="2"/>
      <c r="B8" s="2" t="s">
        <v>135</v>
      </c>
      <c r="C8" s="2" t="s">
        <v>131</v>
      </c>
      <c r="D8" s="2">
        <v>24.46</v>
      </c>
      <c r="E8" s="2">
        <v>24.44</v>
      </c>
      <c r="F8" s="2">
        <v>24.52</v>
      </c>
      <c r="G8" s="2"/>
      <c r="H8" s="2">
        <v>1.2603085746175725E-5</v>
      </c>
      <c r="I8" s="2"/>
      <c r="J8" s="2"/>
    </row>
    <row r="9" spans="1:10" x14ac:dyDescent="0.25">
      <c r="A9" s="2"/>
      <c r="B9" s="2"/>
      <c r="C9" s="2" t="s">
        <v>132</v>
      </c>
      <c r="D9" s="2">
        <v>25.56</v>
      </c>
      <c r="E9" s="2">
        <v>25.56</v>
      </c>
      <c r="F9" s="2">
        <v>25.61</v>
      </c>
      <c r="G9" s="2"/>
      <c r="H9" s="2"/>
      <c r="I9" s="2"/>
      <c r="J9" s="2"/>
    </row>
    <row r="10" spans="1:10" x14ac:dyDescent="0.25">
      <c r="A10" s="2"/>
      <c r="B10" s="2" t="s">
        <v>136</v>
      </c>
      <c r="C10" s="2" t="s">
        <v>131</v>
      </c>
      <c r="D10" s="2">
        <v>16.93</v>
      </c>
      <c r="E10" s="2">
        <v>17</v>
      </c>
      <c r="F10" s="2">
        <v>17.03</v>
      </c>
      <c r="G10" s="2"/>
      <c r="H10" s="2">
        <v>2.8067210588250635E-5</v>
      </c>
      <c r="I10" s="2"/>
      <c r="J10" s="2"/>
    </row>
    <row r="11" spans="1:10" x14ac:dyDescent="0.25">
      <c r="A11" s="2"/>
      <c r="B11" s="2"/>
      <c r="C11" s="2" t="s">
        <v>132</v>
      </c>
      <c r="D11" s="2">
        <v>17.62</v>
      </c>
      <c r="E11" s="2">
        <v>17.66</v>
      </c>
      <c r="F11" s="2">
        <v>17.64</v>
      </c>
      <c r="G11" s="2"/>
      <c r="H11" s="2"/>
      <c r="I11" s="2"/>
      <c r="J11" s="2"/>
    </row>
    <row r="12" spans="1:10" x14ac:dyDescent="0.25">
      <c r="A12" s="2"/>
      <c r="B12" s="2" t="s">
        <v>137</v>
      </c>
      <c r="C12" s="2" t="s">
        <v>131</v>
      </c>
      <c r="D12" s="2">
        <v>17.28</v>
      </c>
      <c r="E12" s="2">
        <v>17.29</v>
      </c>
      <c r="F12" s="2">
        <v>17.29</v>
      </c>
      <c r="G12" s="2"/>
      <c r="H12" s="2">
        <v>1.8233463200796934E-6</v>
      </c>
      <c r="I12" s="2"/>
      <c r="J12" s="2"/>
    </row>
    <row r="13" spans="1:10" x14ac:dyDescent="0.25">
      <c r="A13" s="2"/>
      <c r="B13" s="2"/>
      <c r="C13" s="2" t="s">
        <v>132</v>
      </c>
      <c r="D13" s="2">
        <v>17.95</v>
      </c>
      <c r="E13" s="2">
        <v>17.93</v>
      </c>
      <c r="F13" s="2">
        <v>17.96</v>
      </c>
      <c r="G13" s="2"/>
      <c r="H13" s="2"/>
      <c r="I13" s="2"/>
      <c r="J13" s="2"/>
    </row>
    <row r="14" spans="1:10" x14ac:dyDescent="0.25">
      <c r="A14" s="2"/>
      <c r="B14" s="2" t="s">
        <v>138</v>
      </c>
      <c r="C14" s="2" t="s">
        <v>131</v>
      </c>
      <c r="D14" s="2">
        <v>16.53</v>
      </c>
      <c r="E14" s="2">
        <v>16.55</v>
      </c>
      <c r="F14" s="2">
        <v>16.53</v>
      </c>
      <c r="G14" s="2"/>
      <c r="H14" s="2">
        <v>2.4263870133302246E-4</v>
      </c>
      <c r="I14" s="2"/>
      <c r="J14" s="2"/>
    </row>
    <row r="15" spans="1:10" x14ac:dyDescent="0.25">
      <c r="A15" s="2"/>
      <c r="B15" s="2"/>
      <c r="C15" s="2" t="s">
        <v>132</v>
      </c>
      <c r="D15" s="2">
        <v>17.809999999999999</v>
      </c>
      <c r="E15" s="2">
        <v>17.93</v>
      </c>
      <c r="F15" s="2">
        <v>17.829999999999998</v>
      </c>
      <c r="G15" s="2"/>
      <c r="H15" s="2"/>
      <c r="I15" s="2"/>
      <c r="J15" s="2"/>
    </row>
    <row r="16" spans="1:1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2:10" x14ac:dyDescent="0.25">
      <c r="G17" s="2"/>
      <c r="H17" s="2"/>
      <c r="I17" s="2"/>
      <c r="J17" s="2"/>
    </row>
    <row r="18" spans="2:10" x14ac:dyDescent="0.25">
      <c r="G18" s="2"/>
      <c r="H18" s="2"/>
      <c r="I18" s="2"/>
      <c r="J18" s="2"/>
    </row>
    <row r="19" spans="2:10" x14ac:dyDescent="0.25">
      <c r="G19" s="2"/>
      <c r="H19" s="2"/>
      <c r="I19" s="2"/>
      <c r="J19" s="2"/>
    </row>
    <row r="23" spans="2:10" x14ac:dyDescent="0.25">
      <c r="B23" s="2"/>
      <c r="C23" s="2"/>
      <c r="D23" s="2"/>
      <c r="E23" s="2"/>
      <c r="F23" s="2"/>
    </row>
    <row r="24" spans="2:10" x14ac:dyDescent="0.25">
      <c r="B24" s="2"/>
      <c r="C24" s="2"/>
      <c r="D24" s="2" t="s">
        <v>16</v>
      </c>
      <c r="E24" s="2" t="s">
        <v>5</v>
      </c>
      <c r="F24" s="2" t="s">
        <v>6</v>
      </c>
      <c r="G24" s="2"/>
      <c r="H24" s="2" t="s">
        <v>126</v>
      </c>
    </row>
    <row r="25" spans="2:10" x14ac:dyDescent="0.25">
      <c r="B25" s="2" t="s">
        <v>113</v>
      </c>
      <c r="C25" s="2" t="s">
        <v>129</v>
      </c>
      <c r="D25" s="2">
        <v>23.98</v>
      </c>
      <c r="E25" s="2">
        <v>23.85</v>
      </c>
      <c r="F25" s="2">
        <v>23.7</v>
      </c>
      <c r="G25" s="2"/>
      <c r="H25" s="2"/>
    </row>
    <row r="26" spans="2:10" x14ac:dyDescent="0.25">
      <c r="B26" s="2"/>
      <c r="C26" s="2" t="s">
        <v>130</v>
      </c>
      <c r="D26" s="2">
        <v>21.18</v>
      </c>
      <c r="E26" s="2">
        <v>20.96</v>
      </c>
      <c r="F26" s="2">
        <v>21.14</v>
      </c>
      <c r="G26" s="2"/>
      <c r="H26" s="2"/>
    </row>
    <row r="27" spans="2:10" x14ac:dyDescent="0.25">
      <c r="B27" s="2" t="s">
        <v>135</v>
      </c>
      <c r="C27" s="2" t="s">
        <v>129</v>
      </c>
      <c r="D27" s="2">
        <v>25.28</v>
      </c>
      <c r="E27" s="2">
        <v>25.44</v>
      </c>
      <c r="F27" s="2">
        <v>25.46</v>
      </c>
      <c r="G27" s="2"/>
      <c r="H27" s="2">
        <v>2.5687528242630359E-4</v>
      </c>
    </row>
    <row r="28" spans="2:10" x14ac:dyDescent="0.25">
      <c r="B28" s="2"/>
      <c r="C28" s="2" t="s">
        <v>130</v>
      </c>
      <c r="D28" s="2">
        <v>20.28</v>
      </c>
      <c r="E28" s="2">
        <v>20.37</v>
      </c>
      <c r="F28" s="2">
        <v>20.399999999999999</v>
      </c>
      <c r="G28" s="2"/>
      <c r="H28" s="2"/>
    </row>
    <row r="29" spans="2:10" x14ac:dyDescent="0.25">
      <c r="B29" s="2" t="s">
        <v>136</v>
      </c>
      <c r="C29" s="2" t="s">
        <v>129</v>
      </c>
      <c r="D29" s="2">
        <v>27.18</v>
      </c>
      <c r="E29" s="2">
        <v>27.91</v>
      </c>
      <c r="F29" s="2">
        <v>27.54</v>
      </c>
      <c r="G29" s="2"/>
      <c r="H29" s="2">
        <v>5.636839866772015E-6</v>
      </c>
    </row>
    <row r="30" spans="2:10" x14ac:dyDescent="0.25">
      <c r="B30" s="2"/>
      <c r="C30" s="2" t="s">
        <v>130</v>
      </c>
      <c r="D30" s="2">
        <v>21.66</v>
      </c>
      <c r="E30" s="2">
        <v>21.35</v>
      </c>
      <c r="F30" s="2">
        <v>21.38</v>
      </c>
      <c r="G30" s="2"/>
      <c r="H30" s="2"/>
    </row>
    <row r="31" spans="2:10" x14ac:dyDescent="0.25">
      <c r="B31" s="2" t="s">
        <v>137</v>
      </c>
      <c r="C31" s="2" t="s">
        <v>129</v>
      </c>
      <c r="D31" s="2">
        <v>23.3</v>
      </c>
      <c r="E31" s="2">
        <v>23.13</v>
      </c>
      <c r="F31" s="2">
        <v>23.26</v>
      </c>
      <c r="G31" s="2"/>
      <c r="H31" s="2">
        <v>3.6866553352866163E-4</v>
      </c>
    </row>
    <row r="32" spans="2:10" x14ac:dyDescent="0.25">
      <c r="B32" s="2"/>
      <c r="C32" s="2" t="s">
        <v>130</v>
      </c>
      <c r="D32" s="2">
        <v>18.18</v>
      </c>
      <c r="E32" s="2">
        <v>18.3</v>
      </c>
      <c r="F32" s="2">
        <v>18.239999999999998</v>
      </c>
      <c r="G32" s="2"/>
      <c r="H32" s="2"/>
    </row>
    <row r="33" spans="2:8" x14ac:dyDescent="0.25">
      <c r="B33" s="2" t="s">
        <v>138</v>
      </c>
      <c r="C33" s="2" t="s">
        <v>129</v>
      </c>
      <c r="D33" s="2">
        <v>24.54</v>
      </c>
      <c r="E33" s="2">
        <v>24.33</v>
      </c>
      <c r="F33" s="2">
        <v>24.46</v>
      </c>
      <c r="G33" s="2"/>
      <c r="H33" s="2">
        <v>3.6173707922568538E-3</v>
      </c>
    </row>
    <row r="34" spans="2:8" x14ac:dyDescent="0.25">
      <c r="B34" s="2"/>
      <c r="C34" s="2" t="s">
        <v>130</v>
      </c>
      <c r="D34" s="2">
        <v>19.07</v>
      </c>
      <c r="E34" s="2">
        <v>19.010000000000002</v>
      </c>
      <c r="F34" s="2">
        <v>19</v>
      </c>
      <c r="G34" s="2"/>
      <c r="H34" s="2"/>
    </row>
    <row r="35" spans="2:8" x14ac:dyDescent="0.25">
      <c r="C35" s="2"/>
      <c r="D35" s="2"/>
      <c r="E35" s="2"/>
      <c r="F35" s="2"/>
      <c r="G35" s="2"/>
      <c r="H35" s="2"/>
    </row>
    <row r="36" spans="2:8" x14ac:dyDescent="0.25">
      <c r="C36" s="2"/>
      <c r="D36" s="2"/>
      <c r="E36" s="2"/>
      <c r="F36" s="2"/>
      <c r="G36" s="2"/>
      <c r="H36" s="2"/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5A080-390F-4E2F-9215-13EC305D3174}">
  <dimension ref="A1"/>
  <sheetViews>
    <sheetView workbookViewId="0">
      <selection activeCell="H14" sqref="H14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43E6C-954A-4D85-8C53-BC3D1D0B2C5D}">
  <dimension ref="C4:T31"/>
  <sheetViews>
    <sheetView topLeftCell="A10" workbookViewId="0">
      <selection activeCell="H14" sqref="H14"/>
    </sheetView>
  </sheetViews>
  <sheetFormatPr defaultRowHeight="13.8" x14ac:dyDescent="0.25"/>
  <cols>
    <col min="11" max="11" width="16.21875" customWidth="1"/>
    <col min="12" max="12" width="10.44140625" customWidth="1"/>
    <col min="20" max="20" width="15.33203125" customWidth="1"/>
  </cols>
  <sheetData>
    <row r="4" spans="3:20" x14ac:dyDescent="0.25">
      <c r="C4" s="2"/>
      <c r="D4" s="19" t="s">
        <v>4</v>
      </c>
      <c r="E4" s="19"/>
      <c r="F4" s="19"/>
      <c r="G4" s="19" t="s">
        <v>3</v>
      </c>
      <c r="H4" s="19"/>
      <c r="I4" s="19"/>
      <c r="J4" s="4"/>
      <c r="K4" s="2" t="s">
        <v>12</v>
      </c>
      <c r="L4" s="2"/>
      <c r="M4" s="2" t="s">
        <v>1</v>
      </c>
      <c r="N4" s="2"/>
      <c r="O4" s="2"/>
      <c r="P4" s="2" t="s">
        <v>2</v>
      </c>
      <c r="Q4" s="2"/>
      <c r="R4" s="2"/>
      <c r="S4" s="2"/>
      <c r="T4" s="2" t="s">
        <v>12</v>
      </c>
    </row>
    <row r="5" spans="3:20" x14ac:dyDescent="0.25">
      <c r="C5" s="2"/>
      <c r="D5" s="2" t="s">
        <v>16</v>
      </c>
      <c r="E5" s="2" t="s">
        <v>5</v>
      </c>
      <c r="F5" s="2" t="s">
        <v>6</v>
      </c>
      <c r="G5" s="2" t="s">
        <v>16</v>
      </c>
      <c r="H5" s="2" t="s">
        <v>5</v>
      </c>
      <c r="I5" s="2" t="s">
        <v>6</v>
      </c>
      <c r="J5" s="2"/>
      <c r="K5" s="2"/>
      <c r="L5" s="2"/>
      <c r="M5" s="2" t="s">
        <v>16</v>
      </c>
      <c r="N5" s="2" t="s">
        <v>5</v>
      </c>
      <c r="O5" s="2" t="s">
        <v>6</v>
      </c>
      <c r="P5" s="2" t="s">
        <v>16</v>
      </c>
      <c r="Q5" s="2" t="s">
        <v>5</v>
      </c>
      <c r="R5" s="2" t="s">
        <v>6</v>
      </c>
      <c r="S5" s="2"/>
      <c r="T5" s="2"/>
    </row>
    <row r="6" spans="3:20" x14ac:dyDescent="0.25">
      <c r="C6" s="2" t="s">
        <v>22</v>
      </c>
      <c r="D6" s="2">
        <v>0.129</v>
      </c>
      <c r="E6" s="2">
        <v>0.128</v>
      </c>
      <c r="F6" s="2">
        <v>0.126</v>
      </c>
      <c r="G6" s="2">
        <v>0.124</v>
      </c>
      <c r="H6" s="2">
        <v>0.129</v>
      </c>
      <c r="I6" s="2">
        <v>0.122</v>
      </c>
      <c r="J6" s="2"/>
      <c r="K6" s="2">
        <v>1</v>
      </c>
      <c r="L6" s="2" t="s">
        <v>22</v>
      </c>
      <c r="M6" s="2">
        <v>0.121</v>
      </c>
      <c r="N6" s="2">
        <v>0.129</v>
      </c>
      <c r="O6" s="2">
        <v>0.128</v>
      </c>
      <c r="P6" s="2">
        <v>0.127</v>
      </c>
      <c r="Q6" s="2">
        <v>0.129</v>
      </c>
      <c r="R6" s="2">
        <v>0.129</v>
      </c>
      <c r="S6" s="2"/>
      <c r="T6" s="2">
        <v>1</v>
      </c>
    </row>
    <row r="7" spans="3:20" x14ac:dyDescent="0.25">
      <c r="C7" s="2" t="s">
        <v>23</v>
      </c>
      <c r="D7" s="2">
        <v>0.14899999999999999</v>
      </c>
      <c r="E7" s="2">
        <v>0.14799999999999999</v>
      </c>
      <c r="F7" s="2">
        <v>0.14299999999999999</v>
      </c>
      <c r="G7" s="2">
        <v>0.14199999999999999</v>
      </c>
      <c r="H7" s="2">
        <v>0.14399999999999999</v>
      </c>
      <c r="I7" s="2">
        <v>0.14899999999999999</v>
      </c>
      <c r="J7" s="2"/>
      <c r="K7" s="2">
        <v>0.63977713700000005</v>
      </c>
      <c r="L7" s="2" t="s">
        <v>23</v>
      </c>
      <c r="M7" s="2">
        <v>0.14599999999999999</v>
      </c>
      <c r="N7" s="2">
        <v>0.14399999999999999</v>
      </c>
      <c r="O7" s="2">
        <v>0.14899999999999999</v>
      </c>
      <c r="P7" s="2">
        <v>0.14699999999999999</v>
      </c>
      <c r="Q7" s="2">
        <v>0.14299999999999999</v>
      </c>
      <c r="R7" s="2">
        <v>0.14199999999999999</v>
      </c>
      <c r="S7" s="2"/>
      <c r="T7" s="2">
        <v>7.6716767325347449E-2</v>
      </c>
    </row>
    <row r="8" spans="3:20" x14ac:dyDescent="0.25">
      <c r="C8" s="2" t="s">
        <v>24</v>
      </c>
      <c r="D8" s="2">
        <v>0.18440000000000001</v>
      </c>
      <c r="E8" s="2">
        <v>0.1842</v>
      </c>
      <c r="F8" s="2">
        <v>0.1802</v>
      </c>
      <c r="G8" s="2">
        <v>0.182</v>
      </c>
      <c r="H8" s="2">
        <v>0.183</v>
      </c>
      <c r="I8" s="2">
        <v>0.18149999999999999</v>
      </c>
      <c r="J8" s="2"/>
      <c r="K8" s="2">
        <v>9.6220676000000005E-2</v>
      </c>
      <c r="L8" s="2" t="s">
        <v>24</v>
      </c>
      <c r="M8" s="2">
        <v>0.16</v>
      </c>
      <c r="N8" s="2">
        <v>0.17599999999999999</v>
      </c>
      <c r="O8" s="2">
        <v>0.17199999999999999</v>
      </c>
      <c r="P8" s="2">
        <v>0.17899999999999999</v>
      </c>
      <c r="Q8" s="2">
        <v>0.17799999999999999</v>
      </c>
      <c r="R8" s="2">
        <v>0.17399999999999999</v>
      </c>
      <c r="S8" s="2"/>
      <c r="T8" s="2">
        <v>0.42694064384469499</v>
      </c>
    </row>
    <row r="9" spans="3:20" x14ac:dyDescent="0.25">
      <c r="C9" s="2" t="s">
        <v>25</v>
      </c>
      <c r="D9" s="2">
        <v>0.20899999999999999</v>
      </c>
      <c r="E9" s="2">
        <v>0.20499999999999999</v>
      </c>
      <c r="F9" s="2">
        <v>0.20300000000000001</v>
      </c>
      <c r="G9" s="2">
        <v>0.20100000000000001</v>
      </c>
      <c r="H9" s="2">
        <v>0.20399999999999999</v>
      </c>
      <c r="I9" s="2">
        <v>0.20799999999999999</v>
      </c>
      <c r="J9" s="2"/>
      <c r="K9" s="2">
        <v>0.32833636100000002</v>
      </c>
      <c r="L9" s="2" t="s">
        <v>25</v>
      </c>
      <c r="M9" s="2">
        <v>0.26</v>
      </c>
      <c r="N9" s="2">
        <v>0.28299999999999997</v>
      </c>
      <c r="O9" s="2">
        <v>0.26100000000000001</v>
      </c>
      <c r="P9" s="2">
        <v>0.254</v>
      </c>
      <c r="Q9" s="2">
        <v>0.253</v>
      </c>
      <c r="R9" s="2">
        <v>0.248</v>
      </c>
      <c r="S9" s="2"/>
      <c r="T9" s="2">
        <v>5.3693885440391137E-2</v>
      </c>
    </row>
    <row r="10" spans="3:20" x14ac:dyDescent="0.25">
      <c r="L10" s="2"/>
      <c r="M10" s="2"/>
      <c r="N10" s="2"/>
      <c r="O10" s="2"/>
      <c r="P10" s="2"/>
      <c r="Q10" s="2"/>
      <c r="R10" s="2"/>
      <c r="S10" s="2"/>
      <c r="T10" s="2"/>
    </row>
    <row r="15" spans="3:20" x14ac:dyDescent="0.25">
      <c r="C15" s="2"/>
      <c r="D15" s="19" t="s">
        <v>10</v>
      </c>
      <c r="E15" s="19"/>
      <c r="F15" s="19"/>
      <c r="G15" s="19" t="s">
        <v>11</v>
      </c>
      <c r="H15" s="19"/>
      <c r="I15" s="19"/>
      <c r="J15" s="4"/>
      <c r="K15" s="2" t="s">
        <v>125</v>
      </c>
      <c r="L15" s="2"/>
      <c r="M15" s="19" t="s">
        <v>7</v>
      </c>
      <c r="N15" s="19"/>
      <c r="O15" s="19"/>
      <c r="P15" s="19" t="s">
        <v>9</v>
      </c>
      <c r="Q15" s="19"/>
      <c r="R15" s="19"/>
      <c r="S15" s="2"/>
      <c r="T15" s="2" t="s">
        <v>125</v>
      </c>
    </row>
    <row r="16" spans="3:20" x14ac:dyDescent="0.25">
      <c r="C16" s="2"/>
      <c r="D16" s="2" t="s">
        <v>16</v>
      </c>
      <c r="E16" s="2" t="s">
        <v>5</v>
      </c>
      <c r="F16" s="2" t="s">
        <v>6</v>
      </c>
      <c r="G16" s="2" t="s">
        <v>16</v>
      </c>
      <c r="H16" s="2" t="s">
        <v>5</v>
      </c>
      <c r="I16" s="2" t="s">
        <v>6</v>
      </c>
      <c r="J16" s="2"/>
      <c r="K16" s="2"/>
      <c r="L16" s="2"/>
      <c r="M16" s="2" t="s">
        <v>16</v>
      </c>
      <c r="N16" s="2" t="s">
        <v>5</v>
      </c>
      <c r="O16" s="2" t="s">
        <v>6</v>
      </c>
      <c r="P16" s="2" t="s">
        <v>16</v>
      </c>
      <c r="Q16" s="2" t="s">
        <v>5</v>
      </c>
      <c r="R16" s="2" t="s">
        <v>6</v>
      </c>
      <c r="S16" s="2"/>
      <c r="T16" s="2"/>
    </row>
    <row r="17" spans="3:20" x14ac:dyDescent="0.25">
      <c r="C17" s="2" t="s">
        <v>22</v>
      </c>
      <c r="D17" s="2">
        <v>0.11600000000000001</v>
      </c>
      <c r="E17" s="2">
        <v>0.11799999999999999</v>
      </c>
      <c r="F17" s="2">
        <v>0.114</v>
      </c>
      <c r="G17" s="2">
        <v>0.113</v>
      </c>
      <c r="H17" s="2">
        <v>0.114</v>
      </c>
      <c r="I17" s="2">
        <v>0.11700000000000001</v>
      </c>
      <c r="J17" s="2"/>
      <c r="K17" s="2">
        <v>0.46852713556223752</v>
      </c>
      <c r="L17" s="2" t="s">
        <v>22</v>
      </c>
      <c r="M17" s="2">
        <v>0.113</v>
      </c>
      <c r="N17" s="2">
        <v>0.11799999999999999</v>
      </c>
      <c r="O17" s="2">
        <v>0.114</v>
      </c>
      <c r="P17" s="2">
        <v>0.111</v>
      </c>
      <c r="Q17" s="2">
        <v>0.115</v>
      </c>
      <c r="R17" s="2">
        <v>0.11600000000000001</v>
      </c>
      <c r="S17" s="2"/>
      <c r="T17" s="2">
        <v>1</v>
      </c>
    </row>
    <row r="18" spans="3:20" x14ac:dyDescent="0.25">
      <c r="C18" s="2" t="s">
        <v>23</v>
      </c>
      <c r="D18" s="2">
        <v>0.13800000000000001</v>
      </c>
      <c r="E18" s="2">
        <v>0.13900000000000001</v>
      </c>
      <c r="F18" s="2">
        <v>0.13500000000000001</v>
      </c>
      <c r="G18" s="2">
        <v>0.13800000000000001</v>
      </c>
      <c r="H18" s="2">
        <v>0.13900000000000001</v>
      </c>
      <c r="I18" s="2">
        <v>0.13700000000000001</v>
      </c>
      <c r="J18" s="2"/>
      <c r="K18" s="2">
        <v>0.64332996318185875</v>
      </c>
      <c r="L18" s="2" t="s">
        <v>23</v>
      </c>
      <c r="M18" s="2">
        <v>0.13300000000000001</v>
      </c>
      <c r="N18" s="2">
        <v>0.13200000000000001</v>
      </c>
      <c r="O18" s="2">
        <v>0.13900000000000001</v>
      </c>
      <c r="P18" s="2">
        <v>0.13800000000000001</v>
      </c>
      <c r="Q18" s="2">
        <v>0.13900000000000001</v>
      </c>
      <c r="R18" s="2">
        <v>0.13400000000000001</v>
      </c>
      <c r="S18" s="2"/>
      <c r="T18" s="2">
        <v>0.2567480376162658</v>
      </c>
    </row>
    <row r="19" spans="3:20" x14ac:dyDescent="0.25">
      <c r="C19" s="2" t="s">
        <v>24</v>
      </c>
      <c r="D19" s="2">
        <v>0.189</v>
      </c>
      <c r="E19" s="2">
        <v>0.184</v>
      </c>
      <c r="F19" s="2">
        <v>0.187</v>
      </c>
      <c r="G19" s="2">
        <v>0.185</v>
      </c>
      <c r="H19" s="2">
        <v>0.186</v>
      </c>
      <c r="I19" s="2">
        <v>0.182</v>
      </c>
      <c r="J19" s="2"/>
      <c r="K19" s="2">
        <v>0.28360065014645308</v>
      </c>
      <c r="L19" s="2" t="s">
        <v>24</v>
      </c>
      <c r="M19" s="2">
        <v>0.17499999999999999</v>
      </c>
      <c r="N19" s="2">
        <v>0.17599999999999999</v>
      </c>
      <c r="O19" s="2">
        <v>0.17699999999999999</v>
      </c>
      <c r="P19" s="2">
        <v>0.17399999999999999</v>
      </c>
      <c r="Q19" s="2">
        <v>0.17199999999999999</v>
      </c>
      <c r="R19" s="2">
        <v>0.17499999999999999</v>
      </c>
      <c r="S19" s="2"/>
      <c r="T19" s="2">
        <v>0.48761562667905062</v>
      </c>
    </row>
    <row r="20" spans="3:20" x14ac:dyDescent="0.25">
      <c r="C20" s="2" t="s">
        <v>25</v>
      </c>
      <c r="D20" s="2">
        <v>0.252</v>
      </c>
      <c r="E20" s="2">
        <v>0.28599999999999998</v>
      </c>
      <c r="F20" s="2">
        <v>0.23200000000000001</v>
      </c>
      <c r="G20" s="2">
        <v>0.25900000000000001</v>
      </c>
      <c r="H20" s="2">
        <v>0.20399999999999999</v>
      </c>
      <c r="I20" s="2">
        <v>0.21199999999999999</v>
      </c>
      <c r="J20" s="2"/>
      <c r="K20" s="2">
        <v>0.24565897026065603</v>
      </c>
      <c r="L20" s="2" t="s">
        <v>25</v>
      </c>
      <c r="M20" s="2">
        <v>0.26400000000000001</v>
      </c>
      <c r="N20" s="2">
        <v>0.26300000000000001</v>
      </c>
      <c r="O20" s="2">
        <v>0.27900000000000003</v>
      </c>
      <c r="P20" s="2">
        <v>0.28000000000000003</v>
      </c>
      <c r="Q20" s="2">
        <v>0.22</v>
      </c>
      <c r="R20" s="2">
        <v>0.28000000000000003</v>
      </c>
      <c r="S20" s="2"/>
      <c r="T20" s="2">
        <v>0.77444669208388994</v>
      </c>
    </row>
    <row r="21" spans="3:20" x14ac:dyDescent="0.25">
      <c r="L21" s="2"/>
      <c r="M21" s="2"/>
      <c r="N21" s="2"/>
      <c r="O21" s="2"/>
      <c r="P21" s="2"/>
      <c r="Q21" s="2"/>
      <c r="R21" s="2"/>
    </row>
    <row r="26" spans="3:20" x14ac:dyDescent="0.25">
      <c r="C26" s="2"/>
      <c r="D26" s="19" t="s">
        <v>131</v>
      </c>
      <c r="E26" s="19"/>
      <c r="F26" s="19"/>
      <c r="G26" s="19" t="s">
        <v>132</v>
      </c>
      <c r="H26" s="19"/>
      <c r="I26" s="19"/>
      <c r="J26" s="4"/>
      <c r="K26" s="2" t="s">
        <v>125</v>
      </c>
      <c r="L26" s="2"/>
      <c r="M26" s="19" t="s">
        <v>129</v>
      </c>
      <c r="N26" s="19"/>
      <c r="O26" s="19"/>
      <c r="P26" s="19" t="s">
        <v>130</v>
      </c>
      <c r="Q26" s="19"/>
      <c r="R26" s="19"/>
      <c r="S26" s="2"/>
      <c r="T26" s="2" t="s">
        <v>125</v>
      </c>
    </row>
    <row r="27" spans="3:20" x14ac:dyDescent="0.25">
      <c r="C27" s="2"/>
      <c r="D27" s="2" t="s">
        <v>16</v>
      </c>
      <c r="E27" s="2" t="s">
        <v>5</v>
      </c>
      <c r="F27" s="2" t="s">
        <v>6</v>
      </c>
      <c r="G27" s="2" t="s">
        <v>16</v>
      </c>
      <c r="H27" s="2" t="s">
        <v>5</v>
      </c>
      <c r="I27" s="2" t="s">
        <v>6</v>
      </c>
      <c r="J27" s="2"/>
      <c r="K27" s="2"/>
      <c r="L27" s="2"/>
      <c r="M27" s="2" t="s">
        <v>16</v>
      </c>
      <c r="N27" s="2" t="s">
        <v>5</v>
      </c>
      <c r="O27" s="2" t="s">
        <v>6</v>
      </c>
      <c r="P27" s="2" t="s">
        <v>16</v>
      </c>
      <c r="Q27" s="2" t="s">
        <v>5</v>
      </c>
      <c r="R27" s="2" t="s">
        <v>6</v>
      </c>
      <c r="S27" s="2"/>
      <c r="T27" s="2"/>
    </row>
    <row r="28" spans="3:20" x14ac:dyDescent="0.25">
      <c r="C28" s="2" t="s">
        <v>22</v>
      </c>
      <c r="D28" s="2">
        <v>0.11899999999999999</v>
      </c>
      <c r="E28" s="2">
        <v>0.11899999999999999</v>
      </c>
      <c r="F28" s="2">
        <v>0.11600000000000001</v>
      </c>
      <c r="G28" s="2">
        <v>0.112</v>
      </c>
      <c r="H28" s="2">
        <v>0.11600000000000001</v>
      </c>
      <c r="I28" s="2">
        <v>0.114</v>
      </c>
      <c r="J28" s="2"/>
      <c r="K28" s="2">
        <v>1</v>
      </c>
      <c r="L28" s="2" t="s">
        <v>22</v>
      </c>
      <c r="M28" s="2">
        <v>0.121</v>
      </c>
      <c r="N28" s="2">
        <v>0.123</v>
      </c>
      <c r="O28" s="2">
        <v>0.129</v>
      </c>
      <c r="P28" s="2">
        <v>0.126</v>
      </c>
      <c r="Q28" s="2">
        <v>0.151</v>
      </c>
      <c r="R28" s="2">
        <v>0.14799999999999999</v>
      </c>
      <c r="S28" s="2"/>
      <c r="T28" s="2">
        <v>1</v>
      </c>
    </row>
    <row r="29" spans="3:20" x14ac:dyDescent="0.25">
      <c r="C29" s="2" t="s">
        <v>23</v>
      </c>
      <c r="D29" s="2">
        <v>0.14399999999999999</v>
      </c>
      <c r="E29" s="2">
        <v>0.14099999999999999</v>
      </c>
      <c r="F29" s="2">
        <v>0.14099999999999999</v>
      </c>
      <c r="G29" s="2">
        <v>0.14899999999999999</v>
      </c>
      <c r="H29" s="2">
        <v>0.156</v>
      </c>
      <c r="I29" s="2">
        <v>0.16900000000000001</v>
      </c>
      <c r="J29" s="2"/>
      <c r="K29" s="2">
        <v>2.4788076647978434E-2</v>
      </c>
      <c r="L29" s="2" t="s">
        <v>23</v>
      </c>
      <c r="M29" s="2">
        <v>0.154</v>
      </c>
      <c r="N29" s="2">
        <v>0.151</v>
      </c>
      <c r="O29" s="2">
        <v>0.151</v>
      </c>
      <c r="P29" s="2">
        <v>0.16</v>
      </c>
      <c r="Q29" s="2">
        <v>0.16500000000000001</v>
      </c>
      <c r="R29" s="2">
        <v>0.17699999999999999</v>
      </c>
      <c r="S29" s="2"/>
      <c r="T29" s="2">
        <v>0.32067434283690144</v>
      </c>
    </row>
    <row r="30" spans="3:20" x14ac:dyDescent="0.25">
      <c r="C30" s="2" t="s">
        <v>24</v>
      </c>
      <c r="D30" s="2">
        <v>0.18099999999999999</v>
      </c>
      <c r="E30" s="2">
        <v>0.18099999999999999</v>
      </c>
      <c r="F30" s="2">
        <v>0.188</v>
      </c>
      <c r="G30" s="2">
        <v>0.187</v>
      </c>
      <c r="H30" s="2">
        <v>0.183</v>
      </c>
      <c r="I30" s="2">
        <v>0.186</v>
      </c>
      <c r="J30" s="2"/>
      <c r="K30" s="2">
        <v>3.2414741622835121E-2</v>
      </c>
      <c r="L30" s="2" t="s">
        <v>24</v>
      </c>
      <c r="M30" s="2">
        <v>0.19700000000000001</v>
      </c>
      <c r="N30" s="2">
        <v>0.184</v>
      </c>
      <c r="O30" s="2">
        <v>0.19600000000000001</v>
      </c>
      <c r="P30" s="2">
        <v>0.20699999999999999</v>
      </c>
      <c r="Q30" s="2">
        <v>0.20599999999999999</v>
      </c>
      <c r="R30" s="2">
        <v>0.21199999999999999</v>
      </c>
      <c r="S30" s="2"/>
      <c r="T30" s="2">
        <v>0.10169486913440122</v>
      </c>
    </row>
    <row r="31" spans="3:20" x14ac:dyDescent="0.25">
      <c r="C31" s="2" t="s">
        <v>25</v>
      </c>
      <c r="D31" s="2">
        <v>0.254</v>
      </c>
      <c r="E31" s="2">
        <v>0.26300000000000001</v>
      </c>
      <c r="F31" s="2">
        <v>0.221</v>
      </c>
      <c r="G31" s="2">
        <v>0.26200000000000001</v>
      </c>
      <c r="H31" s="2">
        <v>0.24299999999999999</v>
      </c>
      <c r="I31" s="2">
        <v>0.247</v>
      </c>
      <c r="J31" s="2"/>
      <c r="K31" s="2">
        <v>0.39379391593924817</v>
      </c>
      <c r="L31" s="2" t="s">
        <v>25</v>
      </c>
      <c r="M31" s="2">
        <v>0.25800000000000001</v>
      </c>
      <c r="N31" s="2">
        <v>0.246</v>
      </c>
      <c r="O31" s="2">
        <v>0.28899999999999998</v>
      </c>
      <c r="P31" s="2">
        <v>0.26600000000000001</v>
      </c>
      <c r="Q31" s="2">
        <v>0.26800000000000002</v>
      </c>
      <c r="R31" s="2">
        <v>0.26400000000000001</v>
      </c>
      <c r="S31" s="2"/>
      <c r="T31" s="2">
        <v>7.4119808140445262E-2</v>
      </c>
    </row>
  </sheetData>
  <mergeCells count="10">
    <mergeCell ref="D26:F26"/>
    <mergeCell ref="G26:I26"/>
    <mergeCell ref="M26:O26"/>
    <mergeCell ref="P26:R26"/>
    <mergeCell ref="D4:F4"/>
    <mergeCell ref="G4:I4"/>
    <mergeCell ref="D15:F15"/>
    <mergeCell ref="G15:I15"/>
    <mergeCell ref="M15:O15"/>
    <mergeCell ref="P15:R15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C6DDB-A6F9-47C9-8DB3-36825921435A}">
  <dimension ref="A1"/>
  <sheetViews>
    <sheetView workbookViewId="0">
      <selection activeCell="H14" sqref="H14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63B93-C721-4F5B-A751-46F75E40F057}">
  <dimension ref="C5:L20"/>
  <sheetViews>
    <sheetView workbookViewId="0">
      <selection activeCell="H14" sqref="H14"/>
    </sheetView>
  </sheetViews>
  <sheetFormatPr defaultRowHeight="13.8" x14ac:dyDescent="0.25"/>
  <cols>
    <col min="3" max="3" width="13.5546875" customWidth="1"/>
    <col min="4" max="6" width="10.44140625" bestFit="1" customWidth="1"/>
    <col min="8" max="8" width="11.21875" customWidth="1"/>
    <col min="12" max="12" width="13.77734375" customWidth="1"/>
  </cols>
  <sheetData>
    <row r="5" spans="3:12" x14ac:dyDescent="0.25">
      <c r="D5" s="2" t="s">
        <v>16</v>
      </c>
      <c r="E5" s="2" t="s">
        <v>5</v>
      </c>
      <c r="F5" s="2" t="s">
        <v>6</v>
      </c>
      <c r="H5" s="2" t="s">
        <v>125</v>
      </c>
    </row>
    <row r="6" spans="3:12" x14ac:dyDescent="0.25">
      <c r="C6" s="2" t="s">
        <v>17</v>
      </c>
      <c r="D6" s="18">
        <v>44514028</v>
      </c>
      <c r="E6" s="18">
        <v>44214684</v>
      </c>
      <c r="F6" s="18">
        <v>43420120</v>
      </c>
    </row>
    <row r="7" spans="3:12" x14ac:dyDescent="0.25">
      <c r="C7" s="2" t="s">
        <v>139</v>
      </c>
      <c r="D7" s="18">
        <v>30448352</v>
      </c>
      <c r="E7" s="18">
        <v>29140226</v>
      </c>
      <c r="F7" s="18">
        <v>28212228</v>
      </c>
      <c r="H7" s="2">
        <v>3.4370935488628075E-5</v>
      </c>
    </row>
    <row r="8" spans="3:12" x14ac:dyDescent="0.25">
      <c r="C8" s="2" t="s">
        <v>140</v>
      </c>
      <c r="D8" s="18">
        <v>13818043</v>
      </c>
      <c r="E8" s="18">
        <v>13649263</v>
      </c>
      <c r="F8" s="18">
        <v>13411843</v>
      </c>
      <c r="H8" s="2">
        <v>1.8713735650264313E-5</v>
      </c>
    </row>
    <row r="9" spans="3:12" x14ac:dyDescent="0.25">
      <c r="C9" s="2" t="s">
        <v>141</v>
      </c>
      <c r="D9" s="18">
        <v>8441124</v>
      </c>
      <c r="E9" s="18">
        <v>8562171</v>
      </c>
      <c r="F9" s="18">
        <v>8526540</v>
      </c>
      <c r="H9" s="2">
        <v>2.0072951053590562E-6</v>
      </c>
    </row>
    <row r="15" spans="3:12" x14ac:dyDescent="0.25">
      <c r="D15" s="19" t="s">
        <v>113</v>
      </c>
      <c r="E15" s="19"/>
      <c r="F15" s="19"/>
      <c r="H15" s="19" t="s">
        <v>138</v>
      </c>
      <c r="I15" s="19"/>
      <c r="J15" s="19"/>
    </row>
    <row r="16" spans="3:12" x14ac:dyDescent="0.25">
      <c r="D16" s="2" t="s">
        <v>16</v>
      </c>
      <c r="E16" s="2" t="s">
        <v>5</v>
      </c>
      <c r="F16" s="2" t="s">
        <v>6</v>
      </c>
      <c r="H16" s="2" t="s">
        <v>16</v>
      </c>
      <c r="I16" s="2" t="s">
        <v>5</v>
      </c>
      <c r="J16" s="2" t="s">
        <v>6</v>
      </c>
      <c r="L16" s="2" t="s">
        <v>125</v>
      </c>
    </row>
    <row r="17" spans="3:12" x14ac:dyDescent="0.25">
      <c r="C17" s="2" t="s">
        <v>17</v>
      </c>
      <c r="D17" s="2">
        <v>21.15</v>
      </c>
      <c r="E17" s="2">
        <v>21.36</v>
      </c>
      <c r="F17" s="2">
        <v>21.2</v>
      </c>
      <c r="H17" s="2">
        <v>18.72</v>
      </c>
      <c r="I17" s="2">
        <v>18.579999999999998</v>
      </c>
      <c r="J17" s="2">
        <v>18.600000000000001</v>
      </c>
    </row>
    <row r="18" spans="3:12" x14ac:dyDescent="0.25">
      <c r="C18" s="2" t="s">
        <v>139</v>
      </c>
      <c r="D18" s="2">
        <v>20.46</v>
      </c>
      <c r="E18" s="2">
        <v>20.46</v>
      </c>
      <c r="F18" s="2">
        <v>20.45</v>
      </c>
      <c r="H18" s="2">
        <v>18.23</v>
      </c>
      <c r="I18" s="2">
        <v>18.61</v>
      </c>
      <c r="J18" s="2">
        <v>18.399999999999999</v>
      </c>
      <c r="L18" s="2">
        <v>5.8783723935407249E-3</v>
      </c>
    </row>
    <row r="19" spans="3:12" x14ac:dyDescent="0.25">
      <c r="C19" s="2" t="s">
        <v>140</v>
      </c>
      <c r="D19" s="2">
        <v>17.690000000000001</v>
      </c>
      <c r="E19" s="2">
        <v>17.760000000000002</v>
      </c>
      <c r="F19" s="2">
        <v>17.7</v>
      </c>
      <c r="H19" s="2">
        <v>18.14</v>
      </c>
      <c r="I19" s="2">
        <v>18.829999999999998</v>
      </c>
      <c r="J19" s="2">
        <v>18.2</v>
      </c>
      <c r="L19" s="2">
        <v>1.1440225737308526E-5</v>
      </c>
    </row>
    <row r="20" spans="3:12" x14ac:dyDescent="0.25">
      <c r="C20" s="2" t="s">
        <v>141</v>
      </c>
      <c r="D20" s="2">
        <v>16.84</v>
      </c>
      <c r="E20" s="2">
        <v>16.62</v>
      </c>
      <c r="F20" s="2">
        <v>16.63</v>
      </c>
      <c r="H20" s="2">
        <v>18.59</v>
      </c>
      <c r="I20" s="2">
        <v>18.170000000000002</v>
      </c>
      <c r="J20" s="2">
        <v>18.2</v>
      </c>
      <c r="L20" s="2">
        <v>6.2243312368006173E-6</v>
      </c>
    </row>
  </sheetData>
  <mergeCells count="2">
    <mergeCell ref="D15:F15"/>
    <mergeCell ref="H15:J15"/>
  </mergeCells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0D5FF-14BC-40EF-9847-A550608BF011}">
  <dimension ref="B4:O22"/>
  <sheetViews>
    <sheetView workbookViewId="0">
      <selection activeCell="C10" sqref="C10"/>
    </sheetView>
  </sheetViews>
  <sheetFormatPr defaultRowHeight="13.8" x14ac:dyDescent="0.25"/>
  <cols>
    <col min="3" max="3" width="16.88671875" customWidth="1"/>
  </cols>
  <sheetData>
    <row r="4" spans="2:15" x14ac:dyDescent="0.25">
      <c r="B4" s="2"/>
      <c r="C4" s="2"/>
      <c r="D4" s="19" t="s">
        <v>138</v>
      </c>
      <c r="E4" s="19"/>
      <c r="F4" s="19"/>
      <c r="G4" s="19" t="s">
        <v>142</v>
      </c>
      <c r="H4" s="19"/>
      <c r="I4" s="19"/>
      <c r="J4" s="19" t="s">
        <v>143</v>
      </c>
      <c r="K4" s="19"/>
      <c r="L4" s="19"/>
      <c r="M4" s="19" t="s">
        <v>144</v>
      </c>
      <c r="N4" s="19"/>
      <c r="O4" s="19"/>
    </row>
    <row r="5" spans="2:15" x14ac:dyDescent="0.25">
      <c r="B5" s="2"/>
      <c r="C5" s="2"/>
      <c r="D5" s="2" t="s">
        <v>16</v>
      </c>
      <c r="E5" s="2" t="s">
        <v>5</v>
      </c>
      <c r="F5" s="2" t="s">
        <v>6</v>
      </c>
      <c r="G5" s="2" t="s">
        <v>16</v>
      </c>
      <c r="H5" s="2" t="s">
        <v>5</v>
      </c>
      <c r="I5" s="2" t="s">
        <v>6</v>
      </c>
      <c r="J5" s="2" t="s">
        <v>16</v>
      </c>
      <c r="K5" s="2" t="s">
        <v>5</v>
      </c>
      <c r="L5" s="2" t="s">
        <v>6</v>
      </c>
      <c r="M5" s="2" t="s">
        <v>16</v>
      </c>
      <c r="N5" s="2" t="s">
        <v>5</v>
      </c>
      <c r="O5" s="2" t="s">
        <v>6</v>
      </c>
    </row>
    <row r="6" spans="2:15" x14ac:dyDescent="0.25">
      <c r="B6" s="2"/>
      <c r="C6" s="2" t="s">
        <v>145</v>
      </c>
      <c r="D6" s="2">
        <v>21.01</v>
      </c>
      <c r="E6" s="2">
        <v>21.1</v>
      </c>
      <c r="F6" s="2">
        <v>21.17</v>
      </c>
      <c r="G6" s="2">
        <v>20.100000000000001</v>
      </c>
      <c r="H6" s="2">
        <v>20.21</v>
      </c>
      <c r="I6" s="2">
        <v>20.23</v>
      </c>
      <c r="J6" s="2">
        <v>26.89</v>
      </c>
      <c r="K6" s="2">
        <v>27.05</v>
      </c>
      <c r="L6" s="2">
        <v>26.99</v>
      </c>
      <c r="M6" s="2">
        <v>15.07</v>
      </c>
      <c r="N6" s="2">
        <v>15.21</v>
      </c>
      <c r="O6" s="2">
        <v>15.1</v>
      </c>
    </row>
    <row r="7" spans="2:15" x14ac:dyDescent="0.25">
      <c r="B7" s="2"/>
      <c r="C7" s="2" t="s">
        <v>132</v>
      </c>
      <c r="D7" s="2">
        <v>20.45</v>
      </c>
      <c r="E7" s="2">
        <v>20.48</v>
      </c>
      <c r="F7" s="2">
        <v>20.52</v>
      </c>
      <c r="G7" s="2">
        <v>19.66</v>
      </c>
      <c r="H7" s="2">
        <v>19.809999999999999</v>
      </c>
      <c r="I7" s="2">
        <v>20.62</v>
      </c>
      <c r="J7" s="2">
        <v>26.41</v>
      </c>
      <c r="K7" s="2">
        <v>27.43</v>
      </c>
      <c r="L7" s="2">
        <v>26.51</v>
      </c>
      <c r="M7" s="2">
        <v>14.45</v>
      </c>
      <c r="N7" s="2">
        <v>14.4</v>
      </c>
      <c r="O7" s="2">
        <v>14.41</v>
      </c>
    </row>
    <row r="9" spans="2:15" x14ac:dyDescent="0.25">
      <c r="C9" s="1"/>
      <c r="E9" s="1"/>
      <c r="F9" s="1"/>
    </row>
    <row r="10" spans="2:15" x14ac:dyDescent="0.25">
      <c r="C10" s="2" t="s">
        <v>126</v>
      </c>
      <c r="D10" s="2"/>
      <c r="E10" s="2">
        <f>_xlfn.T.TEST(D6:D8,E6:E8,2,2)</f>
        <v>0.89895610092363087</v>
      </c>
      <c r="F10" s="2"/>
      <c r="G10" s="2"/>
      <c r="H10" s="2">
        <f>_xlfn.T.TEST(G6:G8,H6:H8,2,2)</f>
        <v>0.70462173040718656</v>
      </c>
      <c r="I10" s="2"/>
      <c r="J10" s="2"/>
      <c r="K10" s="2">
        <f>_xlfn.T.TEST(J6:J8,K6:K8,2,2)</f>
        <v>0.19374527267072361</v>
      </c>
      <c r="L10" s="2"/>
      <c r="M10" s="2"/>
    </row>
    <row r="11" spans="2:15" x14ac:dyDescent="0.25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5" x14ac:dyDescent="0.25">
      <c r="C12" s="1"/>
      <c r="E12" s="1"/>
      <c r="F12" s="1"/>
    </row>
    <row r="13" spans="2:15" x14ac:dyDescent="0.25">
      <c r="C13" s="1"/>
    </row>
    <row r="14" spans="2:15" x14ac:dyDescent="0.25">
      <c r="C14" s="1"/>
    </row>
    <row r="15" spans="2:15" x14ac:dyDescent="0.25">
      <c r="C15" s="1"/>
      <c r="E15" s="1"/>
      <c r="F15" s="1"/>
    </row>
    <row r="16" spans="2:15" x14ac:dyDescent="0.25">
      <c r="C16" s="1"/>
    </row>
    <row r="17" spans="3:6" x14ac:dyDescent="0.25">
      <c r="C17" s="1"/>
    </row>
    <row r="18" spans="3:6" x14ac:dyDescent="0.25">
      <c r="C18" s="1"/>
      <c r="D18" s="1"/>
      <c r="E18" s="1"/>
      <c r="F18" s="1"/>
    </row>
    <row r="19" spans="3:6" x14ac:dyDescent="0.25">
      <c r="C19" s="1"/>
      <c r="D19" s="1"/>
      <c r="E19" s="1"/>
      <c r="F19" s="1"/>
    </row>
    <row r="20" spans="3:6" x14ac:dyDescent="0.25">
      <c r="C20" s="1"/>
      <c r="E20" s="1"/>
      <c r="F20" s="1"/>
    </row>
    <row r="21" spans="3:6" x14ac:dyDescent="0.25">
      <c r="C21" s="1"/>
    </row>
    <row r="22" spans="3:6" x14ac:dyDescent="0.25">
      <c r="C22" s="1"/>
    </row>
  </sheetData>
  <mergeCells count="4">
    <mergeCell ref="D4:F4"/>
    <mergeCell ref="G4:I4"/>
    <mergeCell ref="J4:L4"/>
    <mergeCell ref="M4:O4"/>
  </mergeCells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860B1-EC8C-40F0-8884-328AA69F2D8B}">
  <dimension ref="B3:I15"/>
  <sheetViews>
    <sheetView workbookViewId="0">
      <selection activeCell="C10" sqref="C10"/>
    </sheetView>
  </sheetViews>
  <sheetFormatPr defaultRowHeight="13.8" x14ac:dyDescent="0.25"/>
  <cols>
    <col min="2" max="2" width="13" customWidth="1"/>
    <col min="7" max="7" width="12.109375" customWidth="1"/>
  </cols>
  <sheetData>
    <row r="3" spans="2:9" x14ac:dyDescent="0.25">
      <c r="C3" s="2"/>
      <c r="D3" s="2"/>
      <c r="E3" s="2"/>
      <c r="F3" s="2"/>
      <c r="G3" s="2"/>
      <c r="H3" s="2"/>
      <c r="I3" s="2"/>
    </row>
    <row r="4" spans="2:9" x14ac:dyDescent="0.25">
      <c r="C4" s="19" t="s">
        <v>146</v>
      </c>
      <c r="D4" s="19"/>
      <c r="E4" s="19"/>
      <c r="F4" s="2"/>
    </row>
    <row r="5" spans="2:9" x14ac:dyDescent="0.25">
      <c r="C5" s="2" t="s">
        <v>16</v>
      </c>
      <c r="D5" s="2" t="s">
        <v>5</v>
      </c>
      <c r="E5" s="2" t="s">
        <v>6</v>
      </c>
      <c r="F5" s="2"/>
      <c r="G5" s="2" t="s">
        <v>126</v>
      </c>
    </row>
    <row r="6" spans="2:9" x14ac:dyDescent="0.25">
      <c r="B6" s="2" t="s">
        <v>17</v>
      </c>
      <c r="C6" s="2">
        <v>5.0274000000000001</v>
      </c>
      <c r="D6" s="2">
        <v>6.0031999999999996</v>
      </c>
      <c r="E6" s="2">
        <v>5.0930999999999997</v>
      </c>
      <c r="F6" s="2"/>
      <c r="G6" s="2"/>
    </row>
    <row r="7" spans="2:9" x14ac:dyDescent="0.25">
      <c r="B7" s="2" t="s">
        <v>147</v>
      </c>
      <c r="C7" s="2">
        <v>2.4554</v>
      </c>
      <c r="D7" s="2">
        <v>2.9945200000000001</v>
      </c>
      <c r="E7" s="2">
        <v>3.2709999999999999</v>
      </c>
      <c r="F7" s="2"/>
      <c r="G7" s="2">
        <f>_xlfn.T.TEST(C6:E6,C7:E7,2,2)</f>
        <v>3.366121744147803E-3</v>
      </c>
    </row>
    <row r="8" spans="2:9" x14ac:dyDescent="0.25">
      <c r="B8" s="2" t="s">
        <v>148</v>
      </c>
      <c r="C8" s="2">
        <v>1.2745</v>
      </c>
      <c r="D8" s="2">
        <v>1.4293</v>
      </c>
      <c r="E8" s="2">
        <v>1.11175</v>
      </c>
      <c r="F8" s="2"/>
      <c r="G8" s="2">
        <f>_xlfn.T.TEST(C6:E6,C8:E8,2,2)</f>
        <v>2.3490117485727973E-4</v>
      </c>
    </row>
    <row r="9" spans="2:9" x14ac:dyDescent="0.25">
      <c r="C9" s="2"/>
      <c r="D9" s="2"/>
      <c r="E9" s="2"/>
      <c r="F9" s="2"/>
      <c r="G9" s="2"/>
      <c r="H9" s="2"/>
      <c r="I9" s="2"/>
    </row>
    <row r="10" spans="2:9" x14ac:dyDescent="0.25">
      <c r="G10" s="2"/>
    </row>
    <row r="11" spans="2:9" x14ac:dyDescent="0.25">
      <c r="C11" s="19" t="s">
        <v>149</v>
      </c>
      <c r="D11" s="19"/>
      <c r="E11" s="19"/>
      <c r="G11" s="2"/>
    </row>
    <row r="12" spans="2:9" x14ac:dyDescent="0.25">
      <c r="C12" s="2" t="s">
        <v>16</v>
      </c>
      <c r="D12" s="2" t="s">
        <v>5</v>
      </c>
      <c r="E12" s="2" t="s">
        <v>6</v>
      </c>
      <c r="G12" s="2"/>
    </row>
    <row r="13" spans="2:9" x14ac:dyDescent="0.25">
      <c r="B13" s="2" t="s">
        <v>17</v>
      </c>
      <c r="C13" s="2">
        <v>308.23140000000001</v>
      </c>
      <c r="D13" s="2">
        <v>310.77199999999999</v>
      </c>
      <c r="E13" s="2">
        <v>365.10300000000001</v>
      </c>
      <c r="G13" s="2"/>
    </row>
    <row r="14" spans="2:9" x14ac:dyDescent="0.25">
      <c r="B14" s="2" t="s">
        <v>147</v>
      </c>
      <c r="C14" s="2">
        <v>162.60499999999999</v>
      </c>
      <c r="D14" s="2">
        <v>160.553</v>
      </c>
      <c r="E14" s="2">
        <v>172.55199999999999</v>
      </c>
      <c r="G14" s="2">
        <f>_xlfn.T.TEST(C13:E13,C14:E14,2,2)</f>
        <v>1.0014804555351388E-3</v>
      </c>
    </row>
    <row r="15" spans="2:9" x14ac:dyDescent="0.25">
      <c r="B15" s="2" t="s">
        <v>148</v>
      </c>
      <c r="C15" s="2">
        <v>72.810699999999997</v>
      </c>
      <c r="D15" s="2">
        <v>70.400999999999996</v>
      </c>
      <c r="E15" s="2">
        <v>71.471999999999994</v>
      </c>
      <c r="G15" s="2">
        <f>_xlfn.T.TEST(C13:E13,C15:E15,2,2)</f>
        <v>1.59001678841302E-4</v>
      </c>
    </row>
  </sheetData>
  <mergeCells count="2">
    <mergeCell ref="C4:E4"/>
    <mergeCell ref="C11:E1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639E1-4A54-42A1-BFD5-81778A76073F}">
  <dimension ref="A1:K19"/>
  <sheetViews>
    <sheetView workbookViewId="0">
      <selection activeCell="K15" sqref="K15"/>
    </sheetView>
  </sheetViews>
  <sheetFormatPr defaultRowHeight="13.8" x14ac:dyDescent="0.25"/>
  <cols>
    <col min="2" max="2" width="12" customWidth="1"/>
    <col min="11" max="11" width="16" customWidth="1"/>
  </cols>
  <sheetData>
    <row r="1" spans="1:11" x14ac:dyDescent="0.25">
      <c r="A1" s="2" t="s">
        <v>30</v>
      </c>
      <c r="B1" s="2"/>
      <c r="C1" s="2"/>
      <c r="D1" s="19" t="s">
        <v>17</v>
      </c>
      <c r="E1" s="19"/>
      <c r="F1" s="19"/>
      <c r="G1" s="19" t="s">
        <v>18</v>
      </c>
      <c r="H1" s="19"/>
      <c r="I1" s="19"/>
    </row>
    <row r="2" spans="1:11" x14ac:dyDescent="0.25">
      <c r="B2" s="2" t="s">
        <v>26</v>
      </c>
      <c r="C2" s="2"/>
      <c r="D2" s="2" t="s">
        <v>16</v>
      </c>
      <c r="E2" s="2" t="s">
        <v>5</v>
      </c>
      <c r="F2" s="2" t="s">
        <v>6</v>
      </c>
      <c r="G2" s="2" t="s">
        <v>16</v>
      </c>
      <c r="H2" s="2" t="s">
        <v>5</v>
      </c>
      <c r="I2" s="2" t="s">
        <v>6</v>
      </c>
      <c r="K2" s="2" t="s">
        <v>125</v>
      </c>
    </row>
    <row r="3" spans="1:11" x14ac:dyDescent="0.25">
      <c r="B3" s="2"/>
      <c r="C3" s="2" t="s">
        <v>22</v>
      </c>
      <c r="D3" s="2">
        <v>0.12</v>
      </c>
      <c r="E3" s="2">
        <v>0.123</v>
      </c>
      <c r="F3" s="2">
        <v>0.124</v>
      </c>
      <c r="G3" s="2">
        <v>0.123</v>
      </c>
      <c r="H3" s="2">
        <v>0.124</v>
      </c>
      <c r="I3" s="2">
        <v>0.126</v>
      </c>
      <c r="K3" s="2">
        <f>_xlfn.T.TEST(D3:F3,G3:I3,2,2)</f>
        <v>0.25081535976844593</v>
      </c>
    </row>
    <row r="4" spans="1:11" x14ac:dyDescent="0.25">
      <c r="B4" s="2"/>
      <c r="C4" s="2" t="s">
        <v>23</v>
      </c>
      <c r="D4" s="2">
        <v>0.13400000000000001</v>
      </c>
      <c r="E4" s="2">
        <v>0.13900000000000001</v>
      </c>
      <c r="F4" s="2">
        <v>0.13400000000000001</v>
      </c>
      <c r="G4" s="2">
        <v>0.14399999999999999</v>
      </c>
      <c r="H4" s="2">
        <v>0.14799999999999999</v>
      </c>
      <c r="I4" s="2">
        <v>0.14599999999999999</v>
      </c>
      <c r="K4" s="2">
        <f t="shared" ref="K4:K6" si="0">_xlfn.T.TEST(D4:F4,G4:I4,2,2)</f>
        <v>7.0002955416338013E-3</v>
      </c>
    </row>
    <row r="5" spans="1:11" x14ac:dyDescent="0.25">
      <c r="B5" s="2"/>
      <c r="C5" s="2" t="s">
        <v>24</v>
      </c>
      <c r="D5" s="2">
        <v>0.183</v>
      </c>
      <c r="E5" s="2">
        <v>0.18099999999999999</v>
      </c>
      <c r="F5" s="2">
        <v>0.19900000000000001</v>
      </c>
      <c r="G5" s="2">
        <v>0.19500000000000001</v>
      </c>
      <c r="H5" s="2">
        <v>0.19400000000000001</v>
      </c>
      <c r="I5" s="2">
        <v>0.182</v>
      </c>
      <c r="K5" s="2">
        <f t="shared" si="0"/>
        <v>0.72494798397708637</v>
      </c>
    </row>
    <row r="6" spans="1:11" x14ac:dyDescent="0.25">
      <c r="B6" s="2"/>
      <c r="C6" s="2" t="s">
        <v>25</v>
      </c>
      <c r="D6" s="2">
        <v>0.23300000000000001</v>
      </c>
      <c r="E6" s="2">
        <v>0.28699999999999998</v>
      </c>
      <c r="F6" s="2">
        <v>0.29099999999999998</v>
      </c>
      <c r="G6" s="2">
        <v>0.20499999999999999</v>
      </c>
      <c r="H6" s="2">
        <v>0.23200000000000001</v>
      </c>
      <c r="I6" s="2">
        <v>0.22500000000000001</v>
      </c>
      <c r="K6" s="2">
        <f t="shared" si="0"/>
        <v>7.1409275119350787E-2</v>
      </c>
    </row>
    <row r="7" spans="1:11" x14ac:dyDescent="0.25">
      <c r="C7" s="2"/>
      <c r="D7" s="2"/>
      <c r="E7" s="2"/>
      <c r="F7" s="2"/>
      <c r="G7" s="2"/>
      <c r="H7" s="2"/>
      <c r="I7" s="2"/>
      <c r="K7" s="2"/>
    </row>
    <row r="8" spans="1:11" x14ac:dyDescent="0.25">
      <c r="K8" s="2"/>
    </row>
    <row r="9" spans="1:11" x14ac:dyDescent="0.25">
      <c r="K9" s="2"/>
    </row>
    <row r="10" spans="1:11" x14ac:dyDescent="0.25">
      <c r="K10" s="2"/>
    </row>
    <row r="11" spans="1:11" x14ac:dyDescent="0.25">
      <c r="K11" s="2"/>
    </row>
    <row r="12" spans="1:11" x14ac:dyDescent="0.25">
      <c r="K12" s="2"/>
    </row>
    <row r="13" spans="1:11" x14ac:dyDescent="0.25">
      <c r="K13" s="2"/>
    </row>
    <row r="14" spans="1:11" x14ac:dyDescent="0.25">
      <c r="D14" s="19" t="s">
        <v>19</v>
      </c>
      <c r="E14" s="19"/>
      <c r="F14" s="19"/>
      <c r="G14" s="19" t="s">
        <v>20</v>
      </c>
      <c r="H14" s="19"/>
      <c r="I14" s="19"/>
      <c r="K14" s="2"/>
    </row>
    <row r="15" spans="1:11" x14ac:dyDescent="0.25">
      <c r="D15" s="2" t="s">
        <v>16</v>
      </c>
      <c r="E15" s="2" t="s">
        <v>5</v>
      </c>
      <c r="F15" s="2" t="s">
        <v>6</v>
      </c>
      <c r="G15" s="2" t="s">
        <v>16</v>
      </c>
      <c r="H15" s="2" t="s">
        <v>5</v>
      </c>
      <c r="I15" s="2" t="s">
        <v>6</v>
      </c>
      <c r="K15" s="2" t="s">
        <v>125</v>
      </c>
    </row>
    <row r="16" spans="1:11" x14ac:dyDescent="0.25">
      <c r="C16" s="2" t="s">
        <v>22</v>
      </c>
      <c r="D16" s="2">
        <v>0.112</v>
      </c>
      <c r="E16" s="2">
        <v>0.11799999999999999</v>
      </c>
      <c r="F16" s="2">
        <v>0.114</v>
      </c>
      <c r="G16" s="2">
        <v>0.123</v>
      </c>
      <c r="H16" s="2">
        <v>0.124</v>
      </c>
      <c r="I16" s="2">
        <v>0.13500000000000001</v>
      </c>
      <c r="K16" s="2">
        <f>_xlfn.T.TEST(D16:F16,G16:I16,2,2)</f>
        <v>4.014662186355427E-2</v>
      </c>
    </row>
    <row r="17" spans="3:11" x14ac:dyDescent="0.25">
      <c r="C17" s="2" t="s">
        <v>23</v>
      </c>
      <c r="D17" s="2">
        <v>0.13300000000000001</v>
      </c>
      <c r="E17" s="2">
        <v>0.13200000000000001</v>
      </c>
      <c r="F17" s="2">
        <v>0.13900000000000001</v>
      </c>
      <c r="G17" s="2">
        <v>0.13600000000000001</v>
      </c>
      <c r="H17" s="2">
        <v>0.13900000000000001</v>
      </c>
      <c r="I17" s="2">
        <v>0.13100000000000001</v>
      </c>
      <c r="K17" s="2">
        <f t="shared" ref="K17:K19" si="1">_xlfn.T.TEST(D17:F17,G17:I17,2,2)</f>
        <v>0.84501474670158561</v>
      </c>
    </row>
    <row r="18" spans="3:11" x14ac:dyDescent="0.25">
      <c r="C18" s="2" t="s">
        <v>24</v>
      </c>
      <c r="D18" s="2">
        <v>0.155</v>
      </c>
      <c r="E18" s="2">
        <v>0.156</v>
      </c>
      <c r="F18" s="2">
        <v>0.157</v>
      </c>
      <c r="G18" s="2">
        <v>0.153</v>
      </c>
      <c r="H18" s="2">
        <v>0.151</v>
      </c>
      <c r="I18" s="2">
        <v>0.153</v>
      </c>
      <c r="K18" s="2">
        <f t="shared" si="1"/>
        <v>1.417259497272501E-2</v>
      </c>
    </row>
    <row r="19" spans="3:11" x14ac:dyDescent="0.25">
      <c r="C19" s="2" t="s">
        <v>25</v>
      </c>
      <c r="D19" s="2">
        <v>0.20399999999999999</v>
      </c>
      <c r="E19" s="2">
        <v>0.20300000000000001</v>
      </c>
      <c r="F19" s="2">
        <v>0.20899999999999999</v>
      </c>
      <c r="G19" s="2">
        <v>0.20300000000000001</v>
      </c>
      <c r="H19" s="2">
        <v>0.254</v>
      </c>
      <c r="I19" s="2">
        <v>0.27900000000000003</v>
      </c>
      <c r="K19" s="2">
        <f t="shared" si="1"/>
        <v>0.14924402376267767</v>
      </c>
    </row>
  </sheetData>
  <mergeCells count="4">
    <mergeCell ref="D1:F1"/>
    <mergeCell ref="G1:I1"/>
    <mergeCell ref="D14:F14"/>
    <mergeCell ref="G14:I14"/>
  </mergeCells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6FE38-FB69-45D5-955C-7380F834D1B1}">
  <dimension ref="A1"/>
  <sheetViews>
    <sheetView workbookViewId="0">
      <selection activeCell="C10" sqref="C10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848D3-348A-4742-AEB1-25FD70B55F20}">
  <dimension ref="A1"/>
  <sheetViews>
    <sheetView workbookViewId="0">
      <selection activeCell="C10" sqref="C10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231CE-2F28-4C2E-8D63-33D8E58CD889}">
  <dimension ref="B6:I11"/>
  <sheetViews>
    <sheetView workbookViewId="0">
      <selection activeCell="C9" sqref="C9:C10"/>
    </sheetView>
  </sheetViews>
  <sheetFormatPr defaultRowHeight="13.8" x14ac:dyDescent="0.25"/>
  <sheetData>
    <row r="6" spans="2:9" x14ac:dyDescent="0.25">
      <c r="D6" s="2" t="s">
        <v>16</v>
      </c>
      <c r="E6" s="2" t="s">
        <v>5</v>
      </c>
      <c r="F6" s="2" t="s">
        <v>6</v>
      </c>
      <c r="G6" s="2"/>
      <c r="H6" s="2" t="s">
        <v>125</v>
      </c>
    </row>
    <row r="7" spans="2:9" x14ac:dyDescent="0.25">
      <c r="C7" s="19" t="s">
        <v>113</v>
      </c>
      <c r="D7" s="2">
        <v>12.96</v>
      </c>
      <c r="E7" s="2">
        <v>12.89</v>
      </c>
      <c r="F7" s="2">
        <v>12.9</v>
      </c>
      <c r="H7" s="2"/>
      <c r="I7" s="2"/>
    </row>
    <row r="8" spans="2:9" x14ac:dyDescent="0.25">
      <c r="C8" s="19"/>
      <c r="D8" s="2">
        <v>14.58</v>
      </c>
      <c r="E8" s="2">
        <v>14.51</v>
      </c>
      <c r="F8" s="2">
        <v>14.56</v>
      </c>
      <c r="H8" s="2">
        <v>8.3430113345984579E-4</v>
      </c>
      <c r="I8" s="2"/>
    </row>
    <row r="9" spans="2:9" x14ac:dyDescent="0.25">
      <c r="C9" s="19" t="s">
        <v>78</v>
      </c>
      <c r="D9" s="2">
        <v>20.12</v>
      </c>
      <c r="E9" s="2">
        <v>20.12</v>
      </c>
      <c r="F9" s="2">
        <v>20.02</v>
      </c>
      <c r="H9" s="2"/>
      <c r="I9" s="2"/>
    </row>
    <row r="10" spans="2:9" x14ac:dyDescent="0.25">
      <c r="C10" s="19"/>
      <c r="D10" s="2">
        <v>22.5</v>
      </c>
      <c r="E10" s="2">
        <v>22.51</v>
      </c>
      <c r="F10" s="2">
        <v>22.43</v>
      </c>
    </row>
    <row r="11" spans="2:9" x14ac:dyDescent="0.25">
      <c r="B11" s="2"/>
      <c r="C11" s="2"/>
      <c r="D11" s="2"/>
      <c r="E11" s="2"/>
      <c r="F11" s="2"/>
    </row>
  </sheetData>
  <mergeCells count="2">
    <mergeCell ref="C7:C8"/>
    <mergeCell ref="C9:C10"/>
  </mergeCells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588A5-9D01-46A7-9F71-1DD5B874D77A}">
  <dimension ref="A7:G12"/>
  <sheetViews>
    <sheetView workbookViewId="0">
      <selection activeCell="C10" sqref="C10"/>
    </sheetView>
  </sheetViews>
  <sheetFormatPr defaultRowHeight="13.8" x14ac:dyDescent="0.25"/>
  <sheetData>
    <row r="7" spans="1:7" x14ac:dyDescent="0.25">
      <c r="C7" s="2" t="s">
        <v>16</v>
      </c>
      <c r="D7" s="2" t="s">
        <v>5</v>
      </c>
      <c r="E7" s="2" t="s">
        <v>6</v>
      </c>
      <c r="F7" s="2"/>
      <c r="G7" s="2" t="s">
        <v>125</v>
      </c>
    </row>
    <row r="8" spans="1:7" x14ac:dyDescent="0.25">
      <c r="A8" s="19" t="s">
        <v>40</v>
      </c>
      <c r="B8" s="2" t="s">
        <v>17</v>
      </c>
      <c r="C8" s="2">
        <v>67394</v>
      </c>
      <c r="D8" s="2">
        <v>66482</v>
      </c>
      <c r="E8" s="2">
        <v>66988</v>
      </c>
    </row>
    <row r="9" spans="1:7" x14ac:dyDescent="0.25">
      <c r="A9" s="19"/>
      <c r="B9" s="2" t="s">
        <v>18</v>
      </c>
      <c r="C9" s="2">
        <v>279636</v>
      </c>
      <c r="D9" s="2">
        <v>257947</v>
      </c>
      <c r="E9" s="2">
        <v>273493</v>
      </c>
      <c r="G9" s="2">
        <v>6.0621427981843343E-6</v>
      </c>
    </row>
    <row r="10" spans="1:7" x14ac:dyDescent="0.25">
      <c r="A10" s="19" t="s">
        <v>53</v>
      </c>
      <c r="B10" s="2" t="s">
        <v>17</v>
      </c>
      <c r="C10" s="2">
        <v>53215</v>
      </c>
      <c r="D10" s="2">
        <v>55621</v>
      </c>
      <c r="E10" s="2">
        <v>56384</v>
      </c>
      <c r="G10" s="2"/>
    </row>
    <row r="11" spans="1:7" x14ac:dyDescent="0.25">
      <c r="A11" s="19"/>
      <c r="B11" s="2" t="s">
        <v>18</v>
      </c>
      <c r="C11" s="2">
        <v>52123</v>
      </c>
      <c r="D11" s="2">
        <v>55419</v>
      </c>
      <c r="E11" s="2">
        <v>53688</v>
      </c>
      <c r="G11" s="2">
        <v>0.37976986238179766</v>
      </c>
    </row>
    <row r="12" spans="1:7" x14ac:dyDescent="0.25">
      <c r="C12" s="2"/>
      <c r="D12" s="2"/>
      <c r="E12" s="2"/>
    </row>
  </sheetData>
  <mergeCells count="2">
    <mergeCell ref="A8:A9"/>
    <mergeCell ref="A10:A11"/>
  </mergeCells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8D780-8498-4A73-B36A-6858F2A8F03C}">
  <dimension ref="B8:H12"/>
  <sheetViews>
    <sheetView workbookViewId="0">
      <selection activeCell="C10" sqref="C10"/>
    </sheetView>
  </sheetViews>
  <sheetFormatPr defaultRowHeight="13.8" x14ac:dyDescent="0.25"/>
  <sheetData>
    <row r="8" spans="2:8" x14ac:dyDescent="0.25">
      <c r="D8" s="2" t="s">
        <v>16</v>
      </c>
      <c r="E8" s="2" t="s">
        <v>5</v>
      </c>
      <c r="F8" s="2" t="s">
        <v>6</v>
      </c>
      <c r="G8" s="2"/>
      <c r="H8" s="2" t="s">
        <v>125</v>
      </c>
    </row>
    <row r="9" spans="2:8" x14ac:dyDescent="0.25">
      <c r="B9" s="19" t="s">
        <v>40</v>
      </c>
      <c r="C9" s="2" t="s">
        <v>17</v>
      </c>
      <c r="D9" s="2">
        <v>48608</v>
      </c>
      <c r="E9" s="2">
        <v>48899</v>
      </c>
      <c r="F9" s="2">
        <v>47598</v>
      </c>
    </row>
    <row r="10" spans="2:8" x14ac:dyDescent="0.25">
      <c r="B10" s="19"/>
      <c r="C10" s="2" t="s">
        <v>18</v>
      </c>
      <c r="D10" s="2">
        <v>156760</v>
      </c>
      <c r="E10" s="2">
        <v>146319</v>
      </c>
      <c r="F10" s="2">
        <v>158048</v>
      </c>
      <c r="H10" s="2">
        <v>9.398932353716544E-6</v>
      </c>
    </row>
    <row r="11" spans="2:8" x14ac:dyDescent="0.25">
      <c r="B11" s="19" t="s">
        <v>53</v>
      </c>
      <c r="C11" s="2" t="s">
        <v>17</v>
      </c>
      <c r="D11" s="2">
        <v>68526</v>
      </c>
      <c r="E11" s="2">
        <v>58764</v>
      </c>
      <c r="F11" s="2">
        <v>76870</v>
      </c>
      <c r="H11" s="2"/>
    </row>
    <row r="12" spans="2:8" x14ac:dyDescent="0.25">
      <c r="B12" s="19"/>
      <c r="C12" s="2" t="s">
        <v>18</v>
      </c>
      <c r="D12" s="2">
        <v>69668</v>
      </c>
      <c r="E12" s="2">
        <v>64842</v>
      </c>
      <c r="F12" s="2">
        <v>68914</v>
      </c>
      <c r="H12" s="2">
        <v>0.9662066813403476</v>
      </c>
    </row>
  </sheetData>
  <mergeCells count="2">
    <mergeCell ref="B9:B10"/>
    <mergeCell ref="B11:B12"/>
  </mergeCells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D188C-29BE-42C7-8C56-F1121DE5D633}">
  <dimension ref="A8:G13"/>
  <sheetViews>
    <sheetView workbookViewId="0">
      <selection activeCell="G8" sqref="G8"/>
    </sheetView>
  </sheetViews>
  <sheetFormatPr defaultRowHeight="13.8" x14ac:dyDescent="0.25"/>
  <sheetData>
    <row r="8" spans="1:7" x14ac:dyDescent="0.25">
      <c r="A8" s="2"/>
      <c r="B8" s="2"/>
      <c r="C8" s="2" t="s">
        <v>16</v>
      </c>
      <c r="D8" s="2" t="s">
        <v>5</v>
      </c>
      <c r="E8" s="2" t="s">
        <v>6</v>
      </c>
      <c r="F8" s="2"/>
      <c r="G8" s="2" t="s">
        <v>125</v>
      </c>
    </row>
    <row r="9" spans="1:7" x14ac:dyDescent="0.25">
      <c r="A9" s="2" t="s">
        <v>113</v>
      </c>
      <c r="B9" s="2" t="s">
        <v>150</v>
      </c>
      <c r="C9" s="2">
        <v>16.100000000000001</v>
      </c>
      <c r="D9" s="2">
        <v>16.09</v>
      </c>
      <c r="E9" s="2">
        <v>16.03</v>
      </c>
      <c r="F9" s="2"/>
      <c r="G9" s="2"/>
    </row>
    <row r="10" spans="1:7" x14ac:dyDescent="0.25">
      <c r="A10" s="2" t="s">
        <v>151</v>
      </c>
      <c r="B10" s="2" t="s">
        <v>150</v>
      </c>
      <c r="C10" s="2">
        <v>17.03</v>
      </c>
      <c r="D10" s="2">
        <v>16.89</v>
      </c>
      <c r="E10" s="2">
        <v>16.86</v>
      </c>
      <c r="F10" s="2"/>
      <c r="G10" s="2"/>
    </row>
    <row r="11" spans="1:7" x14ac:dyDescent="0.25">
      <c r="A11" s="2"/>
      <c r="B11" s="2" t="s">
        <v>152</v>
      </c>
      <c r="C11" s="2">
        <v>17.440000000000001</v>
      </c>
      <c r="D11" s="2">
        <v>17.899999999999999</v>
      </c>
      <c r="E11" s="2">
        <v>17.21</v>
      </c>
      <c r="F11" s="2"/>
      <c r="G11" s="2">
        <v>0.97286984634140083</v>
      </c>
    </row>
    <row r="12" spans="1:7" x14ac:dyDescent="0.25">
      <c r="A12" s="2"/>
      <c r="B12" s="2" t="s">
        <v>153</v>
      </c>
      <c r="C12" s="2">
        <v>17.53</v>
      </c>
      <c r="D12" s="2">
        <v>17.52</v>
      </c>
      <c r="E12" s="2">
        <v>17.440000000000001</v>
      </c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989B-429B-4984-8EEF-791CA7660F11}">
  <dimension ref="A1"/>
  <sheetViews>
    <sheetView workbookViewId="0">
      <selection activeCell="G8" sqref="G8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D623F-F012-4AFD-A214-F072EFFD166D}">
  <dimension ref="A6:G10"/>
  <sheetViews>
    <sheetView workbookViewId="0">
      <selection activeCell="G8" sqref="G8"/>
    </sheetView>
  </sheetViews>
  <sheetFormatPr defaultRowHeight="13.8" x14ac:dyDescent="0.25"/>
  <cols>
    <col min="2" max="2" width="20.33203125" customWidth="1"/>
  </cols>
  <sheetData>
    <row r="6" spans="1:7" x14ac:dyDescent="0.25">
      <c r="A6" s="2"/>
      <c r="B6" s="2"/>
      <c r="C6" s="2" t="s">
        <v>16</v>
      </c>
      <c r="D6" s="2" t="s">
        <v>5</v>
      </c>
      <c r="E6" s="2" t="s">
        <v>6</v>
      </c>
      <c r="F6" s="2"/>
      <c r="G6" s="2" t="s">
        <v>125</v>
      </c>
    </row>
    <row r="7" spans="1:7" x14ac:dyDescent="0.25">
      <c r="A7" s="2"/>
      <c r="B7" s="2" t="s">
        <v>154</v>
      </c>
      <c r="C7" s="2">
        <v>10453059</v>
      </c>
      <c r="D7" s="2">
        <v>10341423</v>
      </c>
      <c r="E7" s="2">
        <v>10242199</v>
      </c>
      <c r="F7" s="2"/>
      <c r="G7" s="2"/>
    </row>
    <row r="8" spans="1:7" x14ac:dyDescent="0.25">
      <c r="A8" s="2"/>
      <c r="B8" s="2" t="s">
        <v>155</v>
      </c>
      <c r="C8" s="2">
        <v>23856936</v>
      </c>
      <c r="D8" s="2">
        <v>23523114</v>
      </c>
      <c r="E8" s="2">
        <v>23207660</v>
      </c>
      <c r="F8" s="2"/>
      <c r="G8" s="2">
        <v>2.9930398780892991E-7</v>
      </c>
    </row>
    <row r="9" spans="1:7" x14ac:dyDescent="0.25">
      <c r="A9" s="2"/>
      <c r="B9" s="2" t="s">
        <v>156</v>
      </c>
      <c r="C9" s="2">
        <v>5621282</v>
      </c>
      <c r="D9" s="2">
        <v>5498133</v>
      </c>
      <c r="E9" s="2">
        <v>5411825</v>
      </c>
      <c r="F9" s="2"/>
      <c r="G9" s="2">
        <v>6.0038630353384503E-7</v>
      </c>
    </row>
    <row r="10" spans="1:7" x14ac:dyDescent="0.25">
      <c r="A10" s="2"/>
      <c r="B10" s="2"/>
      <c r="C10" s="2"/>
      <c r="D10" s="2"/>
      <c r="E10" s="2"/>
      <c r="F10" s="2"/>
      <c r="G10" s="2"/>
    </row>
  </sheetData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A3D0D-99BC-4D8B-9C22-6BE40FDB8D51}">
  <dimension ref="B6:G15"/>
  <sheetViews>
    <sheetView workbookViewId="0">
      <selection activeCell="G8" sqref="G8"/>
    </sheetView>
  </sheetViews>
  <sheetFormatPr defaultRowHeight="13.8" x14ac:dyDescent="0.25"/>
  <cols>
    <col min="2" max="2" width="22.21875" customWidth="1"/>
  </cols>
  <sheetData>
    <row r="6" spans="2:7" x14ac:dyDescent="0.25">
      <c r="C6" s="2" t="s">
        <v>16</v>
      </c>
      <c r="D6" s="2" t="s">
        <v>5</v>
      </c>
      <c r="E6" s="2" t="s">
        <v>6</v>
      </c>
      <c r="F6" s="2"/>
      <c r="G6" s="2" t="s">
        <v>125</v>
      </c>
    </row>
    <row r="7" spans="2:7" x14ac:dyDescent="0.25">
      <c r="B7" s="2" t="s">
        <v>154</v>
      </c>
      <c r="C7" s="3">
        <v>1.027908</v>
      </c>
      <c r="D7" s="3">
        <v>0.98774899999999999</v>
      </c>
      <c r="E7" s="3">
        <v>0.98434299999999997</v>
      </c>
    </row>
    <row r="8" spans="2:7" x14ac:dyDescent="0.25">
      <c r="B8" s="2" t="s">
        <v>155</v>
      </c>
      <c r="C8" s="3">
        <v>1.3130109999999999</v>
      </c>
      <c r="D8" s="3">
        <v>1.4471700000000001</v>
      </c>
      <c r="E8" s="3">
        <v>1.50054</v>
      </c>
      <c r="G8" s="2">
        <v>1.8655863505814727E-3</v>
      </c>
    </row>
    <row r="9" spans="2:7" x14ac:dyDescent="0.25">
      <c r="B9" s="2" t="s">
        <v>156</v>
      </c>
      <c r="C9" s="3">
        <v>0.99877199999999999</v>
      </c>
      <c r="D9" s="3">
        <v>0.96633999999999998</v>
      </c>
      <c r="E9" s="3">
        <v>0.99727699999999997</v>
      </c>
      <c r="G9" s="2">
        <v>1.5904775335278604E-3</v>
      </c>
    </row>
    <row r="13" spans="2:7" x14ac:dyDescent="0.25">
      <c r="C13" s="3"/>
      <c r="D13" s="3"/>
      <c r="E13" s="3"/>
    </row>
    <row r="14" spans="2:7" x14ac:dyDescent="0.25">
      <c r="C14" s="3"/>
      <c r="D14" s="3"/>
      <c r="E14" s="3"/>
    </row>
    <row r="15" spans="2:7" x14ac:dyDescent="0.25">
      <c r="C15" s="3"/>
      <c r="D15" s="3"/>
      <c r="E15" s="3"/>
    </row>
  </sheetData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131DB-61A8-4670-8EB6-0B62297D80D9}">
  <dimension ref="C8:N19"/>
  <sheetViews>
    <sheetView workbookViewId="0">
      <selection activeCell="G8" sqref="G8"/>
    </sheetView>
  </sheetViews>
  <sheetFormatPr defaultRowHeight="13.8" x14ac:dyDescent="0.25"/>
  <cols>
    <col min="3" max="3" width="19.5546875" customWidth="1"/>
    <col min="4" max="4" width="11.44140625" customWidth="1"/>
  </cols>
  <sheetData>
    <row r="8" spans="3:14" x14ac:dyDescent="0.25">
      <c r="D8" s="2" t="s">
        <v>16</v>
      </c>
      <c r="E8" s="2" t="s">
        <v>5</v>
      </c>
      <c r="F8" s="2" t="s">
        <v>6</v>
      </c>
      <c r="G8" s="2"/>
      <c r="H8" s="2" t="s">
        <v>125</v>
      </c>
      <c r="N8" s="2"/>
    </row>
    <row r="9" spans="3:14" x14ac:dyDescent="0.25">
      <c r="C9" s="2" t="s">
        <v>157</v>
      </c>
      <c r="D9" s="2">
        <v>23.41</v>
      </c>
      <c r="E9" s="2">
        <v>23.54</v>
      </c>
      <c r="F9" s="2">
        <v>23.76</v>
      </c>
      <c r="G9" s="2"/>
      <c r="H9" s="2"/>
      <c r="I9" s="2"/>
      <c r="J9" s="2"/>
      <c r="K9" s="1"/>
    </row>
    <row r="10" spans="3:14" x14ac:dyDescent="0.25">
      <c r="C10" s="2" t="s">
        <v>158</v>
      </c>
      <c r="D10" s="2">
        <v>22.76</v>
      </c>
      <c r="E10" s="2">
        <v>23.33</v>
      </c>
      <c r="F10" s="2">
        <v>23.47</v>
      </c>
      <c r="G10" s="2"/>
      <c r="H10" s="2">
        <v>1.0186534477500898E-3</v>
      </c>
      <c r="I10" s="2"/>
      <c r="J10" s="2"/>
      <c r="K10" s="1"/>
    </row>
    <row r="11" spans="3:14" x14ac:dyDescent="0.25">
      <c r="C11" s="2" t="s">
        <v>159</v>
      </c>
      <c r="D11" s="2">
        <v>21.28</v>
      </c>
      <c r="E11" s="2">
        <v>21.68</v>
      </c>
      <c r="F11" s="2">
        <v>21.43</v>
      </c>
      <c r="G11" s="2"/>
      <c r="H11" s="2">
        <v>1.4065303955399879E-3</v>
      </c>
      <c r="I11" s="2"/>
      <c r="J11" s="2"/>
      <c r="K11" s="1"/>
    </row>
    <row r="12" spans="3:14" x14ac:dyDescent="0.25">
      <c r="C12" s="2" t="s">
        <v>160</v>
      </c>
      <c r="D12" s="2">
        <v>27.28</v>
      </c>
      <c r="E12" s="2">
        <v>26.98</v>
      </c>
      <c r="F12" s="2">
        <v>27.2</v>
      </c>
      <c r="G12" s="2"/>
      <c r="H12" s="2"/>
      <c r="I12" s="2"/>
      <c r="J12" s="2"/>
      <c r="K12" s="1"/>
    </row>
    <row r="13" spans="3:14" x14ac:dyDescent="0.25">
      <c r="C13" s="2" t="s">
        <v>161</v>
      </c>
      <c r="D13" s="2">
        <v>24.23</v>
      </c>
      <c r="E13" s="2">
        <v>24.14</v>
      </c>
      <c r="F13" s="2">
        <v>24.76</v>
      </c>
      <c r="G13" s="2"/>
      <c r="H13" s="2"/>
      <c r="I13" s="2"/>
      <c r="J13" s="2"/>
      <c r="K13" s="1"/>
    </row>
    <row r="14" spans="3:14" x14ac:dyDescent="0.25">
      <c r="C14" s="2" t="s">
        <v>162</v>
      </c>
      <c r="D14" s="2">
        <v>25.69</v>
      </c>
      <c r="E14" s="2">
        <v>25.43</v>
      </c>
      <c r="F14" s="2">
        <v>25.94</v>
      </c>
      <c r="G14" s="2"/>
      <c r="H14" s="2"/>
      <c r="I14" s="2"/>
      <c r="J14" s="2"/>
      <c r="K14" s="1"/>
    </row>
    <row r="15" spans="3:14" x14ac:dyDescent="0.25">
      <c r="C15" s="2" t="s">
        <v>163</v>
      </c>
      <c r="D15" s="2">
        <v>27.26</v>
      </c>
      <c r="E15" s="2">
        <v>27.14</v>
      </c>
      <c r="F15" s="2">
        <v>27.5</v>
      </c>
      <c r="G15" s="2"/>
      <c r="H15" s="2"/>
      <c r="I15" s="2"/>
      <c r="J15" s="2"/>
      <c r="K15" s="1"/>
    </row>
    <row r="16" spans="3:14" x14ac:dyDescent="0.25">
      <c r="C16" s="2" t="s">
        <v>164</v>
      </c>
      <c r="D16" s="2">
        <v>27.35</v>
      </c>
      <c r="E16" s="2">
        <v>27.3</v>
      </c>
      <c r="F16" s="2">
        <v>27.43</v>
      </c>
      <c r="G16" s="2"/>
      <c r="H16" s="2"/>
      <c r="I16" s="2"/>
      <c r="J16" s="2"/>
      <c r="K16" s="1"/>
    </row>
    <row r="17" spans="3:11" x14ac:dyDescent="0.25">
      <c r="C17" s="2" t="s">
        <v>165</v>
      </c>
      <c r="D17" s="2">
        <v>27.47</v>
      </c>
      <c r="E17" s="2">
        <v>27.47</v>
      </c>
      <c r="F17" s="2">
        <v>27.47</v>
      </c>
      <c r="G17" s="2"/>
      <c r="H17" s="2"/>
      <c r="I17" s="2"/>
      <c r="J17" s="2"/>
      <c r="K17" s="1"/>
    </row>
    <row r="18" spans="3:11" x14ac:dyDescent="0.25">
      <c r="C18" s="2"/>
      <c r="D18" s="2"/>
      <c r="E18" s="2"/>
      <c r="F18" s="2"/>
      <c r="G18" s="2"/>
      <c r="H18" s="2"/>
      <c r="I18" s="2"/>
      <c r="J18" s="2"/>
    </row>
    <row r="19" spans="3:11" x14ac:dyDescent="0.25">
      <c r="C19" s="2"/>
      <c r="D19" s="2"/>
      <c r="E19" s="2"/>
      <c r="F19" s="2"/>
      <c r="G19" s="2"/>
      <c r="H19" s="2"/>
      <c r="I19" s="2"/>
      <c r="J19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58FE4-D612-43F2-80EF-BA3D833FD0C7}">
  <dimension ref="A1:AV39"/>
  <sheetViews>
    <sheetView workbookViewId="0">
      <selection activeCell="A26" sqref="A26"/>
    </sheetView>
  </sheetViews>
  <sheetFormatPr defaultRowHeight="13.8" x14ac:dyDescent="0.25"/>
  <cols>
    <col min="1" max="1" width="17" customWidth="1"/>
    <col min="2" max="2" width="19.44140625" customWidth="1"/>
    <col min="3" max="3" width="17.21875" customWidth="1"/>
  </cols>
  <sheetData>
    <row r="1" spans="2:48" x14ac:dyDescent="0.25">
      <c r="B1" s="2" t="s">
        <v>115</v>
      </c>
      <c r="C1" s="2" t="s">
        <v>116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48" x14ac:dyDescent="0.25">
      <c r="B2" s="2"/>
      <c r="C2" s="2"/>
      <c r="F2" s="1"/>
      <c r="G2" s="20">
        <v>6</v>
      </c>
      <c r="H2" s="20"/>
      <c r="I2" s="20"/>
      <c r="J2" s="20">
        <v>8</v>
      </c>
      <c r="K2" s="20"/>
      <c r="L2" s="15"/>
      <c r="M2" s="20">
        <v>14</v>
      </c>
      <c r="N2" s="20"/>
      <c r="O2" s="15"/>
      <c r="P2" s="20">
        <v>18</v>
      </c>
      <c r="Q2" s="20"/>
      <c r="R2" s="15"/>
      <c r="S2" s="20">
        <v>21</v>
      </c>
      <c r="T2" s="20"/>
      <c r="U2" s="15"/>
      <c r="V2" s="20">
        <v>22</v>
      </c>
      <c r="W2" s="20"/>
      <c r="X2" s="15"/>
      <c r="Y2" s="20">
        <v>25</v>
      </c>
      <c r="Z2" s="20"/>
      <c r="AA2" s="15"/>
      <c r="AB2" s="20">
        <v>29</v>
      </c>
      <c r="AC2" s="20"/>
      <c r="AD2" s="15"/>
      <c r="AE2" s="23">
        <v>34</v>
      </c>
      <c r="AF2" s="23"/>
      <c r="AG2" s="16"/>
      <c r="AH2" s="23">
        <v>38</v>
      </c>
      <c r="AI2" s="23"/>
      <c r="AJ2" s="16"/>
      <c r="AK2" s="23">
        <v>40</v>
      </c>
      <c r="AL2" s="23"/>
      <c r="AM2" s="16"/>
      <c r="AN2" s="23">
        <v>41</v>
      </c>
      <c r="AO2" s="23"/>
      <c r="AP2" s="16"/>
      <c r="AQ2" s="23">
        <v>43</v>
      </c>
      <c r="AR2" s="23"/>
      <c r="AS2" s="15"/>
      <c r="AT2" s="20">
        <v>45</v>
      </c>
      <c r="AU2" s="20"/>
    </row>
    <row r="3" spans="2:48" x14ac:dyDescent="0.25">
      <c r="B3" s="2">
        <v>5.2780319999999996</v>
      </c>
      <c r="C3" s="2">
        <v>4.4800000000000004</v>
      </c>
      <c r="F3" s="1" t="s">
        <v>113</v>
      </c>
      <c r="G3" s="1">
        <v>20.9</v>
      </c>
      <c r="H3" s="8">
        <v>20.83</v>
      </c>
      <c r="I3" s="1">
        <v>20.83</v>
      </c>
      <c r="J3" s="1">
        <v>20.87</v>
      </c>
      <c r="K3" s="1">
        <v>20.83</v>
      </c>
      <c r="L3" s="1">
        <v>20.83</v>
      </c>
      <c r="M3" s="1">
        <v>19.84</v>
      </c>
      <c r="N3" s="1">
        <v>19.96</v>
      </c>
      <c r="O3" s="1">
        <v>19.96</v>
      </c>
      <c r="P3" s="1">
        <v>19.989999999999998</v>
      </c>
      <c r="Q3" s="1">
        <v>20.100000000000001</v>
      </c>
      <c r="R3" s="1">
        <v>20.100000000000001</v>
      </c>
      <c r="S3" s="1">
        <v>20.13</v>
      </c>
      <c r="T3" s="1">
        <v>20.079999999999998</v>
      </c>
      <c r="U3" s="1">
        <v>20.079999999999998</v>
      </c>
      <c r="V3" s="1">
        <v>20.49</v>
      </c>
      <c r="W3" s="1">
        <v>20.53</v>
      </c>
      <c r="X3" s="1">
        <v>20.53</v>
      </c>
      <c r="Y3" s="1">
        <v>22.6</v>
      </c>
      <c r="Z3" s="1">
        <v>22.34</v>
      </c>
      <c r="AA3" s="1">
        <v>22.34</v>
      </c>
      <c r="AB3" s="1">
        <v>20.12</v>
      </c>
      <c r="AC3" s="1">
        <v>20.12</v>
      </c>
      <c r="AD3" s="1">
        <v>20.12</v>
      </c>
      <c r="AE3" s="12">
        <v>20.02</v>
      </c>
      <c r="AF3" s="13">
        <v>20.09</v>
      </c>
      <c r="AG3" s="13">
        <v>20.09</v>
      </c>
      <c r="AH3" s="12">
        <v>20.75</v>
      </c>
      <c r="AI3" s="12">
        <v>20.84</v>
      </c>
      <c r="AJ3" s="12">
        <v>20.84</v>
      </c>
      <c r="AK3" s="12">
        <v>22.35</v>
      </c>
      <c r="AL3" s="12">
        <v>22.57</v>
      </c>
      <c r="AM3" s="12">
        <v>22.57</v>
      </c>
      <c r="AN3" s="12">
        <v>23.01</v>
      </c>
      <c r="AO3" s="12">
        <v>23.48</v>
      </c>
      <c r="AP3" s="12">
        <v>23.48</v>
      </c>
      <c r="AQ3" s="12">
        <v>19.98</v>
      </c>
      <c r="AR3" s="12">
        <v>19.12</v>
      </c>
      <c r="AS3" s="12">
        <v>19.12</v>
      </c>
      <c r="AT3" s="1">
        <v>24.93</v>
      </c>
      <c r="AU3" s="1">
        <v>24.94</v>
      </c>
      <c r="AV3" s="1">
        <v>24.94</v>
      </c>
    </row>
    <row r="4" spans="2:48" ht="15.6" x14ac:dyDescent="0.25">
      <c r="B4" s="2">
        <v>4.8905609999999999</v>
      </c>
      <c r="C4" s="2">
        <v>6.54</v>
      </c>
      <c r="F4" s="9" t="s">
        <v>114</v>
      </c>
      <c r="G4" s="10">
        <v>18.43</v>
      </c>
      <c r="H4" s="11">
        <v>18.489999999999998</v>
      </c>
      <c r="I4" s="10">
        <v>18.489999999999998</v>
      </c>
      <c r="J4" s="10">
        <v>18.510000000000002</v>
      </c>
      <c r="K4" s="10">
        <v>18.61</v>
      </c>
      <c r="L4" s="10">
        <v>18.61</v>
      </c>
      <c r="M4" s="10">
        <v>16.53</v>
      </c>
      <c r="N4" s="10">
        <v>16.46</v>
      </c>
      <c r="O4" s="10">
        <v>16.46</v>
      </c>
      <c r="P4" s="10">
        <v>17.16</v>
      </c>
      <c r="Q4" s="10">
        <v>17.03</v>
      </c>
      <c r="R4" s="10">
        <v>17.03</v>
      </c>
      <c r="S4" s="10">
        <v>17.649999999999999</v>
      </c>
      <c r="T4" s="10">
        <v>17.62</v>
      </c>
      <c r="U4" s="10">
        <v>17.62</v>
      </c>
      <c r="V4" s="10">
        <v>17.690000000000001</v>
      </c>
      <c r="W4" s="10">
        <v>17.71</v>
      </c>
      <c r="X4" s="10">
        <v>17.71</v>
      </c>
      <c r="Y4" s="10">
        <v>19.97</v>
      </c>
      <c r="Z4" s="10">
        <v>20.12</v>
      </c>
      <c r="AA4" s="10">
        <v>20.12</v>
      </c>
      <c r="AB4" s="10">
        <v>17.79</v>
      </c>
      <c r="AC4" s="10">
        <v>17.75</v>
      </c>
      <c r="AD4" s="10">
        <v>17.75</v>
      </c>
      <c r="AE4" s="10">
        <v>16.510000000000002</v>
      </c>
      <c r="AF4" s="14">
        <v>16.670000000000002</v>
      </c>
      <c r="AG4" s="14">
        <v>16.670000000000002</v>
      </c>
      <c r="AH4" s="10">
        <v>16.88</v>
      </c>
      <c r="AI4" s="10">
        <v>16.96</v>
      </c>
      <c r="AJ4" s="10">
        <v>16.96</v>
      </c>
      <c r="AK4" s="10">
        <v>18.86</v>
      </c>
      <c r="AL4" s="10">
        <v>18.98</v>
      </c>
      <c r="AM4" s="10">
        <v>18.98</v>
      </c>
      <c r="AN4" s="10">
        <v>20.65</v>
      </c>
      <c r="AO4" s="10">
        <v>20.61</v>
      </c>
      <c r="AP4" s="10">
        <v>20.61</v>
      </c>
      <c r="AQ4" s="10">
        <v>16.079999999999998</v>
      </c>
      <c r="AR4" s="10">
        <v>16.100000000000001</v>
      </c>
      <c r="AS4" s="10">
        <v>16.100000000000001</v>
      </c>
      <c r="AT4" s="10">
        <v>22.36</v>
      </c>
      <c r="AU4" s="10">
        <v>22.31</v>
      </c>
      <c r="AV4" s="10">
        <v>22.31</v>
      </c>
    </row>
    <row r="5" spans="2:48" x14ac:dyDescent="0.25">
      <c r="B5" s="2">
        <v>8</v>
      </c>
      <c r="C5" s="2">
        <v>5.94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2:48" x14ac:dyDescent="0.25">
      <c r="B6" s="2">
        <v>7.5161819999999997</v>
      </c>
      <c r="C6" s="2">
        <v>5.0599999999999996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2:48" x14ac:dyDescent="0.25">
      <c r="B7" s="2">
        <v>1.5529379999999999</v>
      </c>
      <c r="C7" s="2">
        <v>3.51</v>
      </c>
      <c r="F7" s="1"/>
      <c r="P7" s="1"/>
      <c r="Q7" s="1"/>
      <c r="R7" s="1"/>
    </row>
    <row r="8" spans="2:48" x14ac:dyDescent="0.25">
      <c r="B8" s="2">
        <v>4.6589340000000004</v>
      </c>
      <c r="C8" s="2">
        <v>1.97</v>
      </c>
      <c r="F8" s="1"/>
      <c r="P8" s="1"/>
      <c r="Q8" s="1"/>
      <c r="R8" s="1"/>
    </row>
    <row r="9" spans="2:48" x14ac:dyDescent="0.25">
      <c r="B9" s="2">
        <v>6.1688429999999999</v>
      </c>
      <c r="C9" s="2">
        <v>2.54</v>
      </c>
      <c r="F9" s="1"/>
      <c r="P9" s="1"/>
      <c r="Q9" s="1"/>
      <c r="R9" s="1"/>
    </row>
    <row r="10" spans="2:48" x14ac:dyDescent="0.25">
      <c r="B10" s="2">
        <v>5.2975009999999996</v>
      </c>
      <c r="C10" s="2">
        <v>5.0599999999999996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48" x14ac:dyDescent="0.25">
      <c r="B11" s="2">
        <v>4.8934990000000003</v>
      </c>
      <c r="C11" s="2">
        <v>5.26</v>
      </c>
      <c r="F11" s="1"/>
    </row>
    <row r="12" spans="2:48" x14ac:dyDescent="0.25">
      <c r="B12" s="2">
        <v>10.595829999999999</v>
      </c>
      <c r="C12" s="2">
        <v>3.42</v>
      </c>
      <c r="F12" s="1"/>
    </row>
    <row r="13" spans="2:48" x14ac:dyDescent="0.25">
      <c r="B13" s="2">
        <v>7.7353350000000001</v>
      </c>
      <c r="C13" s="2">
        <v>4.24</v>
      </c>
      <c r="F13" s="1"/>
    </row>
    <row r="14" spans="2:48" x14ac:dyDescent="0.25">
      <c r="B14" s="2">
        <v>5.540737</v>
      </c>
      <c r="C14" s="2">
        <v>7.21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2:48" x14ac:dyDescent="0.25">
      <c r="B15" s="2">
        <v>7.0130140000000001</v>
      </c>
      <c r="C15" s="2">
        <v>3.11</v>
      </c>
      <c r="F15" s="1"/>
      <c r="P15" s="1"/>
      <c r="Q15" s="1"/>
      <c r="R15" s="1"/>
    </row>
    <row r="16" spans="2:48" x14ac:dyDescent="0.25">
      <c r="B16" s="2">
        <v>5.377548</v>
      </c>
      <c r="C16" s="2">
        <v>7.19</v>
      </c>
    </row>
    <row r="17" spans="1:30" x14ac:dyDescent="0.25">
      <c r="B17" s="2">
        <v>5.098732</v>
      </c>
      <c r="C17" s="2"/>
    </row>
    <row r="18" spans="1:30" x14ac:dyDescent="0.25">
      <c r="B18" s="2">
        <v>11.059519999999999</v>
      </c>
      <c r="C18" s="2"/>
      <c r="G18" s="20">
        <v>17</v>
      </c>
      <c r="H18" s="20"/>
      <c r="I18" s="20"/>
      <c r="J18" s="1">
        <v>20</v>
      </c>
      <c r="K18" s="1"/>
      <c r="L18" s="1"/>
      <c r="M18" s="20">
        <v>24</v>
      </c>
      <c r="N18" s="20"/>
      <c r="O18" s="15"/>
      <c r="P18" s="21">
        <v>19</v>
      </c>
      <c r="Q18" s="21"/>
      <c r="R18" s="7"/>
      <c r="S18" s="20">
        <v>33</v>
      </c>
      <c r="T18" s="20"/>
      <c r="U18" s="15"/>
      <c r="V18" s="21">
        <v>30</v>
      </c>
      <c r="W18" s="21"/>
      <c r="X18" s="7"/>
      <c r="Y18" s="21">
        <v>32</v>
      </c>
      <c r="Z18" s="21"/>
      <c r="AA18" s="7"/>
      <c r="AB18" s="22">
        <v>39</v>
      </c>
      <c r="AC18" s="22"/>
      <c r="AD18" s="7"/>
    </row>
    <row r="19" spans="1:30" x14ac:dyDescent="0.25">
      <c r="B19" s="2">
        <v>14.6777</v>
      </c>
      <c r="C19" s="2"/>
      <c r="F19" s="1" t="s">
        <v>113</v>
      </c>
      <c r="G19" s="17">
        <v>22.82</v>
      </c>
      <c r="H19" s="17">
        <v>22.9</v>
      </c>
      <c r="I19" s="1">
        <v>21.83</v>
      </c>
      <c r="J19" s="1">
        <v>21.83</v>
      </c>
      <c r="K19" s="1">
        <v>21.86</v>
      </c>
      <c r="L19" s="1">
        <v>21.86</v>
      </c>
      <c r="M19" s="1">
        <v>23.62</v>
      </c>
      <c r="N19" s="1">
        <v>23.61</v>
      </c>
      <c r="O19" s="1">
        <v>23.61</v>
      </c>
      <c r="P19" s="1">
        <v>20.46</v>
      </c>
      <c r="Q19" s="1">
        <v>20.41</v>
      </c>
      <c r="R19" s="1">
        <v>20.41</v>
      </c>
      <c r="S19" s="1">
        <v>25.04</v>
      </c>
      <c r="T19" s="1">
        <v>24.93</v>
      </c>
      <c r="U19" s="1">
        <v>24.93</v>
      </c>
      <c r="V19" s="1">
        <v>19.96</v>
      </c>
      <c r="W19" s="8">
        <v>20.03</v>
      </c>
      <c r="X19" s="8">
        <v>20.03</v>
      </c>
      <c r="Y19" s="1">
        <v>22.01</v>
      </c>
      <c r="Z19" s="8">
        <v>21.98</v>
      </c>
      <c r="AA19" s="8">
        <v>21.98</v>
      </c>
      <c r="AB19" s="12">
        <v>20.6</v>
      </c>
      <c r="AC19" s="12">
        <v>20.74</v>
      </c>
      <c r="AD19" s="12">
        <v>20.74</v>
      </c>
    </row>
    <row r="20" spans="1:30" ht="15.6" x14ac:dyDescent="0.25">
      <c r="B20" s="2">
        <v>11.64184</v>
      </c>
      <c r="C20" s="2"/>
      <c r="F20" s="9" t="s">
        <v>114</v>
      </c>
      <c r="G20" s="10">
        <v>20.81</v>
      </c>
      <c r="H20" s="10">
        <v>20.74</v>
      </c>
      <c r="I20" s="10">
        <v>19.96</v>
      </c>
      <c r="J20" s="10">
        <v>19.96</v>
      </c>
      <c r="K20" s="10">
        <v>20.07</v>
      </c>
      <c r="L20" s="10">
        <v>20.07</v>
      </c>
      <c r="M20" s="10">
        <v>20.73</v>
      </c>
      <c r="N20" s="10">
        <v>20.77</v>
      </c>
      <c r="O20" s="10">
        <v>20.77</v>
      </c>
      <c r="P20" s="10">
        <v>18.12</v>
      </c>
      <c r="Q20" s="10">
        <v>18.07</v>
      </c>
      <c r="R20" s="10">
        <v>18.07</v>
      </c>
      <c r="S20" s="10">
        <v>23.33</v>
      </c>
      <c r="T20" s="10">
        <v>23.35</v>
      </c>
      <c r="U20" s="10">
        <v>23.35</v>
      </c>
      <c r="V20" s="10">
        <v>18.71</v>
      </c>
      <c r="W20" s="11">
        <v>18.59</v>
      </c>
      <c r="X20" s="11">
        <v>18.59</v>
      </c>
      <c r="Y20" s="10">
        <v>19.57</v>
      </c>
      <c r="Z20" s="11">
        <v>19.63</v>
      </c>
      <c r="AA20" s="11">
        <v>19.63</v>
      </c>
      <c r="AB20" s="10">
        <v>17.21</v>
      </c>
      <c r="AC20" s="10">
        <v>17.239999999999998</v>
      </c>
      <c r="AD20" s="10">
        <v>17.239999999999998</v>
      </c>
    </row>
    <row r="21" spans="1:30" x14ac:dyDescent="0.25">
      <c r="B21" s="2">
        <v>6.1268209999999996</v>
      </c>
      <c r="C21" s="2"/>
      <c r="J21" s="1"/>
      <c r="Q21" s="1"/>
      <c r="R21" s="1"/>
    </row>
    <row r="22" spans="1:30" x14ac:dyDescent="0.25">
      <c r="B22" s="2">
        <v>11.0046</v>
      </c>
      <c r="C22" s="2"/>
      <c r="N22" s="1"/>
      <c r="O22" s="1"/>
      <c r="P22" s="1"/>
    </row>
    <row r="23" spans="1:30" x14ac:dyDescent="0.25">
      <c r="B23" s="2"/>
      <c r="C23" s="2"/>
    </row>
    <row r="24" spans="1:30" x14ac:dyDescent="0.25">
      <c r="B24" s="2"/>
      <c r="C24" s="2"/>
    </row>
    <row r="25" spans="1:30" x14ac:dyDescent="0.25">
      <c r="B25" s="2"/>
      <c r="C25" s="2"/>
    </row>
    <row r="26" spans="1:30" x14ac:dyDescent="0.25">
      <c r="A26" s="2" t="s">
        <v>125</v>
      </c>
      <c r="B26" s="2">
        <f>_xlfn.T.TEST(B3:B22,C3:C16,2,3)</f>
        <v>4.8085962356707113E-3</v>
      </c>
      <c r="C26" s="2"/>
    </row>
    <row r="38" spans="6:7" x14ac:dyDescent="0.25">
      <c r="F38" s="1"/>
      <c r="G38" s="1"/>
    </row>
    <row r="39" spans="6:7" x14ac:dyDescent="0.25">
      <c r="F39" s="1"/>
      <c r="G39" s="1"/>
    </row>
  </sheetData>
  <mergeCells count="21">
    <mergeCell ref="J2:K2"/>
    <mergeCell ref="M2:N2"/>
    <mergeCell ref="P2:Q2"/>
    <mergeCell ref="S2:T2"/>
    <mergeCell ref="V2:W2"/>
    <mergeCell ref="G2:I2"/>
    <mergeCell ref="G18:I18"/>
    <mergeCell ref="AT2:AU2"/>
    <mergeCell ref="P18:Q18"/>
    <mergeCell ref="V18:W18"/>
    <mergeCell ref="Y18:Z18"/>
    <mergeCell ref="AB18:AC18"/>
    <mergeCell ref="AB2:AC2"/>
    <mergeCell ref="AE2:AF2"/>
    <mergeCell ref="AH2:AI2"/>
    <mergeCell ref="AK2:AL2"/>
    <mergeCell ref="AN2:AO2"/>
    <mergeCell ref="AQ2:AR2"/>
    <mergeCell ref="M18:N18"/>
    <mergeCell ref="S18:T18"/>
    <mergeCell ref="Y2:Z2"/>
  </mergeCells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EE864-BE3A-4D56-B74F-3292D404F381}">
  <dimension ref="A1"/>
  <sheetViews>
    <sheetView workbookViewId="0">
      <selection activeCell="J16" sqref="I15:J16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54F4-A5CB-4F50-A7A7-2527FAED708A}">
  <dimension ref="A5:G28"/>
  <sheetViews>
    <sheetView topLeftCell="A4" workbookViewId="0">
      <selection activeCell="G8" sqref="G8"/>
    </sheetView>
  </sheetViews>
  <sheetFormatPr defaultRowHeight="13.8" x14ac:dyDescent="0.25"/>
  <sheetData>
    <row r="5" spans="1:7" x14ac:dyDescent="0.25">
      <c r="A5" s="2"/>
      <c r="B5" s="2"/>
      <c r="C5" s="2" t="s">
        <v>16</v>
      </c>
      <c r="D5" s="2" t="s">
        <v>5</v>
      </c>
      <c r="E5" s="2" t="s">
        <v>6</v>
      </c>
      <c r="F5" s="2"/>
      <c r="G5" s="2" t="s">
        <v>125</v>
      </c>
    </row>
    <row r="6" spans="1:7" x14ac:dyDescent="0.25">
      <c r="A6" s="19" t="s">
        <v>15</v>
      </c>
      <c r="B6" s="2" t="s">
        <v>19</v>
      </c>
      <c r="C6" s="2">
        <v>0.85599999999999998</v>
      </c>
      <c r="D6" s="2">
        <v>0.79400000000000004</v>
      </c>
      <c r="E6" s="2">
        <v>0.84899999999999998</v>
      </c>
      <c r="F6" s="2"/>
      <c r="G6" s="2"/>
    </row>
    <row r="7" spans="1:7" x14ac:dyDescent="0.25">
      <c r="A7" s="19"/>
      <c r="B7" s="2" t="s">
        <v>20</v>
      </c>
      <c r="C7" s="2">
        <v>0.628</v>
      </c>
      <c r="D7" s="2">
        <v>0.79100000000000004</v>
      </c>
      <c r="E7" s="2">
        <v>0.88900000000000001</v>
      </c>
      <c r="F7" s="2"/>
      <c r="G7" s="2">
        <v>0.49427399598597516</v>
      </c>
    </row>
    <row r="8" spans="1:7" x14ac:dyDescent="0.25">
      <c r="A8" s="19"/>
      <c r="B8" s="2" t="s">
        <v>17</v>
      </c>
      <c r="C8" s="2">
        <v>0.73799999999999999</v>
      </c>
      <c r="D8" s="2">
        <v>0.76200000000000001</v>
      </c>
      <c r="E8" s="2">
        <v>0.79100000000000004</v>
      </c>
      <c r="F8" s="2"/>
      <c r="G8" s="2"/>
    </row>
    <row r="9" spans="1:7" x14ac:dyDescent="0.25">
      <c r="A9" s="19"/>
      <c r="B9" s="2" t="s">
        <v>18</v>
      </c>
      <c r="C9" s="2">
        <v>0.79100000000000004</v>
      </c>
      <c r="D9" s="2">
        <v>0.78900000000000003</v>
      </c>
      <c r="E9" s="2">
        <v>0.76100000000000001</v>
      </c>
      <c r="F9" s="2"/>
      <c r="G9" s="2">
        <v>0.41868844114391535</v>
      </c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 t="s">
        <v>16</v>
      </c>
      <c r="D15" s="2" t="s">
        <v>5</v>
      </c>
      <c r="E15" s="2" t="s">
        <v>6</v>
      </c>
      <c r="F15" s="2"/>
      <c r="G15" s="2"/>
    </row>
    <row r="16" spans="1:7" x14ac:dyDescent="0.25">
      <c r="A16" s="19" t="s">
        <v>21</v>
      </c>
      <c r="B16" s="2" t="s">
        <v>19</v>
      </c>
      <c r="C16" s="2">
        <v>0.72299999999999998</v>
      </c>
      <c r="D16" s="2">
        <v>0.76400000000000001</v>
      </c>
      <c r="E16" s="2">
        <v>0.73199999999999998</v>
      </c>
      <c r="F16" s="2"/>
      <c r="G16" s="2"/>
    </row>
    <row r="17" spans="1:7" x14ac:dyDescent="0.25">
      <c r="A17" s="19"/>
      <c r="B17" s="2" t="s">
        <v>20</v>
      </c>
      <c r="C17" s="2">
        <v>0.73499999999999999</v>
      </c>
      <c r="D17" s="2">
        <v>0.78700000000000003</v>
      </c>
      <c r="E17" s="2">
        <v>0.76900000000000002</v>
      </c>
      <c r="F17" s="2"/>
      <c r="G17" s="2">
        <v>0.55063463659730738</v>
      </c>
    </row>
    <row r="18" spans="1:7" x14ac:dyDescent="0.25">
      <c r="A18" s="19"/>
      <c r="B18" s="2" t="s">
        <v>17</v>
      </c>
      <c r="C18" s="2">
        <v>0.86399999999999999</v>
      </c>
      <c r="D18" s="2">
        <v>0.83199999999999996</v>
      </c>
      <c r="E18" s="2">
        <v>0.88600000000000001</v>
      </c>
      <c r="F18" s="2"/>
      <c r="G18" s="2"/>
    </row>
    <row r="19" spans="1:7" x14ac:dyDescent="0.25">
      <c r="A19" s="19"/>
      <c r="B19" s="2" t="s">
        <v>18</v>
      </c>
      <c r="C19" s="2">
        <v>0.88700000000000001</v>
      </c>
      <c r="D19" s="2">
        <v>0.80800000000000005</v>
      </c>
      <c r="E19" s="2">
        <v>0.86499999999999999</v>
      </c>
      <c r="F19" s="2"/>
      <c r="G19" s="2">
        <v>0.81000098110381014</v>
      </c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 t="s">
        <v>16</v>
      </c>
      <c r="D24" s="2" t="s">
        <v>5</v>
      </c>
      <c r="E24" s="2" t="s">
        <v>6</v>
      </c>
      <c r="F24" s="2"/>
      <c r="G24" s="2"/>
    </row>
    <row r="25" spans="1:7" x14ac:dyDescent="0.25">
      <c r="A25" s="19" t="s">
        <v>166</v>
      </c>
      <c r="B25" s="2" t="s">
        <v>19</v>
      </c>
      <c r="C25" s="2">
        <v>0.89600000000000002</v>
      </c>
      <c r="D25" s="2">
        <v>0.83199999999999996</v>
      </c>
      <c r="E25" s="2">
        <v>0.91400000000000003</v>
      </c>
      <c r="F25" s="2"/>
      <c r="G25" s="2"/>
    </row>
    <row r="26" spans="1:7" x14ac:dyDescent="0.25">
      <c r="A26" s="19"/>
      <c r="B26" s="2" t="s">
        <v>20</v>
      </c>
      <c r="C26" s="2">
        <v>0.86</v>
      </c>
      <c r="D26" s="2">
        <v>0.90600000000000003</v>
      </c>
      <c r="E26" s="2">
        <v>0.81799999999999995</v>
      </c>
      <c r="F26" s="2"/>
      <c r="G26" s="2">
        <v>0.61560628605415946</v>
      </c>
    </row>
    <row r="27" spans="1:7" x14ac:dyDescent="0.25">
      <c r="A27" s="19"/>
      <c r="B27" s="2" t="s">
        <v>17</v>
      </c>
      <c r="C27" s="2">
        <v>0.78100000000000003</v>
      </c>
      <c r="D27" s="2">
        <v>0.79900000000000004</v>
      </c>
      <c r="E27" s="2">
        <v>0.79600000000000004</v>
      </c>
      <c r="F27" s="2"/>
      <c r="G27" s="2"/>
    </row>
    <row r="28" spans="1:7" x14ac:dyDescent="0.25">
      <c r="A28" s="19"/>
      <c r="B28" s="2" t="s">
        <v>18</v>
      </c>
      <c r="C28" s="2">
        <v>0.82899999999999996</v>
      </c>
      <c r="D28" s="2">
        <v>0.88100000000000001</v>
      </c>
      <c r="E28" s="2">
        <v>0.83799999999999997</v>
      </c>
      <c r="F28" s="2"/>
      <c r="G28" s="2">
        <v>5.7425703118859146E-2</v>
      </c>
    </row>
  </sheetData>
  <mergeCells count="3">
    <mergeCell ref="A6:A9"/>
    <mergeCell ref="A16:A19"/>
    <mergeCell ref="A25:A28"/>
  </mergeCells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FE751-34AC-43BA-B18D-66687429B0E7}">
  <dimension ref="A3:H20"/>
  <sheetViews>
    <sheetView workbookViewId="0">
      <selection activeCell="G11" sqref="G11"/>
    </sheetView>
  </sheetViews>
  <sheetFormatPr defaultRowHeight="13.8" x14ac:dyDescent="0.25"/>
  <cols>
    <col min="2" max="2" width="14.109375" customWidth="1"/>
    <col min="7" max="7" width="13.109375" bestFit="1" customWidth="1"/>
  </cols>
  <sheetData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2"/>
      <c r="B5" s="2" t="s">
        <v>169</v>
      </c>
      <c r="C5" s="2" t="s">
        <v>16</v>
      </c>
      <c r="D5" s="2" t="s">
        <v>5</v>
      </c>
      <c r="E5" s="2" t="s">
        <v>6</v>
      </c>
      <c r="F5" s="2"/>
      <c r="G5" s="2" t="s">
        <v>126</v>
      </c>
      <c r="H5" s="2"/>
    </row>
    <row r="6" spans="1:8" x14ac:dyDescent="0.25">
      <c r="A6" s="2"/>
      <c r="B6" s="2" t="s">
        <v>167</v>
      </c>
      <c r="C6" s="2">
        <v>121476</v>
      </c>
      <c r="D6" s="2">
        <v>106992</v>
      </c>
      <c r="E6" s="2">
        <v>144784</v>
      </c>
      <c r="F6" s="2"/>
      <c r="G6" s="2"/>
      <c r="H6" s="2"/>
    </row>
    <row r="7" spans="1:8" x14ac:dyDescent="0.25">
      <c r="A7" s="2"/>
      <c r="B7" s="2" t="s">
        <v>89</v>
      </c>
      <c r="C7" s="2">
        <v>189891.9</v>
      </c>
      <c r="D7" s="2">
        <v>222744.5</v>
      </c>
      <c r="E7" s="2">
        <v>233532.90000000002</v>
      </c>
      <c r="F7" s="2"/>
      <c r="G7" s="2">
        <f>_xlfn.T.TEST(C6:E6,C7:E7,2,2)</f>
        <v>6.0425733414505274E-3</v>
      </c>
      <c r="H7" s="2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 t="s">
        <v>168</v>
      </c>
      <c r="C11" s="2" t="s">
        <v>16</v>
      </c>
      <c r="D11" s="2" t="s">
        <v>5</v>
      </c>
      <c r="E11" s="2" t="s">
        <v>6</v>
      </c>
      <c r="F11" s="2"/>
      <c r="G11" s="2" t="s">
        <v>125</v>
      </c>
      <c r="H11" s="2"/>
    </row>
    <row r="12" spans="1:8" x14ac:dyDescent="0.25">
      <c r="A12" s="2"/>
      <c r="B12" s="2" t="s">
        <v>167</v>
      </c>
      <c r="C12" s="2">
        <v>529106.29999999993</v>
      </c>
      <c r="D12" s="2">
        <v>477903.3</v>
      </c>
      <c r="E12" s="2">
        <v>448968.10000000003</v>
      </c>
      <c r="F12" s="2"/>
      <c r="G12" s="2">
        <f>_xlfn.T.TEST(C12:E12,C13:E13,2,2)</f>
        <v>4.2461405646255203E-6</v>
      </c>
      <c r="H12" s="2"/>
    </row>
    <row r="13" spans="1:8" x14ac:dyDescent="0.25">
      <c r="A13" s="2"/>
      <c r="B13" s="2" t="s">
        <v>89</v>
      </c>
      <c r="C13" s="2">
        <v>2181503</v>
      </c>
      <c r="D13" s="2">
        <v>2039496</v>
      </c>
      <c r="E13" s="2">
        <v>2116862</v>
      </c>
      <c r="F13" s="2"/>
      <c r="G13" s="2"/>
      <c r="H13" s="2"/>
    </row>
    <row r="18" spans="3:8" x14ac:dyDescent="0.25">
      <c r="C18" s="3"/>
      <c r="D18" s="3"/>
      <c r="F18" s="3"/>
      <c r="G18" s="3"/>
      <c r="H18" s="3"/>
    </row>
    <row r="19" spans="3:8" x14ac:dyDescent="0.25">
      <c r="C19" s="3"/>
      <c r="D19" s="3"/>
      <c r="F19" s="3"/>
      <c r="G19" s="3"/>
      <c r="H19" s="3"/>
    </row>
    <row r="20" spans="3:8" x14ac:dyDescent="0.25">
      <c r="C20" s="3"/>
      <c r="D20" s="3"/>
    </row>
  </sheetData>
  <phoneticPr fontId="1" type="noConversion"/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093AA-1DFA-4DDB-B814-F9D76B2819A5}">
  <dimension ref="A1"/>
  <sheetViews>
    <sheetView workbookViewId="0">
      <selection activeCell="G11" sqref="G11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7AA6B-54F5-46FF-BDEE-B49E13F74BCE}">
  <dimension ref="A1"/>
  <sheetViews>
    <sheetView workbookViewId="0">
      <selection activeCell="G11" sqref="G11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3203E-A780-44A3-8D14-64C22CD0A8A0}">
  <dimension ref="A1"/>
  <sheetViews>
    <sheetView workbookViewId="0">
      <selection activeCell="G11" sqref="G11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B22EA-EAA2-46D5-B2E2-F54FCA3E0286}">
  <dimension ref="A1"/>
  <sheetViews>
    <sheetView workbookViewId="0">
      <selection activeCell="G11" sqref="G11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4B87-AE29-4099-87F6-4511AAAAE10F}">
  <dimension ref="A1"/>
  <sheetViews>
    <sheetView workbookViewId="0">
      <selection activeCell="G11" sqref="G11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A59CA-71AF-42E7-9233-A66F19539B7D}">
  <dimension ref="A9:I18"/>
  <sheetViews>
    <sheetView workbookViewId="0">
      <selection activeCell="G11" sqref="G11"/>
    </sheetView>
  </sheetViews>
  <sheetFormatPr defaultRowHeight="13.8" x14ac:dyDescent="0.25"/>
  <cols>
    <col min="2" max="2" width="15.77734375" customWidth="1"/>
  </cols>
  <sheetData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 t="s">
        <v>16</v>
      </c>
      <c r="E10" s="2" t="s">
        <v>5</v>
      </c>
      <c r="F10" s="2" t="s">
        <v>6</v>
      </c>
      <c r="G10" s="2"/>
      <c r="H10" s="2" t="s">
        <v>126</v>
      </c>
      <c r="I10" s="2"/>
    </row>
    <row r="11" spans="1:9" x14ac:dyDescent="0.25">
      <c r="A11" s="2"/>
      <c r="B11" s="19" t="s">
        <v>103</v>
      </c>
      <c r="C11" s="2" t="s">
        <v>22</v>
      </c>
      <c r="D11" s="2">
        <v>9.9000000000000005E-2</v>
      </c>
      <c r="E11" s="2">
        <v>9.1999999999999998E-2</v>
      </c>
      <c r="F11" s="2">
        <v>9.2999999999999999E-2</v>
      </c>
      <c r="G11" s="2"/>
      <c r="H11" s="2"/>
      <c r="I11" s="2"/>
    </row>
    <row r="12" spans="1:9" x14ac:dyDescent="0.25">
      <c r="A12" s="2"/>
      <c r="B12" s="19"/>
      <c r="C12" s="2" t="s">
        <v>23</v>
      </c>
      <c r="D12" s="2">
        <v>0.13400000000000001</v>
      </c>
      <c r="E12" s="2">
        <v>0.13900000000000001</v>
      </c>
      <c r="F12" s="2">
        <v>0.13200000000000001</v>
      </c>
      <c r="G12" s="2"/>
      <c r="H12" s="2"/>
      <c r="I12" s="2"/>
    </row>
    <row r="13" spans="1:9" x14ac:dyDescent="0.25">
      <c r="A13" s="2"/>
      <c r="B13" s="19"/>
      <c r="C13" s="2" t="s">
        <v>24</v>
      </c>
      <c r="D13" s="2">
        <v>0.161</v>
      </c>
      <c r="E13" s="2">
        <v>0.16300000000000001</v>
      </c>
      <c r="F13" s="2">
        <v>0.16900000000000001</v>
      </c>
      <c r="G13" s="2"/>
      <c r="H13" s="2"/>
      <c r="I13" s="2"/>
    </row>
    <row r="14" spans="1:9" x14ac:dyDescent="0.25">
      <c r="A14" s="2"/>
      <c r="B14" s="19"/>
      <c r="C14" s="2" t="s">
        <v>25</v>
      </c>
      <c r="D14" s="2">
        <v>0.25</v>
      </c>
      <c r="E14" s="2">
        <v>0.26</v>
      </c>
      <c r="F14" s="2">
        <v>0.25</v>
      </c>
      <c r="G14" s="2"/>
      <c r="H14" s="2"/>
      <c r="I14" s="2"/>
    </row>
    <row r="15" spans="1:9" x14ac:dyDescent="0.25">
      <c r="A15" s="2"/>
      <c r="B15" s="19" t="s">
        <v>104</v>
      </c>
      <c r="C15" s="2" t="s">
        <v>22</v>
      </c>
      <c r="D15" s="2">
        <v>9.4E-2</v>
      </c>
      <c r="E15" s="2">
        <v>9.0999999999999998E-2</v>
      </c>
      <c r="F15" s="2">
        <v>9.6000000000000002E-2</v>
      </c>
      <c r="G15" s="2"/>
      <c r="H15" s="2"/>
      <c r="I15" s="2"/>
    </row>
    <row r="16" spans="1:9" x14ac:dyDescent="0.25">
      <c r="A16" s="2"/>
      <c r="B16" s="19"/>
      <c r="C16" s="2" t="s">
        <v>23</v>
      </c>
      <c r="D16" s="2">
        <v>0.13600000000000001</v>
      </c>
      <c r="E16" s="2">
        <v>0.13800000000000001</v>
      </c>
      <c r="F16" s="2">
        <v>0.13900000000000001</v>
      </c>
      <c r="G16" s="2"/>
      <c r="H16" s="2">
        <v>0.14177566099175692</v>
      </c>
      <c r="I16" s="2"/>
    </row>
    <row r="17" spans="1:9" x14ac:dyDescent="0.25">
      <c r="A17" s="2"/>
      <c r="B17" s="19"/>
      <c r="C17" s="2" t="s">
        <v>24</v>
      </c>
      <c r="D17" s="2">
        <v>0.16900000000000001</v>
      </c>
      <c r="E17" s="2">
        <v>0.16700000000000001</v>
      </c>
      <c r="F17" s="2">
        <v>0.17199999999999999</v>
      </c>
      <c r="G17" s="2"/>
      <c r="H17" s="2">
        <v>7.3008238426165287E-2</v>
      </c>
      <c r="I17" s="2"/>
    </row>
    <row r="18" spans="1:9" x14ac:dyDescent="0.25">
      <c r="A18" s="2"/>
      <c r="B18" s="19"/>
      <c r="C18" s="2" t="s">
        <v>25</v>
      </c>
      <c r="D18" s="2">
        <v>0.23</v>
      </c>
      <c r="E18" s="2">
        <v>0.25</v>
      </c>
      <c r="F18" s="2">
        <v>0.248</v>
      </c>
      <c r="G18" s="2"/>
      <c r="H18" s="2">
        <v>0.32716926669767316</v>
      </c>
      <c r="I18" s="2"/>
    </row>
  </sheetData>
  <mergeCells count="2">
    <mergeCell ref="B11:B14"/>
    <mergeCell ref="B15:B18"/>
  </mergeCells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B1C39-11AD-42F0-8484-070716CC8CD7}">
  <dimension ref="B9:I18"/>
  <sheetViews>
    <sheetView workbookViewId="0">
      <selection activeCell="G11" sqref="G11"/>
    </sheetView>
  </sheetViews>
  <sheetFormatPr defaultRowHeight="13.8" x14ac:dyDescent="0.25"/>
  <cols>
    <col min="3" max="3" width="17.44140625" customWidth="1"/>
  </cols>
  <sheetData>
    <row r="9" spans="2:9" x14ac:dyDescent="0.25">
      <c r="B9" s="2"/>
      <c r="C9" s="2"/>
      <c r="D9" s="2"/>
      <c r="E9" s="2"/>
      <c r="F9" s="2"/>
      <c r="G9" s="2"/>
      <c r="H9" s="2"/>
      <c r="I9" s="2"/>
    </row>
    <row r="10" spans="2:9" x14ac:dyDescent="0.25">
      <c r="B10" s="2"/>
      <c r="C10" s="2"/>
      <c r="D10" s="2"/>
      <c r="E10" s="2" t="s">
        <v>16</v>
      </c>
      <c r="F10" s="2" t="s">
        <v>5</v>
      </c>
      <c r="G10" s="2" t="s">
        <v>6</v>
      </c>
      <c r="H10" s="2"/>
      <c r="I10" s="2" t="s">
        <v>125</v>
      </c>
    </row>
    <row r="11" spans="2:9" x14ac:dyDescent="0.25">
      <c r="B11" s="2"/>
      <c r="C11" s="2" t="s">
        <v>171</v>
      </c>
      <c r="D11" s="2" t="s">
        <v>22</v>
      </c>
      <c r="E11" s="2">
        <v>0.106</v>
      </c>
      <c r="F11" s="2">
        <v>0.107</v>
      </c>
      <c r="G11" s="2">
        <v>0.105</v>
      </c>
      <c r="H11" s="2"/>
      <c r="I11" s="2"/>
    </row>
    <row r="12" spans="2:9" x14ac:dyDescent="0.25">
      <c r="B12" s="2"/>
      <c r="C12" s="2"/>
      <c r="D12" s="2" t="s">
        <v>23</v>
      </c>
      <c r="E12" s="2">
        <v>0.124</v>
      </c>
      <c r="F12" s="2">
        <v>0.129</v>
      </c>
      <c r="G12" s="2">
        <v>0.123</v>
      </c>
      <c r="H12" s="2"/>
      <c r="I12" s="2"/>
    </row>
    <row r="13" spans="2:9" x14ac:dyDescent="0.25">
      <c r="B13" s="2"/>
      <c r="C13" s="2"/>
      <c r="D13" s="2" t="s">
        <v>24</v>
      </c>
      <c r="E13" s="2">
        <v>0.185</v>
      </c>
      <c r="F13" s="2">
        <v>0.184</v>
      </c>
      <c r="G13" s="2">
        <v>0.189</v>
      </c>
      <c r="H13" s="2"/>
      <c r="I13" s="2"/>
    </row>
    <row r="14" spans="2:9" x14ac:dyDescent="0.25">
      <c r="B14" s="2"/>
      <c r="C14" s="2"/>
      <c r="D14" s="2" t="s">
        <v>25</v>
      </c>
      <c r="E14" s="2">
        <v>0.248</v>
      </c>
      <c r="F14" s="2">
        <v>0.248</v>
      </c>
      <c r="G14" s="2">
        <v>0.245</v>
      </c>
      <c r="H14" s="2"/>
      <c r="I14" s="2"/>
    </row>
    <row r="15" spans="2:9" x14ac:dyDescent="0.25">
      <c r="B15" s="2"/>
      <c r="C15" s="2" t="s">
        <v>170</v>
      </c>
      <c r="D15" s="2" t="s">
        <v>22</v>
      </c>
      <c r="E15" s="2">
        <v>0.107</v>
      </c>
      <c r="F15" s="2">
        <v>0.109</v>
      </c>
      <c r="G15" s="2">
        <v>0.10299999999999999</v>
      </c>
      <c r="H15" s="2"/>
      <c r="I15" s="2"/>
    </row>
    <row r="16" spans="2:9" x14ac:dyDescent="0.25">
      <c r="B16" s="2"/>
      <c r="C16" s="2"/>
      <c r="D16" s="2" t="s">
        <v>23</v>
      </c>
      <c r="E16" s="2">
        <v>0.129</v>
      </c>
      <c r="F16" s="2">
        <v>0.128</v>
      </c>
      <c r="G16" s="2">
        <v>0.127</v>
      </c>
      <c r="H16" s="2"/>
      <c r="I16" s="2">
        <v>0.30844478729317737</v>
      </c>
    </row>
    <row r="17" spans="2:9" x14ac:dyDescent="0.25">
      <c r="B17" s="2"/>
      <c r="C17" s="2"/>
      <c r="D17" s="2" t="s">
        <v>24</v>
      </c>
      <c r="E17" s="2">
        <v>0.187</v>
      </c>
      <c r="F17" s="2">
        <v>0.17599999999999999</v>
      </c>
      <c r="G17" s="2">
        <v>0.17199999999999999</v>
      </c>
      <c r="H17" s="2"/>
      <c r="I17" s="2">
        <v>0.15662448985896729</v>
      </c>
    </row>
    <row r="18" spans="2:9" x14ac:dyDescent="0.25">
      <c r="B18" s="2"/>
      <c r="C18" s="2"/>
      <c r="D18" s="2" t="s">
        <v>25</v>
      </c>
      <c r="E18" s="2">
        <v>0.22500000000000001</v>
      </c>
      <c r="F18" s="2">
        <v>0.25900000000000001</v>
      </c>
      <c r="G18" s="2">
        <v>0.23400000000000001</v>
      </c>
      <c r="H18" s="2"/>
      <c r="I18" s="2">
        <v>0.45514449530984208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98DB-83B9-4BA4-81C6-89BDD3D61EA2}">
  <dimension ref="A1:G15"/>
  <sheetViews>
    <sheetView workbookViewId="0">
      <selection activeCell="G1" sqref="G1"/>
    </sheetView>
  </sheetViews>
  <sheetFormatPr defaultRowHeight="13.8" x14ac:dyDescent="0.25"/>
  <cols>
    <col min="1" max="1" width="22.21875" style="2" customWidth="1"/>
    <col min="2" max="2" width="19.33203125" customWidth="1"/>
    <col min="7" max="7" width="16.109375" customWidth="1"/>
  </cols>
  <sheetData>
    <row r="1" spans="1:7" x14ac:dyDescent="0.25">
      <c r="A1" s="2" t="s">
        <v>31</v>
      </c>
      <c r="C1" s="2" t="s">
        <v>16</v>
      </c>
      <c r="D1" s="2" t="s">
        <v>5</v>
      </c>
      <c r="E1" s="2" t="s">
        <v>6</v>
      </c>
      <c r="G1" s="2" t="s">
        <v>125</v>
      </c>
    </row>
    <row r="2" spans="1:7" x14ac:dyDescent="0.25">
      <c r="A2" s="2" t="s">
        <v>32</v>
      </c>
      <c r="B2" s="2" t="s">
        <v>17</v>
      </c>
      <c r="C2" s="2">
        <v>626.95770000000005</v>
      </c>
      <c r="D2" s="2">
        <v>637.78989999999999</v>
      </c>
      <c r="E2" s="2">
        <v>625.99860000000001</v>
      </c>
      <c r="G2" s="2">
        <f>_xlfn.T.TEST(C2:E2,C3:E3,2,3)</f>
        <v>2.1259601107492884E-5</v>
      </c>
    </row>
    <row r="3" spans="1:7" x14ac:dyDescent="0.25">
      <c r="B3" s="2" t="s">
        <v>18</v>
      </c>
      <c r="C3" s="2">
        <v>302.92919999999998</v>
      </c>
      <c r="D3" s="2">
        <v>301.78660000000002</v>
      </c>
      <c r="E3" s="2">
        <v>306.4375</v>
      </c>
      <c r="G3" s="2"/>
    </row>
    <row r="4" spans="1:7" x14ac:dyDescent="0.25">
      <c r="A4" s="2" t="s">
        <v>33</v>
      </c>
      <c r="B4" s="2" t="s">
        <v>17</v>
      </c>
      <c r="C4" s="2">
        <v>187.9134</v>
      </c>
      <c r="D4" s="2">
        <v>191.07320000000001</v>
      </c>
      <c r="E4" s="2">
        <v>188.3621</v>
      </c>
      <c r="G4" s="2">
        <f>_xlfn.T.TEST(C4:E4,C5:E5,2,3)</f>
        <v>1.2013935276418247E-4</v>
      </c>
    </row>
    <row r="5" spans="1:7" x14ac:dyDescent="0.25">
      <c r="B5" s="2" t="s">
        <v>18</v>
      </c>
      <c r="C5" s="2">
        <v>117.9598</v>
      </c>
      <c r="D5" s="2">
        <v>117.5835</v>
      </c>
      <c r="E5" s="2">
        <v>118.22150000000001</v>
      </c>
      <c r="G5" s="2"/>
    </row>
    <row r="6" spans="1:7" x14ac:dyDescent="0.25">
      <c r="A6" s="2" t="s">
        <v>34</v>
      </c>
      <c r="B6" s="2" t="s">
        <v>17</v>
      </c>
      <c r="C6" s="2">
        <v>307.44209999999998</v>
      </c>
      <c r="D6" s="2">
        <v>310.44349999999997</v>
      </c>
      <c r="E6" s="2">
        <v>308.55759999999998</v>
      </c>
      <c r="G6" s="2">
        <f>_xlfn.T.TEST(C6:E6,C7:E7,2,3)</f>
        <v>5.6296945969043017E-8</v>
      </c>
    </row>
    <row r="7" spans="1:7" x14ac:dyDescent="0.25">
      <c r="B7" s="2" t="s">
        <v>18</v>
      </c>
      <c r="C7" s="2">
        <v>173.04179999999999</v>
      </c>
      <c r="D7" s="2">
        <v>175.34399999999999</v>
      </c>
      <c r="E7" s="2">
        <v>174.89660000000001</v>
      </c>
      <c r="G7" s="2"/>
    </row>
    <row r="8" spans="1:7" x14ac:dyDescent="0.25">
      <c r="A8" s="2" t="s">
        <v>35</v>
      </c>
      <c r="B8" s="2" t="s">
        <v>17</v>
      </c>
      <c r="C8" s="2">
        <v>70.104600000000005</v>
      </c>
      <c r="D8" s="2">
        <v>72.608699999999999</v>
      </c>
      <c r="E8" s="2">
        <v>71.582099999999997</v>
      </c>
      <c r="G8" s="2">
        <f>_xlfn.T.TEST(C8:E8,C9:E9,2,3)</f>
        <v>4.4731654263992073E-5</v>
      </c>
    </row>
    <row r="9" spans="1:7" x14ac:dyDescent="0.25">
      <c r="B9" s="2" t="s">
        <v>18</v>
      </c>
      <c r="C9" s="2">
        <v>29.246099999999998</v>
      </c>
      <c r="D9" s="2">
        <v>30.221499999999999</v>
      </c>
      <c r="E9" s="2">
        <v>29.999700000000001</v>
      </c>
      <c r="G9" s="2"/>
    </row>
    <row r="10" spans="1:7" x14ac:dyDescent="0.25">
      <c r="A10" s="2" t="s">
        <v>36</v>
      </c>
      <c r="B10" s="2" t="s">
        <v>17</v>
      </c>
      <c r="C10" s="2">
        <v>96.388890000000004</v>
      </c>
      <c r="D10" s="2">
        <v>97.779499999999999</v>
      </c>
      <c r="E10" s="2">
        <v>96.488699999999994</v>
      </c>
      <c r="G10" s="2">
        <f>_xlfn.T.TEST(C10:E10,C11:E11,2,3)</f>
        <v>0.42228260036074727</v>
      </c>
    </row>
    <row r="11" spans="1:7" x14ac:dyDescent="0.25">
      <c r="B11" s="2" t="s">
        <v>18</v>
      </c>
      <c r="C11" s="2">
        <v>97.860900000000001</v>
      </c>
      <c r="D11" s="2">
        <v>95.008300000000006</v>
      </c>
      <c r="E11" s="2">
        <v>94.666499999999999</v>
      </c>
      <c r="G11" s="2"/>
    </row>
    <row r="12" spans="1:7" ht="14.4" x14ac:dyDescent="0.3">
      <c r="A12" s="2" t="s">
        <v>37</v>
      </c>
      <c r="B12" s="2" t="s">
        <v>17</v>
      </c>
      <c r="C12" s="2">
        <v>205.84209999999999</v>
      </c>
      <c r="D12" s="2">
        <v>208.03649999999999</v>
      </c>
      <c r="E12" s="2">
        <v>206.66560000000001</v>
      </c>
      <c r="G12" s="2">
        <f>_xlfn.T.TEST(C12:E12,C13:E13,2,3)</f>
        <v>5.5635125185119163E-7</v>
      </c>
    </row>
    <row r="13" spans="1:7" x14ac:dyDescent="0.25">
      <c r="B13" s="2" t="s">
        <v>18</v>
      </c>
      <c r="C13" s="2">
        <v>125.9477</v>
      </c>
      <c r="D13" s="2">
        <v>127.8775</v>
      </c>
      <c r="E13" s="2">
        <v>124.9088</v>
      </c>
      <c r="G13" s="2"/>
    </row>
    <row r="14" spans="1:7" x14ac:dyDescent="0.25">
      <c r="A14" s="2" t="s">
        <v>38</v>
      </c>
      <c r="B14" s="2" t="s">
        <v>17</v>
      </c>
      <c r="C14" s="2">
        <v>167.24529999999999</v>
      </c>
      <c r="D14" s="2">
        <v>168.8767</v>
      </c>
      <c r="E14" s="2">
        <v>170.4324</v>
      </c>
      <c r="G14" s="2">
        <f>_xlfn.T.TEST(C14:E14,C15:E15,2,3)</f>
        <v>6.7261993697133616E-5</v>
      </c>
    </row>
    <row r="15" spans="1:7" x14ac:dyDescent="0.25">
      <c r="B15" s="2" t="s">
        <v>18</v>
      </c>
      <c r="C15" s="2">
        <v>99.076599999999999</v>
      </c>
      <c r="D15" s="2">
        <v>98.55</v>
      </c>
      <c r="E15" s="2">
        <v>98.242999999999995</v>
      </c>
    </row>
  </sheetData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6765-EDA2-44FB-A3C3-C00FECDEF707}">
  <dimension ref="A1"/>
  <sheetViews>
    <sheetView tabSelected="1" workbookViewId="0">
      <selection activeCell="G11" sqref="G11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7B564-BFDB-41BD-984F-B723760BA6A7}">
  <dimension ref="A1:J23"/>
  <sheetViews>
    <sheetView workbookViewId="0">
      <selection activeCell="J16" sqref="J16"/>
    </sheetView>
  </sheetViews>
  <sheetFormatPr defaultRowHeight="13.8" x14ac:dyDescent="0.25"/>
  <cols>
    <col min="5" max="5" width="12.6640625" customWidth="1"/>
    <col min="10" max="10" width="17.5546875" customWidth="1"/>
    <col min="15" max="15" width="7.6640625" customWidth="1"/>
  </cols>
  <sheetData>
    <row r="1" spans="1:10" x14ac:dyDescent="0.25">
      <c r="A1" s="2" t="s">
        <v>39</v>
      </c>
      <c r="C1" s="2" t="s">
        <v>16</v>
      </c>
      <c r="D1" s="2" t="s">
        <v>5</v>
      </c>
      <c r="E1" s="2" t="s">
        <v>6</v>
      </c>
      <c r="F1" s="2" t="s">
        <v>16</v>
      </c>
      <c r="G1" s="2" t="s">
        <v>5</v>
      </c>
      <c r="H1" s="2" t="s">
        <v>6</v>
      </c>
      <c r="J1" s="2" t="s">
        <v>126</v>
      </c>
    </row>
    <row r="2" spans="1:10" x14ac:dyDescent="0.25">
      <c r="C2" s="19" t="s">
        <v>17</v>
      </c>
      <c r="D2" s="19"/>
      <c r="E2" s="19"/>
      <c r="F2" s="19" t="s">
        <v>18</v>
      </c>
      <c r="G2" s="19"/>
      <c r="H2" s="19"/>
    </row>
    <row r="3" spans="1:10" x14ac:dyDescent="0.25">
      <c r="B3" s="2" t="s">
        <v>40</v>
      </c>
      <c r="C3" s="5">
        <v>0.99220803367041321</v>
      </c>
      <c r="D3" s="5">
        <v>1.0036415442457403</v>
      </c>
      <c r="E3" s="5">
        <v>1.0041504220838466</v>
      </c>
      <c r="F3" s="5">
        <v>0.16455892118056964</v>
      </c>
      <c r="G3" s="5">
        <v>0.16524020116677429</v>
      </c>
      <c r="H3" s="5">
        <v>0.16480580486400914</v>
      </c>
      <c r="J3" s="2">
        <f>_xlfn.T.TEST(C3:E3,F3:H3,2,2)</f>
        <v>2.8643988587467437E-9</v>
      </c>
    </row>
    <row r="4" spans="1:10" x14ac:dyDescent="0.25">
      <c r="B4" s="2" t="s">
        <v>43</v>
      </c>
      <c r="C4" s="5">
        <v>0.92497022277573981</v>
      </c>
      <c r="D4" s="5">
        <v>1.1259861795651507</v>
      </c>
      <c r="E4" s="5">
        <v>0.94904359765910951</v>
      </c>
      <c r="F4" s="5">
        <v>0.43358252942750314</v>
      </c>
      <c r="G4" s="5">
        <v>0.43876043900524375</v>
      </c>
      <c r="H4" s="5">
        <v>0.4336511155084673</v>
      </c>
      <c r="J4" s="2">
        <f>_xlfn.T.TEST(C4:E4,F4:H4,2,2)</f>
        <v>8.7830914735728054E-4</v>
      </c>
    </row>
    <row r="5" spans="1:10" x14ac:dyDescent="0.25">
      <c r="B5" s="5">
        <v>89.6</v>
      </c>
      <c r="C5" s="5">
        <v>0.95334033850224109</v>
      </c>
      <c r="D5" s="5">
        <v>1.1083669434475814</v>
      </c>
      <c r="E5" s="5">
        <v>0.93829271805017744</v>
      </c>
      <c r="F5" s="5">
        <v>0.59524248412739378</v>
      </c>
      <c r="G5" s="5">
        <v>0.57989391126628886</v>
      </c>
      <c r="H5" s="5">
        <v>0.59526159460536787</v>
      </c>
      <c r="J5" s="2">
        <f t="shared" ref="J5:J23" si="0">_xlfn.T.TEST(C5:E5,F5:H5,2,2)</f>
        <v>1.6849030387514859E-3</v>
      </c>
    </row>
    <row r="6" spans="1:10" x14ac:dyDescent="0.25">
      <c r="B6" s="2" t="s">
        <v>44</v>
      </c>
      <c r="C6" s="5">
        <v>0.96320445077132522</v>
      </c>
      <c r="D6" s="5">
        <v>0.92302971134251099</v>
      </c>
      <c r="E6" s="5">
        <v>1.1137658378861637</v>
      </c>
      <c r="F6" s="5">
        <v>6.1532240952560671E-2</v>
      </c>
      <c r="G6" s="5">
        <v>6.0412776605802264E-2</v>
      </c>
      <c r="H6" s="5">
        <v>5.9392820200977935E-2</v>
      </c>
      <c r="J6" s="2">
        <f t="shared" si="0"/>
        <v>8.5288558051103809E-5</v>
      </c>
    </row>
    <row r="7" spans="1:10" x14ac:dyDescent="0.25">
      <c r="B7" s="2" t="s">
        <v>45</v>
      </c>
      <c r="C7" s="5">
        <v>0.97342420705964128</v>
      </c>
      <c r="D7" s="5">
        <v>0.96820420367047699</v>
      </c>
      <c r="E7" s="5">
        <v>1.0583715892698815</v>
      </c>
      <c r="F7" s="5">
        <v>0.49344769781452591</v>
      </c>
      <c r="G7" s="5">
        <v>0.61685141155187839</v>
      </c>
      <c r="H7" s="5">
        <v>0.60203409030331378</v>
      </c>
      <c r="J7" s="2">
        <f t="shared" si="0"/>
        <v>9.1124169340455884E-4</v>
      </c>
    </row>
    <row r="8" spans="1:10" x14ac:dyDescent="0.25">
      <c r="B8" s="2" t="s">
        <v>46</v>
      </c>
      <c r="C8" s="5">
        <v>1.0118701424632579</v>
      </c>
      <c r="D8" s="5">
        <v>0.99960233700469658</v>
      </c>
      <c r="E8" s="5">
        <v>0.98852752053204562</v>
      </c>
      <c r="F8" s="5">
        <v>0.28276385576390961</v>
      </c>
      <c r="G8" s="5">
        <v>0.280206471328596</v>
      </c>
      <c r="H8" s="5">
        <v>0.27855019515850199</v>
      </c>
      <c r="J8" s="2">
        <f t="shared" si="0"/>
        <v>4.9319575281780705E-8</v>
      </c>
    </row>
    <row r="9" spans="1:10" x14ac:dyDescent="0.25">
      <c r="B9" s="2" t="s">
        <v>41</v>
      </c>
      <c r="C9" s="5">
        <v>1.0032088749915486</v>
      </c>
      <c r="D9" s="5">
        <v>1.0003336038924076</v>
      </c>
      <c r="E9" s="5">
        <v>0.99645752111604402</v>
      </c>
      <c r="F9" s="5">
        <v>6.072256438155766E-2</v>
      </c>
      <c r="G9" s="5">
        <v>6.0162937984287027E-2</v>
      </c>
      <c r="H9" s="5">
        <v>2.8262656927474171E-2</v>
      </c>
      <c r="J9" s="2">
        <f t="shared" si="0"/>
        <v>1.0395017027984708E-7</v>
      </c>
    </row>
    <row r="10" spans="1:10" x14ac:dyDescent="0.25">
      <c r="B10" s="2" t="s">
        <v>47</v>
      </c>
      <c r="C10" s="5">
        <v>1.0001049997415443</v>
      </c>
      <c r="D10" s="5">
        <v>1.0025048584910119</v>
      </c>
      <c r="E10" s="5">
        <v>0.99739014176744367</v>
      </c>
      <c r="F10" s="5">
        <v>0.33466879109365572</v>
      </c>
      <c r="G10" s="5">
        <v>0.32516030657613798</v>
      </c>
      <c r="H10" s="5">
        <v>0.32055628511838707</v>
      </c>
      <c r="J10" s="2">
        <f t="shared" si="0"/>
        <v>1.1045388805225421E-8</v>
      </c>
    </row>
    <row r="11" spans="1:10" x14ac:dyDescent="0.25">
      <c r="B11" s="2" t="s">
        <v>42</v>
      </c>
      <c r="C11" s="5">
        <v>1.0168544244688302</v>
      </c>
      <c r="D11" s="5">
        <v>0.99956222274106932</v>
      </c>
      <c r="E11" s="5">
        <v>0.98358335279010045</v>
      </c>
      <c r="F11" s="5">
        <v>0.75389621760448289</v>
      </c>
      <c r="G11" s="5">
        <v>0.73803408825589545</v>
      </c>
      <c r="H11" s="5">
        <v>0.73059187485407429</v>
      </c>
      <c r="J11" s="2">
        <f t="shared" si="0"/>
        <v>2.5537506928308378E-5</v>
      </c>
    </row>
    <row r="12" spans="1:10" x14ac:dyDescent="0.25">
      <c r="B12" s="2" t="s">
        <v>48</v>
      </c>
      <c r="C12" s="5">
        <v>1.0017160505200224</v>
      </c>
      <c r="D12" s="5">
        <v>1.0001240188012654</v>
      </c>
      <c r="E12" s="5">
        <v>0.99815993067871245</v>
      </c>
      <c r="F12" s="5">
        <v>0.69827762268017968</v>
      </c>
      <c r="G12" s="5">
        <v>0.69168948547488496</v>
      </c>
      <c r="H12" s="5">
        <v>0.6855092465202226</v>
      </c>
      <c r="J12" s="2">
        <f t="shared" si="0"/>
        <v>1.4259008607084846E-7</v>
      </c>
    </row>
    <row r="13" spans="1:10" x14ac:dyDescent="0.25">
      <c r="B13" s="2" t="s">
        <v>49</v>
      </c>
      <c r="C13" s="5">
        <v>1.0009674645263007</v>
      </c>
      <c r="D13" s="5">
        <v>1.0017199369356458</v>
      </c>
      <c r="E13" s="5">
        <v>0.99731259853805365</v>
      </c>
      <c r="F13" s="5">
        <v>0.54314175146911281</v>
      </c>
      <c r="G13" s="5">
        <v>0.53819693277913139</v>
      </c>
      <c r="H13" s="5">
        <v>0.53178300128995271</v>
      </c>
      <c r="J13" s="2">
        <f t="shared" si="0"/>
        <v>2.1061194027155328E-8</v>
      </c>
    </row>
    <row r="14" spans="1:10" x14ac:dyDescent="0.25">
      <c r="B14" s="2" t="s">
        <v>50</v>
      </c>
      <c r="C14" s="5">
        <v>0.9972738808358812</v>
      </c>
      <c r="D14" s="5">
        <v>1.0034752283489348</v>
      </c>
      <c r="E14" s="5">
        <v>0.99925089081518392</v>
      </c>
      <c r="F14" s="5">
        <v>0.18527774849124523</v>
      </c>
      <c r="G14" s="5">
        <v>0.18329512661631045</v>
      </c>
      <c r="H14" s="5">
        <v>0.18150215976845993</v>
      </c>
      <c r="J14" s="2">
        <f t="shared" si="0"/>
        <v>2.7730438921023884E-10</v>
      </c>
    </row>
    <row r="15" spans="1:10" x14ac:dyDescent="0.25">
      <c r="B15" s="2" t="s">
        <v>51</v>
      </c>
      <c r="C15" s="5">
        <v>1.0172544846457889</v>
      </c>
      <c r="D15" s="5">
        <v>0.99632107023411376</v>
      </c>
      <c r="E15" s="5">
        <v>0.9864244451200973</v>
      </c>
      <c r="F15" s="5">
        <v>0.75313165095773793</v>
      </c>
      <c r="G15" s="5">
        <v>0.73273031316509574</v>
      </c>
      <c r="H15" s="5">
        <v>0.71459410155062331</v>
      </c>
      <c r="J15" s="2">
        <f t="shared" si="0"/>
        <v>4.9741427365957324E-5</v>
      </c>
    </row>
    <row r="16" spans="1:10" x14ac:dyDescent="0.25">
      <c r="B16" s="2" t="s">
        <v>52</v>
      </c>
      <c r="C16" s="5">
        <v>1.0038849999999999</v>
      </c>
      <c r="D16" s="5">
        <v>1.036098</v>
      </c>
      <c r="E16" s="5">
        <v>0.96001700000000001</v>
      </c>
      <c r="F16" s="5">
        <v>1.0722320000000001</v>
      </c>
      <c r="G16" s="5">
        <v>1.086141</v>
      </c>
      <c r="H16" s="5">
        <v>1.10005</v>
      </c>
      <c r="J16" s="2">
        <f t="shared" si="0"/>
        <v>2.1372410161954927E-2</v>
      </c>
    </row>
    <row r="17" spans="2:10" x14ac:dyDescent="0.25">
      <c r="B17" s="2" t="s">
        <v>53</v>
      </c>
      <c r="C17" s="5">
        <v>1.035981</v>
      </c>
      <c r="D17" s="5">
        <v>0.91239599999999998</v>
      </c>
      <c r="E17" s="5">
        <v>1.051623</v>
      </c>
      <c r="F17" s="5">
        <v>1.2043740000000001</v>
      </c>
      <c r="G17" s="5">
        <v>1.052065</v>
      </c>
      <c r="H17" s="5">
        <v>1.05968</v>
      </c>
      <c r="J17" s="2">
        <f t="shared" si="0"/>
        <v>0.18712431327482065</v>
      </c>
    </row>
    <row r="18" spans="2:10" x14ac:dyDescent="0.25">
      <c r="B18" s="2" t="s">
        <v>54</v>
      </c>
      <c r="C18" s="5">
        <v>1.0143439999999999</v>
      </c>
      <c r="D18" s="5">
        <v>0.99921599999999999</v>
      </c>
      <c r="E18" s="5">
        <v>0.98643999999999998</v>
      </c>
      <c r="F18" s="5">
        <v>1.0609660000000001</v>
      </c>
      <c r="G18" s="5">
        <v>1.2728379999999999</v>
      </c>
      <c r="H18" s="5">
        <v>1.267647</v>
      </c>
      <c r="J18" s="2">
        <f t="shared" si="0"/>
        <v>4.6195139796337464E-2</v>
      </c>
    </row>
    <row r="19" spans="2:10" x14ac:dyDescent="0.25">
      <c r="B19" s="2" t="s">
        <v>55</v>
      </c>
      <c r="C19" s="5">
        <v>1.0119450000000001</v>
      </c>
      <c r="D19" s="5">
        <v>0.997749</v>
      </c>
      <c r="E19" s="5">
        <v>0.99030499999999999</v>
      </c>
      <c r="F19" s="5">
        <v>0.99943700000000002</v>
      </c>
      <c r="G19" s="5">
        <v>0.98358699999999999</v>
      </c>
      <c r="H19" s="5">
        <v>1.131068</v>
      </c>
      <c r="J19" s="2">
        <f t="shared" si="0"/>
        <v>0.46531832992934247</v>
      </c>
    </row>
    <row r="20" spans="2:10" x14ac:dyDescent="0.25">
      <c r="B20" s="2" t="s">
        <v>56</v>
      </c>
      <c r="C20" s="5">
        <v>1.0067619999999999</v>
      </c>
      <c r="D20" s="5">
        <v>1.0007809999999999</v>
      </c>
      <c r="E20" s="5">
        <v>0.99245700000000003</v>
      </c>
      <c r="F20" s="5">
        <v>0.74206700000000003</v>
      </c>
      <c r="G20" s="5">
        <v>0.93572100000000002</v>
      </c>
      <c r="H20" s="5">
        <v>1.1292359999999999</v>
      </c>
      <c r="J20" s="2">
        <f t="shared" si="0"/>
        <v>0.59600053099250616</v>
      </c>
    </row>
    <row r="21" spans="2:10" x14ac:dyDescent="0.25">
      <c r="B21" s="2" t="s">
        <v>57</v>
      </c>
      <c r="C21" s="5">
        <v>0.953067</v>
      </c>
      <c r="D21" s="5">
        <v>1.0812759999999999</v>
      </c>
      <c r="E21" s="5">
        <v>0.96565800000000002</v>
      </c>
      <c r="F21" s="5">
        <v>0.98561200000000004</v>
      </c>
      <c r="G21" s="5">
        <v>0.98669700000000005</v>
      </c>
      <c r="H21" s="5">
        <v>0.98553599999999997</v>
      </c>
      <c r="J21" s="2">
        <f t="shared" si="0"/>
        <v>0.74789243302968844</v>
      </c>
    </row>
    <row r="22" spans="2:10" x14ac:dyDescent="0.25">
      <c r="B22" s="2" t="s">
        <v>58</v>
      </c>
      <c r="C22" s="5">
        <v>0.87822199999999995</v>
      </c>
      <c r="D22" s="5">
        <v>1.064541</v>
      </c>
      <c r="E22" s="5">
        <v>1.057237</v>
      </c>
      <c r="F22" s="5">
        <v>0.86546800000000002</v>
      </c>
      <c r="G22" s="5">
        <v>0.86726099999999995</v>
      </c>
      <c r="H22" s="5">
        <v>0.86534800000000001</v>
      </c>
      <c r="J22" s="2">
        <f t="shared" si="0"/>
        <v>9.2769165976413062E-2</v>
      </c>
    </row>
    <row r="23" spans="2:10" x14ac:dyDescent="0.25">
      <c r="B23" s="2" t="s">
        <v>59</v>
      </c>
      <c r="C23" s="5">
        <v>0.94949799999999995</v>
      </c>
      <c r="D23" s="5">
        <v>1.039955</v>
      </c>
      <c r="E23" s="5">
        <v>1.0105470000000001</v>
      </c>
      <c r="F23" s="5">
        <v>0.93912899999999999</v>
      </c>
      <c r="G23" s="5">
        <v>0.93902200000000002</v>
      </c>
      <c r="H23" s="5">
        <v>1.055375</v>
      </c>
      <c r="J23" s="2">
        <f t="shared" si="0"/>
        <v>0.66213210066826156</v>
      </c>
    </row>
  </sheetData>
  <mergeCells count="2">
    <mergeCell ref="C2:E2"/>
    <mergeCell ref="F2:H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A6C60-1064-4673-BE8F-A58C957985FF}">
  <dimension ref="A1:J6"/>
  <sheetViews>
    <sheetView workbookViewId="0">
      <selection activeCell="O19" sqref="O19"/>
    </sheetView>
  </sheetViews>
  <sheetFormatPr defaultRowHeight="13.8" x14ac:dyDescent="0.25"/>
  <cols>
    <col min="10" max="10" width="14.33203125" customWidth="1"/>
  </cols>
  <sheetData>
    <row r="1" spans="1:10" x14ac:dyDescent="0.25">
      <c r="A1" s="2" t="s">
        <v>62</v>
      </c>
    </row>
    <row r="2" spans="1:10" x14ac:dyDescent="0.25">
      <c r="C2" s="19" t="s">
        <v>17</v>
      </c>
      <c r="D2" s="19"/>
      <c r="E2" s="19"/>
      <c r="F2" s="19" t="s">
        <v>18</v>
      </c>
      <c r="G2" s="19"/>
      <c r="H2" s="19"/>
      <c r="J2" s="2" t="s">
        <v>12</v>
      </c>
    </row>
    <row r="3" spans="1:10" x14ac:dyDescent="0.25">
      <c r="C3" s="2" t="s">
        <v>16</v>
      </c>
      <c r="D3" s="2" t="s">
        <v>5</v>
      </c>
      <c r="E3" s="2" t="s">
        <v>6</v>
      </c>
      <c r="F3" s="2" t="s">
        <v>16</v>
      </c>
      <c r="G3" s="2" t="s">
        <v>5</v>
      </c>
      <c r="H3" s="2" t="s">
        <v>6</v>
      </c>
    </row>
    <row r="4" spans="1:10" x14ac:dyDescent="0.25">
      <c r="B4" s="2" t="s">
        <v>40</v>
      </c>
      <c r="C4" s="2">
        <v>0.95452099999999995</v>
      </c>
      <c r="D4" s="2">
        <v>1.0327390000000001</v>
      </c>
      <c r="E4" s="2">
        <v>1.01274</v>
      </c>
      <c r="F4" s="2">
        <v>0.53259999999999996</v>
      </c>
      <c r="G4" s="2">
        <v>0.54757900000000004</v>
      </c>
      <c r="H4" s="2">
        <v>0.56264499999999995</v>
      </c>
      <c r="J4" s="2">
        <f>_xlfn.T.TEST(C4:E4,F4:H4,2,2)</f>
        <v>5.4946681850420627E-5</v>
      </c>
    </row>
    <row r="5" spans="1:10" x14ac:dyDescent="0.25">
      <c r="B5" s="2" t="s">
        <v>53</v>
      </c>
      <c r="C5" s="2">
        <v>0.97107100000000002</v>
      </c>
      <c r="D5" s="2">
        <v>1.0390440000000001</v>
      </c>
      <c r="E5" s="2">
        <v>0.98988500000000001</v>
      </c>
      <c r="F5" s="2">
        <v>1.048802</v>
      </c>
      <c r="G5" s="2">
        <v>1.2981020000000001</v>
      </c>
      <c r="H5" s="2">
        <v>1.2536620000000001</v>
      </c>
      <c r="J5" s="2">
        <f>_xlfn.T.TEST(C5:E5,F5:H5,2,2)</f>
        <v>6.5272761820896183E-2</v>
      </c>
    </row>
    <row r="6" spans="1:10" x14ac:dyDescent="0.25">
      <c r="J6" s="2"/>
    </row>
  </sheetData>
  <mergeCells count="2">
    <mergeCell ref="C2:E2"/>
    <mergeCell ref="F2:H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8E109-2A28-48F6-B7F1-A1D25F6CCA62}">
  <dimension ref="A1:J23"/>
  <sheetViews>
    <sheetView workbookViewId="0">
      <selection activeCell="B20" sqref="B20"/>
    </sheetView>
  </sheetViews>
  <sheetFormatPr defaultRowHeight="13.8" x14ac:dyDescent="0.25"/>
  <cols>
    <col min="2" max="2" width="13.6640625" customWidth="1"/>
    <col min="10" max="10" width="14.44140625" bestFit="1" customWidth="1"/>
  </cols>
  <sheetData>
    <row r="1" spans="1:10" x14ac:dyDescent="0.25">
      <c r="A1" s="2" t="s">
        <v>60</v>
      </c>
      <c r="C1" s="19" t="s">
        <v>19</v>
      </c>
      <c r="D1" s="19"/>
      <c r="E1" s="19"/>
      <c r="F1" s="19" t="s">
        <v>61</v>
      </c>
      <c r="G1" s="19"/>
      <c r="H1" s="19"/>
    </row>
    <row r="2" spans="1:10" x14ac:dyDescent="0.25">
      <c r="C2" s="2" t="s">
        <v>16</v>
      </c>
      <c r="D2" s="2" t="s">
        <v>5</v>
      </c>
      <c r="E2" s="2" t="s">
        <v>6</v>
      </c>
      <c r="F2" s="2" t="s">
        <v>16</v>
      </c>
      <c r="G2" s="2" t="s">
        <v>5</v>
      </c>
      <c r="H2" s="2" t="s">
        <v>6</v>
      </c>
      <c r="J2" s="2" t="s">
        <v>125</v>
      </c>
    </row>
    <row r="3" spans="1:10" x14ac:dyDescent="0.25">
      <c r="B3" s="2" t="s">
        <v>40</v>
      </c>
      <c r="C3" s="2">
        <v>1.0046459999999999</v>
      </c>
      <c r="D3" s="2">
        <v>1.0013829999999999</v>
      </c>
      <c r="E3" s="2">
        <v>0.99397100000000005</v>
      </c>
      <c r="F3" s="2">
        <v>0.54634799999999994</v>
      </c>
      <c r="G3" s="2">
        <v>0.53699300000000005</v>
      </c>
      <c r="H3" s="2">
        <v>0.53155600000000003</v>
      </c>
      <c r="I3" s="2"/>
      <c r="J3" s="2">
        <f>_xlfn.T.TEST(C3:E3,F3:H3,2,2)</f>
        <v>1.0816780917478534E-7</v>
      </c>
    </row>
    <row r="4" spans="1:10" x14ac:dyDescent="0.25">
      <c r="B4" s="2" t="s">
        <v>43</v>
      </c>
      <c r="C4" s="2">
        <v>1.0080100000000001</v>
      </c>
      <c r="D4" s="2">
        <v>0.99998900000000002</v>
      </c>
      <c r="E4" s="2">
        <v>0.99200100000000002</v>
      </c>
      <c r="F4" s="2">
        <v>0.318884</v>
      </c>
      <c r="G4" s="2">
        <v>0.311697</v>
      </c>
      <c r="H4" s="2">
        <v>0.30665500000000001</v>
      </c>
      <c r="I4" s="2"/>
      <c r="J4" s="2">
        <f t="shared" ref="J4:J23" si="0">_xlfn.T.TEST(C4:E4,F4:H4,2,2)</f>
        <v>3.0920536238222498E-8</v>
      </c>
    </row>
    <row r="5" spans="1:10" x14ac:dyDescent="0.25">
      <c r="B5" s="5">
        <v>89.6</v>
      </c>
      <c r="C5" s="2">
        <v>1.008513</v>
      </c>
      <c r="D5" s="2">
        <v>1.0003439999999999</v>
      </c>
      <c r="E5" s="2">
        <v>0.991143</v>
      </c>
      <c r="F5" s="2">
        <v>0.37636700000000001</v>
      </c>
      <c r="G5" s="2">
        <v>0.372811</v>
      </c>
      <c r="H5" s="2">
        <v>0.36991600000000002</v>
      </c>
      <c r="I5" s="2"/>
      <c r="J5" s="2">
        <f t="shared" si="0"/>
        <v>3.1863199523752148E-8</v>
      </c>
    </row>
    <row r="6" spans="1:10" x14ac:dyDescent="0.25">
      <c r="B6" s="2" t="s">
        <v>44</v>
      </c>
      <c r="C6" s="2">
        <v>1.013673</v>
      </c>
      <c r="D6" s="2">
        <v>1.0081420000000001</v>
      </c>
      <c r="E6" s="2">
        <v>0.978186</v>
      </c>
      <c r="F6" s="2">
        <v>0.51209199999999999</v>
      </c>
      <c r="G6" s="2">
        <v>0.50767399999999996</v>
      </c>
      <c r="H6" s="2">
        <v>0.50261199999999995</v>
      </c>
      <c r="I6" s="2"/>
      <c r="J6" s="2">
        <f t="shared" si="0"/>
        <v>1.6909583454543766E-6</v>
      </c>
    </row>
    <row r="7" spans="1:10" x14ac:dyDescent="0.25">
      <c r="B7" s="2" t="s">
        <v>45</v>
      </c>
      <c r="C7" s="2">
        <v>1.012427</v>
      </c>
      <c r="D7" s="2">
        <v>0.99864600000000003</v>
      </c>
      <c r="E7" s="2">
        <v>0.988927</v>
      </c>
      <c r="F7" s="2">
        <v>0.154834</v>
      </c>
      <c r="G7" s="2">
        <v>0.15249099999999999</v>
      </c>
      <c r="H7" s="2">
        <v>0.15045700000000001</v>
      </c>
      <c r="I7" s="2"/>
      <c r="J7" s="2">
        <f t="shared" si="0"/>
        <v>2.6883756508828066E-8</v>
      </c>
    </row>
    <row r="8" spans="1:10" x14ac:dyDescent="0.25">
      <c r="B8" s="2" t="s">
        <v>46</v>
      </c>
      <c r="C8" s="2">
        <v>1.0147759999999999</v>
      </c>
      <c r="D8" s="2">
        <v>0.99740200000000001</v>
      </c>
      <c r="E8" s="2">
        <v>0.98782199999999998</v>
      </c>
      <c r="F8" s="2">
        <v>0.21788199999999999</v>
      </c>
      <c r="G8" s="2">
        <v>0.27484500000000001</v>
      </c>
      <c r="H8" s="2">
        <v>0.24566199999999999</v>
      </c>
      <c r="I8" s="2"/>
      <c r="J8" s="2">
        <f t="shared" si="0"/>
        <v>2.0480246245239514E-6</v>
      </c>
    </row>
    <row r="9" spans="1:10" x14ac:dyDescent="0.25">
      <c r="B9" s="2" t="s">
        <v>41</v>
      </c>
      <c r="C9" s="2">
        <v>0.99578900000000004</v>
      </c>
      <c r="D9" s="2">
        <v>0.99040099999999998</v>
      </c>
      <c r="E9" s="2">
        <v>1.0138100000000001</v>
      </c>
      <c r="F9" s="2">
        <v>0.47472199999999998</v>
      </c>
      <c r="G9" s="2">
        <v>0.468557</v>
      </c>
      <c r="H9" s="2">
        <v>0.46591500000000002</v>
      </c>
      <c r="I9" s="2"/>
      <c r="J9" s="2">
        <f t="shared" si="0"/>
        <v>2.4541834668937176E-7</v>
      </c>
    </row>
    <row r="10" spans="1:10" x14ac:dyDescent="0.25">
      <c r="B10" s="2" t="s">
        <v>47</v>
      </c>
      <c r="C10" s="2">
        <v>1.009179</v>
      </c>
      <c r="D10" s="2">
        <v>0.99983299999999997</v>
      </c>
      <c r="E10" s="2">
        <v>0.99098799999999998</v>
      </c>
      <c r="F10" s="2">
        <v>0.431618</v>
      </c>
      <c r="G10" s="2">
        <v>0.44652900000000001</v>
      </c>
      <c r="H10" s="2">
        <v>0.400177</v>
      </c>
      <c r="I10" s="2"/>
      <c r="J10" s="2">
        <f t="shared" si="0"/>
        <v>2.5272662329430253E-6</v>
      </c>
    </row>
    <row r="11" spans="1:10" x14ac:dyDescent="0.25">
      <c r="B11" s="2" t="s">
        <v>42</v>
      </c>
      <c r="C11" s="2">
        <v>1.020602</v>
      </c>
      <c r="D11" s="2">
        <v>0.99956500000000004</v>
      </c>
      <c r="E11" s="2">
        <v>0.97983299999999995</v>
      </c>
      <c r="F11" s="2">
        <v>0.420099</v>
      </c>
      <c r="G11" s="2">
        <v>0.39023799999999997</v>
      </c>
      <c r="H11" s="2">
        <v>0.37953300000000001</v>
      </c>
      <c r="I11" s="2"/>
      <c r="J11" s="2">
        <f t="shared" si="0"/>
        <v>3.6804756040616714E-6</v>
      </c>
    </row>
    <row r="12" spans="1:10" x14ac:dyDescent="0.25">
      <c r="B12" s="2" t="s">
        <v>48</v>
      </c>
      <c r="C12" s="2">
        <v>1.0098039999999999</v>
      </c>
      <c r="D12" s="2">
        <v>0.999529</v>
      </c>
      <c r="E12" s="2">
        <v>0.99066699999999996</v>
      </c>
      <c r="F12" s="2">
        <v>0.106362</v>
      </c>
      <c r="G12" s="2">
        <v>0.11082500000000001</v>
      </c>
      <c r="H12" s="2">
        <v>0.109751</v>
      </c>
      <c r="I12" s="2"/>
      <c r="J12" s="2">
        <f t="shared" si="0"/>
        <v>9.979622974503843E-9</v>
      </c>
    </row>
    <row r="13" spans="1:10" x14ac:dyDescent="0.25">
      <c r="B13" s="2" t="s">
        <v>49</v>
      </c>
      <c r="C13" s="2">
        <v>1.009803</v>
      </c>
      <c r="D13" s="2">
        <v>0.99939800000000001</v>
      </c>
      <c r="E13" s="2">
        <v>0.99079899999999999</v>
      </c>
      <c r="F13" s="2">
        <v>0.71500200000000003</v>
      </c>
      <c r="G13" s="2">
        <v>0.71269400000000005</v>
      </c>
      <c r="H13" s="2">
        <v>0.70924500000000001</v>
      </c>
      <c r="I13" s="2"/>
      <c r="J13" s="2">
        <f t="shared" si="0"/>
        <v>9.5048666887547374E-7</v>
      </c>
    </row>
    <row r="14" spans="1:10" x14ac:dyDescent="0.25">
      <c r="B14" s="2" t="s">
        <v>50</v>
      </c>
      <c r="C14" s="2">
        <v>1.0083089999999999</v>
      </c>
      <c r="D14" s="2">
        <v>0.99759399999999998</v>
      </c>
      <c r="E14" s="2">
        <v>0.99409700000000001</v>
      </c>
      <c r="F14" s="2">
        <v>0.66299600000000003</v>
      </c>
      <c r="G14" s="2">
        <v>0.64797899999999997</v>
      </c>
      <c r="H14" s="2">
        <v>0.63624499999999995</v>
      </c>
      <c r="I14" s="2"/>
      <c r="J14" s="2">
        <f t="shared" si="0"/>
        <v>2.4099454191828207E-6</v>
      </c>
    </row>
    <row r="15" spans="1:10" x14ac:dyDescent="0.25">
      <c r="B15" s="2" t="s">
        <v>51</v>
      </c>
      <c r="C15" s="2">
        <v>1.0062390000000001</v>
      </c>
      <c r="D15" s="2">
        <v>0.99883100000000002</v>
      </c>
      <c r="E15" s="2">
        <v>0.99492999999999998</v>
      </c>
      <c r="F15" s="2">
        <v>0.655887</v>
      </c>
      <c r="G15" s="2">
        <v>0.64472700000000005</v>
      </c>
      <c r="H15" s="2">
        <v>0.65090400000000004</v>
      </c>
      <c r="I15" s="2"/>
      <c r="J15" s="2">
        <f t="shared" si="0"/>
        <v>1.8426202220621603E-7</v>
      </c>
    </row>
    <row r="16" spans="1:10" x14ac:dyDescent="0.25">
      <c r="B16" s="2" t="s">
        <v>52</v>
      </c>
      <c r="C16" s="2">
        <v>1.012764</v>
      </c>
      <c r="D16" s="2">
        <v>0.99793200000000004</v>
      </c>
      <c r="E16" s="2">
        <v>0.98930399999999996</v>
      </c>
      <c r="F16" s="2">
        <v>1.044732</v>
      </c>
      <c r="G16" s="2">
        <v>1.027153</v>
      </c>
      <c r="H16" s="2">
        <v>1.015749</v>
      </c>
      <c r="I16" s="2"/>
      <c r="J16" s="2">
        <f t="shared" si="0"/>
        <v>5.4703932850399824E-2</v>
      </c>
    </row>
    <row r="17" spans="2:10" x14ac:dyDescent="0.25">
      <c r="B17" s="2" t="s">
        <v>53</v>
      </c>
      <c r="C17" s="2">
        <v>1.004632</v>
      </c>
      <c r="D17" s="2">
        <v>0.99704800000000005</v>
      </c>
      <c r="E17" s="2">
        <v>0.99831999999999999</v>
      </c>
      <c r="F17" s="2">
        <v>0.87993699999999997</v>
      </c>
      <c r="G17" s="2">
        <v>0.97533899999999996</v>
      </c>
      <c r="H17" s="2">
        <v>0.97131999999999996</v>
      </c>
      <c r="I17" s="2"/>
      <c r="J17" s="2">
        <f t="shared" si="0"/>
        <v>0.13795739314070851</v>
      </c>
    </row>
    <row r="18" spans="2:10" x14ac:dyDescent="0.25">
      <c r="B18" s="2" t="s">
        <v>54</v>
      </c>
      <c r="C18" s="2">
        <v>1.0045550000000001</v>
      </c>
      <c r="D18" s="2">
        <v>1.0009060000000001</v>
      </c>
      <c r="E18" s="2">
        <v>0.99453800000000003</v>
      </c>
      <c r="F18" s="2">
        <v>1.1418060000000001</v>
      </c>
      <c r="G18" s="2">
        <v>1.1276930000000001</v>
      </c>
      <c r="H18" s="2">
        <v>1.118047</v>
      </c>
      <c r="I18" s="2"/>
      <c r="J18" s="2">
        <f t="shared" si="0"/>
        <v>6.6457649920425939E-5</v>
      </c>
    </row>
    <row r="19" spans="2:10" x14ac:dyDescent="0.25">
      <c r="B19" s="2" t="s">
        <v>55</v>
      </c>
      <c r="C19" s="2">
        <v>1.1742950000000001</v>
      </c>
      <c r="D19" s="2">
        <v>0.66155699999999995</v>
      </c>
      <c r="E19" s="2">
        <v>1.1641490000000001</v>
      </c>
      <c r="F19" s="2">
        <v>1.3207599999999999</v>
      </c>
      <c r="G19" s="2">
        <v>1.3189299999999999</v>
      </c>
      <c r="H19" s="2">
        <v>1.3171349999999999</v>
      </c>
      <c r="I19" s="2"/>
      <c r="J19" s="2">
        <f t="shared" si="0"/>
        <v>0.13259978515353213</v>
      </c>
    </row>
    <row r="20" spans="2:10" x14ac:dyDescent="0.25">
      <c r="B20" s="2" t="s">
        <v>56</v>
      </c>
      <c r="C20" s="2">
        <v>1.009825</v>
      </c>
      <c r="D20" s="2">
        <v>1.000648</v>
      </c>
      <c r="E20" s="2">
        <v>0.98952600000000002</v>
      </c>
      <c r="F20" s="2">
        <v>1.112744</v>
      </c>
      <c r="G20" s="2">
        <v>1.105594</v>
      </c>
      <c r="H20" s="2">
        <v>1.10029</v>
      </c>
      <c r="I20" s="2"/>
      <c r="J20" s="2">
        <f t="shared" si="0"/>
        <v>1.0330210777264119E-4</v>
      </c>
    </row>
    <row r="21" spans="2:10" x14ac:dyDescent="0.25">
      <c r="B21" s="2" t="s">
        <v>57</v>
      </c>
      <c r="C21" s="2">
        <v>0.99968999999999997</v>
      </c>
      <c r="D21" s="2">
        <v>1.010721</v>
      </c>
      <c r="E21" s="2">
        <v>0.98958900000000005</v>
      </c>
      <c r="F21" s="2">
        <v>0.99392100000000005</v>
      </c>
      <c r="G21" s="2">
        <v>0.99691399999999997</v>
      </c>
      <c r="H21" s="2">
        <v>0.99931800000000004</v>
      </c>
      <c r="I21" s="2"/>
      <c r="J21" s="2">
        <f t="shared" si="0"/>
        <v>0.62981074756713695</v>
      </c>
    </row>
    <row r="22" spans="2:10" x14ac:dyDescent="0.25">
      <c r="B22" s="2" t="s">
        <v>58</v>
      </c>
      <c r="C22" s="2">
        <v>0.99970300000000001</v>
      </c>
      <c r="D22" s="2">
        <v>1.0048299999999999</v>
      </c>
      <c r="E22" s="2">
        <v>0.99546699999999999</v>
      </c>
      <c r="F22" s="2">
        <v>0.99702800000000003</v>
      </c>
      <c r="G22" s="2">
        <v>0.95026100000000002</v>
      </c>
      <c r="H22" s="2">
        <v>0.95478700000000005</v>
      </c>
      <c r="I22" s="2"/>
      <c r="J22" s="2">
        <f t="shared" si="0"/>
        <v>9.7267727780928362E-2</v>
      </c>
    </row>
    <row r="23" spans="2:10" x14ac:dyDescent="0.25">
      <c r="B23" s="2" t="s">
        <v>59</v>
      </c>
      <c r="C23" s="2">
        <v>1.0108060000000001</v>
      </c>
      <c r="D23" s="2">
        <v>0.99964399999999998</v>
      </c>
      <c r="E23" s="2">
        <v>0.98955000000000004</v>
      </c>
      <c r="F23" s="2">
        <v>0.98158299999999998</v>
      </c>
      <c r="G23" s="2">
        <v>0.91284500000000002</v>
      </c>
      <c r="H23" s="2">
        <v>0.90499399999999997</v>
      </c>
      <c r="I23" s="2"/>
      <c r="J23" s="2">
        <f t="shared" si="0"/>
        <v>5.6107237530013933E-2</v>
      </c>
    </row>
  </sheetData>
  <mergeCells count="2">
    <mergeCell ref="C1:E1"/>
    <mergeCell ref="F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60</vt:i4>
      </vt:variant>
    </vt:vector>
  </HeadingPairs>
  <TitlesOfParts>
    <vt:vector size="60" baseType="lpstr">
      <vt:lpstr>Figure1b</vt:lpstr>
      <vt:lpstr>Figure1c</vt:lpstr>
      <vt:lpstr>Figure1d</vt:lpstr>
      <vt:lpstr>Figure 1e</vt:lpstr>
      <vt:lpstr>Figure 1F</vt:lpstr>
      <vt:lpstr>Figure2b</vt:lpstr>
      <vt:lpstr>Figure 2c</vt:lpstr>
      <vt:lpstr>Figure 2d</vt:lpstr>
      <vt:lpstr>Figure 2e</vt:lpstr>
      <vt:lpstr>Figure 3a</vt:lpstr>
      <vt:lpstr>Figure 3b</vt:lpstr>
      <vt:lpstr>Figure 3c</vt:lpstr>
      <vt:lpstr>Figure 3d</vt:lpstr>
      <vt:lpstr>Figure 3f</vt:lpstr>
      <vt:lpstr>Figure 4a</vt:lpstr>
      <vt:lpstr>Figure 4b</vt:lpstr>
      <vt:lpstr>Figure 4c</vt:lpstr>
      <vt:lpstr>Figure 4d</vt:lpstr>
      <vt:lpstr>Figure 5c</vt:lpstr>
      <vt:lpstr>Figure 5d</vt:lpstr>
      <vt:lpstr>Figure 5e</vt:lpstr>
      <vt:lpstr>Figure 5f</vt:lpstr>
      <vt:lpstr>Figure 5g</vt:lpstr>
      <vt:lpstr>Figure 5h</vt:lpstr>
      <vt:lpstr>Figure 6a</vt:lpstr>
      <vt:lpstr>Figure 6b</vt:lpstr>
      <vt:lpstr>Figure 6d</vt:lpstr>
      <vt:lpstr>Figure 6f</vt:lpstr>
      <vt:lpstr>Figure 6g</vt:lpstr>
      <vt:lpstr>Figure 6h</vt:lpstr>
      <vt:lpstr>Figure 6i</vt:lpstr>
      <vt:lpstr>Figure S1a</vt:lpstr>
      <vt:lpstr>Figure S1b</vt:lpstr>
      <vt:lpstr>Figure S1c</vt:lpstr>
      <vt:lpstr>Figure S1d</vt:lpstr>
      <vt:lpstr>Figure S1e</vt:lpstr>
      <vt:lpstr>Figure S1f</vt:lpstr>
      <vt:lpstr>Figure S2a</vt:lpstr>
      <vt:lpstr>Figure S2b</vt:lpstr>
      <vt:lpstr>Figure S2c</vt:lpstr>
      <vt:lpstr>Figure S2d</vt:lpstr>
      <vt:lpstr>Figure S2f</vt:lpstr>
      <vt:lpstr>Figure S2g</vt:lpstr>
      <vt:lpstr>Figure S2h</vt:lpstr>
      <vt:lpstr>Figure S3a</vt:lpstr>
      <vt:lpstr>Figure S3b</vt:lpstr>
      <vt:lpstr>Figure S3c</vt:lpstr>
      <vt:lpstr>Figure S3d</vt:lpstr>
      <vt:lpstr>Figure S3e</vt:lpstr>
      <vt:lpstr>Figure S3f</vt:lpstr>
      <vt:lpstr>Figure S3g</vt:lpstr>
      <vt:lpstr>Figure S4a</vt:lpstr>
      <vt:lpstr>Figure S4b</vt:lpstr>
      <vt:lpstr>Figure S4c</vt:lpstr>
      <vt:lpstr>Figure S4d</vt:lpstr>
      <vt:lpstr>Figure S5a</vt:lpstr>
      <vt:lpstr>Figure S5b</vt:lpstr>
      <vt:lpstr>Figure S5c</vt:lpstr>
      <vt:lpstr>Figure S5d</vt:lpstr>
      <vt:lpstr>FigureS5e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wj yang</cp:lastModifiedBy>
  <dcterms:created xsi:type="dcterms:W3CDTF">2015-06-05T18:19:34Z</dcterms:created>
  <dcterms:modified xsi:type="dcterms:W3CDTF">2024-06-08T04:04:49Z</dcterms:modified>
</cp:coreProperties>
</file>