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AURA\Paper Laura\20240605 Necessary revisions Nature Communications\"/>
    </mc:Choice>
  </mc:AlternateContent>
  <xr:revisionPtr revIDLastSave="0" documentId="13_ncr:1_{22744090-31DF-4429-B42B-EB57B63D390F}" xr6:coauthVersionLast="47" xr6:coauthVersionMax="47" xr10:uidLastSave="{00000000-0000-0000-0000-000000000000}"/>
  <bookViews>
    <workbookView xWindow="-120" yWindow="-120" windowWidth="20730" windowHeight="11160" tabRatio="759" xr2:uid="{3861370A-A45B-4F7E-B54E-1F4F0CD66CA5}"/>
  </bookViews>
  <sheets>
    <sheet name="Figure 1b" sheetId="36" r:id="rId1"/>
    <sheet name="Figure 1d" sheetId="44" r:id="rId2"/>
    <sheet name="Figure 1d (Krt14)" sheetId="57" r:id="rId3"/>
    <sheet name="Figure 1d (Grhl1)" sheetId="58" r:id="rId4"/>
    <sheet name="Figure 1d (Grhl2)" sheetId="59" r:id="rId5"/>
    <sheet name="Figure 1d (Epcam)" sheetId="60" r:id="rId6"/>
    <sheet name="Figure 1d (dNp63)" sheetId="61" r:id="rId7"/>
    <sheet name="Figure 1d (Ovol1)" sheetId="62" r:id="rId8"/>
    <sheet name="Figure 1d (Ovol2)" sheetId="63" r:id="rId9"/>
    <sheet name="Figure 1e" sheetId="64" r:id="rId10"/>
    <sheet name="Figure 1e (Cdh1)" sheetId="65" r:id="rId11"/>
    <sheet name="Figure 1e (Vim)" sheetId="66" r:id="rId12"/>
    <sheet name="Figure 1e (Snail)" sheetId="67" r:id="rId13"/>
    <sheet name="Figure 1e (Twist)" sheetId="68" r:id="rId14"/>
    <sheet name="Figure 1e (Zeb1)" sheetId="69" r:id="rId15"/>
    <sheet name="Figure 1e (Zeb2)" sheetId="70" r:id="rId16"/>
    <sheet name="Figure 1f" sheetId="37" r:id="rId17"/>
    <sheet name="Figure 1h-k" sheetId="13" r:id="rId18"/>
    <sheet name="Figure 2a-e" sheetId="29" r:id="rId19"/>
    <sheet name="Figure 2g,j" sheetId="15" r:id="rId20"/>
    <sheet name="Figure 2i,k" sheetId="16" r:id="rId21"/>
    <sheet name="Figure 3b" sheetId="45" r:id="rId22"/>
    <sheet name="Figure 3c-e" sheetId="38" r:id="rId23"/>
    <sheet name="Figure 3g" sheetId="39" r:id="rId24"/>
    <sheet name="Figure 3h" sheetId="40" r:id="rId25"/>
    <sheet name="Figure 4b, Suppl. Figure 5a" sheetId="71" r:id="rId26"/>
    <sheet name="Figure 4c-f,q, Suppl. Fig. 5b-g" sheetId="32" r:id="rId27"/>
    <sheet name="Figure 4g, Suppl. Figure 5h" sheetId="72" r:id="rId28"/>
    <sheet name="Figure 4h-k,r, Suppl. Fig. 5j-o" sheetId="31" r:id="rId29"/>
    <sheet name="Figure 4l, Suppl. Figure 5i" sheetId="73" r:id="rId30"/>
    <sheet name="Figure 4m-p,s, Suppl. Fig. 5p-s" sheetId="30" r:id="rId31"/>
    <sheet name="Figure 5a, Suppl. Figure 6a" sheetId="74" r:id="rId32"/>
    <sheet name="Figure 5b-e,n, Suppl. Fig. 6b-g" sheetId="51" r:id="rId33"/>
    <sheet name="Figure 5f,k, Suppl. Figure 6h" sheetId="75" r:id="rId34"/>
    <sheet name="Figure 5g-m,o Suppl. Fig. 6i-n" sheetId="35" r:id="rId35"/>
    <sheet name="Figure 6a, Suppl. Figure 7a" sheetId="76" r:id="rId36"/>
    <sheet name="Figure 6b-e,p, Suppl. Fig. 7c-f" sheetId="41" r:id="rId37"/>
    <sheet name="Figure 6f, Suppl. Figure 7b" sheetId="77" r:id="rId38"/>
    <sheet name="Figure 6g-j,q, Suppl. Fig. 7g-j" sheetId="42" r:id="rId39"/>
    <sheet name="Figure 6k, Suppl. Figure 7k" sheetId="78" r:id="rId40"/>
    <sheet name="Figure 6l-o,r, Suppl. Fig. 7l-o" sheetId="43" r:id="rId41"/>
    <sheet name="Figure 7c,d" sheetId="7" r:id="rId42"/>
    <sheet name="Figure 7e" sheetId="8" r:id="rId43"/>
    <sheet name="Figure 7f" sheetId="9" r:id="rId44"/>
    <sheet name="Figure 7g,h" sheetId="10" r:id="rId45"/>
    <sheet name="Figure 7i" sheetId="11" r:id="rId46"/>
    <sheet name="Figure 7j" sheetId="12" r:id="rId47"/>
    <sheet name="Figure 7k,l " sheetId="4" r:id="rId48"/>
    <sheet name="Figure 7m" sheetId="5" r:id="rId49"/>
    <sheet name="Figure 7n" sheetId="6" r:id="rId50"/>
    <sheet name="Suppl. Figure 1b-v" sheetId="33" r:id="rId51"/>
    <sheet name="Suppl. Figure 1w" sheetId="56" r:id="rId52"/>
    <sheet name="Suppl. Figure 1w (Arg1)" sheetId="79" r:id="rId53"/>
    <sheet name="Suppl. Figure 1w (Tgfb)" sheetId="82" r:id="rId54"/>
    <sheet name="Suppl. Figure 1w (Ptgs2)" sheetId="83" r:id="rId55"/>
    <sheet name="Suppl. Figure 1w (Pdl1)" sheetId="84" r:id="rId56"/>
    <sheet name="Suppl. Figure 1w (Il10)" sheetId="85" r:id="rId57"/>
    <sheet name="Suppl. Figure 1w (Nos2)" sheetId="86" r:id="rId58"/>
    <sheet name="Suppl. Figure 1x" sheetId="80" r:id="rId59"/>
    <sheet name="Suppl. Figure 1x (Il23a)" sheetId="87" r:id="rId60"/>
    <sheet name="Suppl. Figure 1x (Cxcl9)" sheetId="88" r:id="rId61"/>
    <sheet name="Suppl. Figure 1x (Cxcl10)" sheetId="89" r:id="rId62"/>
    <sheet name="Suppl. Figure 1x (Tnfa)" sheetId="90" r:id="rId63"/>
    <sheet name="Suppl. Figure 1x (Il12b)" sheetId="91" r:id="rId64"/>
    <sheet name="Suppl. Figure 1x (Il18)" sheetId="92" r:id="rId65"/>
    <sheet name="Suppl. Figure 1x (Il6)" sheetId="93" r:id="rId66"/>
    <sheet name="Suppl. Figure 1x (Ccl2)" sheetId="94" r:id="rId67"/>
    <sheet name="Suppl. Figure 1y" sheetId="81" r:id="rId68"/>
    <sheet name="Suppl. Figure 1y (Vegfa)" sheetId="95" r:id="rId69"/>
    <sheet name="Suppl. Figure 1y (Fizz1)" sheetId="96" r:id="rId70"/>
    <sheet name="Suppl. Figure 1y (Tgfb)" sheetId="97" r:id="rId71"/>
    <sheet name="Suppl. Figure 1y (Il10)" sheetId="98" r:id="rId72"/>
    <sheet name="Suppl. Figure 1y (Arg1)" sheetId="100" r:id="rId73"/>
    <sheet name="Suppl. Figure 1y (Gas6)" sheetId="101" r:id="rId74"/>
    <sheet name="Suppl. Figure 1y (Ccl22)" sheetId="102" r:id="rId75"/>
    <sheet name="Suppl. Figure 3b" sheetId="24" r:id="rId76"/>
    <sheet name="Suppl. Figure 3d" sheetId="25" r:id="rId77"/>
    <sheet name="Suppl. Figure 3f" sheetId="26" r:id="rId78"/>
    <sheet name="Suppl. Figure 3h" sheetId="27" r:id="rId79"/>
    <sheet name="Suppl. Figure 3j" sheetId="28" r:id="rId80"/>
    <sheet name="Suppl. Figure 4b" sheetId="19" r:id="rId81"/>
    <sheet name="Suppl. Figure 4d" sheetId="20" r:id="rId82"/>
    <sheet name="Suppl. Figure 4f" sheetId="21" r:id="rId83"/>
    <sheet name="Suppl. Figure 4h" sheetId="22" r:id="rId84"/>
    <sheet name="Suppl. Figure 4j" sheetId="23" r:id="rId85"/>
    <sheet name="Suppl. Figure 4l" sheetId="18" r:id="rId86"/>
    <sheet name="Suppl. Figure 4n" sheetId="17" r:id="rId8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02" l="1"/>
  <c r="K21" i="102" s="1"/>
  <c r="G21" i="102"/>
  <c r="F21" i="102"/>
  <c r="K18" i="102"/>
  <c r="H18" i="102"/>
  <c r="J18" i="102" s="1"/>
  <c r="G18" i="102"/>
  <c r="F18" i="102"/>
  <c r="H15" i="102"/>
  <c r="G15" i="102"/>
  <c r="F15" i="102"/>
  <c r="J10" i="102"/>
  <c r="H10" i="102"/>
  <c r="K10" i="102" s="1"/>
  <c r="G10" i="102"/>
  <c r="F10" i="102"/>
  <c r="H7" i="102"/>
  <c r="K7" i="102" s="1"/>
  <c r="G7" i="102"/>
  <c r="F7" i="102"/>
  <c r="J4" i="102"/>
  <c r="H4" i="102"/>
  <c r="K4" i="102" s="1"/>
  <c r="G4" i="102"/>
  <c r="F4" i="102"/>
  <c r="H21" i="101"/>
  <c r="K21" i="101" s="1"/>
  <c r="G21" i="101"/>
  <c r="F21" i="101"/>
  <c r="H18" i="101"/>
  <c r="J18" i="101" s="1"/>
  <c r="G18" i="101"/>
  <c r="F18" i="101"/>
  <c r="H15" i="101"/>
  <c r="G15" i="101"/>
  <c r="F15" i="101"/>
  <c r="H10" i="101"/>
  <c r="J10" i="101" s="1"/>
  <c r="G10" i="101"/>
  <c r="F10" i="101"/>
  <c r="H7" i="101"/>
  <c r="G7" i="101"/>
  <c r="K7" i="101" s="1"/>
  <c r="F7" i="101"/>
  <c r="H4" i="101"/>
  <c r="G4" i="101"/>
  <c r="F4" i="101"/>
  <c r="H21" i="100"/>
  <c r="K21" i="100" s="1"/>
  <c r="G21" i="100"/>
  <c r="F21" i="100"/>
  <c r="K18" i="100"/>
  <c r="H18" i="100"/>
  <c r="J18" i="100" s="1"/>
  <c r="G18" i="100"/>
  <c r="F18" i="100"/>
  <c r="H15" i="100"/>
  <c r="K15" i="100" s="1"/>
  <c r="G15" i="100"/>
  <c r="F15" i="100"/>
  <c r="H10" i="100"/>
  <c r="K10" i="100" s="1"/>
  <c r="G10" i="100"/>
  <c r="F10" i="100"/>
  <c r="H7" i="100"/>
  <c r="G7" i="100"/>
  <c r="K7" i="100" s="1"/>
  <c r="F7" i="100"/>
  <c r="J7" i="100" s="1"/>
  <c r="H4" i="100"/>
  <c r="G4" i="100"/>
  <c r="F4" i="100"/>
  <c r="H21" i="98"/>
  <c r="G21" i="98"/>
  <c r="F21" i="98"/>
  <c r="H18" i="98"/>
  <c r="G18" i="98"/>
  <c r="F18" i="98"/>
  <c r="H15" i="98"/>
  <c r="G15" i="98"/>
  <c r="F15" i="98"/>
  <c r="H10" i="98"/>
  <c r="K10" i="98" s="1"/>
  <c r="G10" i="98"/>
  <c r="F10" i="98"/>
  <c r="J7" i="98"/>
  <c r="H7" i="98"/>
  <c r="G7" i="98"/>
  <c r="F7" i="98"/>
  <c r="J4" i="98"/>
  <c r="L4" i="98" s="1"/>
  <c r="H4" i="98"/>
  <c r="K4" i="98" s="1"/>
  <c r="G4" i="98"/>
  <c r="F4" i="98"/>
  <c r="H21" i="97"/>
  <c r="J21" i="97" s="1"/>
  <c r="G21" i="97"/>
  <c r="F21" i="97"/>
  <c r="H18" i="97"/>
  <c r="J18" i="97" s="1"/>
  <c r="G18" i="97"/>
  <c r="F18" i="97"/>
  <c r="H15" i="97"/>
  <c r="G15" i="97"/>
  <c r="F15" i="97"/>
  <c r="H10" i="97"/>
  <c r="K10" i="97" s="1"/>
  <c r="G10" i="97"/>
  <c r="F10" i="97"/>
  <c r="H7" i="97"/>
  <c r="G7" i="97"/>
  <c r="F7" i="97"/>
  <c r="H4" i="97"/>
  <c r="K4" i="97" s="1"/>
  <c r="G4" i="97"/>
  <c r="F4" i="97"/>
  <c r="H21" i="96"/>
  <c r="G21" i="96"/>
  <c r="F21" i="96"/>
  <c r="H18" i="96"/>
  <c r="K18" i="96" s="1"/>
  <c r="G18" i="96"/>
  <c r="F18" i="96"/>
  <c r="H15" i="96"/>
  <c r="G15" i="96"/>
  <c r="F15" i="96"/>
  <c r="H10" i="96"/>
  <c r="K10" i="96" s="1"/>
  <c r="G10" i="96"/>
  <c r="F10" i="96"/>
  <c r="H7" i="96"/>
  <c r="J7" i="96" s="1"/>
  <c r="L7" i="96" s="1"/>
  <c r="G7" i="96"/>
  <c r="K7" i="96" s="1"/>
  <c r="F7" i="96"/>
  <c r="J4" i="96"/>
  <c r="L4" i="96" s="1"/>
  <c r="H4" i="96"/>
  <c r="K4" i="96" s="1"/>
  <c r="G4" i="96"/>
  <c r="F4" i="96"/>
  <c r="H21" i="95"/>
  <c r="G21" i="95"/>
  <c r="F21" i="95"/>
  <c r="H18" i="95"/>
  <c r="G18" i="95"/>
  <c r="F18" i="95"/>
  <c r="H15" i="95"/>
  <c r="K15" i="95" s="1"/>
  <c r="G15" i="95"/>
  <c r="F15" i="95"/>
  <c r="J15" i="95" s="1"/>
  <c r="H10" i="95"/>
  <c r="K10" i="95" s="1"/>
  <c r="G10" i="95"/>
  <c r="F10" i="95"/>
  <c r="H7" i="95"/>
  <c r="K7" i="95" s="1"/>
  <c r="G7" i="95"/>
  <c r="F7" i="95"/>
  <c r="H4" i="95"/>
  <c r="G4" i="95"/>
  <c r="F4" i="95"/>
  <c r="K15" i="102" l="1"/>
  <c r="L18" i="102"/>
  <c r="M18" i="102" s="1"/>
  <c r="L10" i="102"/>
  <c r="L4" i="102"/>
  <c r="K15" i="101"/>
  <c r="K18" i="101"/>
  <c r="L18" i="101" s="1"/>
  <c r="M18" i="101" s="1"/>
  <c r="K4" i="101"/>
  <c r="J7" i="101"/>
  <c r="L7" i="101" s="1"/>
  <c r="M7" i="101" s="1"/>
  <c r="K10" i="101"/>
  <c r="L10" i="101" s="1"/>
  <c r="J4" i="101"/>
  <c r="L4" i="101" s="1"/>
  <c r="L18" i="100"/>
  <c r="K4" i="100"/>
  <c r="J10" i="100"/>
  <c r="L10" i="100" s="1"/>
  <c r="M10" i="100" s="1"/>
  <c r="J4" i="100"/>
  <c r="L4" i="100" s="1"/>
  <c r="L7" i="100"/>
  <c r="L11" i="100" s="1"/>
  <c r="J18" i="98"/>
  <c r="K21" i="98"/>
  <c r="K15" i="98"/>
  <c r="K18" i="98"/>
  <c r="J10" i="98"/>
  <c r="L10" i="98" s="1"/>
  <c r="K7" i="98"/>
  <c r="L7" i="98" s="1"/>
  <c r="J15" i="97"/>
  <c r="K18" i="97"/>
  <c r="L18" i="97" s="1"/>
  <c r="M18" i="97" s="1"/>
  <c r="L21" i="97"/>
  <c r="M21" i="97" s="1"/>
  <c r="J4" i="97"/>
  <c r="L4" i="97" s="1"/>
  <c r="K7" i="97"/>
  <c r="J10" i="97"/>
  <c r="L10" i="97" s="1"/>
  <c r="K21" i="96"/>
  <c r="K15" i="96"/>
  <c r="J18" i="96"/>
  <c r="L18" i="96" s="1"/>
  <c r="M18" i="96" s="1"/>
  <c r="J10" i="96"/>
  <c r="L10" i="96" s="1"/>
  <c r="L15" i="95"/>
  <c r="K4" i="95"/>
  <c r="J7" i="95"/>
  <c r="L7" i="95" s="1"/>
  <c r="M10" i="102"/>
  <c r="M4" i="102"/>
  <c r="J15" i="102"/>
  <c r="L15" i="102" s="1"/>
  <c r="J21" i="102"/>
  <c r="L21" i="102" s="1"/>
  <c r="J7" i="102"/>
  <c r="L7" i="102" s="1"/>
  <c r="L11" i="102" s="1"/>
  <c r="O4" i="102" s="1"/>
  <c r="M4" i="101"/>
  <c r="J15" i="101"/>
  <c r="L15" i="101" s="1"/>
  <c r="J21" i="101"/>
  <c r="L21" i="101" s="1"/>
  <c r="M4" i="100"/>
  <c r="M18" i="100"/>
  <c r="J15" i="100"/>
  <c r="L15" i="100" s="1"/>
  <c r="J21" i="100"/>
  <c r="L21" i="100" s="1"/>
  <c r="M10" i="98"/>
  <c r="M4" i="98"/>
  <c r="J15" i="98"/>
  <c r="L15" i="98" s="1"/>
  <c r="J21" i="98"/>
  <c r="L21" i="98" s="1"/>
  <c r="M10" i="97"/>
  <c r="L11" i="97"/>
  <c r="O4" i="97" s="1"/>
  <c r="M4" i="97"/>
  <c r="J7" i="97"/>
  <c r="L7" i="97" s="1"/>
  <c r="K15" i="97"/>
  <c r="K21" i="97"/>
  <c r="O7" i="96"/>
  <c r="P7" i="96" s="1"/>
  <c r="Q7" i="96" s="1"/>
  <c r="M7" i="96"/>
  <c r="L11" i="96"/>
  <c r="M4" i="96"/>
  <c r="O4" i="96"/>
  <c r="M10" i="96"/>
  <c r="O10" i="96"/>
  <c r="P10" i="96" s="1"/>
  <c r="Q10" i="96" s="1"/>
  <c r="J15" i="96"/>
  <c r="L15" i="96" s="1"/>
  <c r="J21" i="96"/>
  <c r="L21" i="96" s="1"/>
  <c r="J21" i="95"/>
  <c r="L21" i="95" s="1"/>
  <c r="M21" i="95" s="1"/>
  <c r="K18" i="95"/>
  <c r="K21" i="95"/>
  <c r="M15" i="95"/>
  <c r="M7" i="95"/>
  <c r="J18" i="95"/>
  <c r="L18" i="95" s="1"/>
  <c r="J4" i="95"/>
  <c r="L4" i="95" s="1"/>
  <c r="J10" i="95"/>
  <c r="L10" i="95" s="1"/>
  <c r="H21" i="94"/>
  <c r="G21" i="94"/>
  <c r="F21" i="94"/>
  <c r="H18" i="94"/>
  <c r="G18" i="94"/>
  <c r="F18" i="94"/>
  <c r="H15" i="94"/>
  <c r="G15" i="94"/>
  <c r="F15" i="94"/>
  <c r="K10" i="94"/>
  <c r="H10" i="94"/>
  <c r="J10" i="94" s="1"/>
  <c r="L10" i="94" s="1"/>
  <c r="G10" i="94"/>
  <c r="F10" i="94"/>
  <c r="H7" i="94"/>
  <c r="G7" i="94"/>
  <c r="F7" i="94"/>
  <c r="K4" i="94"/>
  <c r="H4" i="94"/>
  <c r="J4" i="94" s="1"/>
  <c r="L4" i="94" s="1"/>
  <c r="G4" i="94"/>
  <c r="F4" i="94"/>
  <c r="H21" i="93"/>
  <c r="J21" i="93" s="1"/>
  <c r="G21" i="93"/>
  <c r="F21" i="93"/>
  <c r="K18" i="93"/>
  <c r="H18" i="93"/>
  <c r="J18" i="93" s="1"/>
  <c r="G18" i="93"/>
  <c r="F18" i="93"/>
  <c r="H15" i="93"/>
  <c r="J15" i="93" s="1"/>
  <c r="G15" i="93"/>
  <c r="F15" i="93"/>
  <c r="J10" i="93"/>
  <c r="H10" i="93"/>
  <c r="K10" i="93" s="1"/>
  <c r="G10" i="93"/>
  <c r="F10" i="93"/>
  <c r="H7" i="93"/>
  <c r="K7" i="93" s="1"/>
  <c r="G7" i="93"/>
  <c r="F7" i="93"/>
  <c r="J4" i="93"/>
  <c r="H4" i="93"/>
  <c r="K4" i="93" s="1"/>
  <c r="G4" i="93"/>
  <c r="F4" i="93"/>
  <c r="H21" i="92"/>
  <c r="G21" i="92"/>
  <c r="F21" i="92"/>
  <c r="H18" i="92"/>
  <c r="J18" i="92" s="1"/>
  <c r="G18" i="92"/>
  <c r="F18" i="92"/>
  <c r="H15" i="92"/>
  <c r="G15" i="92"/>
  <c r="F15" i="92"/>
  <c r="H10" i="92"/>
  <c r="G10" i="92"/>
  <c r="F10" i="92"/>
  <c r="H7" i="92"/>
  <c r="G7" i="92"/>
  <c r="K7" i="92" s="1"/>
  <c r="F7" i="92"/>
  <c r="J7" i="92" s="1"/>
  <c r="L7" i="92" s="1"/>
  <c r="H4" i="92"/>
  <c r="G4" i="92"/>
  <c r="F4" i="92"/>
  <c r="H21" i="91"/>
  <c r="K21" i="91" s="1"/>
  <c r="G21" i="91"/>
  <c r="F21" i="91"/>
  <c r="K18" i="91"/>
  <c r="H18" i="91"/>
  <c r="J18" i="91" s="1"/>
  <c r="G18" i="91"/>
  <c r="F18" i="91"/>
  <c r="H15" i="91"/>
  <c r="K15" i="91" s="1"/>
  <c r="G15" i="91"/>
  <c r="F15" i="91"/>
  <c r="H10" i="91"/>
  <c r="K10" i="91" s="1"/>
  <c r="G10" i="91"/>
  <c r="F10" i="91"/>
  <c r="H7" i="91"/>
  <c r="G7" i="91"/>
  <c r="K7" i="91" s="1"/>
  <c r="F7" i="91"/>
  <c r="J7" i="91" s="1"/>
  <c r="H4" i="91"/>
  <c r="G4" i="91"/>
  <c r="F4" i="91"/>
  <c r="H21" i="90"/>
  <c r="K21" i="90" s="1"/>
  <c r="G21" i="90"/>
  <c r="F21" i="90"/>
  <c r="H18" i="90"/>
  <c r="G18" i="90"/>
  <c r="F18" i="90"/>
  <c r="H15" i="90"/>
  <c r="G15" i="90"/>
  <c r="F15" i="90"/>
  <c r="J10" i="90"/>
  <c r="L10" i="90" s="1"/>
  <c r="H10" i="90"/>
  <c r="K10" i="90" s="1"/>
  <c r="G10" i="90"/>
  <c r="F10" i="90"/>
  <c r="H7" i="90"/>
  <c r="G7" i="90"/>
  <c r="K7" i="90" s="1"/>
  <c r="F7" i="90"/>
  <c r="J7" i="90" s="1"/>
  <c r="L7" i="90" s="1"/>
  <c r="H4" i="90"/>
  <c r="G4" i="90"/>
  <c r="F4" i="90"/>
  <c r="J4" i="90" s="1"/>
  <c r="H21" i="89"/>
  <c r="K21" i="89" s="1"/>
  <c r="G21" i="89"/>
  <c r="F21" i="89"/>
  <c r="K18" i="89"/>
  <c r="H18" i="89"/>
  <c r="G18" i="89"/>
  <c r="F18" i="89"/>
  <c r="H15" i="89"/>
  <c r="K15" i="89" s="1"/>
  <c r="G15" i="89"/>
  <c r="F15" i="89"/>
  <c r="H10" i="89"/>
  <c r="K10" i="89" s="1"/>
  <c r="G10" i="89"/>
  <c r="F10" i="89"/>
  <c r="H7" i="89"/>
  <c r="G7" i="89"/>
  <c r="K7" i="89" s="1"/>
  <c r="F7" i="89"/>
  <c r="H4" i="89"/>
  <c r="J4" i="89" s="1"/>
  <c r="G4" i="89"/>
  <c r="F4" i="89"/>
  <c r="H21" i="88"/>
  <c r="G21" i="88"/>
  <c r="F21" i="88"/>
  <c r="H18" i="88"/>
  <c r="G18" i="88"/>
  <c r="F18" i="88"/>
  <c r="H15" i="88"/>
  <c r="G15" i="88"/>
  <c r="F15" i="88"/>
  <c r="J10" i="88"/>
  <c r="L10" i="88" s="1"/>
  <c r="H10" i="88"/>
  <c r="K10" i="88" s="1"/>
  <c r="G10" i="88"/>
  <c r="F10" i="88"/>
  <c r="H7" i="88"/>
  <c r="J7" i="88" s="1"/>
  <c r="G7" i="88"/>
  <c r="F7" i="88"/>
  <c r="H4" i="88"/>
  <c r="K4" i="88" s="1"/>
  <c r="G4" i="88"/>
  <c r="F4" i="88"/>
  <c r="H21" i="87"/>
  <c r="G21" i="87"/>
  <c r="F21" i="87"/>
  <c r="H18" i="87"/>
  <c r="G18" i="87"/>
  <c r="F18" i="87"/>
  <c r="H15" i="87"/>
  <c r="G15" i="87"/>
  <c r="F15" i="87"/>
  <c r="K10" i="87"/>
  <c r="H10" i="87"/>
  <c r="J10" i="87" s="1"/>
  <c r="L10" i="87" s="1"/>
  <c r="G10" i="87"/>
  <c r="F10" i="87"/>
  <c r="H7" i="87"/>
  <c r="K7" i="87" s="1"/>
  <c r="G7" i="87"/>
  <c r="F7" i="87"/>
  <c r="K4" i="87"/>
  <c r="H4" i="87"/>
  <c r="G4" i="87"/>
  <c r="F4" i="87"/>
  <c r="J4" i="87" s="1"/>
  <c r="L4" i="87" s="1"/>
  <c r="H21" i="86"/>
  <c r="J21" i="86" s="1"/>
  <c r="G21" i="86"/>
  <c r="F21" i="86"/>
  <c r="H18" i="86"/>
  <c r="J18" i="86" s="1"/>
  <c r="G18" i="86"/>
  <c r="F18" i="86"/>
  <c r="H15" i="86"/>
  <c r="G15" i="86"/>
  <c r="F15" i="86"/>
  <c r="K10" i="86"/>
  <c r="J10" i="86"/>
  <c r="L10" i="86" s="1"/>
  <c r="H10" i="86"/>
  <c r="G10" i="86"/>
  <c r="F10" i="86"/>
  <c r="H7" i="86"/>
  <c r="K7" i="86" s="1"/>
  <c r="G7" i="86"/>
  <c r="F7" i="86"/>
  <c r="K4" i="86"/>
  <c r="J4" i="86"/>
  <c r="L4" i="86" s="1"/>
  <c r="H4" i="86"/>
  <c r="G4" i="86"/>
  <c r="F4" i="86"/>
  <c r="H21" i="85"/>
  <c r="G21" i="85"/>
  <c r="F21" i="85"/>
  <c r="H18" i="85"/>
  <c r="G18" i="85"/>
  <c r="F18" i="85"/>
  <c r="H15" i="85"/>
  <c r="G15" i="85"/>
  <c r="F15" i="85"/>
  <c r="H10" i="85"/>
  <c r="K10" i="85" s="1"/>
  <c r="G10" i="85"/>
  <c r="F10" i="85"/>
  <c r="H7" i="85"/>
  <c r="G7" i="85"/>
  <c r="F7" i="85"/>
  <c r="H4" i="85"/>
  <c r="G4" i="85"/>
  <c r="F4" i="85"/>
  <c r="H21" i="84"/>
  <c r="G21" i="84"/>
  <c r="F21" i="84"/>
  <c r="H18" i="84"/>
  <c r="G18" i="84"/>
  <c r="F18" i="84"/>
  <c r="H15" i="84"/>
  <c r="G15" i="84"/>
  <c r="F15" i="84"/>
  <c r="H10" i="84"/>
  <c r="G10" i="84"/>
  <c r="F10" i="84"/>
  <c r="H7" i="84"/>
  <c r="G7" i="84"/>
  <c r="F7" i="84"/>
  <c r="J7" i="84" s="1"/>
  <c r="H4" i="84"/>
  <c r="G4" i="84"/>
  <c r="F4" i="84"/>
  <c r="H21" i="83"/>
  <c r="K21" i="83" s="1"/>
  <c r="G21" i="83"/>
  <c r="F21" i="83"/>
  <c r="H18" i="83"/>
  <c r="J18" i="83" s="1"/>
  <c r="G18" i="83"/>
  <c r="F18" i="83"/>
  <c r="H15" i="83"/>
  <c r="G15" i="83"/>
  <c r="F15" i="83"/>
  <c r="H10" i="83"/>
  <c r="G10" i="83"/>
  <c r="F10" i="83"/>
  <c r="H7" i="83"/>
  <c r="G7" i="83"/>
  <c r="K7" i="83" s="1"/>
  <c r="F7" i="83"/>
  <c r="J7" i="83" s="1"/>
  <c r="H4" i="83"/>
  <c r="K4" i="83" s="1"/>
  <c r="G4" i="83"/>
  <c r="F4" i="83"/>
  <c r="H21" i="82"/>
  <c r="G21" i="82"/>
  <c r="F21" i="82"/>
  <c r="H18" i="82"/>
  <c r="K18" i="82" s="1"/>
  <c r="G18" i="82"/>
  <c r="F18" i="82"/>
  <c r="J18" i="82" s="1"/>
  <c r="H15" i="82"/>
  <c r="G15" i="82"/>
  <c r="F15" i="82"/>
  <c r="H10" i="82"/>
  <c r="K10" i="82" s="1"/>
  <c r="G10" i="82"/>
  <c r="F10" i="82"/>
  <c r="H7" i="82"/>
  <c r="G7" i="82"/>
  <c r="F7" i="82"/>
  <c r="H4" i="82"/>
  <c r="G4" i="82"/>
  <c r="F4" i="82"/>
  <c r="L11" i="101" l="1"/>
  <c r="M10" i="101"/>
  <c r="O4" i="100"/>
  <c r="O18" i="100"/>
  <c r="P18" i="100" s="1"/>
  <c r="Q18" i="100" s="1"/>
  <c r="M7" i="100"/>
  <c r="L18" i="98"/>
  <c r="M18" i="98" s="1"/>
  <c r="M7" i="98"/>
  <c r="L11" i="98"/>
  <c r="O7" i="98" s="1"/>
  <c r="P7" i="98" s="1"/>
  <c r="Q7" i="98" s="1"/>
  <c r="L15" i="97"/>
  <c r="M15" i="97" s="1"/>
  <c r="O18" i="97"/>
  <c r="P18" i="97" s="1"/>
  <c r="Q18" i="97" s="1"/>
  <c r="O18" i="96"/>
  <c r="P18" i="96" s="1"/>
  <c r="Q18" i="96" s="1"/>
  <c r="P4" i="102"/>
  <c r="Q4" i="102" s="1"/>
  <c r="O15" i="102"/>
  <c r="P15" i="102" s="1"/>
  <c r="Q15" i="102" s="1"/>
  <c r="M15" i="102"/>
  <c r="O7" i="102"/>
  <c r="P7" i="102" s="1"/>
  <c r="Q7" i="102" s="1"/>
  <c r="M7" i="102"/>
  <c r="O18" i="102"/>
  <c r="P18" i="102" s="1"/>
  <c r="Q18" i="102" s="1"/>
  <c r="O10" i="102"/>
  <c r="P10" i="102" s="1"/>
  <c r="Q10" i="102" s="1"/>
  <c r="O21" i="102"/>
  <c r="P21" i="102" s="1"/>
  <c r="Q21" i="102" s="1"/>
  <c r="M21" i="102"/>
  <c r="O21" i="101"/>
  <c r="P21" i="101" s="1"/>
  <c r="Q21" i="101" s="1"/>
  <c r="M21" i="101"/>
  <c r="M15" i="101"/>
  <c r="O15" i="101"/>
  <c r="P15" i="101" s="1"/>
  <c r="Q15" i="101" s="1"/>
  <c r="P4" i="100"/>
  <c r="Q4" i="100" s="1"/>
  <c r="O21" i="100"/>
  <c r="P21" i="100" s="1"/>
  <c r="Q21" i="100" s="1"/>
  <c r="M21" i="100"/>
  <c r="M15" i="100"/>
  <c r="O15" i="100"/>
  <c r="P15" i="100" s="1"/>
  <c r="Q15" i="100" s="1"/>
  <c r="O7" i="100"/>
  <c r="P7" i="100" s="1"/>
  <c r="Q7" i="100" s="1"/>
  <c r="O10" i="100"/>
  <c r="P10" i="100" s="1"/>
  <c r="Q10" i="100" s="1"/>
  <c r="O21" i="98"/>
  <c r="P21" i="98" s="1"/>
  <c r="Q21" i="98" s="1"/>
  <c r="M21" i="98"/>
  <c r="M15" i="98"/>
  <c r="O4" i="98"/>
  <c r="P4" i="97"/>
  <c r="Q4" i="97" s="1"/>
  <c r="O15" i="97"/>
  <c r="P15" i="97" s="1"/>
  <c r="Q15" i="97" s="1"/>
  <c r="O10" i="97"/>
  <c r="P10" i="97" s="1"/>
  <c r="Q10" i="97" s="1"/>
  <c r="M7" i="97"/>
  <c r="O7" i="97"/>
  <c r="P7" i="97" s="1"/>
  <c r="Q7" i="97" s="1"/>
  <c r="O21" i="97"/>
  <c r="P21" i="97" s="1"/>
  <c r="Q21" i="97" s="1"/>
  <c r="O21" i="96"/>
  <c r="P21" i="96" s="1"/>
  <c r="Q21" i="96" s="1"/>
  <c r="M21" i="96"/>
  <c r="P4" i="96"/>
  <c r="Q4" i="96" s="1"/>
  <c r="O11" i="96"/>
  <c r="P11" i="96" s="1"/>
  <c r="O15" i="96"/>
  <c r="P15" i="96" s="1"/>
  <c r="Q15" i="96" s="1"/>
  <c r="M15" i="96"/>
  <c r="M18" i="95"/>
  <c r="L11" i="95"/>
  <c r="M4" i="95"/>
  <c r="M10" i="95"/>
  <c r="J18" i="94"/>
  <c r="J21" i="94"/>
  <c r="K15" i="94"/>
  <c r="K18" i="94"/>
  <c r="K7" i="94"/>
  <c r="L18" i="93"/>
  <c r="L10" i="93"/>
  <c r="L4" i="93"/>
  <c r="K21" i="92"/>
  <c r="K15" i="92"/>
  <c r="K18" i="92"/>
  <c r="L18" i="92" s="1"/>
  <c r="M18" i="92" s="1"/>
  <c r="K10" i="92"/>
  <c r="K4" i="92"/>
  <c r="J10" i="92"/>
  <c r="L10" i="92" s="1"/>
  <c r="J4" i="92"/>
  <c r="L4" i="92" s="1"/>
  <c r="L11" i="92" s="1"/>
  <c r="L18" i="91"/>
  <c r="K4" i="91"/>
  <c r="J10" i="91"/>
  <c r="L10" i="91" s="1"/>
  <c r="J4" i="91"/>
  <c r="L4" i="91" s="1"/>
  <c r="M4" i="91" s="1"/>
  <c r="L7" i="91"/>
  <c r="O7" i="91" s="1"/>
  <c r="P7" i="91" s="1"/>
  <c r="Q7" i="91" s="1"/>
  <c r="J18" i="90"/>
  <c r="K15" i="90"/>
  <c r="K18" i="90"/>
  <c r="K4" i="90"/>
  <c r="L4" i="90" s="1"/>
  <c r="J18" i="89"/>
  <c r="L18" i="89" s="1"/>
  <c r="K4" i="89"/>
  <c r="L4" i="89" s="1"/>
  <c r="J10" i="89"/>
  <c r="L10" i="89" s="1"/>
  <c r="J7" i="89"/>
  <c r="L7" i="89" s="1"/>
  <c r="J18" i="88"/>
  <c r="K21" i="88"/>
  <c r="K15" i="88"/>
  <c r="K18" i="88"/>
  <c r="J4" i="88"/>
  <c r="L4" i="88" s="1"/>
  <c r="K7" i="88"/>
  <c r="L7" i="88" s="1"/>
  <c r="K21" i="87"/>
  <c r="J18" i="87"/>
  <c r="K15" i="87"/>
  <c r="M10" i="94"/>
  <c r="M4" i="94"/>
  <c r="J15" i="94"/>
  <c r="L15" i="94" s="1"/>
  <c r="J7" i="94"/>
  <c r="L7" i="94" s="1"/>
  <c r="L11" i="94" s="1"/>
  <c r="O4" i="94" s="1"/>
  <c r="K21" i="94"/>
  <c r="L11" i="93"/>
  <c r="M4" i="93"/>
  <c r="M10" i="93"/>
  <c r="M18" i="93"/>
  <c r="J7" i="93"/>
  <c r="L7" i="93" s="1"/>
  <c r="K15" i="93"/>
  <c r="L15" i="93" s="1"/>
  <c r="M15" i="93" s="1"/>
  <c r="K21" i="93"/>
  <c r="L21" i="93" s="1"/>
  <c r="M21" i="93" s="1"/>
  <c r="M10" i="92"/>
  <c r="M7" i="92"/>
  <c r="J15" i="92"/>
  <c r="L15" i="92" s="1"/>
  <c r="J21" i="92"/>
  <c r="L21" i="92" s="1"/>
  <c r="M10" i="91"/>
  <c r="L11" i="91"/>
  <c r="O10" i="91" s="1"/>
  <c r="P10" i="91" s="1"/>
  <c r="Q10" i="91" s="1"/>
  <c r="M7" i="91"/>
  <c r="M18" i="91"/>
  <c r="J15" i="91"/>
  <c r="L15" i="91" s="1"/>
  <c r="J21" i="91"/>
  <c r="L21" i="91" s="1"/>
  <c r="M10" i="90"/>
  <c r="M7" i="90"/>
  <c r="J15" i="90"/>
  <c r="L15" i="90" s="1"/>
  <c r="J21" i="90"/>
  <c r="L21" i="90" s="1"/>
  <c r="M10" i="89"/>
  <c r="M18" i="89"/>
  <c r="J15" i="89"/>
  <c r="L15" i="89" s="1"/>
  <c r="J21" i="89"/>
  <c r="L21" i="89" s="1"/>
  <c r="M10" i="88"/>
  <c r="M4" i="88"/>
  <c r="J15" i="88"/>
  <c r="L15" i="88" s="1"/>
  <c r="J21" i="88"/>
  <c r="L21" i="88" s="1"/>
  <c r="K18" i="87"/>
  <c r="M4" i="87"/>
  <c r="M10" i="87"/>
  <c r="J15" i="87"/>
  <c r="L15" i="87" s="1"/>
  <c r="J21" i="87"/>
  <c r="L21" i="87" s="1"/>
  <c r="J7" i="87"/>
  <c r="L7" i="87" s="1"/>
  <c r="K15" i="86"/>
  <c r="K18" i="86"/>
  <c r="L18" i="86" s="1"/>
  <c r="M18" i="86" s="1"/>
  <c r="J21" i="85"/>
  <c r="L21" i="85" s="1"/>
  <c r="J18" i="85"/>
  <c r="L18" i="85" s="1"/>
  <c r="M18" i="85" s="1"/>
  <c r="K4" i="85"/>
  <c r="K18" i="84"/>
  <c r="K4" i="84"/>
  <c r="J4" i="84"/>
  <c r="K21" i="82"/>
  <c r="K15" i="82"/>
  <c r="L18" i="82"/>
  <c r="M18" i="82" s="1"/>
  <c r="J4" i="82"/>
  <c r="K7" i="82"/>
  <c r="K15" i="85"/>
  <c r="K18" i="85"/>
  <c r="J4" i="85"/>
  <c r="L4" i="85" s="1"/>
  <c r="M4" i="85" s="1"/>
  <c r="J10" i="85"/>
  <c r="L10" i="85" s="1"/>
  <c r="K7" i="85"/>
  <c r="K15" i="84"/>
  <c r="K21" i="84"/>
  <c r="J18" i="84"/>
  <c r="L18" i="84" s="1"/>
  <c r="M18" i="84" s="1"/>
  <c r="K7" i="84"/>
  <c r="L7" i="84" s="1"/>
  <c r="K10" i="84"/>
  <c r="J10" i="84"/>
  <c r="K15" i="83"/>
  <c r="K18" i="83"/>
  <c r="L18" i="83" s="1"/>
  <c r="M18" i="83" s="1"/>
  <c r="K10" i="83"/>
  <c r="J10" i="83"/>
  <c r="J4" i="83"/>
  <c r="K4" i="82"/>
  <c r="J10" i="82"/>
  <c r="L10" i="82" s="1"/>
  <c r="J7" i="82"/>
  <c r="M10" i="86"/>
  <c r="M4" i="86"/>
  <c r="J15" i="86"/>
  <c r="L15" i="86" s="1"/>
  <c r="J7" i="86"/>
  <c r="L7" i="86" s="1"/>
  <c r="L11" i="86" s="1"/>
  <c r="K21" i="86"/>
  <c r="L21" i="86" s="1"/>
  <c r="M10" i="85"/>
  <c r="J15" i="85"/>
  <c r="L15" i="85" s="1"/>
  <c r="J7" i="85"/>
  <c r="L7" i="85" s="1"/>
  <c r="K21" i="85"/>
  <c r="L10" i="84"/>
  <c r="L4" i="84"/>
  <c r="J15" i="84"/>
  <c r="L15" i="84" s="1"/>
  <c r="J21" i="84"/>
  <c r="L10" i="83"/>
  <c r="L4" i="83"/>
  <c r="L7" i="83"/>
  <c r="J15" i="83"/>
  <c r="L15" i="83" s="1"/>
  <c r="J21" i="83"/>
  <c r="L21" i="83" s="1"/>
  <c r="L4" i="82"/>
  <c r="L7" i="82"/>
  <c r="J15" i="82"/>
  <c r="L15" i="82" s="1"/>
  <c r="J21" i="82"/>
  <c r="L21" i="82" s="1"/>
  <c r="O11" i="102" l="1"/>
  <c r="P11" i="102" s="1"/>
  <c r="O7" i="101"/>
  <c r="P7" i="101" s="1"/>
  <c r="Q7" i="101" s="1"/>
  <c r="O18" i="101"/>
  <c r="P18" i="101" s="1"/>
  <c r="Q18" i="101" s="1"/>
  <c r="O4" i="101"/>
  <c r="O10" i="101"/>
  <c r="P10" i="101" s="1"/>
  <c r="Q10" i="101" s="1"/>
  <c r="O11" i="100"/>
  <c r="P11" i="100" s="1"/>
  <c r="O18" i="98"/>
  <c r="P18" i="98" s="1"/>
  <c r="Q18" i="98" s="1"/>
  <c r="O10" i="98"/>
  <c r="P10" i="98" s="1"/>
  <c r="Q10" i="98" s="1"/>
  <c r="O15" i="98"/>
  <c r="P15" i="98" s="1"/>
  <c r="Q15" i="98" s="1"/>
  <c r="O11" i="97"/>
  <c r="P11" i="97" s="1"/>
  <c r="O11" i="98"/>
  <c r="P11" i="98" s="1"/>
  <c r="P4" i="98"/>
  <c r="Q4" i="98" s="1"/>
  <c r="O15" i="95"/>
  <c r="P15" i="95" s="1"/>
  <c r="Q15" i="95" s="1"/>
  <c r="O7" i="95"/>
  <c r="P7" i="95" s="1"/>
  <c r="Q7" i="95" s="1"/>
  <c r="O21" i="95"/>
  <c r="P21" i="95" s="1"/>
  <c r="Q21" i="95" s="1"/>
  <c r="O4" i="95"/>
  <c r="O10" i="95"/>
  <c r="P10" i="95" s="1"/>
  <c r="Q10" i="95" s="1"/>
  <c r="O18" i="95"/>
  <c r="P18" i="95" s="1"/>
  <c r="Q18" i="95" s="1"/>
  <c r="L21" i="94"/>
  <c r="M21" i="94" s="1"/>
  <c r="L18" i="94"/>
  <c r="M18" i="94" s="1"/>
  <c r="O15" i="93"/>
  <c r="P15" i="93" s="1"/>
  <c r="Q15" i="93" s="1"/>
  <c r="O18" i="93"/>
  <c r="P18" i="93" s="1"/>
  <c r="Q18" i="93" s="1"/>
  <c r="O4" i="93"/>
  <c r="O10" i="93"/>
  <c r="P10" i="93" s="1"/>
  <c r="Q10" i="93" s="1"/>
  <c r="O21" i="93"/>
  <c r="P21" i="93" s="1"/>
  <c r="Q21" i="93" s="1"/>
  <c r="O7" i="92"/>
  <c r="P7" i="92" s="1"/>
  <c r="Q7" i="92" s="1"/>
  <c r="O18" i="92"/>
  <c r="P18" i="92" s="1"/>
  <c r="Q18" i="92" s="1"/>
  <c r="O10" i="92"/>
  <c r="P10" i="92" s="1"/>
  <c r="Q10" i="92" s="1"/>
  <c r="O4" i="92"/>
  <c r="M4" i="92"/>
  <c r="O4" i="91"/>
  <c r="O18" i="91"/>
  <c r="P18" i="91" s="1"/>
  <c r="Q18" i="91" s="1"/>
  <c r="L18" i="90"/>
  <c r="M18" i="90" s="1"/>
  <c r="M4" i="90"/>
  <c r="L11" i="90"/>
  <c r="O7" i="90" s="1"/>
  <c r="P7" i="90" s="1"/>
  <c r="Q7" i="90" s="1"/>
  <c r="L11" i="89"/>
  <c r="M4" i="89"/>
  <c r="M7" i="89"/>
  <c r="L18" i="88"/>
  <c r="M18" i="88" s="1"/>
  <c r="L11" i="88"/>
  <c r="O15" i="88" s="1"/>
  <c r="P15" i="88" s="1"/>
  <c r="Q15" i="88" s="1"/>
  <c r="M7" i="88"/>
  <c r="L18" i="87"/>
  <c r="M18" i="87" s="1"/>
  <c r="P4" i="94"/>
  <c r="Q4" i="94" s="1"/>
  <c r="O11" i="94"/>
  <c r="P11" i="94" s="1"/>
  <c r="M7" i="94"/>
  <c r="O7" i="94"/>
  <c r="P7" i="94" s="1"/>
  <c r="Q7" i="94" s="1"/>
  <c r="O15" i="94"/>
  <c r="P15" i="94" s="1"/>
  <c r="Q15" i="94" s="1"/>
  <c r="M15" i="94"/>
  <c r="O10" i="94"/>
  <c r="P10" i="94" s="1"/>
  <c r="Q10" i="94" s="1"/>
  <c r="O21" i="94"/>
  <c r="P21" i="94" s="1"/>
  <c r="Q21" i="94" s="1"/>
  <c r="P4" i="93"/>
  <c r="Q4" i="93" s="1"/>
  <c r="O11" i="93"/>
  <c r="P11" i="93" s="1"/>
  <c r="M7" i="93"/>
  <c r="O7" i="93"/>
  <c r="P7" i="93" s="1"/>
  <c r="Q7" i="93" s="1"/>
  <c r="O21" i="92"/>
  <c r="P21" i="92" s="1"/>
  <c r="Q21" i="92" s="1"/>
  <c r="M21" i="92"/>
  <c r="P4" i="92"/>
  <c r="Q4" i="92" s="1"/>
  <c r="M15" i="92"/>
  <c r="O15" i="92"/>
  <c r="P15" i="92" s="1"/>
  <c r="Q15" i="92" s="1"/>
  <c r="O21" i="91"/>
  <c r="P21" i="91" s="1"/>
  <c r="Q21" i="91" s="1"/>
  <c r="M21" i="91"/>
  <c r="O15" i="91"/>
  <c r="P15" i="91" s="1"/>
  <c r="Q15" i="91" s="1"/>
  <c r="M15" i="91"/>
  <c r="O11" i="91"/>
  <c r="P11" i="91" s="1"/>
  <c r="P4" i="91"/>
  <c r="Q4" i="91" s="1"/>
  <c r="O21" i="90"/>
  <c r="P21" i="90" s="1"/>
  <c r="Q21" i="90" s="1"/>
  <c r="M21" i="90"/>
  <c r="O10" i="90"/>
  <c r="P10" i="90" s="1"/>
  <c r="Q10" i="90" s="1"/>
  <c r="O4" i="90"/>
  <c r="M15" i="90"/>
  <c r="O15" i="90"/>
  <c r="P15" i="90" s="1"/>
  <c r="Q15" i="90" s="1"/>
  <c r="M21" i="89"/>
  <c r="M15" i="89"/>
  <c r="M21" i="88"/>
  <c r="M15" i="88"/>
  <c r="M15" i="87"/>
  <c r="M7" i="87"/>
  <c r="M21" i="87"/>
  <c r="L11" i="87"/>
  <c r="L21" i="84"/>
  <c r="O4" i="86"/>
  <c r="O10" i="86"/>
  <c r="P10" i="86" s="1"/>
  <c r="Q10" i="86" s="1"/>
  <c r="O18" i="86"/>
  <c r="P18" i="86" s="1"/>
  <c r="Q18" i="86" s="1"/>
  <c r="O7" i="86"/>
  <c r="P7" i="86" s="1"/>
  <c r="Q7" i="86" s="1"/>
  <c r="M7" i="86"/>
  <c r="M21" i="86"/>
  <c r="O21" i="86"/>
  <c r="P21" i="86" s="1"/>
  <c r="Q21" i="86" s="1"/>
  <c r="O15" i="86"/>
  <c r="P15" i="86" s="1"/>
  <c r="Q15" i="86" s="1"/>
  <c r="M15" i="86"/>
  <c r="M21" i="85"/>
  <c r="M7" i="85"/>
  <c r="M15" i="85"/>
  <c r="L11" i="85"/>
  <c r="O21" i="85" s="1"/>
  <c r="P21" i="85" s="1"/>
  <c r="Q21" i="85" s="1"/>
  <c r="M21" i="84"/>
  <c r="L11" i="84"/>
  <c r="O18" i="84" s="1"/>
  <c r="P18" i="84" s="1"/>
  <c r="Q18" i="84" s="1"/>
  <c r="M4" i="84"/>
  <c r="M15" i="84"/>
  <c r="M7" i="84"/>
  <c r="M10" i="84"/>
  <c r="M21" i="83"/>
  <c r="M7" i="83"/>
  <c r="M15" i="83"/>
  <c r="L11" i="83"/>
  <c r="O18" i="83" s="1"/>
  <c r="P18" i="83" s="1"/>
  <c r="Q18" i="83" s="1"/>
  <c r="M4" i="83"/>
  <c r="M10" i="83"/>
  <c r="L11" i="82"/>
  <c r="O18" i="82" s="1"/>
  <c r="P18" i="82" s="1"/>
  <c r="Q18" i="82" s="1"/>
  <c r="M4" i="82"/>
  <c r="M21" i="82"/>
  <c r="M15" i="82"/>
  <c r="M7" i="82"/>
  <c r="M10" i="82"/>
  <c r="P4" i="101" l="1"/>
  <c r="Q4" i="101" s="1"/>
  <c r="O11" i="101"/>
  <c r="P11" i="101" s="1"/>
  <c r="P4" i="95"/>
  <c r="Q4" i="95" s="1"/>
  <c r="O11" i="95"/>
  <c r="P11" i="95" s="1"/>
  <c r="O18" i="94"/>
  <c r="P18" i="94" s="1"/>
  <c r="Q18" i="94" s="1"/>
  <c r="O11" i="92"/>
  <c r="P11" i="92" s="1"/>
  <c r="O18" i="90"/>
  <c r="P18" i="90" s="1"/>
  <c r="Q18" i="90" s="1"/>
  <c r="O10" i="89"/>
  <c r="P10" i="89" s="1"/>
  <c r="Q10" i="89" s="1"/>
  <c r="O18" i="89"/>
  <c r="P18" i="89" s="1"/>
  <c r="Q18" i="89" s="1"/>
  <c r="O21" i="89"/>
  <c r="P21" i="89" s="1"/>
  <c r="Q21" i="89" s="1"/>
  <c r="O4" i="89"/>
  <c r="O15" i="89"/>
  <c r="P15" i="89" s="1"/>
  <c r="Q15" i="89" s="1"/>
  <c r="O7" i="89"/>
  <c r="P7" i="89" s="1"/>
  <c r="Q7" i="89" s="1"/>
  <c r="O10" i="88"/>
  <c r="P10" i="88" s="1"/>
  <c r="Q10" i="88" s="1"/>
  <c r="O7" i="88"/>
  <c r="P7" i="88" s="1"/>
  <c r="Q7" i="88" s="1"/>
  <c r="O21" i="88"/>
  <c r="P21" i="88" s="1"/>
  <c r="Q21" i="88" s="1"/>
  <c r="O4" i="88"/>
  <c r="O18" i="88"/>
  <c r="P18" i="88" s="1"/>
  <c r="Q18" i="88" s="1"/>
  <c r="P4" i="90"/>
  <c r="Q4" i="90" s="1"/>
  <c r="O11" i="90"/>
  <c r="P11" i="90" s="1"/>
  <c r="O10" i="87"/>
  <c r="P10" i="87" s="1"/>
  <c r="Q10" i="87" s="1"/>
  <c r="O4" i="87"/>
  <c r="O18" i="87"/>
  <c r="P18" i="87" s="1"/>
  <c r="Q18" i="87" s="1"/>
  <c r="O7" i="87"/>
  <c r="P7" i="87" s="1"/>
  <c r="Q7" i="87" s="1"/>
  <c r="O21" i="87"/>
  <c r="P21" i="87" s="1"/>
  <c r="Q21" i="87" s="1"/>
  <c r="O15" i="87"/>
  <c r="P15" i="87" s="1"/>
  <c r="Q15" i="87" s="1"/>
  <c r="O7" i="84"/>
  <c r="P7" i="84" s="1"/>
  <c r="Q7" i="84" s="1"/>
  <c r="O15" i="82"/>
  <c r="P15" i="82" s="1"/>
  <c r="Q15" i="82" s="1"/>
  <c r="O10" i="82"/>
  <c r="P10" i="82" s="1"/>
  <c r="Q10" i="82" s="1"/>
  <c r="O10" i="83"/>
  <c r="P10" i="83" s="1"/>
  <c r="Q10" i="83" s="1"/>
  <c r="O7" i="82"/>
  <c r="P7" i="82" s="1"/>
  <c r="Q7" i="82" s="1"/>
  <c r="O21" i="82"/>
  <c r="P21" i="82" s="1"/>
  <c r="Q21" i="82" s="1"/>
  <c r="O4" i="82"/>
  <c r="P4" i="82" s="1"/>
  <c r="Q4" i="82" s="1"/>
  <c r="P4" i="86"/>
  <c r="Q4" i="86" s="1"/>
  <c r="O11" i="86"/>
  <c r="P11" i="86" s="1"/>
  <c r="O7" i="85"/>
  <c r="P7" i="85" s="1"/>
  <c r="Q7" i="85" s="1"/>
  <c r="O15" i="85"/>
  <c r="P15" i="85" s="1"/>
  <c r="Q15" i="85" s="1"/>
  <c r="O10" i="85"/>
  <c r="P10" i="85" s="1"/>
  <c r="Q10" i="85" s="1"/>
  <c r="O18" i="85"/>
  <c r="P18" i="85" s="1"/>
  <c r="Q18" i="85" s="1"/>
  <c r="O4" i="85"/>
  <c r="O15" i="84"/>
  <c r="P15" i="84" s="1"/>
  <c r="Q15" i="84" s="1"/>
  <c r="O10" i="84"/>
  <c r="P10" i="84" s="1"/>
  <c r="Q10" i="84" s="1"/>
  <c r="O4" i="84"/>
  <c r="O21" i="84"/>
  <c r="P21" i="84" s="1"/>
  <c r="Q21" i="84" s="1"/>
  <c r="O7" i="83"/>
  <c r="P7" i="83" s="1"/>
  <c r="Q7" i="83" s="1"/>
  <c r="O21" i="83"/>
  <c r="P21" i="83" s="1"/>
  <c r="Q21" i="83" s="1"/>
  <c r="O4" i="83"/>
  <c r="O15" i="83"/>
  <c r="P15" i="83" s="1"/>
  <c r="Q15" i="83" s="1"/>
  <c r="O11" i="82"/>
  <c r="P11" i="82" s="1"/>
  <c r="O11" i="89" l="1"/>
  <c r="P11" i="89" s="1"/>
  <c r="P4" i="89"/>
  <c r="Q4" i="89" s="1"/>
  <c r="O11" i="88"/>
  <c r="P11" i="88" s="1"/>
  <c r="P4" i="88"/>
  <c r="Q4" i="88" s="1"/>
  <c r="P4" i="87"/>
  <c r="Q4" i="87" s="1"/>
  <c r="O11" i="87"/>
  <c r="P11" i="87" s="1"/>
  <c r="O11" i="85"/>
  <c r="P11" i="85" s="1"/>
  <c r="P4" i="85"/>
  <c r="Q4" i="85" s="1"/>
  <c r="O11" i="84"/>
  <c r="P11" i="84" s="1"/>
  <c r="P4" i="84"/>
  <c r="Q4" i="84" s="1"/>
  <c r="O11" i="83"/>
  <c r="P11" i="83" s="1"/>
  <c r="P4" i="83"/>
  <c r="Q4" i="83" s="1"/>
  <c r="H21" i="79" l="1"/>
  <c r="G21" i="79"/>
  <c r="F21" i="79"/>
  <c r="H18" i="79"/>
  <c r="G18" i="79"/>
  <c r="F18" i="79"/>
  <c r="H15" i="79"/>
  <c r="G15" i="79"/>
  <c r="F15" i="79"/>
  <c r="H10" i="79"/>
  <c r="K10" i="79" s="1"/>
  <c r="G10" i="79"/>
  <c r="F10" i="79"/>
  <c r="H7" i="79"/>
  <c r="G7" i="79"/>
  <c r="F7" i="79"/>
  <c r="H4" i="79"/>
  <c r="G4" i="79"/>
  <c r="F4" i="79"/>
  <c r="K18" i="79" l="1"/>
  <c r="J4" i="79"/>
  <c r="K4" i="79"/>
  <c r="L4" i="79"/>
  <c r="M4" i="79" s="1"/>
  <c r="K15" i="79"/>
  <c r="K21" i="79"/>
  <c r="K7" i="79"/>
  <c r="J10" i="79"/>
  <c r="L10" i="79" s="1"/>
  <c r="M10" i="79" s="1"/>
  <c r="J18" i="79"/>
  <c r="L18" i="79" s="1"/>
  <c r="M18" i="79" s="1"/>
  <c r="J15" i="79"/>
  <c r="L15" i="79" s="1"/>
  <c r="J21" i="79"/>
  <c r="J7" i="79"/>
  <c r="G5" i="15"/>
  <c r="K5" i="13"/>
  <c r="H54" i="70"/>
  <c r="J54" i="70" s="1"/>
  <c r="G54" i="70"/>
  <c r="F54" i="70"/>
  <c r="H51" i="70"/>
  <c r="J51" i="70" s="1"/>
  <c r="G51" i="70"/>
  <c r="F51" i="70"/>
  <c r="H48" i="70"/>
  <c r="J48" i="70" s="1"/>
  <c r="G48" i="70"/>
  <c r="F48" i="70"/>
  <c r="K43" i="70"/>
  <c r="H43" i="70"/>
  <c r="J43" i="70" s="1"/>
  <c r="G43" i="70"/>
  <c r="F43" i="70"/>
  <c r="H40" i="70"/>
  <c r="K40" i="70" s="1"/>
  <c r="G40" i="70"/>
  <c r="F40" i="70"/>
  <c r="H37" i="70"/>
  <c r="J37" i="70" s="1"/>
  <c r="G37" i="70"/>
  <c r="F37" i="70"/>
  <c r="H32" i="70"/>
  <c r="J32" i="70" s="1"/>
  <c r="G32" i="70"/>
  <c r="F32" i="70"/>
  <c r="H29" i="70"/>
  <c r="J29" i="70" s="1"/>
  <c r="G29" i="70"/>
  <c r="F29" i="70"/>
  <c r="H26" i="70"/>
  <c r="G26" i="70"/>
  <c r="F26" i="70"/>
  <c r="H21" i="70"/>
  <c r="G21" i="70"/>
  <c r="F21" i="70"/>
  <c r="H18" i="70"/>
  <c r="J18" i="70" s="1"/>
  <c r="G18" i="70"/>
  <c r="F18" i="70"/>
  <c r="K15" i="70"/>
  <c r="H15" i="70"/>
  <c r="J15" i="70" s="1"/>
  <c r="G15" i="70"/>
  <c r="F15" i="70"/>
  <c r="H10" i="70"/>
  <c r="K10" i="70" s="1"/>
  <c r="G10" i="70"/>
  <c r="F10" i="70"/>
  <c r="K7" i="70"/>
  <c r="J7" i="70"/>
  <c r="L7" i="70" s="1"/>
  <c r="H7" i="70"/>
  <c r="G7" i="70"/>
  <c r="F7" i="70"/>
  <c r="H4" i="70"/>
  <c r="K4" i="70" s="1"/>
  <c r="G4" i="70"/>
  <c r="F4" i="70"/>
  <c r="H54" i="69"/>
  <c r="G54" i="69"/>
  <c r="F54" i="69"/>
  <c r="H51" i="69"/>
  <c r="J51" i="69" s="1"/>
  <c r="G51" i="69"/>
  <c r="F51" i="69"/>
  <c r="H48" i="69"/>
  <c r="G48" i="69"/>
  <c r="F48" i="69"/>
  <c r="H43" i="69"/>
  <c r="J43" i="69" s="1"/>
  <c r="G43" i="69"/>
  <c r="F43" i="69"/>
  <c r="H40" i="69"/>
  <c r="G40" i="69"/>
  <c r="F40" i="69"/>
  <c r="H37" i="69"/>
  <c r="J37" i="69" s="1"/>
  <c r="G37" i="69"/>
  <c r="F37" i="69"/>
  <c r="H32" i="69"/>
  <c r="K32" i="69" s="1"/>
  <c r="G32" i="69"/>
  <c r="F32" i="69"/>
  <c r="H29" i="69"/>
  <c r="J29" i="69" s="1"/>
  <c r="G29" i="69"/>
  <c r="F29" i="69"/>
  <c r="H26" i="69"/>
  <c r="G26" i="69"/>
  <c r="F26" i="69"/>
  <c r="H21" i="69"/>
  <c r="J21" i="69" s="1"/>
  <c r="G21" i="69"/>
  <c r="F21" i="69"/>
  <c r="H18" i="69"/>
  <c r="G18" i="69"/>
  <c r="F18" i="69"/>
  <c r="H15" i="69"/>
  <c r="G15" i="69"/>
  <c r="F15" i="69"/>
  <c r="H10" i="69"/>
  <c r="G10" i="69"/>
  <c r="F10" i="69"/>
  <c r="H7" i="69"/>
  <c r="J7" i="69" s="1"/>
  <c r="L7" i="69" s="1"/>
  <c r="G7" i="69"/>
  <c r="K7" i="69" s="1"/>
  <c r="F7" i="69"/>
  <c r="H4" i="69"/>
  <c r="K4" i="69" s="1"/>
  <c r="G4" i="69"/>
  <c r="F4" i="69"/>
  <c r="H54" i="68"/>
  <c r="G54" i="68"/>
  <c r="F54" i="68"/>
  <c r="H51" i="68"/>
  <c r="K51" i="68" s="1"/>
  <c r="G51" i="68"/>
  <c r="F51" i="68"/>
  <c r="H48" i="68"/>
  <c r="G48" i="68"/>
  <c r="F48" i="68"/>
  <c r="H43" i="68"/>
  <c r="K43" i="68" s="1"/>
  <c r="G43" i="68"/>
  <c r="F43" i="68"/>
  <c r="J43" i="68" s="1"/>
  <c r="H40" i="68"/>
  <c r="K40" i="68" s="1"/>
  <c r="G40" i="68"/>
  <c r="F40" i="68"/>
  <c r="K37" i="68"/>
  <c r="H37" i="68"/>
  <c r="G37" i="68"/>
  <c r="F37" i="68"/>
  <c r="H32" i="68"/>
  <c r="K32" i="68" s="1"/>
  <c r="G32" i="68"/>
  <c r="F32" i="68"/>
  <c r="H29" i="68"/>
  <c r="K29" i="68" s="1"/>
  <c r="G29" i="68"/>
  <c r="F29" i="68"/>
  <c r="H26" i="68"/>
  <c r="G26" i="68"/>
  <c r="F26" i="68"/>
  <c r="H21" i="68"/>
  <c r="K21" i="68" s="1"/>
  <c r="G21" i="68"/>
  <c r="F21" i="68"/>
  <c r="J21" i="68" s="1"/>
  <c r="H18" i="68"/>
  <c r="G18" i="68"/>
  <c r="F18" i="68"/>
  <c r="K15" i="68"/>
  <c r="H15" i="68"/>
  <c r="G15" i="68"/>
  <c r="F15" i="68"/>
  <c r="J15" i="68" s="1"/>
  <c r="L15" i="68" s="1"/>
  <c r="H10" i="68"/>
  <c r="K10" i="68" s="1"/>
  <c r="G10" i="68"/>
  <c r="F10" i="68"/>
  <c r="J7" i="68"/>
  <c r="L7" i="68" s="1"/>
  <c r="H7" i="68"/>
  <c r="K7" i="68" s="1"/>
  <c r="G7" i="68"/>
  <c r="F7" i="68"/>
  <c r="H4" i="68"/>
  <c r="K4" i="68" s="1"/>
  <c r="G4" i="68"/>
  <c r="F4" i="68"/>
  <c r="H54" i="67"/>
  <c r="G54" i="67"/>
  <c r="F54" i="67"/>
  <c r="H51" i="67"/>
  <c r="J51" i="67" s="1"/>
  <c r="G51" i="67"/>
  <c r="F51" i="67"/>
  <c r="H48" i="67"/>
  <c r="G48" i="67"/>
  <c r="F48" i="67"/>
  <c r="H43" i="67"/>
  <c r="G43" i="67"/>
  <c r="F43" i="67"/>
  <c r="H40" i="67"/>
  <c r="G40" i="67"/>
  <c r="F40" i="67"/>
  <c r="K37" i="67"/>
  <c r="H37" i="67"/>
  <c r="J37" i="67" s="1"/>
  <c r="G37" i="67"/>
  <c r="F37" i="67"/>
  <c r="H32" i="67"/>
  <c r="K32" i="67" s="1"/>
  <c r="G32" i="67"/>
  <c r="F32" i="67"/>
  <c r="H29" i="67"/>
  <c r="J29" i="67" s="1"/>
  <c r="G29" i="67"/>
  <c r="F29" i="67"/>
  <c r="H26" i="67"/>
  <c r="G26" i="67"/>
  <c r="F26" i="67"/>
  <c r="H21" i="67"/>
  <c r="J21" i="67" s="1"/>
  <c r="G21" i="67"/>
  <c r="F21" i="67"/>
  <c r="H18" i="67"/>
  <c r="G18" i="67"/>
  <c r="F18" i="67"/>
  <c r="H15" i="67"/>
  <c r="G15" i="67"/>
  <c r="F15" i="67"/>
  <c r="H10" i="67"/>
  <c r="K10" i="67" s="1"/>
  <c r="G10" i="67"/>
  <c r="F10" i="67"/>
  <c r="J7" i="67"/>
  <c r="H7" i="67"/>
  <c r="G7" i="67"/>
  <c r="F7" i="67"/>
  <c r="H4" i="67"/>
  <c r="K4" i="67" s="1"/>
  <c r="G4" i="67"/>
  <c r="F4" i="67"/>
  <c r="H54" i="66"/>
  <c r="G54" i="66"/>
  <c r="F54" i="66"/>
  <c r="H51" i="66"/>
  <c r="J51" i="66" s="1"/>
  <c r="G51" i="66"/>
  <c r="F51" i="66"/>
  <c r="H48" i="66"/>
  <c r="G48" i="66"/>
  <c r="F48" i="66"/>
  <c r="H43" i="66"/>
  <c r="G43" i="66"/>
  <c r="F43" i="66"/>
  <c r="H40" i="66"/>
  <c r="G40" i="66"/>
  <c r="F40" i="66"/>
  <c r="K37" i="66"/>
  <c r="H37" i="66"/>
  <c r="G37" i="66"/>
  <c r="F37" i="66"/>
  <c r="H32" i="66"/>
  <c r="J32" i="66" s="1"/>
  <c r="G32" i="66"/>
  <c r="F32" i="66"/>
  <c r="H29" i="66"/>
  <c r="J29" i="66" s="1"/>
  <c r="G29" i="66"/>
  <c r="F29" i="66"/>
  <c r="H26" i="66"/>
  <c r="G26" i="66"/>
  <c r="F26" i="66"/>
  <c r="H21" i="66"/>
  <c r="J21" i="66" s="1"/>
  <c r="G21" i="66"/>
  <c r="F21" i="66"/>
  <c r="H18" i="66"/>
  <c r="G18" i="66"/>
  <c r="F18" i="66"/>
  <c r="H15" i="66"/>
  <c r="G15" i="66"/>
  <c r="F15" i="66"/>
  <c r="H10" i="66"/>
  <c r="K10" i="66" s="1"/>
  <c r="G10" i="66"/>
  <c r="F10" i="66"/>
  <c r="K7" i="66"/>
  <c r="H7" i="66"/>
  <c r="G7" i="66"/>
  <c r="F7" i="66"/>
  <c r="J7" i="66" s="1"/>
  <c r="L7" i="66" s="1"/>
  <c r="H4" i="66"/>
  <c r="K4" i="66" s="1"/>
  <c r="G4" i="66"/>
  <c r="F4" i="66"/>
  <c r="H54" i="65"/>
  <c r="G54" i="65"/>
  <c r="F54" i="65"/>
  <c r="H51" i="65"/>
  <c r="G51" i="65"/>
  <c r="K51" i="65" s="1"/>
  <c r="F51" i="65"/>
  <c r="J51" i="65" s="1"/>
  <c r="H48" i="65"/>
  <c r="J48" i="65" s="1"/>
  <c r="G48" i="65"/>
  <c r="F48" i="65"/>
  <c r="H43" i="65"/>
  <c r="G43" i="65"/>
  <c r="F43" i="65"/>
  <c r="H40" i="65"/>
  <c r="G40" i="65"/>
  <c r="F40" i="65"/>
  <c r="H37" i="65"/>
  <c r="G37" i="65"/>
  <c r="F37" i="65"/>
  <c r="H32" i="65"/>
  <c r="G32" i="65"/>
  <c r="F32" i="65"/>
  <c r="H29" i="65"/>
  <c r="G29" i="65"/>
  <c r="K29" i="65" s="1"/>
  <c r="F29" i="65"/>
  <c r="J29" i="65" s="1"/>
  <c r="L29" i="65" s="1"/>
  <c r="H26" i="65"/>
  <c r="G26" i="65"/>
  <c r="F26" i="65"/>
  <c r="J26" i="65" s="1"/>
  <c r="H21" i="65"/>
  <c r="G21" i="65"/>
  <c r="F21" i="65"/>
  <c r="H18" i="65"/>
  <c r="J18" i="65" s="1"/>
  <c r="G18" i="65"/>
  <c r="F18" i="65"/>
  <c r="H15" i="65"/>
  <c r="G15" i="65"/>
  <c r="F15" i="65"/>
  <c r="H10" i="65"/>
  <c r="G10" i="65"/>
  <c r="F10" i="65"/>
  <c r="H7" i="65"/>
  <c r="K7" i="65" s="1"/>
  <c r="G7" i="65"/>
  <c r="F7" i="65"/>
  <c r="J7" i="65" s="1"/>
  <c r="L7" i="65" s="1"/>
  <c r="H4" i="65"/>
  <c r="G4" i="65"/>
  <c r="F4" i="65"/>
  <c r="Q29" i="63"/>
  <c r="L11" i="61"/>
  <c r="Q54" i="58"/>
  <c r="Q51" i="58"/>
  <c r="Q48" i="58"/>
  <c r="Q43" i="58"/>
  <c r="Q40" i="58"/>
  <c r="Q37" i="58"/>
  <c r="Q32" i="58"/>
  <c r="Q29" i="58"/>
  <c r="Q26" i="58"/>
  <c r="Q21" i="58"/>
  <c r="Q18" i="58"/>
  <c r="Q15" i="58"/>
  <c r="Q10" i="58"/>
  <c r="Q7" i="58"/>
  <c r="Q4" i="58"/>
  <c r="P10" i="58"/>
  <c r="P7" i="58"/>
  <c r="P4" i="58"/>
  <c r="P15" i="58"/>
  <c r="P18" i="58"/>
  <c r="P21" i="58"/>
  <c r="P26" i="58"/>
  <c r="P29" i="58"/>
  <c r="P32" i="58"/>
  <c r="P37" i="58"/>
  <c r="P40" i="58"/>
  <c r="P43" i="58"/>
  <c r="P48" i="58"/>
  <c r="P51" i="58"/>
  <c r="P54" i="58"/>
  <c r="O54" i="58"/>
  <c r="O51" i="58"/>
  <c r="O48" i="58"/>
  <c r="O43" i="58"/>
  <c r="O40" i="58"/>
  <c r="O37" i="58"/>
  <c r="O32" i="58"/>
  <c r="O29" i="58"/>
  <c r="O26" i="58"/>
  <c r="O21" i="58"/>
  <c r="O18" i="58"/>
  <c r="O15" i="58"/>
  <c r="O10" i="58"/>
  <c r="O7" i="58"/>
  <c r="O4" i="58"/>
  <c r="M4" i="58"/>
  <c r="L4" i="58"/>
  <c r="K4" i="58"/>
  <c r="J4" i="58"/>
  <c r="H54" i="63"/>
  <c r="G54" i="63"/>
  <c r="F54" i="63"/>
  <c r="H51" i="63"/>
  <c r="J51" i="63" s="1"/>
  <c r="G51" i="63"/>
  <c r="F51" i="63"/>
  <c r="H48" i="63"/>
  <c r="G48" i="63"/>
  <c r="F48" i="63"/>
  <c r="H43" i="63"/>
  <c r="G43" i="63"/>
  <c r="F43" i="63"/>
  <c r="H40" i="63"/>
  <c r="G40" i="63"/>
  <c r="F40" i="63"/>
  <c r="K37" i="63"/>
  <c r="H37" i="63"/>
  <c r="J37" i="63" s="1"/>
  <c r="G37" i="63"/>
  <c r="F37" i="63"/>
  <c r="H32" i="63"/>
  <c r="K32" i="63" s="1"/>
  <c r="G32" i="63"/>
  <c r="F32" i="63"/>
  <c r="H29" i="63"/>
  <c r="J29" i="63" s="1"/>
  <c r="G29" i="63"/>
  <c r="F29" i="63"/>
  <c r="H26" i="63"/>
  <c r="G26" i="63"/>
  <c r="F26" i="63"/>
  <c r="H21" i="63"/>
  <c r="J21" i="63" s="1"/>
  <c r="G21" i="63"/>
  <c r="F21" i="63"/>
  <c r="H18" i="63"/>
  <c r="G18" i="63"/>
  <c r="F18" i="63"/>
  <c r="H15" i="63"/>
  <c r="G15" i="63"/>
  <c r="F15" i="63"/>
  <c r="H10" i="63"/>
  <c r="K10" i="63" s="1"/>
  <c r="G10" i="63"/>
  <c r="F10" i="63"/>
  <c r="K7" i="63"/>
  <c r="H7" i="63"/>
  <c r="J7" i="63" s="1"/>
  <c r="G7" i="63"/>
  <c r="F7" i="63"/>
  <c r="H4" i="63"/>
  <c r="K4" i="63" s="1"/>
  <c r="G4" i="63"/>
  <c r="F4" i="63"/>
  <c r="H54" i="62"/>
  <c r="G54" i="62"/>
  <c r="F54" i="62"/>
  <c r="H51" i="62"/>
  <c r="K51" i="62" s="1"/>
  <c r="G51" i="62"/>
  <c r="F51" i="62"/>
  <c r="H48" i="62"/>
  <c r="G48" i="62"/>
  <c r="F48" i="62"/>
  <c r="H43" i="62"/>
  <c r="K43" i="62" s="1"/>
  <c r="G43" i="62"/>
  <c r="F43" i="62"/>
  <c r="J43" i="62" s="1"/>
  <c r="H40" i="62"/>
  <c r="G40" i="62"/>
  <c r="F40" i="62"/>
  <c r="K37" i="62"/>
  <c r="H37" i="62"/>
  <c r="J37" i="62" s="1"/>
  <c r="G37" i="62"/>
  <c r="F37" i="62"/>
  <c r="H32" i="62"/>
  <c r="K32" i="62" s="1"/>
  <c r="G32" i="62"/>
  <c r="F32" i="62"/>
  <c r="H29" i="62"/>
  <c r="J29" i="62" s="1"/>
  <c r="G29" i="62"/>
  <c r="F29" i="62"/>
  <c r="H26" i="62"/>
  <c r="G26" i="62"/>
  <c r="F26" i="62"/>
  <c r="H21" i="62"/>
  <c r="J21" i="62" s="1"/>
  <c r="G21" i="62"/>
  <c r="F21" i="62"/>
  <c r="H18" i="62"/>
  <c r="G18" i="62"/>
  <c r="F18" i="62"/>
  <c r="H15" i="62"/>
  <c r="G15" i="62"/>
  <c r="F15" i="62"/>
  <c r="H10" i="62"/>
  <c r="K10" i="62" s="1"/>
  <c r="G10" i="62"/>
  <c r="F10" i="62"/>
  <c r="K7" i="62"/>
  <c r="H7" i="62"/>
  <c r="J7" i="62" s="1"/>
  <c r="G7" i="62"/>
  <c r="F7" i="62"/>
  <c r="H4" i="62"/>
  <c r="K4" i="62" s="1"/>
  <c r="G4" i="62"/>
  <c r="F4" i="62"/>
  <c r="H54" i="61"/>
  <c r="G54" i="61"/>
  <c r="F54" i="61"/>
  <c r="K51" i="61"/>
  <c r="H51" i="61"/>
  <c r="G51" i="61"/>
  <c r="F51" i="61"/>
  <c r="H48" i="61"/>
  <c r="K48" i="61" s="1"/>
  <c r="G48" i="61"/>
  <c r="F48" i="61"/>
  <c r="H43" i="61"/>
  <c r="K43" i="61" s="1"/>
  <c r="G43" i="61"/>
  <c r="F43" i="61"/>
  <c r="J43" i="61" s="1"/>
  <c r="H40" i="61"/>
  <c r="G40" i="61"/>
  <c r="F40" i="61"/>
  <c r="K37" i="61"/>
  <c r="H37" i="61"/>
  <c r="G37" i="61"/>
  <c r="F37" i="61"/>
  <c r="J37" i="61" s="1"/>
  <c r="H32" i="61"/>
  <c r="K32" i="61" s="1"/>
  <c r="G32" i="61"/>
  <c r="F32" i="61"/>
  <c r="H29" i="61"/>
  <c r="K29" i="61" s="1"/>
  <c r="G29" i="61"/>
  <c r="F29" i="61"/>
  <c r="H26" i="61"/>
  <c r="G26" i="61"/>
  <c r="F26" i="61"/>
  <c r="H21" i="61"/>
  <c r="G21" i="61"/>
  <c r="F21" i="61"/>
  <c r="H18" i="61"/>
  <c r="G18" i="61"/>
  <c r="F18" i="61"/>
  <c r="K15" i="61"/>
  <c r="H15" i="61"/>
  <c r="J15" i="61" s="1"/>
  <c r="G15" i="61"/>
  <c r="F15" i="61"/>
  <c r="H10" i="61"/>
  <c r="K10" i="61" s="1"/>
  <c r="G10" i="61"/>
  <c r="F10" i="61"/>
  <c r="H7" i="61"/>
  <c r="J7" i="61" s="1"/>
  <c r="G7" i="61"/>
  <c r="F7" i="61"/>
  <c r="H4" i="61"/>
  <c r="G4" i="61"/>
  <c r="F4" i="61"/>
  <c r="H54" i="60"/>
  <c r="K54" i="60" s="1"/>
  <c r="G54" i="60"/>
  <c r="F54" i="60"/>
  <c r="H51" i="60"/>
  <c r="G51" i="60"/>
  <c r="F51" i="60"/>
  <c r="H48" i="60"/>
  <c r="G48" i="60"/>
  <c r="F48" i="60"/>
  <c r="K43" i="60"/>
  <c r="H43" i="60"/>
  <c r="G43" i="60"/>
  <c r="F43" i="60"/>
  <c r="J43" i="60" s="1"/>
  <c r="H40" i="60"/>
  <c r="K40" i="60" s="1"/>
  <c r="G40" i="60"/>
  <c r="F40" i="60"/>
  <c r="H37" i="60"/>
  <c r="K37" i="60" s="1"/>
  <c r="G37" i="60"/>
  <c r="F37" i="60"/>
  <c r="H32" i="60"/>
  <c r="G32" i="60"/>
  <c r="F32" i="60"/>
  <c r="H29" i="60"/>
  <c r="K29" i="60" s="1"/>
  <c r="G29" i="60"/>
  <c r="F29" i="60"/>
  <c r="J29" i="60" s="1"/>
  <c r="H26" i="60"/>
  <c r="G26" i="60"/>
  <c r="F26" i="60"/>
  <c r="H21" i="60"/>
  <c r="K21" i="60" s="1"/>
  <c r="G21" i="60"/>
  <c r="F21" i="60"/>
  <c r="J21" i="60" s="1"/>
  <c r="H18" i="60"/>
  <c r="G18" i="60"/>
  <c r="F18" i="60"/>
  <c r="K15" i="60"/>
  <c r="H15" i="60"/>
  <c r="G15" i="60"/>
  <c r="F15" i="60"/>
  <c r="J15" i="60" s="1"/>
  <c r="H10" i="60"/>
  <c r="K10" i="60" s="1"/>
  <c r="G10" i="60"/>
  <c r="F10" i="60"/>
  <c r="H7" i="60"/>
  <c r="K7" i="60" s="1"/>
  <c r="G7" i="60"/>
  <c r="F7" i="60"/>
  <c r="H4" i="60"/>
  <c r="G4" i="60"/>
  <c r="F4" i="60"/>
  <c r="H54" i="59"/>
  <c r="K54" i="59" s="1"/>
  <c r="G54" i="59"/>
  <c r="F54" i="59"/>
  <c r="H51" i="59"/>
  <c r="G51" i="59"/>
  <c r="F51" i="59"/>
  <c r="H48" i="59"/>
  <c r="G48" i="59"/>
  <c r="F48" i="59"/>
  <c r="K43" i="59"/>
  <c r="H43" i="59"/>
  <c r="J43" i="59" s="1"/>
  <c r="G43" i="59"/>
  <c r="F43" i="59"/>
  <c r="H40" i="59"/>
  <c r="K40" i="59" s="1"/>
  <c r="G40" i="59"/>
  <c r="F40" i="59"/>
  <c r="H37" i="59"/>
  <c r="J37" i="59" s="1"/>
  <c r="G37" i="59"/>
  <c r="F37" i="59"/>
  <c r="H32" i="59"/>
  <c r="G32" i="59"/>
  <c r="F32" i="59"/>
  <c r="H29" i="59"/>
  <c r="J29" i="59" s="1"/>
  <c r="G29" i="59"/>
  <c r="F29" i="59"/>
  <c r="H26" i="59"/>
  <c r="G26" i="59"/>
  <c r="F26" i="59"/>
  <c r="H21" i="59"/>
  <c r="G21" i="59"/>
  <c r="F21" i="59"/>
  <c r="H18" i="59"/>
  <c r="G18" i="59"/>
  <c r="F18" i="59"/>
  <c r="K15" i="59"/>
  <c r="H15" i="59"/>
  <c r="J15" i="59" s="1"/>
  <c r="G15" i="59"/>
  <c r="F15" i="59"/>
  <c r="H10" i="59"/>
  <c r="K10" i="59" s="1"/>
  <c r="G10" i="59"/>
  <c r="F10" i="59"/>
  <c r="H7" i="59"/>
  <c r="J7" i="59" s="1"/>
  <c r="G7" i="59"/>
  <c r="F7" i="59"/>
  <c r="H4" i="59"/>
  <c r="G4" i="59"/>
  <c r="F4" i="59"/>
  <c r="H54" i="58"/>
  <c r="K54" i="58" s="1"/>
  <c r="G54" i="58"/>
  <c r="F54" i="58"/>
  <c r="K51" i="58"/>
  <c r="H51" i="58"/>
  <c r="G51" i="58"/>
  <c r="F51" i="58"/>
  <c r="H48" i="58"/>
  <c r="K48" i="58" s="1"/>
  <c r="G48" i="58"/>
  <c r="F48" i="58"/>
  <c r="H43" i="58"/>
  <c r="G43" i="58"/>
  <c r="F43" i="58"/>
  <c r="H40" i="58"/>
  <c r="G40" i="58"/>
  <c r="F40" i="58"/>
  <c r="H37" i="58"/>
  <c r="K37" i="58" s="1"/>
  <c r="G37" i="58"/>
  <c r="F37" i="58"/>
  <c r="H32" i="58"/>
  <c r="K32" i="58" s="1"/>
  <c r="G32" i="58"/>
  <c r="F32" i="58"/>
  <c r="H29" i="58"/>
  <c r="G29" i="58"/>
  <c r="F29" i="58"/>
  <c r="H26" i="58"/>
  <c r="G26" i="58"/>
  <c r="F26" i="58"/>
  <c r="H21" i="58"/>
  <c r="K21" i="58" s="1"/>
  <c r="G21" i="58"/>
  <c r="F21" i="58"/>
  <c r="J21" i="58" s="1"/>
  <c r="H18" i="58"/>
  <c r="G18" i="58"/>
  <c r="F18" i="58"/>
  <c r="H15" i="58"/>
  <c r="K15" i="58" s="1"/>
  <c r="G15" i="58"/>
  <c r="F15" i="58"/>
  <c r="H10" i="58"/>
  <c r="G10" i="58"/>
  <c r="F10" i="58"/>
  <c r="H7" i="58"/>
  <c r="G7" i="58"/>
  <c r="F7" i="58"/>
  <c r="H4" i="58"/>
  <c r="G4" i="58"/>
  <c r="F4" i="58"/>
  <c r="P11" i="57"/>
  <c r="Q29" i="57"/>
  <c r="Q26" i="57"/>
  <c r="O54" i="57"/>
  <c r="O51" i="57"/>
  <c r="O48" i="57"/>
  <c r="O43" i="57"/>
  <c r="O40" i="57"/>
  <c r="O37" i="57"/>
  <c r="O32" i="57"/>
  <c r="O29" i="57"/>
  <c r="O26" i="57"/>
  <c r="O21" i="57"/>
  <c r="O18" i="57"/>
  <c r="O15" i="57"/>
  <c r="Q4" i="57"/>
  <c r="P4" i="57"/>
  <c r="O4" i="57"/>
  <c r="M4" i="57"/>
  <c r="L4" i="57"/>
  <c r="K4" i="57"/>
  <c r="J4" i="57"/>
  <c r="H4" i="57"/>
  <c r="G4" i="57"/>
  <c r="F4" i="57"/>
  <c r="H54" i="57"/>
  <c r="K54" i="57" s="1"/>
  <c r="G54" i="57"/>
  <c r="F54" i="57"/>
  <c r="H51" i="57"/>
  <c r="J51" i="57" s="1"/>
  <c r="G51" i="57"/>
  <c r="F51" i="57"/>
  <c r="H48" i="57"/>
  <c r="G48" i="57"/>
  <c r="F48" i="57"/>
  <c r="H43" i="57"/>
  <c r="G43" i="57"/>
  <c r="F43" i="57"/>
  <c r="H40" i="57"/>
  <c r="G40" i="57"/>
  <c r="F40" i="57"/>
  <c r="H37" i="57"/>
  <c r="G37" i="57"/>
  <c r="F37" i="57"/>
  <c r="H32" i="57"/>
  <c r="G32" i="57"/>
  <c r="F32" i="57"/>
  <c r="H29" i="57"/>
  <c r="G29" i="57"/>
  <c r="F29" i="57"/>
  <c r="H26" i="57"/>
  <c r="G26" i="57"/>
  <c r="F26" i="57"/>
  <c r="K21" i="57"/>
  <c r="H21" i="57"/>
  <c r="G21" i="57"/>
  <c r="F21" i="57"/>
  <c r="H18" i="57"/>
  <c r="J18" i="57" s="1"/>
  <c r="G18" i="57"/>
  <c r="F18" i="57"/>
  <c r="H15" i="57"/>
  <c r="J15" i="57" s="1"/>
  <c r="G15" i="57"/>
  <c r="F15" i="57"/>
  <c r="H10" i="57"/>
  <c r="G10" i="57"/>
  <c r="F10" i="57"/>
  <c r="H7" i="57"/>
  <c r="K7" i="57" s="1"/>
  <c r="G7" i="57"/>
  <c r="F7" i="57"/>
  <c r="L7" i="79" l="1"/>
  <c r="L21" i="79"/>
  <c r="M21" i="79" s="1"/>
  <c r="M15" i="79"/>
  <c r="M7" i="79"/>
  <c r="L11" i="79"/>
  <c r="O21" i="79" s="1"/>
  <c r="P21" i="79" s="1"/>
  <c r="Q21" i="79" s="1"/>
  <c r="K51" i="70"/>
  <c r="L51" i="70" s="1"/>
  <c r="M51" i="70" s="1"/>
  <c r="L54" i="70"/>
  <c r="M54" i="70" s="1"/>
  <c r="K37" i="70"/>
  <c r="L37" i="70" s="1"/>
  <c r="M37" i="70" s="1"/>
  <c r="L43" i="70"/>
  <c r="K26" i="70"/>
  <c r="K29" i="70"/>
  <c r="L29" i="70" s="1"/>
  <c r="M29" i="70" s="1"/>
  <c r="J21" i="70"/>
  <c r="L15" i="70"/>
  <c r="K21" i="70"/>
  <c r="K48" i="69"/>
  <c r="K51" i="69"/>
  <c r="L51" i="69" s="1"/>
  <c r="M51" i="69" s="1"/>
  <c r="K54" i="69"/>
  <c r="K40" i="69"/>
  <c r="K37" i="69"/>
  <c r="L43" i="69"/>
  <c r="L37" i="69"/>
  <c r="M37" i="69" s="1"/>
  <c r="K43" i="69"/>
  <c r="K26" i="69"/>
  <c r="K29" i="69"/>
  <c r="L29" i="69"/>
  <c r="J15" i="69"/>
  <c r="K18" i="69"/>
  <c r="K21" i="69"/>
  <c r="L21" i="69" s="1"/>
  <c r="M21" i="69" s="1"/>
  <c r="K15" i="69"/>
  <c r="J4" i="69"/>
  <c r="L4" i="69" s="1"/>
  <c r="K10" i="69"/>
  <c r="J10" i="69"/>
  <c r="L10" i="69" s="1"/>
  <c r="M10" i="69" s="1"/>
  <c r="K54" i="68"/>
  <c r="K48" i="68"/>
  <c r="J51" i="68"/>
  <c r="L51" i="68" s="1"/>
  <c r="J37" i="68"/>
  <c r="L37" i="68" s="1"/>
  <c r="L43" i="68"/>
  <c r="K26" i="68"/>
  <c r="J29" i="68"/>
  <c r="L29" i="68" s="1"/>
  <c r="K18" i="68"/>
  <c r="L21" i="68"/>
  <c r="K54" i="67"/>
  <c r="K48" i="67"/>
  <c r="K51" i="67"/>
  <c r="L51" i="67"/>
  <c r="M51" i="67" s="1"/>
  <c r="J43" i="67"/>
  <c r="L43" i="67" s="1"/>
  <c r="L37" i="67"/>
  <c r="M37" i="67" s="1"/>
  <c r="K40" i="67"/>
  <c r="K43" i="67"/>
  <c r="K26" i="67"/>
  <c r="K29" i="67"/>
  <c r="L29" i="67"/>
  <c r="M29" i="67" s="1"/>
  <c r="J15" i="67"/>
  <c r="K18" i="67"/>
  <c r="K21" i="67"/>
  <c r="L21" i="67" s="1"/>
  <c r="M21" i="67" s="1"/>
  <c r="K15" i="67"/>
  <c r="K7" i="67"/>
  <c r="L7" i="67" s="1"/>
  <c r="M7" i="67" s="1"/>
  <c r="K54" i="66"/>
  <c r="J48" i="66"/>
  <c r="K51" i="66"/>
  <c r="L51" i="66" s="1"/>
  <c r="M51" i="66" s="1"/>
  <c r="J43" i="66"/>
  <c r="J37" i="66"/>
  <c r="L37" i="66" s="1"/>
  <c r="J40" i="66"/>
  <c r="K43" i="66"/>
  <c r="J26" i="66"/>
  <c r="L26" i="66" s="1"/>
  <c r="M26" i="66" s="1"/>
  <c r="K29" i="66"/>
  <c r="L29" i="66"/>
  <c r="M29" i="66" s="1"/>
  <c r="J15" i="66"/>
  <c r="L15" i="66" s="1"/>
  <c r="K18" i="66"/>
  <c r="K21" i="66"/>
  <c r="L21" i="66" s="1"/>
  <c r="M21" i="66" s="1"/>
  <c r="K15" i="66"/>
  <c r="L51" i="65"/>
  <c r="K37" i="65"/>
  <c r="K40" i="65"/>
  <c r="J21" i="65"/>
  <c r="L21" i="65" s="1"/>
  <c r="K21" i="65"/>
  <c r="M15" i="70"/>
  <c r="M7" i="70"/>
  <c r="M43" i="70"/>
  <c r="J26" i="70"/>
  <c r="L26" i="70" s="1"/>
  <c r="J40" i="70"/>
  <c r="L40" i="70" s="1"/>
  <c r="J4" i="70"/>
  <c r="L4" i="70" s="1"/>
  <c r="J10" i="70"/>
  <c r="L10" i="70" s="1"/>
  <c r="K18" i="70"/>
  <c r="L18" i="70" s="1"/>
  <c r="M18" i="70" s="1"/>
  <c r="K32" i="70"/>
  <c r="L32" i="70" s="1"/>
  <c r="M32" i="70" s="1"/>
  <c r="K48" i="70"/>
  <c r="L48" i="70" s="1"/>
  <c r="M48" i="70" s="1"/>
  <c r="K54" i="70"/>
  <c r="M43" i="69"/>
  <c r="O37" i="69"/>
  <c r="P37" i="69" s="1"/>
  <c r="Q37" i="69" s="1"/>
  <c r="M7" i="69"/>
  <c r="M29" i="69"/>
  <c r="M4" i="69"/>
  <c r="L11" i="69"/>
  <c r="O43" i="69" s="1"/>
  <c r="P43" i="69" s="1"/>
  <c r="Q43" i="69" s="1"/>
  <c r="J18" i="69"/>
  <c r="L18" i="69" s="1"/>
  <c r="J26" i="69"/>
  <c r="L26" i="69" s="1"/>
  <c r="J32" i="69"/>
  <c r="L32" i="69" s="1"/>
  <c r="J40" i="69"/>
  <c r="L40" i="69" s="1"/>
  <c r="J48" i="69"/>
  <c r="L48" i="69" s="1"/>
  <c r="J54" i="69"/>
  <c r="L54" i="69" s="1"/>
  <c r="M21" i="68"/>
  <c r="M51" i="68"/>
  <c r="M7" i="68"/>
  <c r="M15" i="68"/>
  <c r="M43" i="68"/>
  <c r="M29" i="68"/>
  <c r="M37" i="68"/>
  <c r="J18" i="68"/>
  <c r="L18" i="68" s="1"/>
  <c r="J26" i="68"/>
  <c r="L26" i="68" s="1"/>
  <c r="J32" i="68"/>
  <c r="L32" i="68" s="1"/>
  <c r="J40" i="68"/>
  <c r="L40" i="68" s="1"/>
  <c r="J48" i="68"/>
  <c r="L48" i="68" s="1"/>
  <c r="J54" i="68"/>
  <c r="L54" i="68" s="1"/>
  <c r="J4" i="68"/>
  <c r="L4" i="68" s="1"/>
  <c r="J10" i="68"/>
  <c r="L10" i="68" s="1"/>
  <c r="M43" i="67"/>
  <c r="J18" i="67"/>
  <c r="L18" i="67" s="1"/>
  <c r="J26" i="67"/>
  <c r="L26" i="67" s="1"/>
  <c r="J32" i="67"/>
  <c r="L32" i="67" s="1"/>
  <c r="J40" i="67"/>
  <c r="L40" i="67" s="1"/>
  <c r="J48" i="67"/>
  <c r="L48" i="67" s="1"/>
  <c r="J54" i="67"/>
  <c r="L54" i="67" s="1"/>
  <c r="J4" i="67"/>
  <c r="L4" i="67" s="1"/>
  <c r="J10" i="67"/>
  <c r="L10" i="67" s="1"/>
  <c r="M15" i="66"/>
  <c r="M7" i="66"/>
  <c r="M37" i="66"/>
  <c r="J18" i="66"/>
  <c r="L18" i="66" s="1"/>
  <c r="J54" i="66"/>
  <c r="L54" i="66" s="1"/>
  <c r="J4" i="66"/>
  <c r="L4" i="66" s="1"/>
  <c r="J10" i="66"/>
  <c r="L10" i="66" s="1"/>
  <c r="K26" i="66"/>
  <c r="K32" i="66"/>
  <c r="L32" i="66" s="1"/>
  <c r="M32" i="66" s="1"/>
  <c r="K40" i="66"/>
  <c r="K48" i="66"/>
  <c r="K54" i="65"/>
  <c r="K48" i="65"/>
  <c r="L48" i="65" s="1"/>
  <c r="M48" i="65" s="1"/>
  <c r="J54" i="65"/>
  <c r="J43" i="65"/>
  <c r="L43" i="65" s="1"/>
  <c r="J40" i="65"/>
  <c r="J37" i="65"/>
  <c r="L37" i="65" s="1"/>
  <c r="K43" i="65"/>
  <c r="K32" i="65"/>
  <c r="K26" i="65"/>
  <c r="J32" i="65"/>
  <c r="J15" i="65"/>
  <c r="L15" i="65" s="1"/>
  <c r="M15" i="65" s="1"/>
  <c r="K15" i="65"/>
  <c r="K18" i="65"/>
  <c r="L18" i="65" s="1"/>
  <c r="M18" i="65" s="1"/>
  <c r="K10" i="65"/>
  <c r="K4" i="65"/>
  <c r="M21" i="65"/>
  <c r="L40" i="65"/>
  <c r="M51" i="65"/>
  <c r="M29" i="65"/>
  <c r="M43" i="65"/>
  <c r="M7" i="65"/>
  <c r="L26" i="65"/>
  <c r="L54" i="65"/>
  <c r="J4" i="65"/>
  <c r="L4" i="65" s="1"/>
  <c r="J10" i="65"/>
  <c r="K54" i="63"/>
  <c r="K48" i="63"/>
  <c r="K51" i="63"/>
  <c r="L51" i="63" s="1"/>
  <c r="M51" i="63" s="1"/>
  <c r="J43" i="63"/>
  <c r="L37" i="63"/>
  <c r="K40" i="63"/>
  <c r="K43" i="63"/>
  <c r="K26" i="63"/>
  <c r="K29" i="63"/>
  <c r="L29" i="63" s="1"/>
  <c r="M29" i="63" s="1"/>
  <c r="J15" i="63"/>
  <c r="L15" i="63" s="1"/>
  <c r="K18" i="63"/>
  <c r="K21" i="63"/>
  <c r="L21" i="63" s="1"/>
  <c r="M21" i="63" s="1"/>
  <c r="K15" i="63"/>
  <c r="L7" i="63"/>
  <c r="K54" i="62"/>
  <c r="K48" i="62"/>
  <c r="J51" i="62"/>
  <c r="L51" i="62" s="1"/>
  <c r="L43" i="62"/>
  <c r="L37" i="62"/>
  <c r="K40" i="62"/>
  <c r="K26" i="62"/>
  <c r="K29" i="62"/>
  <c r="L29" i="62" s="1"/>
  <c r="M29" i="62" s="1"/>
  <c r="J15" i="62"/>
  <c r="L15" i="62" s="1"/>
  <c r="K18" i="62"/>
  <c r="K21" i="62"/>
  <c r="L21" i="62" s="1"/>
  <c r="M21" i="62" s="1"/>
  <c r="K15" i="62"/>
  <c r="L7" i="62"/>
  <c r="J51" i="61"/>
  <c r="L51" i="61" s="1"/>
  <c r="M51" i="61" s="1"/>
  <c r="K54" i="61"/>
  <c r="L37" i="61"/>
  <c r="L43" i="61"/>
  <c r="M43" i="61" s="1"/>
  <c r="K40" i="61"/>
  <c r="K26" i="61"/>
  <c r="J29" i="61"/>
  <c r="L29" i="61" s="1"/>
  <c r="J21" i="61"/>
  <c r="L15" i="61"/>
  <c r="K18" i="61"/>
  <c r="K21" i="61"/>
  <c r="K7" i="61"/>
  <c r="L7" i="61"/>
  <c r="K4" i="61"/>
  <c r="J51" i="60"/>
  <c r="K48" i="60"/>
  <c r="K51" i="60"/>
  <c r="L43" i="60"/>
  <c r="J37" i="60"/>
  <c r="L37" i="60" s="1"/>
  <c r="K32" i="60"/>
  <c r="K26" i="60"/>
  <c r="L29" i="60"/>
  <c r="L21" i="60"/>
  <c r="L15" i="60"/>
  <c r="K18" i="60"/>
  <c r="K4" i="60"/>
  <c r="J7" i="60"/>
  <c r="L7" i="60" s="1"/>
  <c r="M7" i="60" s="1"/>
  <c r="J51" i="59"/>
  <c r="L51" i="59" s="1"/>
  <c r="K48" i="59"/>
  <c r="K51" i="59"/>
  <c r="K37" i="59"/>
  <c r="L37" i="59" s="1"/>
  <c r="M37" i="59" s="1"/>
  <c r="L43" i="59"/>
  <c r="K32" i="59"/>
  <c r="K26" i="59"/>
  <c r="K29" i="59"/>
  <c r="L29" i="59" s="1"/>
  <c r="M29" i="59" s="1"/>
  <c r="J21" i="59"/>
  <c r="L15" i="59"/>
  <c r="K18" i="59"/>
  <c r="K21" i="59"/>
  <c r="K7" i="59"/>
  <c r="L7" i="59"/>
  <c r="K4" i="59"/>
  <c r="K43" i="58"/>
  <c r="K29" i="58"/>
  <c r="J29" i="58"/>
  <c r="L29" i="58" s="1"/>
  <c r="L21" i="58"/>
  <c r="K18" i="58"/>
  <c r="K7" i="58"/>
  <c r="M7" i="63"/>
  <c r="M37" i="63"/>
  <c r="M15" i="63"/>
  <c r="J4" i="63"/>
  <c r="L4" i="63" s="1"/>
  <c r="J10" i="63"/>
  <c r="L10" i="63" s="1"/>
  <c r="J18" i="63"/>
  <c r="L18" i="63" s="1"/>
  <c r="J26" i="63"/>
  <c r="L26" i="63" s="1"/>
  <c r="J32" i="63"/>
  <c r="L32" i="63" s="1"/>
  <c r="J40" i="63"/>
  <c r="L40" i="63" s="1"/>
  <c r="J48" i="63"/>
  <c r="L48" i="63" s="1"/>
  <c r="J54" i="63"/>
  <c r="L54" i="63" s="1"/>
  <c r="M7" i="62"/>
  <c r="M37" i="62"/>
  <c r="M51" i="62"/>
  <c r="M43" i="62"/>
  <c r="M15" i="62"/>
  <c r="J4" i="62"/>
  <c r="L4" i="62" s="1"/>
  <c r="J10" i="62"/>
  <c r="L10" i="62" s="1"/>
  <c r="J18" i="62"/>
  <c r="L18" i="62" s="1"/>
  <c r="J26" i="62"/>
  <c r="L26" i="62" s="1"/>
  <c r="J32" i="62"/>
  <c r="L32" i="62" s="1"/>
  <c r="J40" i="62"/>
  <c r="L40" i="62" s="1"/>
  <c r="J48" i="62"/>
  <c r="L48" i="62" s="1"/>
  <c r="J54" i="62"/>
  <c r="L54" i="62" s="1"/>
  <c r="M29" i="61"/>
  <c r="M7" i="61"/>
  <c r="M15" i="61"/>
  <c r="M37" i="61"/>
  <c r="J4" i="61"/>
  <c r="L4" i="61" s="1"/>
  <c r="J10" i="61"/>
  <c r="L10" i="61" s="1"/>
  <c r="J18" i="61"/>
  <c r="L18" i="61" s="1"/>
  <c r="J26" i="61"/>
  <c r="L26" i="61" s="1"/>
  <c r="J32" i="61"/>
  <c r="L32" i="61" s="1"/>
  <c r="J40" i="61"/>
  <c r="L40" i="61" s="1"/>
  <c r="J48" i="61"/>
  <c r="L48" i="61" s="1"/>
  <c r="J54" i="61"/>
  <c r="M29" i="60"/>
  <c r="M21" i="60"/>
  <c r="M15" i="60"/>
  <c r="M43" i="60"/>
  <c r="M37" i="60"/>
  <c r="J4" i="60"/>
  <c r="L4" i="60" s="1"/>
  <c r="J10" i="60"/>
  <c r="L10" i="60" s="1"/>
  <c r="J18" i="60"/>
  <c r="L18" i="60" s="1"/>
  <c r="J26" i="60"/>
  <c r="L26" i="60" s="1"/>
  <c r="J32" i="60"/>
  <c r="L32" i="60" s="1"/>
  <c r="J40" i="60"/>
  <c r="L40" i="60" s="1"/>
  <c r="J48" i="60"/>
  <c r="L48" i="60" s="1"/>
  <c r="J54" i="60"/>
  <c r="L54" i="60" s="1"/>
  <c r="M7" i="59"/>
  <c r="M15" i="59"/>
  <c r="M43" i="59"/>
  <c r="M51" i="59"/>
  <c r="J4" i="59"/>
  <c r="J10" i="59"/>
  <c r="L10" i="59" s="1"/>
  <c r="J18" i="59"/>
  <c r="L18" i="59" s="1"/>
  <c r="J26" i="59"/>
  <c r="L26" i="59" s="1"/>
  <c r="J32" i="59"/>
  <c r="L32" i="59" s="1"/>
  <c r="J40" i="59"/>
  <c r="L40" i="59" s="1"/>
  <c r="J48" i="59"/>
  <c r="L48" i="59" s="1"/>
  <c r="J54" i="59"/>
  <c r="L54" i="59" s="1"/>
  <c r="J51" i="58"/>
  <c r="L51" i="58" s="1"/>
  <c r="M51" i="58" s="1"/>
  <c r="J43" i="58"/>
  <c r="L43" i="58" s="1"/>
  <c r="M43" i="58" s="1"/>
  <c r="K40" i="58"/>
  <c r="J37" i="58"/>
  <c r="L37" i="58" s="1"/>
  <c r="M37" i="58" s="1"/>
  <c r="K26" i="58"/>
  <c r="J15" i="58"/>
  <c r="L15" i="58" s="1"/>
  <c r="M15" i="58" s="1"/>
  <c r="K10" i="58"/>
  <c r="J7" i="58"/>
  <c r="L7" i="58" s="1"/>
  <c r="M29" i="58"/>
  <c r="M21" i="58"/>
  <c r="M7" i="58"/>
  <c r="J10" i="58"/>
  <c r="L10" i="58" s="1"/>
  <c r="J18" i="58"/>
  <c r="L18" i="58" s="1"/>
  <c r="J26" i="58"/>
  <c r="L26" i="58" s="1"/>
  <c r="J32" i="58"/>
  <c r="L32" i="58" s="1"/>
  <c r="J40" i="58"/>
  <c r="L40" i="58" s="1"/>
  <c r="J48" i="58"/>
  <c r="L48" i="58" s="1"/>
  <c r="J54" i="58"/>
  <c r="L54" i="58" s="1"/>
  <c r="K51" i="57"/>
  <c r="J43" i="57"/>
  <c r="K48" i="57"/>
  <c r="J21" i="57"/>
  <c r="L21" i="57" s="1"/>
  <c r="K26" i="57"/>
  <c r="J7" i="57"/>
  <c r="L7" i="57" s="1"/>
  <c r="M7" i="57" s="1"/>
  <c r="K10" i="57"/>
  <c r="K15" i="57"/>
  <c r="L15" i="57" s="1"/>
  <c r="J37" i="57"/>
  <c r="J40" i="57"/>
  <c r="K43" i="57"/>
  <c r="L43" i="57" s="1"/>
  <c r="J29" i="57"/>
  <c r="K32" i="57"/>
  <c r="K37" i="57"/>
  <c r="K29" i="57"/>
  <c r="L51" i="57"/>
  <c r="M51" i="57" s="1"/>
  <c r="J26" i="57"/>
  <c r="L26" i="57" s="1"/>
  <c r="J32" i="57"/>
  <c r="L32" i="57" s="1"/>
  <c r="J48" i="57"/>
  <c r="L48" i="57" s="1"/>
  <c r="J54" i="57"/>
  <c r="L54" i="57" s="1"/>
  <c r="J10" i="57"/>
  <c r="K18" i="57"/>
  <c r="L18" i="57" s="1"/>
  <c r="K40" i="57"/>
  <c r="L40" i="57" s="1"/>
  <c r="O15" i="79" l="1"/>
  <c r="P15" i="79" s="1"/>
  <c r="Q15" i="79" s="1"/>
  <c r="O18" i="79"/>
  <c r="P18" i="79" s="1"/>
  <c r="Q18" i="79" s="1"/>
  <c r="O4" i="79"/>
  <c r="O10" i="79"/>
  <c r="P10" i="79" s="1"/>
  <c r="Q10" i="79" s="1"/>
  <c r="O7" i="79"/>
  <c r="P7" i="79" s="1"/>
  <c r="Q7" i="79" s="1"/>
  <c r="L21" i="70"/>
  <c r="M21" i="70" s="1"/>
  <c r="L15" i="69"/>
  <c r="M15" i="69" s="1"/>
  <c r="O7" i="69"/>
  <c r="P7" i="69" s="1"/>
  <c r="Q7" i="69" s="1"/>
  <c r="L15" i="67"/>
  <c r="M15" i="67" s="1"/>
  <c r="L48" i="66"/>
  <c r="M48" i="66" s="1"/>
  <c r="L40" i="66"/>
  <c r="M40" i="66" s="1"/>
  <c r="L43" i="66"/>
  <c r="M43" i="66" s="1"/>
  <c r="L32" i="65"/>
  <c r="L10" i="65"/>
  <c r="L11" i="65" s="1"/>
  <c r="M40" i="70"/>
  <c r="M10" i="70"/>
  <c r="M26" i="70"/>
  <c r="L11" i="70"/>
  <c r="M4" i="70"/>
  <c r="O48" i="69"/>
  <c r="P48" i="69" s="1"/>
  <c r="Q48" i="69" s="1"/>
  <c r="M48" i="69"/>
  <c r="M40" i="69"/>
  <c r="O40" i="69"/>
  <c r="P40" i="69" s="1"/>
  <c r="Q40" i="69" s="1"/>
  <c r="O51" i="69"/>
  <c r="P51" i="69" s="1"/>
  <c r="Q51" i="69" s="1"/>
  <c r="O10" i="69"/>
  <c r="P10" i="69" s="1"/>
  <c r="Q10" i="69" s="1"/>
  <c r="M18" i="69"/>
  <c r="O18" i="69"/>
  <c r="P18" i="69" s="1"/>
  <c r="Q18" i="69" s="1"/>
  <c r="O32" i="69"/>
  <c r="P32" i="69" s="1"/>
  <c r="Q32" i="69" s="1"/>
  <c r="M32" i="69"/>
  <c r="O4" i="69"/>
  <c r="O54" i="69"/>
  <c r="P54" i="69" s="1"/>
  <c r="Q54" i="69" s="1"/>
  <c r="M54" i="69"/>
  <c r="O26" i="69"/>
  <c r="P26" i="69" s="1"/>
  <c r="Q26" i="69" s="1"/>
  <c r="M26" i="69"/>
  <c r="O21" i="69"/>
  <c r="P21" i="69" s="1"/>
  <c r="Q21" i="69" s="1"/>
  <c r="O29" i="69"/>
  <c r="P29" i="69" s="1"/>
  <c r="Q29" i="69" s="1"/>
  <c r="M54" i="68"/>
  <c r="M48" i="68"/>
  <c r="O48" i="68"/>
  <c r="P48" i="68" s="1"/>
  <c r="Q48" i="68" s="1"/>
  <c r="M18" i="68"/>
  <c r="M26" i="68"/>
  <c r="M10" i="68"/>
  <c r="M40" i="68"/>
  <c r="L11" i="68"/>
  <c r="O40" i="68" s="1"/>
  <c r="P40" i="68" s="1"/>
  <c r="Q40" i="68" s="1"/>
  <c r="M4" i="68"/>
  <c r="M32" i="68"/>
  <c r="M48" i="67"/>
  <c r="M18" i="67"/>
  <c r="M54" i="67"/>
  <c r="M10" i="67"/>
  <c r="M40" i="67"/>
  <c r="M26" i="67"/>
  <c r="L11" i="67"/>
  <c r="O18" i="67" s="1"/>
  <c r="P18" i="67" s="1"/>
  <c r="Q18" i="67" s="1"/>
  <c r="M4" i="67"/>
  <c r="M32" i="67"/>
  <c r="M54" i="66"/>
  <c r="M18" i="66"/>
  <c r="M10" i="66"/>
  <c r="L11" i="66"/>
  <c r="M4" i="66"/>
  <c r="M32" i="65"/>
  <c r="M26" i="65"/>
  <c r="M40" i="65"/>
  <c r="M4" i="65"/>
  <c r="M37" i="65"/>
  <c r="M54" i="65"/>
  <c r="L43" i="63"/>
  <c r="M43" i="63" s="1"/>
  <c r="L54" i="61"/>
  <c r="L21" i="61"/>
  <c r="M21" i="61" s="1"/>
  <c r="L51" i="60"/>
  <c r="M51" i="60" s="1"/>
  <c r="L21" i="59"/>
  <c r="M21" i="59" s="1"/>
  <c r="L4" i="59"/>
  <c r="M10" i="63"/>
  <c r="M32" i="63"/>
  <c r="O32" i="63"/>
  <c r="P32" i="63" s="1"/>
  <c r="Q32" i="63" s="1"/>
  <c r="L11" i="63"/>
  <c r="O10" i="63" s="1"/>
  <c r="P10" i="63" s="1"/>
  <c r="Q10" i="63" s="1"/>
  <c r="M4" i="63"/>
  <c r="O4" i="63"/>
  <c r="O54" i="63"/>
  <c r="P54" i="63" s="1"/>
  <c r="Q54" i="63" s="1"/>
  <c r="M54" i="63"/>
  <c r="M26" i="63"/>
  <c r="O26" i="63"/>
  <c r="P26" i="63" s="1"/>
  <c r="Q26" i="63" s="1"/>
  <c r="O40" i="63"/>
  <c r="P40" i="63" s="1"/>
  <c r="Q40" i="63" s="1"/>
  <c r="M40" i="63"/>
  <c r="O48" i="63"/>
  <c r="P48" i="63" s="1"/>
  <c r="Q48" i="63" s="1"/>
  <c r="M48" i="63"/>
  <c r="O18" i="63"/>
  <c r="P18" i="63" s="1"/>
  <c r="Q18" i="63" s="1"/>
  <c r="M18" i="63"/>
  <c r="M40" i="62"/>
  <c r="M32" i="62"/>
  <c r="L11" i="62"/>
  <c r="O54" i="62" s="1"/>
  <c r="P54" i="62" s="1"/>
  <c r="Q54" i="62" s="1"/>
  <c r="M4" i="62"/>
  <c r="O4" i="62"/>
  <c r="O10" i="62"/>
  <c r="P10" i="62" s="1"/>
  <c r="Q10" i="62" s="1"/>
  <c r="M10" i="62"/>
  <c r="M54" i="62"/>
  <c r="O26" i="62"/>
  <c r="P26" i="62" s="1"/>
  <c r="Q26" i="62" s="1"/>
  <c r="M26" i="62"/>
  <c r="M48" i="62"/>
  <c r="O48" i="62"/>
  <c r="P48" i="62" s="1"/>
  <c r="Q48" i="62" s="1"/>
  <c r="M18" i="62"/>
  <c r="O18" i="62"/>
  <c r="P18" i="62" s="1"/>
  <c r="Q18" i="62" s="1"/>
  <c r="M32" i="61"/>
  <c r="O54" i="61"/>
  <c r="P54" i="61" s="1"/>
  <c r="Q54" i="61" s="1"/>
  <c r="M4" i="61"/>
  <c r="M10" i="61"/>
  <c r="M54" i="61"/>
  <c r="O26" i="61"/>
  <c r="P26" i="61" s="1"/>
  <c r="Q26" i="61" s="1"/>
  <c r="M26" i="61"/>
  <c r="M40" i="61"/>
  <c r="M48" i="61"/>
  <c r="O48" i="61"/>
  <c r="P48" i="61" s="1"/>
  <c r="Q48" i="61" s="1"/>
  <c r="M18" i="61"/>
  <c r="M40" i="60"/>
  <c r="M32" i="60"/>
  <c r="M4" i="60"/>
  <c r="L11" i="60"/>
  <c r="O32" i="60" s="1"/>
  <c r="P32" i="60" s="1"/>
  <c r="Q32" i="60" s="1"/>
  <c r="M10" i="60"/>
  <c r="M54" i="60"/>
  <c r="M26" i="60"/>
  <c r="O48" i="60"/>
  <c r="P48" i="60" s="1"/>
  <c r="Q48" i="60" s="1"/>
  <c r="M48" i="60"/>
  <c r="M18" i="60"/>
  <c r="M40" i="59"/>
  <c r="M32" i="59"/>
  <c r="M26" i="59"/>
  <c r="M10" i="59"/>
  <c r="L11" i="59"/>
  <c r="O40" i="59" s="1"/>
  <c r="P40" i="59" s="1"/>
  <c r="Q40" i="59" s="1"/>
  <c r="M4" i="59"/>
  <c r="M54" i="59"/>
  <c r="M48" i="59"/>
  <c r="M18" i="59"/>
  <c r="M10" i="58"/>
  <c r="M32" i="58"/>
  <c r="M26" i="58"/>
  <c r="M40" i="58"/>
  <c r="L11" i="58"/>
  <c r="M54" i="58"/>
  <c r="M48" i="58"/>
  <c r="M18" i="58"/>
  <c r="M21" i="57"/>
  <c r="L29" i="57"/>
  <c r="M15" i="57"/>
  <c r="L10" i="57"/>
  <c r="M43" i="57"/>
  <c r="L37" i="57"/>
  <c r="M40" i="57"/>
  <c r="M18" i="57"/>
  <c r="M48" i="57"/>
  <c r="M54" i="57"/>
  <c r="M10" i="57"/>
  <c r="M32" i="57"/>
  <c r="L11" i="57"/>
  <c r="M26" i="57"/>
  <c r="O11" i="79" l="1"/>
  <c r="P11" i="79" s="1"/>
  <c r="P4" i="79"/>
  <c r="Q4" i="79" s="1"/>
  <c r="O15" i="69"/>
  <c r="P15" i="69" s="1"/>
  <c r="Q15" i="69" s="1"/>
  <c r="O26" i="68"/>
  <c r="P26" i="68" s="1"/>
  <c r="Q26" i="68" s="1"/>
  <c r="O26" i="67"/>
  <c r="P26" i="67" s="1"/>
  <c r="Q26" i="67" s="1"/>
  <c r="O26" i="65"/>
  <c r="P26" i="65" s="1"/>
  <c r="Q26" i="65" s="1"/>
  <c r="O37" i="65"/>
  <c r="P37" i="65" s="1"/>
  <c r="Q37" i="65" s="1"/>
  <c r="M10" i="65"/>
  <c r="O15" i="70"/>
  <c r="P15" i="70" s="1"/>
  <c r="Q15" i="70" s="1"/>
  <c r="O29" i="70"/>
  <c r="P29" i="70" s="1"/>
  <c r="Q29" i="70" s="1"/>
  <c r="O21" i="70"/>
  <c r="P21" i="70" s="1"/>
  <c r="Q21" i="70" s="1"/>
  <c r="O54" i="70"/>
  <c r="P54" i="70" s="1"/>
  <c r="Q54" i="70" s="1"/>
  <c r="O37" i="70"/>
  <c r="P37" i="70" s="1"/>
  <c r="Q37" i="70" s="1"/>
  <c r="O32" i="70"/>
  <c r="P32" i="70" s="1"/>
  <c r="Q32" i="70" s="1"/>
  <c r="O7" i="70"/>
  <c r="P7" i="70" s="1"/>
  <c r="Q7" i="70" s="1"/>
  <c r="O18" i="70"/>
  <c r="P18" i="70" s="1"/>
  <c r="Q18" i="70" s="1"/>
  <c r="O48" i="70"/>
  <c r="P48" i="70" s="1"/>
  <c r="Q48" i="70" s="1"/>
  <c r="O43" i="70"/>
  <c r="P43" i="70" s="1"/>
  <c r="Q43" i="70" s="1"/>
  <c r="O51" i="70"/>
  <c r="P51" i="70" s="1"/>
  <c r="Q51" i="70" s="1"/>
  <c r="O10" i="70"/>
  <c r="P10" i="70" s="1"/>
  <c r="Q10" i="70" s="1"/>
  <c r="O4" i="70"/>
  <c r="O26" i="70"/>
  <c r="P26" i="70" s="1"/>
  <c r="Q26" i="70" s="1"/>
  <c r="O40" i="70"/>
  <c r="P40" i="70" s="1"/>
  <c r="Q40" i="70" s="1"/>
  <c r="P4" i="69"/>
  <c r="Q4" i="69" s="1"/>
  <c r="O11" i="69"/>
  <c r="P11" i="69" s="1"/>
  <c r="O21" i="68"/>
  <c r="P21" i="68" s="1"/>
  <c r="Q21" i="68" s="1"/>
  <c r="O43" i="68"/>
  <c r="P43" i="68" s="1"/>
  <c r="Q43" i="68" s="1"/>
  <c r="O37" i="68"/>
  <c r="P37" i="68" s="1"/>
  <c r="Q37" i="68" s="1"/>
  <c r="O7" i="68"/>
  <c r="P7" i="68" s="1"/>
  <c r="Q7" i="68" s="1"/>
  <c r="O51" i="68"/>
  <c r="P51" i="68" s="1"/>
  <c r="Q51" i="68" s="1"/>
  <c r="O15" i="68"/>
  <c r="P15" i="68" s="1"/>
  <c r="Q15" i="68" s="1"/>
  <c r="O29" i="68"/>
  <c r="P29" i="68" s="1"/>
  <c r="Q29" i="68" s="1"/>
  <c r="O18" i="68"/>
  <c r="P18" i="68" s="1"/>
  <c r="Q18" i="68" s="1"/>
  <c r="O32" i="68"/>
  <c r="P32" i="68" s="1"/>
  <c r="Q32" i="68" s="1"/>
  <c r="O4" i="68"/>
  <c r="O10" i="68"/>
  <c r="P10" i="68" s="1"/>
  <c r="Q10" i="68" s="1"/>
  <c r="O54" i="68"/>
  <c r="P54" i="68" s="1"/>
  <c r="Q54" i="68" s="1"/>
  <c r="O10" i="67"/>
  <c r="P10" i="67" s="1"/>
  <c r="Q10" i="67" s="1"/>
  <c r="O37" i="67"/>
  <c r="P37" i="67" s="1"/>
  <c r="Q37" i="67" s="1"/>
  <c r="O43" i="67"/>
  <c r="P43" i="67" s="1"/>
  <c r="Q43" i="67" s="1"/>
  <c r="O51" i="67"/>
  <c r="P51" i="67" s="1"/>
  <c r="Q51" i="67" s="1"/>
  <c r="O7" i="67"/>
  <c r="P7" i="67" s="1"/>
  <c r="Q7" i="67" s="1"/>
  <c r="O15" i="67"/>
  <c r="P15" i="67" s="1"/>
  <c r="Q15" i="67" s="1"/>
  <c r="O29" i="67"/>
  <c r="P29" i="67" s="1"/>
  <c r="Q29" i="67" s="1"/>
  <c r="O21" i="67"/>
  <c r="P21" i="67" s="1"/>
  <c r="Q21" i="67" s="1"/>
  <c r="O40" i="67"/>
  <c r="P40" i="67" s="1"/>
  <c r="Q40" i="67" s="1"/>
  <c r="O32" i="67"/>
  <c r="P32" i="67" s="1"/>
  <c r="Q32" i="67" s="1"/>
  <c r="O4" i="67"/>
  <c r="O54" i="67"/>
  <c r="P54" i="67" s="1"/>
  <c r="Q54" i="67" s="1"/>
  <c r="O48" i="67"/>
  <c r="P48" i="67" s="1"/>
  <c r="Q48" i="67" s="1"/>
  <c r="O15" i="66"/>
  <c r="P15" i="66" s="1"/>
  <c r="Q15" i="66" s="1"/>
  <c r="O48" i="66"/>
  <c r="P48" i="66" s="1"/>
  <c r="Q48" i="66" s="1"/>
  <c r="O37" i="66"/>
  <c r="P37" i="66" s="1"/>
  <c r="Q37" i="66" s="1"/>
  <c r="O29" i="66"/>
  <c r="P29" i="66" s="1"/>
  <c r="Q29" i="66" s="1"/>
  <c r="O21" i="66"/>
  <c r="P21" i="66" s="1"/>
  <c r="Q21" i="66" s="1"/>
  <c r="O51" i="66"/>
  <c r="P51" i="66" s="1"/>
  <c r="Q51" i="66" s="1"/>
  <c r="O43" i="66"/>
  <c r="P43" i="66" s="1"/>
  <c r="Q43" i="66" s="1"/>
  <c r="O40" i="66"/>
  <c r="P40" i="66" s="1"/>
  <c r="Q40" i="66" s="1"/>
  <c r="O32" i="66"/>
  <c r="P32" i="66" s="1"/>
  <c r="Q32" i="66" s="1"/>
  <c r="O26" i="66"/>
  <c r="P26" i="66" s="1"/>
  <c r="Q26" i="66" s="1"/>
  <c r="O7" i="66"/>
  <c r="P7" i="66" s="1"/>
  <c r="Q7" i="66" s="1"/>
  <c r="O18" i="66"/>
  <c r="P18" i="66" s="1"/>
  <c r="Q18" i="66" s="1"/>
  <c r="O4" i="66"/>
  <c r="O10" i="66"/>
  <c r="P10" i="66" s="1"/>
  <c r="Q10" i="66" s="1"/>
  <c r="O54" i="66"/>
  <c r="P54" i="66" s="1"/>
  <c r="Q54" i="66" s="1"/>
  <c r="O40" i="65"/>
  <c r="P40" i="65" s="1"/>
  <c r="Q40" i="65" s="1"/>
  <c r="O10" i="65"/>
  <c r="P10" i="65" s="1"/>
  <c r="Q10" i="65" s="1"/>
  <c r="O54" i="65"/>
  <c r="P54" i="65" s="1"/>
  <c r="Q54" i="65" s="1"/>
  <c r="O4" i="65"/>
  <c r="O21" i="65"/>
  <c r="P21" i="65" s="1"/>
  <c r="Q21" i="65" s="1"/>
  <c r="O43" i="65"/>
  <c r="P43" i="65" s="1"/>
  <c r="Q43" i="65" s="1"/>
  <c r="O51" i="65"/>
  <c r="P51" i="65" s="1"/>
  <c r="Q51" i="65" s="1"/>
  <c r="O29" i="65"/>
  <c r="P29" i="65" s="1"/>
  <c r="Q29" i="65" s="1"/>
  <c r="O15" i="65"/>
  <c r="P15" i="65" s="1"/>
  <c r="Q15" i="65" s="1"/>
  <c r="O7" i="65"/>
  <c r="P7" i="65" s="1"/>
  <c r="Q7" i="65" s="1"/>
  <c r="O48" i="65"/>
  <c r="P48" i="65" s="1"/>
  <c r="Q48" i="65" s="1"/>
  <c r="O18" i="65"/>
  <c r="P18" i="65" s="1"/>
  <c r="Q18" i="65" s="1"/>
  <c r="O32" i="65"/>
  <c r="P32" i="65" s="1"/>
  <c r="Q32" i="65" s="1"/>
  <c r="O32" i="62"/>
  <c r="P32" i="62" s="1"/>
  <c r="Q32" i="62" s="1"/>
  <c r="O18" i="61"/>
  <c r="P18" i="61" s="1"/>
  <c r="Q18" i="61" s="1"/>
  <c r="O10" i="60"/>
  <c r="P10" i="60" s="1"/>
  <c r="Q10" i="60" s="1"/>
  <c r="O18" i="59"/>
  <c r="P18" i="59" s="1"/>
  <c r="Q18" i="59" s="1"/>
  <c r="O54" i="59"/>
  <c r="P54" i="59" s="1"/>
  <c r="Q54" i="59" s="1"/>
  <c r="O32" i="59"/>
  <c r="P32" i="59" s="1"/>
  <c r="Q32" i="59" s="1"/>
  <c r="O10" i="59"/>
  <c r="P10" i="59" s="1"/>
  <c r="Q10" i="59" s="1"/>
  <c r="O48" i="59"/>
  <c r="P48" i="59" s="1"/>
  <c r="Q48" i="59" s="1"/>
  <c r="P4" i="63"/>
  <c r="Q4" i="63" s="1"/>
  <c r="O11" i="63"/>
  <c r="P11" i="63" s="1"/>
  <c r="O7" i="63"/>
  <c r="P7" i="63" s="1"/>
  <c r="Q7" i="63" s="1"/>
  <c r="O43" i="63"/>
  <c r="P43" i="63" s="1"/>
  <c r="Q43" i="63" s="1"/>
  <c r="O15" i="63"/>
  <c r="P15" i="63" s="1"/>
  <c r="Q15" i="63" s="1"/>
  <c r="O51" i="63"/>
  <c r="P51" i="63" s="1"/>
  <c r="Q51" i="63" s="1"/>
  <c r="O37" i="63"/>
  <c r="P37" i="63" s="1"/>
  <c r="Q37" i="63" s="1"/>
  <c r="O29" i="63"/>
  <c r="P29" i="63" s="1"/>
  <c r="O21" i="63"/>
  <c r="P21" i="63" s="1"/>
  <c r="Q21" i="63" s="1"/>
  <c r="P4" i="62"/>
  <c r="Q4" i="62" s="1"/>
  <c r="O7" i="62"/>
  <c r="P7" i="62" s="1"/>
  <c r="Q7" i="62" s="1"/>
  <c r="O51" i="62"/>
  <c r="P51" i="62" s="1"/>
  <c r="Q51" i="62" s="1"/>
  <c r="O43" i="62"/>
  <c r="P43" i="62" s="1"/>
  <c r="Q43" i="62" s="1"/>
  <c r="O21" i="62"/>
  <c r="P21" i="62" s="1"/>
  <c r="Q21" i="62" s="1"/>
  <c r="O37" i="62"/>
  <c r="P37" i="62" s="1"/>
  <c r="Q37" i="62" s="1"/>
  <c r="O29" i="62"/>
  <c r="P29" i="62" s="1"/>
  <c r="Q29" i="62" s="1"/>
  <c r="O15" i="62"/>
  <c r="P15" i="62" s="1"/>
  <c r="Q15" i="62" s="1"/>
  <c r="O40" i="62"/>
  <c r="P40" i="62" s="1"/>
  <c r="Q40" i="62" s="1"/>
  <c r="O29" i="61"/>
  <c r="P29" i="61" s="1"/>
  <c r="Q29" i="61" s="1"/>
  <c r="O43" i="61"/>
  <c r="P43" i="61" s="1"/>
  <c r="Q43" i="61" s="1"/>
  <c r="O21" i="61"/>
  <c r="P21" i="61" s="1"/>
  <c r="Q21" i="61" s="1"/>
  <c r="O51" i="61"/>
  <c r="P51" i="61" s="1"/>
  <c r="Q51" i="61" s="1"/>
  <c r="O7" i="61"/>
  <c r="P7" i="61" s="1"/>
  <c r="Q7" i="61" s="1"/>
  <c r="O15" i="61"/>
  <c r="P15" i="61" s="1"/>
  <c r="Q15" i="61" s="1"/>
  <c r="O37" i="61"/>
  <c r="P37" i="61" s="1"/>
  <c r="Q37" i="61" s="1"/>
  <c r="O10" i="61"/>
  <c r="P10" i="61" s="1"/>
  <c r="Q10" i="61" s="1"/>
  <c r="O40" i="61"/>
  <c r="P40" i="61" s="1"/>
  <c r="Q40" i="61" s="1"/>
  <c r="O4" i="61"/>
  <c r="O32" i="61"/>
  <c r="P32" i="61" s="1"/>
  <c r="Q32" i="61" s="1"/>
  <c r="O54" i="60"/>
  <c r="P54" i="60" s="1"/>
  <c r="Q54" i="60" s="1"/>
  <c r="O4" i="60"/>
  <c r="O29" i="60"/>
  <c r="P29" i="60" s="1"/>
  <c r="Q29" i="60" s="1"/>
  <c r="O15" i="60"/>
  <c r="P15" i="60" s="1"/>
  <c r="Q15" i="60" s="1"/>
  <c r="O7" i="60"/>
  <c r="P7" i="60" s="1"/>
  <c r="Q7" i="60" s="1"/>
  <c r="O51" i="60"/>
  <c r="P51" i="60" s="1"/>
  <c r="Q51" i="60" s="1"/>
  <c r="O21" i="60"/>
  <c r="P21" i="60" s="1"/>
  <c r="Q21" i="60" s="1"/>
  <c r="O43" i="60"/>
  <c r="P43" i="60" s="1"/>
  <c r="Q43" i="60" s="1"/>
  <c r="O37" i="60"/>
  <c r="P37" i="60" s="1"/>
  <c r="Q37" i="60" s="1"/>
  <c r="O40" i="60"/>
  <c r="P40" i="60" s="1"/>
  <c r="Q40" i="60" s="1"/>
  <c r="O18" i="60"/>
  <c r="P18" i="60" s="1"/>
  <c r="Q18" i="60" s="1"/>
  <c r="O26" i="60"/>
  <c r="P26" i="60" s="1"/>
  <c r="Q26" i="60" s="1"/>
  <c r="O4" i="59"/>
  <c r="O26" i="59"/>
  <c r="P26" i="59" s="1"/>
  <c r="Q26" i="59" s="1"/>
  <c r="O7" i="59"/>
  <c r="P7" i="59" s="1"/>
  <c r="Q7" i="59" s="1"/>
  <c r="O29" i="59"/>
  <c r="P29" i="59" s="1"/>
  <c r="Q29" i="59" s="1"/>
  <c r="O43" i="59"/>
  <c r="P43" i="59" s="1"/>
  <c r="Q43" i="59" s="1"/>
  <c r="O51" i="59"/>
  <c r="P51" i="59" s="1"/>
  <c r="Q51" i="59" s="1"/>
  <c r="O37" i="59"/>
  <c r="P37" i="59" s="1"/>
  <c r="Q37" i="59" s="1"/>
  <c r="O21" i="59"/>
  <c r="P21" i="59" s="1"/>
  <c r="Q21" i="59" s="1"/>
  <c r="O15" i="59"/>
  <c r="P15" i="59" s="1"/>
  <c r="Q15" i="59" s="1"/>
  <c r="P43" i="57"/>
  <c r="Q43" i="57" s="1"/>
  <c r="P54" i="57"/>
  <c r="Q54" i="57" s="1"/>
  <c r="P40" i="57"/>
  <c r="Q40" i="57" s="1"/>
  <c r="P26" i="57"/>
  <c r="O10" i="57"/>
  <c r="P10" i="57" s="1"/>
  <c r="Q10" i="57" s="1"/>
  <c r="P32" i="57"/>
  <c r="Q32" i="57" s="1"/>
  <c r="P18" i="57"/>
  <c r="Q18" i="57" s="1"/>
  <c r="P29" i="57"/>
  <c r="P15" i="57"/>
  <c r="Q15" i="57" s="1"/>
  <c r="P51" i="57"/>
  <c r="Q51" i="57" s="1"/>
  <c r="P37" i="57"/>
  <c r="Q37" i="57" s="1"/>
  <c r="P21" i="57"/>
  <c r="Q21" i="57" s="1"/>
  <c r="O7" i="57"/>
  <c r="P7" i="57" s="1"/>
  <c r="Q7" i="57" s="1"/>
  <c r="P48" i="57"/>
  <c r="Q48" i="57" s="1"/>
  <c r="M29" i="57"/>
  <c r="M37" i="57"/>
  <c r="P4" i="70" l="1"/>
  <c r="Q4" i="70" s="1"/>
  <c r="O11" i="70"/>
  <c r="P11" i="70" s="1"/>
  <c r="P4" i="68"/>
  <c r="Q4" i="68" s="1"/>
  <c r="O11" i="68"/>
  <c r="P11" i="68" s="1"/>
  <c r="P4" i="67"/>
  <c r="Q4" i="67" s="1"/>
  <c r="O11" i="67"/>
  <c r="P11" i="67" s="1"/>
  <c r="P4" i="66"/>
  <c r="Q4" i="66" s="1"/>
  <c r="O11" i="66"/>
  <c r="P11" i="66" s="1"/>
  <c r="P4" i="65"/>
  <c r="Q4" i="65" s="1"/>
  <c r="O11" i="65"/>
  <c r="P11" i="65" s="1"/>
  <c r="O11" i="62"/>
  <c r="P11" i="62" s="1"/>
  <c r="P4" i="61"/>
  <c r="Q4" i="61" s="1"/>
  <c r="O11" i="61"/>
  <c r="P11" i="61" s="1"/>
  <c r="P4" i="60"/>
  <c r="Q4" i="60" s="1"/>
  <c r="O11" i="60"/>
  <c r="P11" i="60" s="1"/>
  <c r="P4" i="59"/>
  <c r="Q4" i="59" s="1"/>
  <c r="O11" i="59"/>
  <c r="P11" i="59" s="1"/>
  <c r="O11" i="58"/>
  <c r="P11" i="58" s="1"/>
  <c r="O11" i="57"/>
  <c r="D264" i="17" l="1"/>
  <c r="D239" i="17"/>
  <c r="D214" i="17"/>
  <c r="D193" i="17"/>
  <c r="D176" i="17"/>
  <c r="D142" i="17"/>
  <c r="D122" i="17"/>
  <c r="D103" i="17"/>
  <c r="D84" i="17"/>
  <c r="D61" i="17"/>
  <c r="D41" i="17"/>
  <c r="D12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44" i="17"/>
  <c r="D243" i="17"/>
  <c r="D242" i="17"/>
  <c r="D241" i="17"/>
  <c r="D240" i="17"/>
  <c r="D235" i="17"/>
  <c r="D236" i="17"/>
  <c r="D237" i="17"/>
  <c r="D238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0" i="17"/>
  <c r="D211" i="17"/>
  <c r="D212" i="17"/>
  <c r="D213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84" i="17"/>
  <c r="D185" i="17"/>
  <c r="D186" i="17"/>
  <c r="D187" i="17"/>
  <c r="D188" i="17"/>
  <c r="D189" i="17"/>
  <c r="D190" i="17"/>
  <c r="D191" i="17"/>
  <c r="D192" i="17"/>
  <c r="D183" i="17"/>
  <c r="D182" i="17"/>
  <c r="D181" i="17"/>
  <c r="D180" i="17"/>
  <c r="D179" i="17"/>
  <c r="D178" i="17"/>
  <c r="D177" i="17"/>
  <c r="D171" i="17"/>
  <c r="D172" i="17"/>
  <c r="D173" i="17"/>
  <c r="D174" i="17"/>
  <c r="D175" i="17"/>
  <c r="D162" i="17"/>
  <c r="D163" i="17"/>
  <c r="D164" i="17"/>
  <c r="D165" i="17"/>
  <c r="D166" i="17"/>
  <c r="D167" i="17"/>
  <c r="D168" i="17"/>
  <c r="D169" i="17"/>
  <c r="D170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10" i="17"/>
  <c r="D111" i="17"/>
  <c r="D112" i="17"/>
  <c r="D113" i="17"/>
  <c r="D114" i="17"/>
  <c r="D115" i="17"/>
  <c r="D116" i="17"/>
  <c r="D117" i="17"/>
  <c r="D118" i="17"/>
  <c r="D119" i="17"/>
  <c r="D120" i="17"/>
  <c r="D121" i="17"/>
  <c r="D109" i="17"/>
  <c r="D108" i="17"/>
  <c r="D107" i="17"/>
  <c r="D106" i="17"/>
  <c r="D105" i="17"/>
  <c r="D104" i="17"/>
  <c r="D100" i="17"/>
  <c r="D101" i="17"/>
  <c r="D102" i="17"/>
  <c r="D90" i="17"/>
  <c r="D91" i="17"/>
  <c r="D92" i="17"/>
  <c r="D93" i="17"/>
  <c r="D94" i="17"/>
  <c r="D95" i="17"/>
  <c r="D96" i="17"/>
  <c r="D97" i="17"/>
  <c r="D98" i="17"/>
  <c r="D99" i="17"/>
  <c r="D89" i="17"/>
  <c r="D88" i="17"/>
  <c r="D87" i="17"/>
  <c r="D86" i="17"/>
  <c r="D85" i="17"/>
  <c r="D81" i="17"/>
  <c r="D82" i="17"/>
  <c r="D83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48" i="17"/>
  <c r="D49" i="17"/>
  <c r="D50" i="17"/>
  <c r="D51" i="17"/>
  <c r="D52" i="17"/>
  <c r="D53" i="17"/>
  <c r="D54" i="17"/>
  <c r="D55" i="17"/>
  <c r="D56" i="17"/>
  <c r="D57" i="17"/>
  <c r="D58" i="17"/>
  <c r="D59" i="17"/>
  <c r="D60" i="17"/>
  <c r="D47" i="17"/>
  <c r="D46" i="17"/>
  <c r="D45" i="17"/>
  <c r="D44" i="17"/>
  <c r="D43" i="17"/>
  <c r="D42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D39" i="17"/>
  <c r="D40" i="17"/>
  <c r="D20" i="17"/>
  <c r="D19" i="17"/>
  <c r="D18" i="17"/>
  <c r="D17" i="17"/>
  <c r="D16" i="17"/>
  <c r="D15" i="17"/>
  <c r="D14" i="17"/>
  <c r="D13" i="17"/>
  <c r="D5" i="17"/>
  <c r="D6" i="17"/>
  <c r="D7" i="17"/>
  <c r="D8" i="17"/>
  <c r="D9" i="17"/>
  <c r="D10" i="17"/>
  <c r="D11" i="17"/>
  <c r="D4" i="17"/>
  <c r="D241" i="18"/>
  <c r="D224" i="18"/>
  <c r="D200" i="18"/>
  <c r="D185" i="18"/>
  <c r="D165" i="18"/>
  <c r="D148" i="18"/>
  <c r="D127" i="18"/>
  <c r="D102" i="18"/>
  <c r="D74" i="18"/>
  <c r="D46" i="18"/>
  <c r="D15" i="18"/>
  <c r="D231" i="18"/>
  <c r="D232" i="18"/>
  <c r="D233" i="18"/>
  <c r="D234" i="18"/>
  <c r="D235" i="18"/>
  <c r="D236" i="18"/>
  <c r="D237" i="18"/>
  <c r="D238" i="18"/>
  <c r="D239" i="18"/>
  <c r="D240" i="18"/>
  <c r="D230" i="18"/>
  <c r="D229" i="18"/>
  <c r="D228" i="18"/>
  <c r="D227" i="18"/>
  <c r="D226" i="18"/>
  <c r="D225" i="18"/>
  <c r="D215" i="18"/>
  <c r="D216" i="18"/>
  <c r="D217" i="18"/>
  <c r="D218" i="18"/>
  <c r="D219" i="18"/>
  <c r="D220" i="18"/>
  <c r="D221" i="18"/>
  <c r="D222" i="18"/>
  <c r="D223" i="18"/>
  <c r="D156" i="23"/>
  <c r="D148" i="23"/>
  <c r="D130" i="23"/>
  <c r="D116" i="23"/>
  <c r="D106" i="23"/>
  <c r="D95" i="23"/>
  <c r="D71" i="23"/>
  <c r="D50" i="23"/>
  <c r="D33" i="23"/>
  <c r="D20" i="23"/>
  <c r="D155" i="23"/>
  <c r="D154" i="23"/>
  <c r="D153" i="23"/>
  <c r="D152" i="23"/>
  <c r="D151" i="23"/>
  <c r="D150" i="23"/>
  <c r="D149" i="23"/>
  <c r="D137" i="23"/>
  <c r="D138" i="23"/>
  <c r="D139" i="23"/>
  <c r="D140" i="23"/>
  <c r="D141" i="23"/>
  <c r="D142" i="23"/>
  <c r="D143" i="23"/>
  <c r="D144" i="23"/>
  <c r="D145" i="23"/>
  <c r="D146" i="23"/>
  <c r="D147" i="23"/>
  <c r="D136" i="23"/>
  <c r="D135" i="23"/>
  <c r="D134" i="23"/>
  <c r="D133" i="23"/>
  <c r="D132" i="23"/>
  <c r="D131" i="23"/>
  <c r="D126" i="23"/>
  <c r="D127" i="23"/>
  <c r="D128" i="23"/>
  <c r="D129" i="23"/>
  <c r="D125" i="23"/>
  <c r="D124" i="23"/>
  <c r="D123" i="23"/>
  <c r="D122" i="23"/>
  <c r="D121" i="23"/>
  <c r="D120" i="23"/>
  <c r="D119" i="23"/>
  <c r="D118" i="23"/>
  <c r="D117" i="23"/>
  <c r="D111" i="23"/>
  <c r="D112" i="23"/>
  <c r="D113" i="23"/>
  <c r="D114" i="23"/>
  <c r="D115" i="23"/>
  <c r="D110" i="23"/>
  <c r="D109" i="23"/>
  <c r="D108" i="23"/>
  <c r="D107" i="23"/>
  <c r="D100" i="23"/>
  <c r="D101" i="23"/>
  <c r="D102" i="23"/>
  <c r="D103" i="23"/>
  <c r="D104" i="23"/>
  <c r="D105" i="23"/>
  <c r="D99" i="23"/>
  <c r="D98" i="23"/>
  <c r="D97" i="23"/>
  <c r="D96" i="23"/>
  <c r="D92" i="23"/>
  <c r="D93" i="23"/>
  <c r="D94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56" i="23"/>
  <c r="D55" i="23"/>
  <c r="D54" i="23"/>
  <c r="D53" i="23"/>
  <c r="D52" i="23"/>
  <c r="D51" i="23"/>
  <c r="D46" i="23"/>
  <c r="D47" i="23"/>
  <c r="D48" i="23"/>
  <c r="D49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27" i="23"/>
  <c r="D28" i="23"/>
  <c r="D29" i="23"/>
  <c r="D30" i="23"/>
  <c r="D31" i="23"/>
  <c r="D32" i="23"/>
  <c r="D26" i="23"/>
  <c r="D25" i="23"/>
  <c r="D24" i="23"/>
  <c r="D23" i="23"/>
  <c r="D22" i="23"/>
  <c r="D21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4" i="23"/>
  <c r="D146" i="22"/>
  <c r="D132" i="22"/>
  <c r="D119" i="22"/>
  <c r="D112" i="22"/>
  <c r="D100" i="22"/>
  <c r="D82" i="22"/>
  <c r="D62" i="22"/>
  <c r="D48" i="22"/>
  <c r="D34" i="22"/>
  <c r="D21" i="22"/>
  <c r="D145" i="22"/>
  <c r="D144" i="22"/>
  <c r="D143" i="22"/>
  <c r="D142" i="22"/>
  <c r="D141" i="22"/>
  <c r="D140" i="22"/>
  <c r="D139" i="22"/>
  <c r="D138" i="22"/>
  <c r="D137" i="22"/>
  <c r="D136" i="22"/>
  <c r="D135" i="22"/>
  <c r="D134" i="22"/>
  <c r="D133" i="22"/>
  <c r="D126" i="22"/>
  <c r="D127" i="22"/>
  <c r="D128" i="22"/>
  <c r="D129" i="22"/>
  <c r="D130" i="22"/>
  <c r="D131" i="22"/>
  <c r="D125" i="22"/>
  <c r="D124" i="22"/>
  <c r="D123" i="22"/>
  <c r="D122" i="22"/>
  <c r="D121" i="22"/>
  <c r="D120" i="22"/>
  <c r="D116" i="22"/>
  <c r="D117" i="22"/>
  <c r="D118" i="22"/>
  <c r="D115" i="22"/>
  <c r="D114" i="22"/>
  <c r="D113" i="22"/>
  <c r="D106" i="22"/>
  <c r="D107" i="22"/>
  <c r="D108" i="22"/>
  <c r="D109" i="22"/>
  <c r="D110" i="22"/>
  <c r="D111" i="22"/>
  <c r="D105" i="22"/>
  <c r="D104" i="22"/>
  <c r="D103" i="22"/>
  <c r="D102" i="22"/>
  <c r="D101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85" i="22"/>
  <c r="D84" i="22"/>
  <c r="D83" i="22"/>
  <c r="D76" i="22"/>
  <c r="D77" i="22"/>
  <c r="D78" i="22"/>
  <c r="D79" i="22"/>
  <c r="D80" i="22"/>
  <c r="D81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26" i="22"/>
  <c r="D27" i="22"/>
  <c r="D28" i="22"/>
  <c r="D29" i="22"/>
  <c r="D30" i="22"/>
  <c r="D31" i="22"/>
  <c r="D32" i="22"/>
  <c r="D33" i="22"/>
  <c r="D25" i="22"/>
  <c r="D24" i="22"/>
  <c r="D23" i="22"/>
  <c r="D22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4" i="22"/>
  <c r="D142" i="21"/>
  <c r="D132" i="21"/>
  <c r="D116" i="21"/>
  <c r="D108" i="21"/>
  <c r="D97" i="21"/>
  <c r="D89" i="21"/>
  <c r="D71" i="21"/>
  <c r="D52" i="21"/>
  <c r="D35" i="21"/>
  <c r="D16" i="21"/>
  <c r="D137" i="21"/>
  <c r="D138" i="21"/>
  <c r="D139" i="21"/>
  <c r="D140" i="21"/>
  <c r="D141" i="21"/>
  <c r="D136" i="21"/>
  <c r="D135" i="21"/>
  <c r="D134" i="21"/>
  <c r="D133" i="21"/>
  <c r="D124" i="21"/>
  <c r="D125" i="21"/>
  <c r="D126" i="21"/>
  <c r="D127" i="21"/>
  <c r="D128" i="21"/>
  <c r="D129" i="21"/>
  <c r="D130" i="21"/>
  <c r="D131" i="21"/>
  <c r="D123" i="21"/>
  <c r="D122" i="21"/>
  <c r="D121" i="21"/>
  <c r="D120" i="21"/>
  <c r="D119" i="21"/>
  <c r="D118" i="21"/>
  <c r="D117" i="21"/>
  <c r="D113" i="21"/>
  <c r="D114" i="21"/>
  <c r="D115" i="21"/>
  <c r="D112" i="21"/>
  <c r="D111" i="21"/>
  <c r="D110" i="21"/>
  <c r="D109" i="21"/>
  <c r="D105" i="21"/>
  <c r="D106" i="21"/>
  <c r="D107" i="21"/>
  <c r="D104" i="21"/>
  <c r="D103" i="21"/>
  <c r="D102" i="21"/>
  <c r="D101" i="21"/>
  <c r="D100" i="21"/>
  <c r="D99" i="21"/>
  <c r="D98" i="21"/>
  <c r="D95" i="21"/>
  <c r="D96" i="21"/>
  <c r="D94" i="21"/>
  <c r="D93" i="21"/>
  <c r="D92" i="21"/>
  <c r="D91" i="21"/>
  <c r="D90" i="21"/>
  <c r="D75" i="21"/>
  <c r="D76" i="21"/>
  <c r="D77" i="21"/>
  <c r="D78" i="21"/>
  <c r="D79" i="21"/>
  <c r="D80" i="21"/>
  <c r="D81" i="21"/>
  <c r="D82" i="21"/>
  <c r="D83" i="21"/>
  <c r="D84" i="21"/>
  <c r="D85" i="21"/>
  <c r="D86" i="21"/>
  <c r="D87" i="21"/>
  <c r="D88" i="21"/>
  <c r="D74" i="21"/>
  <c r="D73" i="21"/>
  <c r="D72" i="21"/>
  <c r="D69" i="21"/>
  <c r="D70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41" i="21"/>
  <c r="D42" i="21"/>
  <c r="D43" i="21"/>
  <c r="D44" i="21"/>
  <c r="D45" i="21"/>
  <c r="D46" i="21"/>
  <c r="D47" i="21"/>
  <c r="D48" i="21"/>
  <c r="D49" i="21"/>
  <c r="D50" i="21"/>
  <c r="D51" i="21"/>
  <c r="D40" i="21"/>
  <c r="D39" i="21"/>
  <c r="D38" i="21"/>
  <c r="D37" i="21"/>
  <c r="D36" i="21"/>
  <c r="D29" i="21"/>
  <c r="D30" i="21"/>
  <c r="D31" i="21"/>
  <c r="D32" i="21"/>
  <c r="D33" i="21"/>
  <c r="D34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5" i="21"/>
  <c r="D6" i="21"/>
  <c r="D7" i="21"/>
  <c r="D8" i="21"/>
  <c r="D9" i="21"/>
  <c r="D10" i="21"/>
  <c r="D11" i="21"/>
  <c r="D12" i="21"/>
  <c r="D13" i="21"/>
  <c r="D14" i="21"/>
  <c r="D15" i="21"/>
  <c r="D4" i="21"/>
  <c r="D171" i="20"/>
  <c r="D172" i="20"/>
  <c r="D167" i="20"/>
  <c r="D166" i="20"/>
  <c r="D163" i="20"/>
  <c r="D162" i="20"/>
  <c r="D157" i="20"/>
  <c r="D158" i="20"/>
  <c r="D154" i="20"/>
  <c r="D153" i="20"/>
  <c r="D150" i="20"/>
  <c r="D148" i="20"/>
  <c r="D145" i="20"/>
  <c r="D144" i="20"/>
  <c r="D141" i="20"/>
  <c r="D140" i="20"/>
  <c r="D137" i="20"/>
  <c r="D136" i="20"/>
  <c r="D129" i="20"/>
  <c r="D130" i="20"/>
  <c r="D133" i="20"/>
  <c r="D134" i="20"/>
  <c r="D124" i="20"/>
  <c r="D123" i="20"/>
  <c r="D119" i="20"/>
  <c r="D118" i="20"/>
  <c r="D115" i="20"/>
  <c r="D114" i="20"/>
  <c r="D111" i="20"/>
  <c r="D110" i="20"/>
  <c r="D107" i="20"/>
  <c r="D106" i="20"/>
  <c r="D100" i="20"/>
  <c r="D101" i="20"/>
  <c r="D98" i="20"/>
  <c r="D97" i="20"/>
  <c r="D94" i="20"/>
  <c r="D93" i="20"/>
  <c r="D89" i="20"/>
  <c r="D90" i="20"/>
  <c r="D85" i="20"/>
  <c r="D84" i="20"/>
  <c r="D81" i="20"/>
  <c r="D80" i="20"/>
  <c r="D77" i="20"/>
  <c r="D75" i="20"/>
  <c r="D72" i="20"/>
  <c r="D71" i="20"/>
  <c r="D68" i="20"/>
  <c r="D67" i="20"/>
  <c r="D64" i="20"/>
  <c r="D55" i="20"/>
  <c r="D58" i="20"/>
  <c r="D59" i="20"/>
  <c r="D62" i="20"/>
  <c r="D54" i="20"/>
  <c r="D45" i="20"/>
  <c r="D46" i="20"/>
  <c r="D49" i="20"/>
  <c r="D50" i="20"/>
  <c r="D42" i="20"/>
  <c r="D41" i="20"/>
  <c r="D38" i="20"/>
  <c r="D34" i="20"/>
  <c r="D33" i="20"/>
  <c r="D32" i="20"/>
  <c r="D28" i="20"/>
  <c r="D27" i="20"/>
  <c r="D24" i="20"/>
  <c r="D23" i="20"/>
  <c r="D20" i="20"/>
  <c r="D19" i="20"/>
  <c r="D5" i="20"/>
  <c r="D6" i="20"/>
  <c r="D9" i="20"/>
  <c r="D10" i="20"/>
  <c r="D13" i="20"/>
  <c r="D14" i="20"/>
  <c r="F12" i="23"/>
  <c r="F12" i="22"/>
  <c r="F12" i="21"/>
  <c r="F12" i="20"/>
  <c r="D169" i="20" s="1"/>
  <c r="F12" i="17"/>
  <c r="F12" i="18"/>
  <c r="D214" i="18" s="1"/>
  <c r="D13" i="18" l="1"/>
  <c r="D5" i="18"/>
  <c r="D23" i="18"/>
  <c r="D35" i="18"/>
  <c r="D42" i="18"/>
  <c r="D52" i="18"/>
  <c r="D66" i="18"/>
  <c r="D58" i="18"/>
  <c r="D77" i="18"/>
  <c r="D89" i="18"/>
  <c r="D81" i="18"/>
  <c r="D94" i="18"/>
  <c r="D120" i="18"/>
  <c r="D112" i="18"/>
  <c r="D123" i="18"/>
  <c r="D144" i="18"/>
  <c r="D136" i="18"/>
  <c r="D152" i="18"/>
  <c r="D159" i="18"/>
  <c r="D169" i="18"/>
  <c r="D177" i="18"/>
  <c r="D186" i="18"/>
  <c r="D195" i="18"/>
  <c r="D203" i="18"/>
  <c r="D211" i="18"/>
  <c r="D12" i="18"/>
  <c r="D8" i="18"/>
  <c r="D16" i="18"/>
  <c r="D20" i="18"/>
  <c r="D24" i="18"/>
  <c r="D38" i="18"/>
  <c r="D34" i="18"/>
  <c r="D30" i="18"/>
  <c r="D45" i="18"/>
  <c r="D41" i="18"/>
  <c r="D49" i="18"/>
  <c r="D73" i="18"/>
  <c r="D69" i="18"/>
  <c r="D65" i="18"/>
  <c r="D61" i="18"/>
  <c r="D57" i="18"/>
  <c r="D53" i="18"/>
  <c r="D78" i="18"/>
  <c r="D92" i="18"/>
  <c r="D88" i="18"/>
  <c r="D84" i="18"/>
  <c r="D101" i="18"/>
  <c r="D97" i="18"/>
  <c r="D103" i="18"/>
  <c r="D107" i="18"/>
  <c r="D119" i="18"/>
  <c r="D115" i="18"/>
  <c r="D111" i="18"/>
  <c r="D126" i="18"/>
  <c r="D128" i="18"/>
  <c r="D147" i="18"/>
  <c r="D143" i="18"/>
  <c r="D139" i="18"/>
  <c r="D135" i="18"/>
  <c r="D149" i="18"/>
  <c r="D153" i="18"/>
  <c r="D162" i="18"/>
  <c r="D158" i="18"/>
  <c r="D166" i="18"/>
  <c r="D170" i="18"/>
  <c r="D174" i="18"/>
  <c r="D178" i="18"/>
  <c r="D184" i="18"/>
  <c r="D187" i="18"/>
  <c r="D198" i="18"/>
  <c r="D194" i="18"/>
  <c r="D190" i="18"/>
  <c r="D204" i="18"/>
  <c r="D208" i="18"/>
  <c r="D212" i="18"/>
  <c r="D9" i="18"/>
  <c r="D19" i="18"/>
  <c r="D39" i="18"/>
  <c r="D31" i="18"/>
  <c r="D27" i="18"/>
  <c r="D48" i="18"/>
  <c r="D70" i="18"/>
  <c r="D62" i="18"/>
  <c r="D54" i="18"/>
  <c r="D93" i="18"/>
  <c r="D85" i="18"/>
  <c r="D98" i="18"/>
  <c r="D106" i="18"/>
  <c r="D116" i="18"/>
  <c r="D108" i="18"/>
  <c r="D131" i="18"/>
  <c r="D140" i="18"/>
  <c r="D132" i="18"/>
  <c r="D163" i="18"/>
  <c r="D155" i="18"/>
  <c r="D173" i="18"/>
  <c r="D181" i="18"/>
  <c r="D199" i="18"/>
  <c r="D191" i="18"/>
  <c r="D207" i="18"/>
  <c r="D4" i="18"/>
  <c r="D11" i="18"/>
  <c r="D7" i="18"/>
  <c r="D17" i="18"/>
  <c r="D21" i="18"/>
  <c r="D25" i="18"/>
  <c r="D37" i="18"/>
  <c r="D33" i="18"/>
  <c r="D29" i="18"/>
  <c r="D44" i="18"/>
  <c r="D40" i="18"/>
  <c r="D50" i="18"/>
  <c r="D72" i="18"/>
  <c r="D68" i="18"/>
  <c r="D64" i="18"/>
  <c r="D60" i="18"/>
  <c r="D56" i="18"/>
  <c r="D75" i="18"/>
  <c r="D79" i="18"/>
  <c r="D91" i="18"/>
  <c r="D87" i="18"/>
  <c r="D83" i="18"/>
  <c r="D100" i="18"/>
  <c r="D96" i="18"/>
  <c r="D104" i="18"/>
  <c r="D122" i="18"/>
  <c r="D118" i="18"/>
  <c r="D114" i="18"/>
  <c r="D110" i="18"/>
  <c r="D125" i="18"/>
  <c r="D129" i="18"/>
  <c r="D146" i="18"/>
  <c r="D142" i="18"/>
  <c r="D138" i="18"/>
  <c r="D134" i="18"/>
  <c r="D150" i="18"/>
  <c r="D154" i="18"/>
  <c r="D161" i="18"/>
  <c r="D157" i="18"/>
  <c r="D167" i="18"/>
  <c r="D171" i="18"/>
  <c r="D175" i="18"/>
  <c r="D179" i="18"/>
  <c r="D183" i="18"/>
  <c r="D188" i="18"/>
  <c r="D197" i="18"/>
  <c r="D193" i="18"/>
  <c r="D201" i="18"/>
  <c r="D205" i="18"/>
  <c r="D209" i="18"/>
  <c r="D213" i="18"/>
  <c r="D14" i="18"/>
  <c r="D10" i="18"/>
  <c r="D6" i="18"/>
  <c r="D18" i="18"/>
  <c r="D22" i="18"/>
  <c r="D26" i="18"/>
  <c r="D36" i="18"/>
  <c r="D32" i="18"/>
  <c r="D28" i="18"/>
  <c r="D43" i="18"/>
  <c r="D47" i="18"/>
  <c r="D51" i="18"/>
  <c r="D71" i="18"/>
  <c r="D67" i="18"/>
  <c r="D63" i="18"/>
  <c r="D59" i="18"/>
  <c r="D55" i="18"/>
  <c r="D76" i="18"/>
  <c r="D80" i="18"/>
  <c r="D90" i="18"/>
  <c r="D86" i="18"/>
  <c r="D82" i="18"/>
  <c r="D99" i="18"/>
  <c r="D95" i="18"/>
  <c r="D105" i="18"/>
  <c r="D121" i="18"/>
  <c r="D117" i="18"/>
  <c r="D113" i="18"/>
  <c r="D109" i="18"/>
  <c r="D124" i="18"/>
  <c r="D130" i="18"/>
  <c r="D145" i="18"/>
  <c r="D141" i="18"/>
  <c r="D137" i="18"/>
  <c r="D133" i="18"/>
  <c r="D151" i="18"/>
  <c r="D164" i="18"/>
  <c r="D160" i="18"/>
  <c r="D156" i="18"/>
  <c r="D168" i="18"/>
  <c r="D172" i="18"/>
  <c r="D176" i="18"/>
  <c r="D180" i="18"/>
  <c r="D182" i="18"/>
  <c r="D189" i="18"/>
  <c r="D196" i="18"/>
  <c r="D192" i="18"/>
  <c r="D202" i="18"/>
  <c r="D206" i="18"/>
  <c r="D210" i="18"/>
  <c r="D4" i="20"/>
  <c r="D12" i="20"/>
  <c r="D8" i="20"/>
  <c r="D17" i="20"/>
  <c r="D21" i="20"/>
  <c r="D25" i="20"/>
  <c r="D30" i="20"/>
  <c r="D36" i="20"/>
  <c r="D39" i="20"/>
  <c r="D51" i="20" s="1"/>
  <c r="D43" i="20"/>
  <c r="D48" i="20"/>
  <c r="D52" i="20"/>
  <c r="D61" i="20"/>
  <c r="D57" i="20"/>
  <c r="D65" i="20"/>
  <c r="D76" i="20" s="1"/>
  <c r="D69" i="20"/>
  <c r="D73" i="20"/>
  <c r="D78" i="20"/>
  <c r="D82" i="20"/>
  <c r="D86" i="20"/>
  <c r="D91" i="20" s="1"/>
  <c r="D88" i="20"/>
  <c r="D95" i="20"/>
  <c r="D103" i="20"/>
  <c r="D99" i="20"/>
  <c r="D108" i="20"/>
  <c r="D112" i="20"/>
  <c r="D116" i="20"/>
  <c r="D120" i="20"/>
  <c r="D125" i="20"/>
  <c r="D132" i="20"/>
  <c r="D128" i="20"/>
  <c r="D138" i="20"/>
  <c r="D151" i="20" s="1"/>
  <c r="D142" i="20"/>
  <c r="D146" i="20"/>
  <c r="D149" i="20"/>
  <c r="D155" i="20"/>
  <c r="D156" i="20"/>
  <c r="D164" i="20"/>
  <c r="D168" i="20"/>
  <c r="D170" i="20"/>
  <c r="D15" i="20"/>
  <c r="D11" i="20"/>
  <c r="D7" i="20"/>
  <c r="D18" i="20"/>
  <c r="D22" i="20"/>
  <c r="D26" i="20"/>
  <c r="D31" i="20"/>
  <c r="D35" i="20"/>
  <c r="D40" i="20"/>
  <c r="D44" i="20"/>
  <c r="D47" i="20"/>
  <c r="D53" i="20"/>
  <c r="D60" i="20"/>
  <c r="D56" i="20"/>
  <c r="D66" i="20"/>
  <c r="D70" i="20"/>
  <c r="D74" i="20"/>
  <c r="D79" i="20"/>
  <c r="D83" i="20"/>
  <c r="D87" i="20"/>
  <c r="D92" i="20"/>
  <c r="D96" i="20"/>
  <c r="D102" i="20"/>
  <c r="D105" i="20"/>
  <c r="D121" i="20" s="1"/>
  <c r="D109" i="20"/>
  <c r="D113" i="20"/>
  <c r="D117" i="20"/>
  <c r="D122" i="20"/>
  <c r="D135" i="20" s="1"/>
  <c r="D126" i="20"/>
  <c r="D131" i="20"/>
  <c r="D127" i="20"/>
  <c r="D139" i="20"/>
  <c r="D143" i="20"/>
  <c r="D147" i="20"/>
  <c r="D152" i="20"/>
  <c r="D159" i="20"/>
  <c r="D161" i="20"/>
  <c r="D165" i="20"/>
  <c r="D173" i="20"/>
  <c r="F12" i="19"/>
  <c r="G12" i="28"/>
  <c r="E395" i="28" s="1"/>
  <c r="E516" i="27"/>
  <c r="E507" i="27"/>
  <c r="E489" i="27"/>
  <c r="E467" i="27"/>
  <c r="E450" i="27"/>
  <c r="E443" i="27"/>
  <c r="E415" i="27"/>
  <c r="E402" i="27"/>
  <c r="E385" i="27"/>
  <c r="E377" i="27"/>
  <c r="E345" i="27"/>
  <c r="E339" i="27"/>
  <c r="E321" i="27"/>
  <c r="E303" i="27"/>
  <c r="E291" i="27"/>
  <c r="E269" i="27"/>
  <c r="E252" i="27"/>
  <c r="E235" i="27"/>
  <c r="E218" i="27"/>
  <c r="E203" i="27"/>
  <c r="E199" i="27"/>
  <c r="E195" i="27"/>
  <c r="E191" i="27"/>
  <c r="E182" i="27"/>
  <c r="E186" i="27"/>
  <c r="E178" i="27"/>
  <c r="E172" i="27"/>
  <c r="E169" i="27"/>
  <c r="E165" i="27"/>
  <c r="E161" i="27"/>
  <c r="E157" i="27"/>
  <c r="E144" i="27"/>
  <c r="E148" i="27"/>
  <c r="E152" i="27"/>
  <c r="E139" i="27"/>
  <c r="E131" i="27"/>
  <c r="E135" i="27"/>
  <c r="E126" i="27"/>
  <c r="E122" i="27"/>
  <c r="E116" i="27"/>
  <c r="E113" i="27"/>
  <c r="E102" i="27"/>
  <c r="E106" i="27"/>
  <c r="E100" i="27"/>
  <c r="E91" i="27"/>
  <c r="E95" i="27"/>
  <c r="E87" i="27"/>
  <c r="E83" i="27"/>
  <c r="E78" i="27"/>
  <c r="E74" i="27"/>
  <c r="E69" i="27"/>
  <c r="E65" i="27"/>
  <c r="E60" i="27"/>
  <c r="E54" i="27"/>
  <c r="E51" i="27"/>
  <c r="E46" i="27"/>
  <c r="E42" i="27"/>
  <c r="E36" i="27"/>
  <c r="E32" i="27"/>
  <c r="E27" i="27"/>
  <c r="E22" i="27"/>
  <c r="E18" i="27"/>
  <c r="E7" i="27"/>
  <c r="E11" i="27"/>
  <c r="E15" i="27"/>
  <c r="G12" i="27"/>
  <c r="E511" i="27" s="1"/>
  <c r="E193" i="26"/>
  <c r="E189" i="26"/>
  <c r="E185" i="26"/>
  <c r="E182" i="26"/>
  <c r="E176" i="26"/>
  <c r="E171" i="26"/>
  <c r="E167" i="26"/>
  <c r="E163" i="26"/>
  <c r="E158" i="26"/>
  <c r="E153" i="26"/>
  <c r="E149" i="26"/>
  <c r="E145" i="26"/>
  <c r="E140" i="26"/>
  <c r="E134" i="26"/>
  <c r="E130" i="26"/>
  <c r="E125" i="26"/>
  <c r="E121" i="26"/>
  <c r="E116" i="26"/>
  <c r="E109" i="26"/>
  <c r="E107" i="26"/>
  <c r="E101" i="26"/>
  <c r="E98" i="26"/>
  <c r="E94" i="26"/>
  <c r="E89" i="26"/>
  <c r="E81" i="26"/>
  <c r="E85" i="26"/>
  <c r="E76" i="26"/>
  <c r="E71" i="26"/>
  <c r="E66" i="26"/>
  <c r="E57" i="26"/>
  <c r="E61" i="26"/>
  <c r="E53" i="26"/>
  <c r="E46" i="26"/>
  <c r="E44" i="26"/>
  <c r="E39" i="26"/>
  <c r="E35" i="26"/>
  <c r="E30" i="26"/>
  <c r="E26" i="26"/>
  <c r="E22" i="26"/>
  <c r="E17" i="26"/>
  <c r="E13" i="26"/>
  <c r="E8" i="26"/>
  <c r="E4" i="26"/>
  <c r="G12" i="26"/>
  <c r="E192" i="26" s="1"/>
  <c r="G12" i="25"/>
  <c r="E209" i="25" s="1"/>
  <c r="E246" i="24"/>
  <c r="E250" i="24"/>
  <c r="E254" i="24"/>
  <c r="E232" i="24"/>
  <c r="E236" i="24"/>
  <c r="E222" i="24"/>
  <c r="E226" i="24"/>
  <c r="E211" i="24"/>
  <c r="E215" i="24"/>
  <c r="E199" i="24"/>
  <c r="E203" i="24"/>
  <c r="E193" i="24"/>
  <c r="E177" i="24"/>
  <c r="E151" i="24"/>
  <c r="E155" i="24"/>
  <c r="E159" i="24"/>
  <c r="E163" i="24"/>
  <c r="E167" i="24"/>
  <c r="E142" i="24"/>
  <c r="E125" i="24"/>
  <c r="E129" i="24"/>
  <c r="E110" i="24"/>
  <c r="E114" i="24"/>
  <c r="E96" i="24"/>
  <c r="E100" i="24"/>
  <c r="E73" i="24"/>
  <c r="E77" i="24"/>
  <c r="E62" i="24"/>
  <c r="E46" i="24"/>
  <c r="E50" i="24"/>
  <c r="E37" i="24"/>
  <c r="E27" i="24"/>
  <c r="E17" i="24"/>
  <c r="E243" i="24"/>
  <c r="E230" i="24"/>
  <c r="E219" i="24"/>
  <c r="E197" i="24"/>
  <c r="E189" i="24"/>
  <c r="E182" i="24"/>
  <c r="E172" i="24"/>
  <c r="E149" i="24"/>
  <c r="E145" i="24"/>
  <c r="E136" i="24"/>
  <c r="E121" i="24"/>
  <c r="E117" i="24"/>
  <c r="E106" i="24"/>
  <c r="E92" i="24"/>
  <c r="E88" i="24"/>
  <c r="E82" i="24"/>
  <c r="E71" i="24"/>
  <c r="E67" i="24"/>
  <c r="E56" i="24"/>
  <c r="E44" i="24"/>
  <c r="E30" i="24"/>
  <c r="E32" i="24"/>
  <c r="E23" i="24"/>
  <c r="E13" i="24"/>
  <c r="E6" i="24"/>
  <c r="E4" i="24"/>
  <c r="G12" i="24"/>
  <c r="E258" i="24" s="1"/>
  <c r="D160" i="20" l="1"/>
  <c r="D37" i="20"/>
  <c r="D63" i="20"/>
  <c r="D29" i="20"/>
  <c r="D174" i="20"/>
  <c r="D104" i="20"/>
  <c r="D16" i="20"/>
  <c r="D155" i="19"/>
  <c r="D159" i="19"/>
  <c r="D148" i="19"/>
  <c r="D144" i="19"/>
  <c r="D136" i="19"/>
  <c r="D140" i="19"/>
  <c r="D131" i="19"/>
  <c r="D126" i="19"/>
  <c r="D122" i="19"/>
  <c r="D113" i="19"/>
  <c r="D117" i="19"/>
  <c r="D109" i="19"/>
  <c r="D106" i="19"/>
  <c r="D100" i="19"/>
  <c r="D96" i="19"/>
  <c r="D92" i="19"/>
  <c r="D83" i="19"/>
  <c r="D87" i="19"/>
  <c r="D79" i="19"/>
  <c r="D69" i="19"/>
  <c r="D73" i="19"/>
  <c r="D66" i="19"/>
  <c r="D62" i="19"/>
  <c r="D58" i="19"/>
  <c r="D46" i="19"/>
  <c r="D50" i="19"/>
  <c r="D45" i="19"/>
  <c r="D41" i="19"/>
  <c r="D29" i="19"/>
  <c r="D37" i="19"/>
  <c r="D11" i="19"/>
  <c r="D152" i="19"/>
  <c r="D156" i="19"/>
  <c r="D151" i="19"/>
  <c r="D147" i="19"/>
  <c r="D143" i="19"/>
  <c r="D137" i="19"/>
  <c r="D134" i="19"/>
  <c r="D128" i="19"/>
  <c r="D125" i="19"/>
  <c r="D121" i="19"/>
  <c r="D114" i="19"/>
  <c r="D112" i="19"/>
  <c r="D103" i="19"/>
  <c r="D107" i="19"/>
  <c r="D99" i="19"/>
  <c r="D95" i="19"/>
  <c r="D91" i="19"/>
  <c r="D84" i="19"/>
  <c r="D88" i="19"/>
  <c r="D78" i="19"/>
  <c r="D70" i="19"/>
  <c r="D74" i="19"/>
  <c r="D65" i="19"/>
  <c r="D61" i="19"/>
  <c r="D57" i="19"/>
  <c r="D47" i="19"/>
  <c r="D51" i="19"/>
  <c r="D44" i="19"/>
  <c r="D40" i="19"/>
  <c r="D30" i="19"/>
  <c r="D34" i="19"/>
  <c r="D38" i="19"/>
  <c r="D23" i="19"/>
  <c r="D8" i="19"/>
  <c r="D12" i="19"/>
  <c r="D16" i="19"/>
  <c r="D20" i="19"/>
  <c r="D154" i="19"/>
  <c r="D158" i="19"/>
  <c r="D145" i="19"/>
  <c r="D132" i="19"/>
  <c r="D123" i="19"/>
  <c r="D116" i="19"/>
  <c r="D105" i="19"/>
  <c r="D97" i="19"/>
  <c r="D82" i="19"/>
  <c r="D80" i="19"/>
  <c r="D72" i="19"/>
  <c r="D63" i="19"/>
  <c r="D55" i="19"/>
  <c r="D53" i="19"/>
  <c r="D28" i="19"/>
  <c r="D36" i="19"/>
  <c r="D10" i="19"/>
  <c r="D14" i="19"/>
  <c r="D4" i="19"/>
  <c r="D7" i="19"/>
  <c r="D15" i="19"/>
  <c r="D153" i="19"/>
  <c r="D157" i="19"/>
  <c r="D150" i="19"/>
  <c r="D146" i="19"/>
  <c r="D142" i="19"/>
  <c r="D138" i="19"/>
  <c r="D133" i="19"/>
  <c r="D129" i="19"/>
  <c r="D124" i="19"/>
  <c r="D120" i="19"/>
  <c r="D115" i="19"/>
  <c r="D111" i="19"/>
  <c r="D104" i="19"/>
  <c r="D102" i="19"/>
  <c r="D98" i="19"/>
  <c r="D94" i="19"/>
  <c r="D90" i="19"/>
  <c r="D85" i="19"/>
  <c r="D81" i="19"/>
  <c r="D77" i="19"/>
  <c r="D71" i="19"/>
  <c r="D68" i="19"/>
  <c r="D64" i="19"/>
  <c r="D60" i="19"/>
  <c r="D56" i="19"/>
  <c r="D48" i="19"/>
  <c r="D52" i="19"/>
  <c r="D43" i="19"/>
  <c r="D27" i="19"/>
  <c r="D31" i="19"/>
  <c r="D35" i="19"/>
  <c r="D26" i="19"/>
  <c r="D5" i="19"/>
  <c r="D9" i="19"/>
  <c r="D13" i="19"/>
  <c r="D17" i="19"/>
  <c r="D21" i="19"/>
  <c r="D149" i="19"/>
  <c r="D135" i="19"/>
  <c r="D139" i="19"/>
  <c r="D127" i="19"/>
  <c r="D119" i="19"/>
  <c r="D110" i="19"/>
  <c r="D101" i="19"/>
  <c r="D93" i="19"/>
  <c r="D86" i="19"/>
  <c r="D76" i="19"/>
  <c r="D89" i="19" s="1"/>
  <c r="D67" i="19"/>
  <c r="D59" i="19"/>
  <c r="D49" i="19"/>
  <c r="D42" i="19"/>
  <c r="D32" i="19"/>
  <c r="D25" i="19"/>
  <c r="D6" i="19"/>
  <c r="D18" i="19"/>
  <c r="D33" i="19"/>
  <c r="D24" i="19"/>
  <c r="D19" i="19"/>
  <c r="E8" i="28"/>
  <c r="E26" i="28"/>
  <c r="E50" i="28"/>
  <c r="E63" i="28"/>
  <c r="E65" i="28"/>
  <c r="E84" i="28"/>
  <c r="E120" i="28"/>
  <c r="E154" i="28"/>
  <c r="E205" i="28"/>
  <c r="E240" i="28"/>
  <c r="E275" i="28"/>
  <c r="E308" i="28"/>
  <c r="E341" i="28"/>
  <c r="E374" i="28"/>
  <c r="E4" i="28"/>
  <c r="E7" i="28"/>
  <c r="E13" i="28"/>
  <c r="E18" i="28"/>
  <c r="E23" i="28"/>
  <c r="E27" i="28"/>
  <c r="E31" i="28"/>
  <c r="E34" i="28"/>
  <c r="E40" i="28"/>
  <c r="E44" i="28"/>
  <c r="E49" i="28"/>
  <c r="E53" i="28"/>
  <c r="E62" i="28"/>
  <c r="E58" i="28"/>
  <c r="E66" i="28"/>
  <c r="E75" i="28"/>
  <c r="E71" i="28"/>
  <c r="E89" i="28"/>
  <c r="E106" i="28"/>
  <c r="E124" i="28"/>
  <c r="E138" i="28"/>
  <c r="E159" i="28"/>
  <c r="E177" i="28"/>
  <c r="E196" i="28"/>
  <c r="E209" i="28"/>
  <c r="E227" i="28"/>
  <c r="E245" i="28"/>
  <c r="E268" i="28"/>
  <c r="E279" i="28"/>
  <c r="E288" i="28"/>
  <c r="E325" i="28"/>
  <c r="E309" i="28"/>
  <c r="E356" i="28"/>
  <c r="E362" i="28"/>
  <c r="E378" i="28"/>
  <c r="E406" i="28"/>
  <c r="E402" i="28"/>
  <c r="E398" i="28"/>
  <c r="E394" i="28"/>
  <c r="E390" i="28"/>
  <c r="E386" i="28"/>
  <c r="E381" i="28"/>
  <c r="E377" i="28"/>
  <c r="E373" i="28"/>
  <c r="E369" i="28"/>
  <c r="E365" i="28"/>
  <c r="E361" i="28"/>
  <c r="E345" i="28"/>
  <c r="E349" i="28"/>
  <c r="E353" i="28"/>
  <c r="E357" i="28"/>
  <c r="E340" i="28"/>
  <c r="E329" i="28"/>
  <c r="E333" i="28"/>
  <c r="E310" i="28"/>
  <c r="E314" i="28"/>
  <c r="E318" i="28"/>
  <c r="E322" i="28"/>
  <c r="E326" i="28"/>
  <c r="E307" i="28"/>
  <c r="E300" i="28"/>
  <c r="E304" i="28"/>
  <c r="E289" i="28"/>
  <c r="E293" i="28"/>
  <c r="E297" i="28"/>
  <c r="E282" i="28"/>
  <c r="E278" i="28"/>
  <c r="E274" i="28"/>
  <c r="E270" i="28"/>
  <c r="E265" i="28"/>
  <c r="E261" i="28"/>
  <c r="E257" i="28"/>
  <c r="E253" i="28"/>
  <c r="E248" i="28"/>
  <c r="E244" i="28"/>
  <c r="E241" i="28"/>
  <c r="E234" i="28"/>
  <c r="E230" i="28"/>
  <c r="E226" i="28"/>
  <c r="E221" i="28"/>
  <c r="E217" i="28"/>
  <c r="E213" i="28"/>
  <c r="E208" i="28"/>
  <c r="E204" i="28"/>
  <c r="E200" i="28"/>
  <c r="E193" i="28"/>
  <c r="E197" i="28"/>
  <c r="E187" i="28"/>
  <c r="E170" i="28"/>
  <c r="E174" i="28"/>
  <c r="E178" i="28"/>
  <c r="E182" i="28"/>
  <c r="E166" i="28"/>
  <c r="E162" i="28"/>
  <c r="E158" i="28"/>
  <c r="E153" i="28"/>
  <c r="E149" i="28"/>
  <c r="E145" i="28"/>
  <c r="E139" i="28"/>
  <c r="E143" i="28"/>
  <c r="E127" i="28"/>
  <c r="E131" i="28"/>
  <c r="E123" i="28"/>
  <c r="E115" i="28"/>
  <c r="E114" i="28"/>
  <c r="E109" i="28"/>
  <c r="E105" i="28"/>
  <c r="E101" i="28"/>
  <c r="E96" i="28"/>
  <c r="E92" i="28"/>
  <c r="E87" i="28"/>
  <c r="E83" i="28"/>
  <c r="E79" i="28"/>
  <c r="E405" i="28"/>
  <c r="E401" i="28"/>
  <c r="E397" i="28"/>
  <c r="E393" i="28"/>
  <c r="E389" i="28"/>
  <c r="E385" i="28"/>
  <c r="E380" i="28"/>
  <c r="E376" i="28"/>
  <c r="E372" i="28"/>
  <c r="E368" i="28"/>
  <c r="E364" i="28"/>
  <c r="E360" i="28"/>
  <c r="E346" i="28"/>
  <c r="E350" i="28"/>
  <c r="E354" i="28"/>
  <c r="E358" i="28"/>
  <c r="E339" i="28"/>
  <c r="E330" i="28"/>
  <c r="E334" i="28"/>
  <c r="E311" i="28"/>
  <c r="E315" i="28"/>
  <c r="E319" i="28"/>
  <c r="E323" i="28"/>
  <c r="E327" i="28"/>
  <c r="E306" i="28"/>
  <c r="E301" i="28"/>
  <c r="E286" i="28"/>
  <c r="E290" i="28"/>
  <c r="E294" i="28"/>
  <c r="E285" i="28"/>
  <c r="E281" i="28"/>
  <c r="E277" i="28"/>
  <c r="E273" i="28"/>
  <c r="E262" i="28"/>
  <c r="E266" i="28"/>
  <c r="E260" i="28"/>
  <c r="E256" i="28"/>
  <c r="E249" i="28"/>
  <c r="E247" i="28"/>
  <c r="E243" i="28"/>
  <c r="E238" i="28"/>
  <c r="E233" i="28"/>
  <c r="E229" i="28"/>
  <c r="E225" i="28"/>
  <c r="E220" i="28"/>
  <c r="E216" i="28"/>
  <c r="E212" i="28"/>
  <c r="E207" i="28"/>
  <c r="E203" i="28"/>
  <c r="E199" i="28"/>
  <c r="E194" i="28"/>
  <c r="E190" i="28"/>
  <c r="E183" i="28"/>
  <c r="E171" i="28"/>
  <c r="E175" i="28"/>
  <c r="E179" i="28"/>
  <c r="E169" i="28"/>
  <c r="E165" i="28"/>
  <c r="E161" i="28"/>
  <c r="E156" i="28"/>
  <c r="E152" i="28"/>
  <c r="E148" i="28"/>
  <c r="E136" i="28"/>
  <c r="E140" i="28"/>
  <c r="E135" i="28"/>
  <c r="E128" i="28"/>
  <c r="E126" i="28"/>
  <c r="E122" i="28"/>
  <c r="E116" i="28"/>
  <c r="E113" i="28"/>
  <c r="E110" i="28"/>
  <c r="E104" i="28"/>
  <c r="E99" i="28"/>
  <c r="E95" i="28"/>
  <c r="E91" i="28"/>
  <c r="E86" i="28"/>
  <c r="E82" i="28"/>
  <c r="E78" i="28"/>
  <c r="E404" i="28"/>
  <c r="E400" i="28"/>
  <c r="E396" i="28"/>
  <c r="E392" i="28"/>
  <c r="E388" i="28"/>
  <c r="E384" i="28"/>
  <c r="E379" i="28"/>
  <c r="E375" i="28"/>
  <c r="E371" i="28"/>
  <c r="E367" i="28"/>
  <c r="E363" i="28"/>
  <c r="E343" i="28"/>
  <c r="E347" i="28"/>
  <c r="E351" i="28"/>
  <c r="E355" i="28"/>
  <c r="E342" i="28"/>
  <c r="E338" i="28"/>
  <c r="E331" i="28"/>
  <c r="E335" i="28"/>
  <c r="E312" i="28"/>
  <c r="E316" i="28"/>
  <c r="E320" i="28"/>
  <c r="E324" i="28"/>
  <c r="E328" i="28"/>
  <c r="E298" i="28"/>
  <c r="E302" i="28"/>
  <c r="E287" i="28"/>
  <c r="E291" i="28"/>
  <c r="E295" i="28"/>
  <c r="E284" i="28"/>
  <c r="E280" i="28"/>
  <c r="E276" i="28"/>
  <c r="E272" i="28"/>
  <c r="E263" i="28"/>
  <c r="E267" i="28"/>
  <c r="E259" i="28"/>
  <c r="E255" i="28"/>
  <c r="E250" i="28"/>
  <c r="E246" i="28"/>
  <c r="E239" i="28"/>
  <c r="E237" i="28"/>
  <c r="E232" i="28"/>
  <c r="E228" i="28"/>
  <c r="E224" i="28"/>
  <c r="E219" i="28"/>
  <c r="E215" i="28"/>
  <c r="E211" i="28"/>
  <c r="E222" i="28" s="1"/>
  <c r="E206" i="28"/>
  <c r="E202" i="28"/>
  <c r="E191" i="28"/>
  <c r="E195" i="28"/>
  <c r="E189" i="28"/>
  <c r="E184" i="28"/>
  <c r="E172" i="28"/>
  <c r="E176" i="28"/>
  <c r="E180" i="28"/>
  <c r="E168" i="28"/>
  <c r="E164" i="28"/>
  <c r="E160" i="28"/>
  <c r="E155" i="28"/>
  <c r="E151" i="28"/>
  <c r="E147" i="28"/>
  <c r="E137" i="28"/>
  <c r="E141" i="28"/>
  <c r="E134" i="28"/>
  <c r="E129" i="28"/>
  <c r="E125" i="28"/>
  <c r="E121" i="28"/>
  <c r="E117" i="28"/>
  <c r="E112" i="28"/>
  <c r="E107" i="28"/>
  <c r="E103" i="28"/>
  <c r="E98" i="28"/>
  <c r="E94" i="28"/>
  <c r="E90" i="28"/>
  <c r="E85" i="28"/>
  <c r="E81" i="28"/>
  <c r="E77" i="28"/>
  <c r="E12" i="28"/>
  <c r="E24" i="28"/>
  <c r="E35" i="28"/>
  <c r="E39" i="28"/>
  <c r="E52" i="28"/>
  <c r="E69" i="28"/>
  <c r="E72" i="28"/>
  <c r="E142" i="28"/>
  <c r="E181" i="28"/>
  <c r="E223" i="28"/>
  <c r="E258" i="28"/>
  <c r="E292" i="28"/>
  <c r="E313" i="28"/>
  <c r="E344" i="28"/>
  <c r="E10" i="28"/>
  <c r="E6" i="28"/>
  <c r="E14" i="28"/>
  <c r="E19" i="28"/>
  <c r="E22" i="28"/>
  <c r="E28" i="28"/>
  <c r="E32" i="28"/>
  <c r="E37" i="28"/>
  <c r="E41" i="28"/>
  <c r="E45" i="28"/>
  <c r="E48" i="28"/>
  <c r="E54" i="28"/>
  <c r="E61" i="28"/>
  <c r="E57" i="28"/>
  <c r="E67" i="28"/>
  <c r="E74" i="28"/>
  <c r="E70" i="28"/>
  <c r="E93" i="28"/>
  <c r="E108" i="28"/>
  <c r="E130" i="28"/>
  <c r="E146" i="28"/>
  <c r="E163" i="28"/>
  <c r="E173" i="28"/>
  <c r="E192" i="28"/>
  <c r="E214" i="28"/>
  <c r="E231" i="28"/>
  <c r="E251" i="28"/>
  <c r="E264" i="28"/>
  <c r="E283" i="28"/>
  <c r="E303" i="28"/>
  <c r="E321" i="28"/>
  <c r="E332" i="28"/>
  <c r="E352" i="28"/>
  <c r="E366" i="28"/>
  <c r="E382" i="28"/>
  <c r="E399" i="28"/>
  <c r="E17" i="28"/>
  <c r="E30" i="28"/>
  <c r="E43" i="28"/>
  <c r="E59" i="28"/>
  <c r="E100" i="28"/>
  <c r="E188" i="28"/>
  <c r="E391" i="28"/>
  <c r="E9" i="28"/>
  <c r="E5" i="28"/>
  <c r="E15" i="28"/>
  <c r="E20" i="28"/>
  <c r="E21" i="28"/>
  <c r="E29" i="28"/>
  <c r="E33" i="28"/>
  <c r="E38" i="28"/>
  <c r="E42" i="28"/>
  <c r="E46" i="28"/>
  <c r="E47" i="28"/>
  <c r="E55" i="28"/>
  <c r="E60" i="28"/>
  <c r="E56" i="28"/>
  <c r="E68" i="28"/>
  <c r="E73" i="28"/>
  <c r="E80" i="28"/>
  <c r="E97" i="28"/>
  <c r="E118" i="28"/>
  <c r="E133" i="28"/>
  <c r="E144" i="28" s="1"/>
  <c r="E150" i="28"/>
  <c r="E167" i="28"/>
  <c r="E185" i="28"/>
  <c r="E201" i="28"/>
  <c r="E218" i="28"/>
  <c r="E236" i="28"/>
  <c r="E254" i="28"/>
  <c r="E271" i="28"/>
  <c r="E296" i="28"/>
  <c r="E299" i="28"/>
  <c r="E317" i="28"/>
  <c r="E337" i="28"/>
  <c r="E359" i="28" s="1"/>
  <c r="E348" i="28"/>
  <c r="E370" i="28"/>
  <c r="E387" i="28"/>
  <c r="E403" i="28"/>
  <c r="E14" i="27"/>
  <c r="E10" i="27"/>
  <c r="E6" i="27"/>
  <c r="E19" i="27"/>
  <c r="E24" i="27"/>
  <c r="E28" i="27"/>
  <c r="E33" i="27"/>
  <c r="E38" i="27"/>
  <c r="E41" i="27"/>
  <c r="E47" i="27"/>
  <c r="E52" i="27"/>
  <c r="E53" i="27"/>
  <c r="E61" i="27"/>
  <c r="E66" i="27"/>
  <c r="E70" i="27"/>
  <c r="E75" i="27"/>
  <c r="E79" i="27"/>
  <c r="E84" i="27"/>
  <c r="E88" i="27"/>
  <c r="E94" i="27"/>
  <c r="E90" i="27"/>
  <c r="E101" i="27"/>
  <c r="E105" i="27"/>
  <c r="E110" i="27"/>
  <c r="E114" i="27"/>
  <c r="E115" i="27"/>
  <c r="E123" i="27"/>
  <c r="E127" i="27"/>
  <c r="E134" i="27"/>
  <c r="E130" i="27"/>
  <c r="E140" i="27"/>
  <c r="E151" i="27"/>
  <c r="E147" i="27"/>
  <c r="E143" i="27"/>
  <c r="E158" i="27"/>
  <c r="E162" i="27"/>
  <c r="E166" i="27"/>
  <c r="E170" i="27"/>
  <c r="E171" i="27"/>
  <c r="E179" i="27"/>
  <c r="E185" i="27"/>
  <c r="E181" i="27"/>
  <c r="E192" i="27"/>
  <c r="E196" i="27"/>
  <c r="E200" i="27"/>
  <c r="E202" i="27"/>
  <c r="E222" i="27"/>
  <c r="E239" i="27"/>
  <c r="E262" i="27"/>
  <c r="E277" i="27"/>
  <c r="E287" i="27"/>
  <c r="E308" i="27"/>
  <c r="E325" i="27"/>
  <c r="E357" i="27"/>
  <c r="E341" i="27"/>
  <c r="E373" i="27"/>
  <c r="E393" i="27"/>
  <c r="E398" i="27"/>
  <c r="E411" i="27"/>
  <c r="E439" i="27"/>
  <c r="E459" i="27"/>
  <c r="E463" i="27"/>
  <c r="E493" i="27"/>
  <c r="E517" i="27"/>
  <c r="E521" i="27"/>
  <c r="E514" i="27"/>
  <c r="E504" i="27"/>
  <c r="E508" i="27"/>
  <c r="E501" i="27"/>
  <c r="E497" i="27"/>
  <c r="E494" i="27"/>
  <c r="E488" i="27"/>
  <c r="E485" i="27"/>
  <c r="E479" i="27"/>
  <c r="E464" i="27"/>
  <c r="E468" i="27"/>
  <c r="E472" i="27"/>
  <c r="E462" i="27"/>
  <c r="E458" i="27"/>
  <c r="E451" i="27"/>
  <c r="E432" i="27"/>
  <c r="E436" i="27"/>
  <c r="E440" i="27"/>
  <c r="E444" i="27"/>
  <c r="E448" i="27"/>
  <c r="E429" i="27"/>
  <c r="E412" i="27"/>
  <c r="E416" i="27"/>
  <c r="E420" i="27"/>
  <c r="E424" i="27"/>
  <c r="E399" i="27"/>
  <c r="E403" i="27"/>
  <c r="E407" i="27"/>
  <c r="E396" i="27"/>
  <c r="E392" i="27"/>
  <c r="E386" i="27"/>
  <c r="E390" i="27"/>
  <c r="E370" i="27"/>
  <c r="E374" i="27"/>
  <c r="E378" i="27"/>
  <c r="E382" i="27"/>
  <c r="E363" i="27"/>
  <c r="E342" i="27"/>
  <c r="E346" i="27"/>
  <c r="E350" i="27"/>
  <c r="E354" i="27"/>
  <c r="E358" i="27"/>
  <c r="E338" i="27"/>
  <c r="E333" i="27"/>
  <c r="E326" i="27"/>
  <c r="E324" i="27"/>
  <c r="E320" i="27"/>
  <c r="E317" i="27"/>
  <c r="E311" i="27"/>
  <c r="E309" i="27"/>
  <c r="E302" i="27"/>
  <c r="E298" i="27"/>
  <c r="E294" i="27"/>
  <c r="E288" i="27"/>
  <c r="E292" i="27"/>
  <c r="E281" i="27"/>
  <c r="E274" i="27"/>
  <c r="E278" i="27"/>
  <c r="E268" i="27"/>
  <c r="E255" i="27"/>
  <c r="E259" i="27"/>
  <c r="E263" i="27"/>
  <c r="E251" i="27"/>
  <c r="E246" i="27"/>
  <c r="E242" i="27"/>
  <c r="E238" i="27"/>
  <c r="E234" i="27"/>
  <c r="E230" i="27"/>
  <c r="E225" i="27"/>
  <c r="E221" i="27"/>
  <c r="E217" i="27"/>
  <c r="E213" i="27"/>
  <c r="E209" i="27"/>
  <c r="E518" i="27"/>
  <c r="E522" i="27"/>
  <c r="E513" i="27"/>
  <c r="E505" i="27"/>
  <c r="E509" i="27"/>
  <c r="E500" i="27"/>
  <c r="E496" i="27"/>
  <c r="E491" i="27"/>
  <c r="E487" i="27"/>
  <c r="E482" i="27"/>
  <c r="E478" i="27"/>
  <c r="E465" i="27"/>
  <c r="E469" i="27"/>
  <c r="E473" i="27"/>
  <c r="E461" i="27"/>
  <c r="E457" i="27"/>
  <c r="E452" i="27"/>
  <c r="E433" i="27"/>
  <c r="E437" i="27"/>
  <c r="E441" i="27"/>
  <c r="E445" i="27"/>
  <c r="E449" i="27"/>
  <c r="E428" i="27"/>
  <c r="E413" i="27"/>
  <c r="E417" i="27"/>
  <c r="E421" i="27"/>
  <c r="E425" i="27"/>
  <c r="E400" i="27"/>
  <c r="E404" i="27"/>
  <c r="E408" i="27"/>
  <c r="E395" i="27"/>
  <c r="E383" i="27"/>
  <c r="E387" i="27"/>
  <c r="E367" i="27"/>
  <c r="E371" i="27"/>
  <c r="E375" i="27"/>
  <c r="E379" i="27"/>
  <c r="E366" i="27"/>
  <c r="E362" i="27"/>
  <c r="E343" i="27"/>
  <c r="E347" i="27"/>
  <c r="E351" i="27"/>
  <c r="E355" i="27"/>
  <c r="E359" i="27"/>
  <c r="E337" i="27"/>
  <c r="E332" i="27"/>
  <c r="E327" i="27"/>
  <c r="E323" i="27"/>
  <c r="E319" i="27"/>
  <c r="E314" i="27"/>
  <c r="E306" i="27"/>
  <c r="E305" i="27"/>
  <c r="E301" i="27"/>
  <c r="E297" i="27"/>
  <c r="E285" i="27"/>
  <c r="E289" i="27"/>
  <c r="E284" i="27"/>
  <c r="E271" i="27"/>
  <c r="E275" i="27"/>
  <c r="E279" i="27"/>
  <c r="E267" i="27"/>
  <c r="E256" i="27"/>
  <c r="E260" i="27"/>
  <c r="E264" i="27"/>
  <c r="E250" i="27"/>
  <c r="E247" i="27"/>
  <c r="E241" i="27"/>
  <c r="E237" i="27"/>
  <c r="E233" i="27"/>
  <c r="E229" i="27"/>
  <c r="E224" i="27"/>
  <c r="E220" i="27"/>
  <c r="E216" i="27"/>
  <c r="E212" i="27"/>
  <c r="E208" i="27"/>
  <c r="E204" i="27"/>
  <c r="E153" i="27"/>
  <c r="E519" i="27"/>
  <c r="E523" i="27"/>
  <c r="E512" i="27"/>
  <c r="E524" i="27" s="1"/>
  <c r="E506" i="27"/>
  <c r="E503" i="27"/>
  <c r="E499" i="27"/>
  <c r="E492" i="27"/>
  <c r="E490" i="27"/>
  <c r="E483" i="27"/>
  <c r="E481" i="27"/>
  <c r="E477" i="27"/>
  <c r="E466" i="27"/>
  <c r="E470" i="27"/>
  <c r="E474" i="27"/>
  <c r="E460" i="27"/>
  <c r="E456" i="27"/>
  <c r="E453" i="27"/>
  <c r="E434" i="27"/>
  <c r="E438" i="27"/>
  <c r="E442" i="27"/>
  <c r="E446" i="27"/>
  <c r="E431" i="27"/>
  <c r="E427" i="27"/>
  <c r="E414" i="27"/>
  <c r="E418" i="27"/>
  <c r="E422" i="27"/>
  <c r="E397" i="27"/>
  <c r="E401" i="27"/>
  <c r="E405" i="27"/>
  <c r="E409" i="27"/>
  <c r="E394" i="27"/>
  <c r="E384" i="27"/>
  <c r="E388" i="27"/>
  <c r="E368" i="27"/>
  <c r="E372" i="27"/>
  <c r="E376" i="27"/>
  <c r="E380" i="27"/>
  <c r="E365" i="27"/>
  <c r="E361" i="27"/>
  <c r="E344" i="27"/>
  <c r="E348" i="27"/>
  <c r="E352" i="27"/>
  <c r="E356" i="27"/>
  <c r="E340" i="27"/>
  <c r="E336" i="27"/>
  <c r="E331" i="27"/>
  <c r="E328" i="27"/>
  <c r="E322" i="27"/>
  <c r="E315" i="27"/>
  <c r="E313" i="27"/>
  <c r="E307" i="27"/>
  <c r="E304" i="27"/>
  <c r="E300" i="27"/>
  <c r="E296" i="27"/>
  <c r="E286" i="27"/>
  <c r="E290" i="27"/>
  <c r="E283" i="27"/>
  <c r="E272" i="27"/>
  <c r="E276" i="27"/>
  <c r="E270" i="27"/>
  <c r="E253" i="27"/>
  <c r="E257" i="27"/>
  <c r="E261" i="27"/>
  <c r="E265" i="27"/>
  <c r="E249" i="27"/>
  <c r="E244" i="27"/>
  <c r="E240" i="27"/>
  <c r="E236" i="27"/>
  <c r="E232" i="27"/>
  <c r="E228" i="27"/>
  <c r="E223" i="27"/>
  <c r="E219" i="27"/>
  <c r="E215" i="27"/>
  <c r="E211" i="27"/>
  <c r="E201" i="27"/>
  <c r="E13" i="27"/>
  <c r="E9" i="27"/>
  <c r="E5" i="27"/>
  <c r="E20" i="27"/>
  <c r="E25" i="27"/>
  <c r="E29" i="27"/>
  <c r="E34" i="27"/>
  <c r="E39" i="27"/>
  <c r="E44" i="27"/>
  <c r="E48" i="27" s="1"/>
  <c r="E49" i="27"/>
  <c r="E56" i="27"/>
  <c r="E58" i="27"/>
  <c r="E62" i="27"/>
  <c r="E67" i="27"/>
  <c r="E71" i="27"/>
  <c r="E76" i="27"/>
  <c r="E80" i="27"/>
  <c r="E85" i="27"/>
  <c r="E89" i="27"/>
  <c r="E93" i="27"/>
  <c r="E98" i="27"/>
  <c r="E108" i="27"/>
  <c r="E104" i="27"/>
  <c r="E111" i="27"/>
  <c r="E118" i="27"/>
  <c r="E120" i="27"/>
  <c r="E124" i="27"/>
  <c r="E128" i="27"/>
  <c r="E133" i="27"/>
  <c r="E129" i="27"/>
  <c r="E141" i="27"/>
  <c r="E150" i="27"/>
  <c r="E146" i="27"/>
  <c r="E155" i="27"/>
  <c r="E159" i="27"/>
  <c r="E163" i="27"/>
  <c r="E167" i="27"/>
  <c r="E174" i="27"/>
  <c r="E176" i="27"/>
  <c r="E180" i="27"/>
  <c r="E184" i="27"/>
  <c r="E189" i="27"/>
  <c r="E193" i="27"/>
  <c r="E197" i="27"/>
  <c r="E206" i="27"/>
  <c r="E210" i="27"/>
  <c r="E227" i="27"/>
  <c r="E243" i="27"/>
  <c r="E258" i="27"/>
  <c r="E273" i="27"/>
  <c r="E295" i="27"/>
  <c r="E312" i="27"/>
  <c r="E330" i="27"/>
  <c r="E335" i="27" s="1"/>
  <c r="E353" i="27"/>
  <c r="E364" i="27"/>
  <c r="E369" i="27"/>
  <c r="E410" i="27"/>
  <c r="E423" i="27"/>
  <c r="E430" i="27"/>
  <c r="E435" i="27"/>
  <c r="E475" i="27"/>
  <c r="E480" i="27"/>
  <c r="E498" i="27"/>
  <c r="E515" i="27"/>
  <c r="E72" i="27"/>
  <c r="E4" i="27"/>
  <c r="E12" i="27"/>
  <c r="E8" i="27"/>
  <c r="E17" i="27"/>
  <c r="E23" i="27" s="1"/>
  <c r="E21" i="27"/>
  <c r="E26" i="27"/>
  <c r="E31" i="27"/>
  <c r="E35" i="27"/>
  <c r="E40" i="27"/>
  <c r="E45" i="27"/>
  <c r="E50" i="27"/>
  <c r="E55" i="27"/>
  <c r="E59" i="27"/>
  <c r="E63" i="27"/>
  <c r="E68" i="27"/>
  <c r="E73" i="27"/>
  <c r="E81" i="27" s="1"/>
  <c r="E77" i="27"/>
  <c r="E82" i="27"/>
  <c r="E86" i="27"/>
  <c r="E96" i="27"/>
  <c r="E92" i="27"/>
  <c r="E99" i="27"/>
  <c r="E107" i="27"/>
  <c r="E103" i="27"/>
  <c r="E112" i="27"/>
  <c r="E117" i="27"/>
  <c r="E121" i="27"/>
  <c r="E125" i="27"/>
  <c r="E136" i="27"/>
  <c r="E132" i="27"/>
  <c r="E138" i="27"/>
  <c r="E142" i="27"/>
  <c r="E149" i="27"/>
  <c r="E145" i="27"/>
  <c r="E156" i="27"/>
  <c r="E160" i="27"/>
  <c r="E164" i="27"/>
  <c r="E168" i="27"/>
  <c r="E173" i="27"/>
  <c r="E177" i="27"/>
  <c r="E187" i="27"/>
  <c r="E183" i="27"/>
  <c r="E190" i="27"/>
  <c r="E194" i="27"/>
  <c r="E198" i="27"/>
  <c r="E205" i="27"/>
  <c r="E214" i="27"/>
  <c r="E231" i="27"/>
  <c r="E245" i="27"/>
  <c r="E254" i="27"/>
  <c r="E282" i="27"/>
  <c r="E299" i="27"/>
  <c r="E316" i="27"/>
  <c r="E334" i="27"/>
  <c r="E349" i="27"/>
  <c r="E381" i="27"/>
  <c r="E389" i="27"/>
  <c r="E406" i="27"/>
  <c r="E419" i="27"/>
  <c r="E447" i="27"/>
  <c r="E454" i="27"/>
  <c r="E471" i="27"/>
  <c r="E484" i="27"/>
  <c r="E502" i="27"/>
  <c r="E520" i="27"/>
  <c r="E11" i="26"/>
  <c r="E7" i="26"/>
  <c r="E14" i="26"/>
  <c r="E23" i="26" s="1"/>
  <c r="E18" i="26"/>
  <c r="E21" i="26"/>
  <c r="E27" i="26"/>
  <c r="E31" i="26"/>
  <c r="E36" i="26"/>
  <c r="E42" i="26" s="1"/>
  <c r="E41" i="26"/>
  <c r="E45" i="26"/>
  <c r="E50" i="26"/>
  <c r="E54" i="26"/>
  <c r="E60" i="26"/>
  <c r="E56" i="26"/>
  <c r="E67" i="26"/>
  <c r="E72" i="26"/>
  <c r="E75" i="26" s="1"/>
  <c r="E77" i="26"/>
  <c r="E86" i="26" s="1"/>
  <c r="E84" i="26"/>
  <c r="E80" i="26"/>
  <c r="E90" i="26"/>
  <c r="E95" i="26"/>
  <c r="E104" i="26" s="1"/>
  <c r="E99" i="26"/>
  <c r="E100" i="26"/>
  <c r="E112" i="26"/>
  <c r="E108" i="26"/>
  <c r="E117" i="26"/>
  <c r="E122" i="26"/>
  <c r="E127" i="26" s="1"/>
  <c r="E126" i="26"/>
  <c r="E131" i="26"/>
  <c r="E137" i="26"/>
  <c r="E141" i="26"/>
  <c r="E146" i="26"/>
  <c r="E150" i="26"/>
  <c r="E152" i="26"/>
  <c r="E159" i="26"/>
  <c r="E164" i="26"/>
  <c r="E174" i="26" s="1"/>
  <c r="E168" i="26"/>
  <c r="E170" i="26"/>
  <c r="E177" i="26"/>
  <c r="E181" i="26"/>
  <c r="E186" i="26"/>
  <c r="E190" i="26"/>
  <c r="E195" i="26" s="1"/>
  <c r="E194" i="26"/>
  <c r="E10" i="26"/>
  <c r="E6" i="26"/>
  <c r="E15" i="26"/>
  <c r="E19" i="26"/>
  <c r="E24" i="26"/>
  <c r="E28" i="26"/>
  <c r="E32" i="26"/>
  <c r="E37" i="26"/>
  <c r="E40" i="26"/>
  <c r="E48" i="26"/>
  <c r="E51" i="26"/>
  <c r="E55" i="26"/>
  <c r="E59" i="26"/>
  <c r="E64" i="26"/>
  <c r="E68" i="26"/>
  <c r="E73" i="26"/>
  <c r="E78" i="26"/>
  <c r="E83" i="26"/>
  <c r="E87" i="26"/>
  <c r="E92" i="26"/>
  <c r="E96" i="26"/>
  <c r="E103" i="26"/>
  <c r="E105" i="26"/>
  <c r="E111" i="26"/>
  <c r="E114" i="26"/>
  <c r="E119" i="26"/>
  <c r="E123" i="26"/>
  <c r="E128" i="26"/>
  <c r="E132" i="26"/>
  <c r="E138" i="26"/>
  <c r="E143" i="26"/>
  <c r="E147" i="26"/>
  <c r="E151" i="26"/>
  <c r="E156" i="26"/>
  <c r="E161" i="26"/>
  <c r="E165" i="26"/>
  <c r="E173" i="26"/>
  <c r="E169" i="26"/>
  <c r="E178" i="26"/>
  <c r="E180" i="26"/>
  <c r="E187" i="26"/>
  <c r="E191" i="26"/>
  <c r="E135" i="26"/>
  <c r="E9" i="26"/>
  <c r="E5" i="26"/>
  <c r="E12" i="26" s="1"/>
  <c r="E16" i="26"/>
  <c r="E20" i="26"/>
  <c r="E25" i="26"/>
  <c r="E29" i="26"/>
  <c r="E33" i="26"/>
  <c r="E38" i="26"/>
  <c r="E43" i="26"/>
  <c r="E47" i="26"/>
  <c r="E52" i="26"/>
  <c r="E62" i="26"/>
  <c r="E58" i="26"/>
  <c r="E65" i="26"/>
  <c r="E69" i="26"/>
  <c r="E74" i="26"/>
  <c r="E79" i="26"/>
  <c r="E82" i="26"/>
  <c r="E88" i="26"/>
  <c r="E91" i="26"/>
  <c r="E97" i="26"/>
  <c r="E102" i="26"/>
  <c r="E106" i="26"/>
  <c r="E110" i="26"/>
  <c r="E115" i="26"/>
  <c r="E118" i="26"/>
  <c r="E124" i="26"/>
  <c r="E129" i="26"/>
  <c r="E133" i="26"/>
  <c r="E139" i="26"/>
  <c r="E142" i="26"/>
  <c r="E148" i="26"/>
  <c r="E155" i="26" s="1"/>
  <c r="E154" i="26"/>
  <c r="E157" i="26"/>
  <c r="E160" i="26"/>
  <c r="E166" i="26"/>
  <c r="E172" i="26"/>
  <c r="E175" i="26"/>
  <c r="E183" i="26"/>
  <c r="E179" i="26"/>
  <c r="E188" i="26"/>
  <c r="E15" i="25"/>
  <c r="E39" i="25"/>
  <c r="E55" i="25"/>
  <c r="E66" i="25"/>
  <c r="E85" i="25"/>
  <c r="E111" i="25"/>
  <c r="E141" i="25"/>
  <c r="E161" i="25"/>
  <c r="E171" i="25"/>
  <c r="E206" i="25"/>
  <c r="E25" i="25"/>
  <c r="E81" i="25"/>
  <c r="E102" i="25"/>
  <c r="E137" i="25"/>
  <c r="E179" i="25"/>
  <c r="E218" i="25"/>
  <c r="E4" i="25"/>
  <c r="E7" i="25"/>
  <c r="E12" i="25"/>
  <c r="E16" i="25"/>
  <c r="E22" i="25"/>
  <c r="E31" i="25"/>
  <c r="E40" i="25"/>
  <c r="E46" i="25"/>
  <c r="E50" i="25"/>
  <c r="E56" i="25"/>
  <c r="E61" i="25"/>
  <c r="E67" i="25"/>
  <c r="E75" i="25"/>
  <c r="E79" i="25"/>
  <c r="E86" i="25"/>
  <c r="E98" i="25"/>
  <c r="E108" i="25"/>
  <c r="E115" i="25"/>
  <c r="E119" i="25"/>
  <c r="E131" i="25"/>
  <c r="E142" i="25"/>
  <c r="E149" i="25"/>
  <c r="E158" i="25"/>
  <c r="E162" i="25"/>
  <c r="E172" i="25"/>
  <c r="E183" i="25"/>
  <c r="E192" i="25"/>
  <c r="E197" i="25"/>
  <c r="E201" i="25"/>
  <c r="E207" i="25"/>
  <c r="E213" i="25"/>
  <c r="E17" i="25"/>
  <c r="E24" i="25"/>
  <c r="E34" i="25"/>
  <c r="E73" i="25"/>
  <c r="E80" i="25"/>
  <c r="E91" i="25"/>
  <c r="E105" i="25"/>
  <c r="E101" i="25"/>
  <c r="E125" i="25"/>
  <c r="E121" i="25"/>
  <c r="E136" i="25"/>
  <c r="E146" i="25"/>
  <c r="E154" i="25"/>
  <c r="E165" i="25"/>
  <c r="E178" i="25"/>
  <c r="E174" i="25"/>
  <c r="E186" i="25"/>
  <c r="E217" i="25"/>
  <c r="E8" i="25"/>
  <c r="E21" i="25"/>
  <c r="E43" i="25"/>
  <c r="E60" i="25"/>
  <c r="E78" i="25"/>
  <c r="E97" i="25"/>
  <c r="E118" i="25"/>
  <c r="E148" i="25"/>
  <c r="E182" i="25"/>
  <c r="E200" i="25"/>
  <c r="E64" i="25"/>
  <c r="E92" i="25"/>
  <c r="E126" i="25"/>
  <c r="E133" i="25"/>
  <c r="E166" i="25"/>
  <c r="E187" i="25"/>
  <c r="E10" i="25"/>
  <c r="E6" i="25"/>
  <c r="E13" i="25"/>
  <c r="E19" i="25"/>
  <c r="E23" i="25"/>
  <c r="E32" i="25"/>
  <c r="E41" i="25"/>
  <c r="E47" i="25"/>
  <c r="E53" i="25"/>
  <c r="E57" i="25"/>
  <c r="E62" i="25"/>
  <c r="E68" i="25"/>
  <c r="E76" i="25"/>
  <c r="E83" i="25"/>
  <c r="E87" i="25"/>
  <c r="E99" i="25"/>
  <c r="E109" i="25"/>
  <c r="E116" i="25"/>
  <c r="E128" i="25"/>
  <c r="E132" i="25"/>
  <c r="E143" i="25"/>
  <c r="E150" i="25"/>
  <c r="E159" i="25"/>
  <c r="E169" i="25"/>
  <c r="E173" i="25"/>
  <c r="E184" i="25"/>
  <c r="E193" i="25"/>
  <c r="E198" i="25"/>
  <c r="E204" i="25"/>
  <c r="E208" i="25"/>
  <c r="E214" i="25"/>
  <c r="E27" i="25"/>
  <c r="E37" i="25"/>
  <c r="E44" i="25"/>
  <c r="E72" i="25"/>
  <c r="E94" i="25"/>
  <c r="E90" i="25"/>
  <c r="E104" i="25"/>
  <c r="E113" i="25"/>
  <c r="E124" i="25"/>
  <c r="E120" i="25"/>
  <c r="E135" i="25"/>
  <c r="E145" i="25"/>
  <c r="E153" i="25"/>
  <c r="E164" i="25"/>
  <c r="E177" i="25"/>
  <c r="E189" i="25"/>
  <c r="E190" i="25" s="1"/>
  <c r="E202" i="25"/>
  <c r="E216" i="25"/>
  <c r="E5" i="25"/>
  <c r="E30" i="25"/>
  <c r="E49" i="25"/>
  <c r="E70" i="25"/>
  <c r="E107" i="25"/>
  <c r="E130" i="25"/>
  <c r="E152" i="25"/>
  <c r="E191" i="25"/>
  <c r="E195" i="25"/>
  <c r="E212" i="25"/>
  <c r="E35" i="25"/>
  <c r="E88" i="25"/>
  <c r="E122" i="25"/>
  <c r="E155" i="25"/>
  <c r="E175" i="25"/>
  <c r="E9" i="25"/>
  <c r="E14" i="25"/>
  <c r="E20" i="25"/>
  <c r="E29" i="25"/>
  <c r="E33" i="25"/>
  <c r="E42" i="25"/>
  <c r="E48" i="25"/>
  <c r="E54" i="25"/>
  <c r="E59" i="25"/>
  <c r="E63" i="25"/>
  <c r="E69" i="25"/>
  <c r="E77" i="25"/>
  <c r="E84" i="25"/>
  <c r="E96" i="25"/>
  <c r="E100" i="25"/>
  <c r="E110" i="25"/>
  <c r="E117" i="25"/>
  <c r="E129" i="25"/>
  <c r="E140" i="25"/>
  <c r="E147" i="25" s="1"/>
  <c r="E144" i="25"/>
  <c r="E151" i="25"/>
  <c r="E160" i="25"/>
  <c r="E170" i="25"/>
  <c r="E181" i="25"/>
  <c r="E185" i="25"/>
  <c r="E194" i="25"/>
  <c r="E199" i="25"/>
  <c r="E205" i="25"/>
  <c r="E211" i="25"/>
  <c r="E215" i="25"/>
  <c r="E26" i="25"/>
  <c r="E36" i="25"/>
  <c r="E51" i="25"/>
  <c r="E71" i="25"/>
  <c r="E93" i="25"/>
  <c r="E89" i="25"/>
  <c r="E103" i="25"/>
  <c r="E112" i="25"/>
  <c r="E123" i="25"/>
  <c r="E138" i="25"/>
  <c r="E134" i="25"/>
  <c r="E156" i="25"/>
  <c r="E167" i="25"/>
  <c r="E163" i="25"/>
  <c r="E176" i="25"/>
  <c r="E188" i="25"/>
  <c r="E228" i="24"/>
  <c r="E9" i="24"/>
  <c r="E5" i="24"/>
  <c r="E14" i="24"/>
  <c r="E24" i="24"/>
  <c r="E33" i="24"/>
  <c r="E41" i="24"/>
  <c r="E45" i="24"/>
  <c r="E57" i="24"/>
  <c r="E68" i="24"/>
  <c r="E79" i="24" s="1"/>
  <c r="E72" i="24"/>
  <c r="E83" i="24"/>
  <c r="E89" i="24"/>
  <c r="E93" i="24"/>
  <c r="E107" i="24"/>
  <c r="E118" i="24"/>
  <c r="E133" i="24" s="1"/>
  <c r="E122" i="24"/>
  <c r="E137" i="24"/>
  <c r="E146" i="24"/>
  <c r="E169" i="24" s="1"/>
  <c r="E150" i="24"/>
  <c r="E173" i="24"/>
  <c r="E183" i="24"/>
  <c r="E190" i="24"/>
  <c r="E206" i="24"/>
  <c r="E220" i="24"/>
  <c r="E231" i="24"/>
  <c r="E16" i="24"/>
  <c r="E26" i="24"/>
  <c r="E36" i="24"/>
  <c r="E49" i="24"/>
  <c r="E65" i="24"/>
  <c r="E61" i="24"/>
  <c r="E76" i="24"/>
  <c r="E86" i="24"/>
  <c r="E99" i="24"/>
  <c r="E95" i="24"/>
  <c r="E113" i="24"/>
  <c r="E132" i="24"/>
  <c r="E128" i="24"/>
  <c r="E124" i="24"/>
  <c r="E141" i="24"/>
  <c r="E166" i="24"/>
  <c r="E162" i="24"/>
  <c r="E158" i="24"/>
  <c r="E154" i="24"/>
  <c r="E180" i="24"/>
  <c r="E176" i="24"/>
  <c r="E192" i="24"/>
  <c r="E202" i="24"/>
  <c r="E198" i="24"/>
  <c r="E214" i="24"/>
  <c r="E210" i="24"/>
  <c r="E225" i="24"/>
  <c r="E239" i="24"/>
  <c r="E235" i="24"/>
  <c r="E257" i="24"/>
  <c r="E253" i="24"/>
  <c r="E249" i="24"/>
  <c r="E245" i="24"/>
  <c r="E8" i="24"/>
  <c r="E11" i="24"/>
  <c r="E21" i="24"/>
  <c r="E25" i="24"/>
  <c r="E34" i="24"/>
  <c r="E42" i="24"/>
  <c r="E54" i="24"/>
  <c r="E58" i="24"/>
  <c r="E69" i="24"/>
  <c r="E80" i="24"/>
  <c r="E84" i="24"/>
  <c r="E90" i="24"/>
  <c r="E103" i="24" s="1"/>
  <c r="E104" i="24"/>
  <c r="E108" i="24"/>
  <c r="E119" i="24"/>
  <c r="E134" i="24"/>
  <c r="E138" i="24"/>
  <c r="E147" i="24"/>
  <c r="E170" i="24"/>
  <c r="E174" i="24"/>
  <c r="E184" i="24"/>
  <c r="E195" i="24"/>
  <c r="E207" i="24"/>
  <c r="E221" i="24"/>
  <c r="E241" i="24"/>
  <c r="E259" i="24" s="1"/>
  <c r="E19" i="24"/>
  <c r="E15" i="24"/>
  <c r="E39" i="24"/>
  <c r="E52" i="24"/>
  <c r="E48" i="24"/>
  <c r="E64" i="24"/>
  <c r="E60" i="24"/>
  <c r="E75" i="24"/>
  <c r="E102" i="24"/>
  <c r="E98" i="24"/>
  <c r="E94" i="24"/>
  <c r="E112" i="24"/>
  <c r="E131" i="24"/>
  <c r="E127" i="24"/>
  <c r="E123" i="24"/>
  <c r="E140" i="24"/>
  <c r="E165" i="24"/>
  <c r="E161" i="24"/>
  <c r="E157" i="24"/>
  <c r="E153" i="24"/>
  <c r="E179" i="24"/>
  <c r="E186" i="24"/>
  <c r="E191" i="24"/>
  <c r="E201" i="24"/>
  <c r="E217" i="24"/>
  <c r="E213" i="24"/>
  <c r="E209" i="24"/>
  <c r="E224" i="24"/>
  <c r="E238" i="24"/>
  <c r="E234" i="24"/>
  <c r="E256" i="24"/>
  <c r="E252" i="24"/>
  <c r="E248" i="24"/>
  <c r="E244" i="24"/>
  <c r="E7" i="24"/>
  <c r="E10" i="24" s="1"/>
  <c r="E12" i="24"/>
  <c r="E22" i="24"/>
  <c r="E31" i="24"/>
  <c r="E40" i="24" s="1"/>
  <c r="E35" i="24"/>
  <c r="E43" i="24"/>
  <c r="E55" i="24"/>
  <c r="E59" i="24"/>
  <c r="E70" i="24"/>
  <c r="E81" i="24"/>
  <c r="E85" i="24"/>
  <c r="E91" i="24"/>
  <c r="E105" i="24"/>
  <c r="E109" i="24"/>
  <c r="E120" i="24"/>
  <c r="E135" i="24"/>
  <c r="E139" i="24"/>
  <c r="E148" i="24"/>
  <c r="E171" i="24"/>
  <c r="E175" i="24"/>
  <c r="E188" i="24"/>
  <c r="E196" i="24"/>
  <c r="E208" i="24"/>
  <c r="E229" i="24"/>
  <c r="E242" i="24"/>
  <c r="E18" i="24"/>
  <c r="E28" i="24"/>
  <c r="E38" i="24"/>
  <c r="E51" i="24"/>
  <c r="E47" i="24"/>
  <c r="E63" i="24"/>
  <c r="E78" i="24"/>
  <c r="E74" i="24"/>
  <c r="E101" i="24"/>
  <c r="E97" i="24"/>
  <c r="E115" i="24"/>
  <c r="E111" i="24"/>
  <c r="E130" i="24"/>
  <c r="E126" i="24"/>
  <c r="E143" i="24"/>
  <c r="E168" i="24"/>
  <c r="E164" i="24"/>
  <c r="E160" i="24"/>
  <c r="E156" i="24"/>
  <c r="E152" i="24"/>
  <c r="E178" i="24"/>
  <c r="E185" i="24"/>
  <c r="E204" i="24"/>
  <c r="E200" i="24"/>
  <c r="E216" i="24"/>
  <c r="E212" i="24"/>
  <c r="E227" i="24"/>
  <c r="E223" i="24"/>
  <c r="E237" i="24"/>
  <c r="E233" i="24"/>
  <c r="E240" i="24" s="1"/>
  <c r="E255" i="24"/>
  <c r="E251" i="24"/>
  <c r="E247" i="24"/>
  <c r="L193" i="13"/>
  <c r="K193" i="13"/>
  <c r="J193" i="13"/>
  <c r="J187" i="13"/>
  <c r="K187" i="13"/>
  <c r="L187" i="13"/>
  <c r="J188" i="13"/>
  <c r="K188" i="13"/>
  <c r="L188" i="13"/>
  <c r="J189" i="13"/>
  <c r="K189" i="13"/>
  <c r="L189" i="13"/>
  <c r="J190" i="13"/>
  <c r="K190" i="13"/>
  <c r="L190" i="13"/>
  <c r="J191" i="13"/>
  <c r="K191" i="13"/>
  <c r="L191" i="13"/>
  <c r="J192" i="13"/>
  <c r="K192" i="13"/>
  <c r="L192" i="13"/>
  <c r="L179" i="13"/>
  <c r="K179" i="13"/>
  <c r="J179" i="13"/>
  <c r="J171" i="13"/>
  <c r="K171" i="13"/>
  <c r="L171" i="13"/>
  <c r="J172" i="13"/>
  <c r="K172" i="13"/>
  <c r="L172" i="13"/>
  <c r="J173" i="13"/>
  <c r="K173" i="13"/>
  <c r="L173" i="13"/>
  <c r="J174" i="13"/>
  <c r="K174" i="13"/>
  <c r="L174" i="13"/>
  <c r="J175" i="13"/>
  <c r="K175" i="13"/>
  <c r="L175" i="13"/>
  <c r="J176" i="13"/>
  <c r="K176" i="13"/>
  <c r="L176" i="13"/>
  <c r="J177" i="13"/>
  <c r="K177" i="13"/>
  <c r="L177" i="13"/>
  <c r="J178" i="13"/>
  <c r="K178" i="13"/>
  <c r="L178" i="13"/>
  <c r="L163" i="13"/>
  <c r="K163" i="13"/>
  <c r="J163" i="13"/>
  <c r="J156" i="13"/>
  <c r="K156" i="13"/>
  <c r="L156" i="13"/>
  <c r="J157" i="13"/>
  <c r="K157" i="13"/>
  <c r="L157" i="13"/>
  <c r="J158" i="13"/>
  <c r="K158" i="13"/>
  <c r="L158" i="13"/>
  <c r="J159" i="13"/>
  <c r="K159" i="13"/>
  <c r="L159" i="13"/>
  <c r="J160" i="13"/>
  <c r="K160" i="13"/>
  <c r="L160" i="13"/>
  <c r="J161" i="13"/>
  <c r="K161" i="13"/>
  <c r="L161" i="13"/>
  <c r="J162" i="13"/>
  <c r="K162" i="13"/>
  <c r="L162" i="13"/>
  <c r="L148" i="13"/>
  <c r="K148" i="13"/>
  <c r="J148" i="13"/>
  <c r="J140" i="13"/>
  <c r="K140" i="13"/>
  <c r="L140" i="13"/>
  <c r="J141" i="13"/>
  <c r="K141" i="13"/>
  <c r="L141" i="13"/>
  <c r="J142" i="13"/>
  <c r="K142" i="13"/>
  <c r="L142" i="13"/>
  <c r="J143" i="13"/>
  <c r="K143" i="13"/>
  <c r="L143" i="13"/>
  <c r="J144" i="13"/>
  <c r="K144" i="13"/>
  <c r="L144" i="13"/>
  <c r="J145" i="13"/>
  <c r="K145" i="13"/>
  <c r="L145" i="13"/>
  <c r="J146" i="13"/>
  <c r="K146" i="13"/>
  <c r="L146" i="13"/>
  <c r="J147" i="13"/>
  <c r="K147" i="13"/>
  <c r="L147" i="13"/>
  <c r="L132" i="13"/>
  <c r="K132" i="13"/>
  <c r="J132" i="13"/>
  <c r="J129" i="13"/>
  <c r="K129" i="13"/>
  <c r="L129" i="13"/>
  <c r="J130" i="13"/>
  <c r="K130" i="13"/>
  <c r="L130" i="13"/>
  <c r="J131" i="13"/>
  <c r="K131" i="13"/>
  <c r="L131" i="13"/>
  <c r="L121" i="13"/>
  <c r="K121" i="13"/>
  <c r="J121" i="13"/>
  <c r="J119" i="13"/>
  <c r="K119" i="13"/>
  <c r="L119" i="13"/>
  <c r="J120" i="13"/>
  <c r="K120" i="13"/>
  <c r="L120" i="13"/>
  <c r="L112" i="13"/>
  <c r="K112" i="13"/>
  <c r="J112" i="13"/>
  <c r="L104" i="13"/>
  <c r="K104" i="13"/>
  <c r="J104" i="13"/>
  <c r="J100" i="13"/>
  <c r="K100" i="13"/>
  <c r="L100" i="13"/>
  <c r="J101" i="13"/>
  <c r="K101" i="13"/>
  <c r="L101" i="13"/>
  <c r="J102" i="13"/>
  <c r="K102" i="13"/>
  <c r="L102" i="13"/>
  <c r="J103" i="13"/>
  <c r="K103" i="13"/>
  <c r="L103" i="13"/>
  <c r="L92" i="13"/>
  <c r="K92" i="13"/>
  <c r="J92" i="13"/>
  <c r="J79" i="13"/>
  <c r="K79" i="13"/>
  <c r="L79" i="13"/>
  <c r="J80" i="13"/>
  <c r="K80" i="13"/>
  <c r="L80" i="13"/>
  <c r="J81" i="13"/>
  <c r="K81" i="13"/>
  <c r="L81" i="13"/>
  <c r="J82" i="13"/>
  <c r="K82" i="13"/>
  <c r="L82" i="13"/>
  <c r="J83" i="13"/>
  <c r="K83" i="13"/>
  <c r="L83" i="13"/>
  <c r="J84" i="13"/>
  <c r="K84" i="13"/>
  <c r="L84" i="13"/>
  <c r="J85" i="13"/>
  <c r="K85" i="13"/>
  <c r="L85" i="13"/>
  <c r="J86" i="13"/>
  <c r="K86" i="13"/>
  <c r="L86" i="13"/>
  <c r="J87" i="13"/>
  <c r="K87" i="13"/>
  <c r="L87" i="13"/>
  <c r="J88" i="13"/>
  <c r="K88" i="13"/>
  <c r="L88" i="13"/>
  <c r="J89" i="13"/>
  <c r="K89" i="13"/>
  <c r="L89" i="13"/>
  <c r="J90" i="13"/>
  <c r="K90" i="13"/>
  <c r="L90" i="13"/>
  <c r="J91" i="13"/>
  <c r="K91" i="13"/>
  <c r="L91" i="13"/>
  <c r="L71" i="13"/>
  <c r="K71" i="13"/>
  <c r="J71" i="13"/>
  <c r="L62" i="13"/>
  <c r="K62" i="13"/>
  <c r="J62" i="13"/>
  <c r="J51" i="13"/>
  <c r="K51" i="13"/>
  <c r="L51" i="13"/>
  <c r="J52" i="13"/>
  <c r="K52" i="13"/>
  <c r="L52" i="13"/>
  <c r="J53" i="13"/>
  <c r="K53" i="13"/>
  <c r="L53" i="13"/>
  <c r="J54" i="13"/>
  <c r="K54" i="13"/>
  <c r="L54" i="13"/>
  <c r="J55" i="13"/>
  <c r="K55" i="13"/>
  <c r="L55" i="13"/>
  <c r="J56" i="13"/>
  <c r="K56" i="13"/>
  <c r="L56" i="13"/>
  <c r="J57" i="13"/>
  <c r="K57" i="13"/>
  <c r="L57" i="13"/>
  <c r="J58" i="13"/>
  <c r="K58" i="13"/>
  <c r="L58" i="13"/>
  <c r="J59" i="13"/>
  <c r="K59" i="13"/>
  <c r="L59" i="13"/>
  <c r="J60" i="13"/>
  <c r="K60" i="13"/>
  <c r="L60" i="13"/>
  <c r="J61" i="13"/>
  <c r="K61" i="13"/>
  <c r="L61" i="13"/>
  <c r="J70" i="13"/>
  <c r="K70" i="13"/>
  <c r="L70" i="13"/>
  <c r="L43" i="13"/>
  <c r="K43" i="13"/>
  <c r="J43" i="13"/>
  <c r="J35" i="13"/>
  <c r="K35" i="13"/>
  <c r="L35" i="13"/>
  <c r="J36" i="13"/>
  <c r="K36" i="13"/>
  <c r="L36" i="13"/>
  <c r="J37" i="13"/>
  <c r="K37" i="13"/>
  <c r="L37" i="13"/>
  <c r="J38" i="13"/>
  <c r="K38" i="13"/>
  <c r="L38" i="13"/>
  <c r="J39" i="13"/>
  <c r="K39" i="13"/>
  <c r="L39" i="13"/>
  <c r="J40" i="13"/>
  <c r="K40" i="13"/>
  <c r="L40" i="13"/>
  <c r="J41" i="13"/>
  <c r="K41" i="13"/>
  <c r="L41" i="13"/>
  <c r="J42" i="13"/>
  <c r="K42" i="13"/>
  <c r="L42" i="13"/>
  <c r="L30" i="13"/>
  <c r="K30" i="13"/>
  <c r="J30" i="13"/>
  <c r="K10" i="13"/>
  <c r="L5" i="13"/>
  <c r="J5" i="13"/>
  <c r="L186" i="13"/>
  <c r="K186" i="13"/>
  <c r="J186" i="13"/>
  <c r="L185" i="13"/>
  <c r="K185" i="13"/>
  <c r="J185" i="13"/>
  <c r="L184" i="13"/>
  <c r="K184" i="13"/>
  <c r="J184" i="13"/>
  <c r="L183" i="13"/>
  <c r="K183" i="13"/>
  <c r="J183" i="13"/>
  <c r="L182" i="13"/>
  <c r="K182" i="13"/>
  <c r="J182" i="13"/>
  <c r="L181" i="13"/>
  <c r="K181" i="13"/>
  <c r="J181" i="13"/>
  <c r="L180" i="13"/>
  <c r="K180" i="13"/>
  <c r="J180" i="13"/>
  <c r="L170" i="13"/>
  <c r="K170" i="13"/>
  <c r="J170" i="13"/>
  <c r="L169" i="13"/>
  <c r="K169" i="13"/>
  <c r="J169" i="13"/>
  <c r="L168" i="13"/>
  <c r="K168" i="13"/>
  <c r="J168" i="13"/>
  <c r="L167" i="13"/>
  <c r="K167" i="13"/>
  <c r="J167" i="13"/>
  <c r="L166" i="13"/>
  <c r="K166" i="13"/>
  <c r="J166" i="13"/>
  <c r="L165" i="13"/>
  <c r="K165" i="13"/>
  <c r="J165" i="13"/>
  <c r="L164" i="13"/>
  <c r="K164" i="13"/>
  <c r="J164" i="13"/>
  <c r="L155" i="13"/>
  <c r="K155" i="13"/>
  <c r="J155" i="13"/>
  <c r="L154" i="13"/>
  <c r="K154" i="13"/>
  <c r="J154" i="13"/>
  <c r="L153" i="13"/>
  <c r="K153" i="13"/>
  <c r="J153" i="13"/>
  <c r="L152" i="13"/>
  <c r="K152" i="13"/>
  <c r="J152" i="13"/>
  <c r="L151" i="13"/>
  <c r="K151" i="13"/>
  <c r="J151" i="13"/>
  <c r="L150" i="13"/>
  <c r="K150" i="13"/>
  <c r="J150" i="13"/>
  <c r="L149" i="13"/>
  <c r="K149" i="13"/>
  <c r="J149" i="13"/>
  <c r="L139" i="13"/>
  <c r="K139" i="13"/>
  <c r="J139" i="13"/>
  <c r="L138" i="13"/>
  <c r="K138" i="13"/>
  <c r="J138" i="13"/>
  <c r="L137" i="13"/>
  <c r="K137" i="13"/>
  <c r="J137" i="13"/>
  <c r="L136" i="13"/>
  <c r="K136" i="13"/>
  <c r="J136" i="13"/>
  <c r="L135" i="13"/>
  <c r="K135" i="13"/>
  <c r="J135" i="13"/>
  <c r="L134" i="13"/>
  <c r="K134" i="13"/>
  <c r="J134" i="13"/>
  <c r="L133" i="13"/>
  <c r="K133" i="13"/>
  <c r="J133" i="13"/>
  <c r="L128" i="13"/>
  <c r="K128" i="13"/>
  <c r="J128" i="13"/>
  <c r="L127" i="13"/>
  <c r="K127" i="13"/>
  <c r="J127" i="13"/>
  <c r="L126" i="13"/>
  <c r="K126" i="13"/>
  <c r="J126" i="13"/>
  <c r="L125" i="13"/>
  <c r="K125" i="13"/>
  <c r="J125" i="13"/>
  <c r="L124" i="13"/>
  <c r="K124" i="13"/>
  <c r="J124" i="13"/>
  <c r="L123" i="13"/>
  <c r="K123" i="13"/>
  <c r="J123" i="13"/>
  <c r="L122" i="13"/>
  <c r="K122" i="13"/>
  <c r="J122" i="13"/>
  <c r="L118" i="13"/>
  <c r="K118" i="13"/>
  <c r="J118" i="13"/>
  <c r="L117" i="13"/>
  <c r="K117" i="13"/>
  <c r="J117" i="13"/>
  <c r="L116" i="13"/>
  <c r="K116" i="13"/>
  <c r="J116" i="13"/>
  <c r="L115" i="13"/>
  <c r="K115" i="13"/>
  <c r="J115" i="13"/>
  <c r="L114" i="13"/>
  <c r="K114" i="13"/>
  <c r="J114" i="13"/>
  <c r="L113" i="13"/>
  <c r="K113" i="13"/>
  <c r="J113" i="13"/>
  <c r="L111" i="13"/>
  <c r="K111" i="13"/>
  <c r="J111" i="13"/>
  <c r="L110" i="13"/>
  <c r="K110" i="13"/>
  <c r="J110" i="13"/>
  <c r="L109" i="13"/>
  <c r="K109" i="13"/>
  <c r="J109" i="13"/>
  <c r="L108" i="13"/>
  <c r="K108" i="13"/>
  <c r="J108" i="13"/>
  <c r="L107" i="13"/>
  <c r="K107" i="13"/>
  <c r="J107" i="13"/>
  <c r="L106" i="13"/>
  <c r="K106" i="13"/>
  <c r="J106" i="13"/>
  <c r="L105" i="13"/>
  <c r="K105" i="13"/>
  <c r="J105" i="13"/>
  <c r="L99" i="13"/>
  <c r="K99" i="13"/>
  <c r="J99" i="13"/>
  <c r="L98" i="13"/>
  <c r="K98" i="13"/>
  <c r="J98" i="13"/>
  <c r="L97" i="13"/>
  <c r="K97" i="13"/>
  <c r="J97" i="13"/>
  <c r="L96" i="13"/>
  <c r="K96" i="13"/>
  <c r="J96" i="13"/>
  <c r="L95" i="13"/>
  <c r="K95" i="13"/>
  <c r="J95" i="13"/>
  <c r="L94" i="13"/>
  <c r="K94" i="13"/>
  <c r="J94" i="13"/>
  <c r="L93" i="13"/>
  <c r="K93" i="13"/>
  <c r="J93" i="13"/>
  <c r="L78" i="13"/>
  <c r="K78" i="13"/>
  <c r="J78" i="13"/>
  <c r="L77" i="13"/>
  <c r="K77" i="13"/>
  <c r="J77" i="13"/>
  <c r="L76" i="13"/>
  <c r="K76" i="13"/>
  <c r="J76" i="13"/>
  <c r="L75" i="13"/>
  <c r="K75" i="13"/>
  <c r="J75" i="13"/>
  <c r="L74" i="13"/>
  <c r="K74" i="13"/>
  <c r="J74" i="13"/>
  <c r="L73" i="13"/>
  <c r="K73" i="13"/>
  <c r="J73" i="13"/>
  <c r="L72" i="13"/>
  <c r="K72" i="13"/>
  <c r="J72" i="13"/>
  <c r="L69" i="13"/>
  <c r="K69" i="13"/>
  <c r="J69" i="13"/>
  <c r="L68" i="13"/>
  <c r="K68" i="13"/>
  <c r="J68" i="13"/>
  <c r="L67" i="13"/>
  <c r="K67" i="13"/>
  <c r="J67" i="13"/>
  <c r="L66" i="13"/>
  <c r="K66" i="13"/>
  <c r="J66" i="13"/>
  <c r="L65" i="13"/>
  <c r="K65" i="13"/>
  <c r="J65" i="13"/>
  <c r="L64" i="13"/>
  <c r="K64" i="13"/>
  <c r="J64" i="13"/>
  <c r="L63" i="13"/>
  <c r="K63" i="13"/>
  <c r="J63" i="13"/>
  <c r="L50" i="13"/>
  <c r="K50" i="13"/>
  <c r="J50" i="13"/>
  <c r="L49" i="13"/>
  <c r="K49" i="13"/>
  <c r="J49" i="13"/>
  <c r="L48" i="13"/>
  <c r="K48" i="13"/>
  <c r="J48" i="13"/>
  <c r="L47" i="13"/>
  <c r="K47" i="13"/>
  <c r="J47" i="13"/>
  <c r="L46" i="13"/>
  <c r="K46" i="13"/>
  <c r="J46" i="13"/>
  <c r="L45" i="13"/>
  <c r="K45" i="13"/>
  <c r="J45" i="13"/>
  <c r="L44" i="13"/>
  <c r="K44" i="13"/>
  <c r="J44" i="13"/>
  <c r="L34" i="13"/>
  <c r="K34" i="13"/>
  <c r="J34" i="13"/>
  <c r="L33" i="13"/>
  <c r="K33" i="13"/>
  <c r="J33" i="13"/>
  <c r="L32" i="13"/>
  <c r="K32" i="13"/>
  <c r="J32" i="13"/>
  <c r="L31" i="13"/>
  <c r="K31" i="13"/>
  <c r="J31" i="13"/>
  <c r="J20" i="13"/>
  <c r="K20" i="13"/>
  <c r="L20" i="13"/>
  <c r="J21" i="13"/>
  <c r="K21" i="13"/>
  <c r="L21" i="13"/>
  <c r="J22" i="13"/>
  <c r="K22" i="13"/>
  <c r="L22" i="13"/>
  <c r="J23" i="13"/>
  <c r="K23" i="13"/>
  <c r="L23" i="13"/>
  <c r="J24" i="13"/>
  <c r="K24" i="13"/>
  <c r="L24" i="13"/>
  <c r="J25" i="13"/>
  <c r="K25" i="13"/>
  <c r="L25" i="13"/>
  <c r="J26" i="13"/>
  <c r="K26" i="13"/>
  <c r="L26" i="13"/>
  <c r="J27" i="13"/>
  <c r="K27" i="13"/>
  <c r="L27" i="13"/>
  <c r="J28" i="13"/>
  <c r="K28" i="13"/>
  <c r="L28" i="13"/>
  <c r="J29" i="13"/>
  <c r="K29" i="13"/>
  <c r="L29" i="13"/>
  <c r="L19" i="13"/>
  <c r="K19" i="13"/>
  <c r="J19" i="13"/>
  <c r="L18" i="13"/>
  <c r="K18" i="13"/>
  <c r="J18" i="13"/>
  <c r="L17" i="13"/>
  <c r="K17" i="13"/>
  <c r="J17" i="13"/>
  <c r="J16" i="13"/>
  <c r="K16" i="13"/>
  <c r="L16" i="13"/>
  <c r="J6" i="13"/>
  <c r="K6" i="13"/>
  <c r="L6" i="13"/>
  <c r="J7" i="13"/>
  <c r="K7" i="13"/>
  <c r="L7" i="13"/>
  <c r="J8" i="13"/>
  <c r="K8" i="13"/>
  <c r="L8" i="13"/>
  <c r="J9" i="13"/>
  <c r="K9" i="13"/>
  <c r="L9" i="13"/>
  <c r="J10" i="13"/>
  <c r="L10" i="13"/>
  <c r="J11" i="13"/>
  <c r="K11" i="13"/>
  <c r="L11" i="13"/>
  <c r="J12" i="13"/>
  <c r="K12" i="13"/>
  <c r="L12" i="13"/>
  <c r="J13" i="13"/>
  <c r="K13" i="13"/>
  <c r="L13" i="13"/>
  <c r="J14" i="13"/>
  <c r="K14" i="13"/>
  <c r="L14" i="13"/>
  <c r="J15" i="13"/>
  <c r="K15" i="13"/>
  <c r="L15" i="13"/>
  <c r="N23" i="13"/>
  <c r="D54" i="19" l="1"/>
  <c r="D130" i="19"/>
  <c r="D22" i="19"/>
  <c r="D141" i="19"/>
  <c r="D39" i="19"/>
  <c r="D108" i="19"/>
  <c r="D160" i="19"/>
  <c r="D118" i="19"/>
  <c r="D75" i="19"/>
  <c r="E16" i="28"/>
  <c r="E102" i="28"/>
  <c r="E88" i="28"/>
  <c r="E119" i="28"/>
  <c r="E407" i="28"/>
  <c r="E252" i="28"/>
  <c r="E383" i="28"/>
  <c r="E269" i="28"/>
  <c r="E305" i="28"/>
  <c r="E11" i="28"/>
  <c r="E132" i="28"/>
  <c r="E336" i="28"/>
  <c r="E157" i="28"/>
  <c r="E242" i="28"/>
  <c r="E25" i="28"/>
  <c r="E198" i="28"/>
  <c r="E36" i="28"/>
  <c r="E64" i="28"/>
  <c r="E51" i="28"/>
  <c r="E235" i="28"/>
  <c r="E111" i="28"/>
  <c r="E210" i="28"/>
  <c r="E186" i="28"/>
  <c r="E76" i="28"/>
  <c r="E329" i="27"/>
  <c r="E476" i="27"/>
  <c r="E426" i="27"/>
  <c r="E154" i="27"/>
  <c r="E37" i="27"/>
  <c r="E64" i="27"/>
  <c r="E391" i="27"/>
  <c r="E455" i="27"/>
  <c r="E486" i="27"/>
  <c r="E310" i="27"/>
  <c r="E318" i="27"/>
  <c r="E109" i="27"/>
  <c r="E495" i="27"/>
  <c r="E97" i="27"/>
  <c r="E248" i="27"/>
  <c r="E188" i="27"/>
  <c r="E226" i="27"/>
  <c r="E510" i="27"/>
  <c r="E293" i="27"/>
  <c r="E30" i="27"/>
  <c r="E280" i="27"/>
  <c r="E16" i="27"/>
  <c r="E207" i="27"/>
  <c r="E175" i="27"/>
  <c r="E137" i="27"/>
  <c r="E57" i="27"/>
  <c r="E266" i="27"/>
  <c r="E360" i="27"/>
  <c r="E119" i="27"/>
  <c r="E43" i="27"/>
  <c r="E93" i="26"/>
  <c r="E162" i="26"/>
  <c r="E70" i="26"/>
  <c r="E144" i="26"/>
  <c r="E184" i="26"/>
  <c r="E120" i="26"/>
  <c r="E34" i="26"/>
  <c r="E113" i="26"/>
  <c r="E49" i="26"/>
  <c r="E136" i="26"/>
  <c r="E63" i="26"/>
  <c r="E139" i="25"/>
  <c r="E82" i="25"/>
  <c r="E52" i="25"/>
  <c r="E74" i="25"/>
  <c r="E106" i="25"/>
  <c r="E114" i="25"/>
  <c r="E95" i="25"/>
  <c r="E180" i="25"/>
  <c r="E168" i="25"/>
  <c r="E18" i="25"/>
  <c r="E203" i="25"/>
  <c r="E219" i="25"/>
  <c r="E65" i="25"/>
  <c r="E196" i="25"/>
  <c r="E38" i="25"/>
  <c r="E210" i="25"/>
  <c r="E58" i="25"/>
  <c r="E45" i="25"/>
  <c r="E28" i="25"/>
  <c r="E157" i="25"/>
  <c r="E127" i="25"/>
  <c r="E11" i="25"/>
  <c r="E205" i="24"/>
  <c r="E144" i="24"/>
  <c r="E116" i="24"/>
  <c r="E87" i="24"/>
  <c r="E194" i="24"/>
  <c r="E218" i="24"/>
  <c r="E66" i="24"/>
  <c r="E187" i="24"/>
  <c r="E29" i="24"/>
  <c r="E181" i="24"/>
  <c r="E20" i="24"/>
  <c r="E53" i="24"/>
  <c r="D359" i="28"/>
  <c r="D383" i="28"/>
  <c r="D198" i="28"/>
  <c r="D210" i="28"/>
  <c r="D76" i="28"/>
  <c r="D88" i="28"/>
  <c r="D426" i="27" l="1"/>
  <c r="D524" i="27" l="1"/>
  <c r="D510" i="27"/>
  <c r="D495" i="27"/>
  <c r="D486" i="27"/>
  <c r="D476" i="27"/>
  <c r="D226" i="27"/>
  <c r="D248" i="27"/>
  <c r="D266" i="27"/>
  <c r="D280" i="27"/>
  <c r="D293" i="27"/>
  <c r="D57" i="27"/>
  <c r="D64" i="27"/>
  <c r="D72" i="27"/>
  <c r="D81" i="27"/>
  <c r="D97" i="27"/>
  <c r="D407" i="28" l="1"/>
  <c r="D336" i="28"/>
  <c r="D305" i="28"/>
  <c r="D269" i="28"/>
  <c r="D252" i="28"/>
  <c r="D242" i="28"/>
  <c r="D235" i="28"/>
  <c r="D222" i="28"/>
  <c r="D186" i="28"/>
  <c r="D157" i="28"/>
  <c r="D144" i="28"/>
  <c r="D132" i="28"/>
  <c r="D119" i="28"/>
  <c r="D111" i="28"/>
  <c r="D102" i="28"/>
  <c r="D64" i="28"/>
  <c r="D51" i="28"/>
  <c r="D36" i="28"/>
  <c r="D25" i="28"/>
  <c r="D16" i="28"/>
  <c r="D11" i="28"/>
  <c r="D455" i="27"/>
  <c r="D391" i="27"/>
  <c r="D360" i="27"/>
  <c r="D335" i="27"/>
  <c r="D329" i="27"/>
  <c r="D318" i="27"/>
  <c r="D310" i="27"/>
  <c r="D207" i="27"/>
  <c r="D188" i="27"/>
  <c r="D175" i="27"/>
  <c r="D154" i="27"/>
  <c r="D137" i="27"/>
  <c r="D119" i="27"/>
  <c r="D109" i="27"/>
  <c r="D48" i="27"/>
  <c r="D43" i="27"/>
  <c r="D37" i="27"/>
  <c r="D30" i="27"/>
  <c r="D23" i="27"/>
  <c r="D16" i="27"/>
  <c r="D210" i="25"/>
  <c r="D139" i="25"/>
  <c r="D58" i="25"/>
  <c r="D195" i="26"/>
  <c r="D184" i="26"/>
  <c r="D174" i="26"/>
  <c r="D162" i="26"/>
  <c r="D155" i="26"/>
  <c r="D144" i="26"/>
  <c r="D136" i="26"/>
  <c r="D127" i="26"/>
  <c r="D120" i="26"/>
  <c r="D113" i="26"/>
  <c r="D104" i="26"/>
  <c r="D93" i="26"/>
  <c r="D86" i="26"/>
  <c r="D75" i="26"/>
  <c r="D70" i="26"/>
  <c r="D63" i="26"/>
  <c r="D49" i="26"/>
  <c r="D42" i="26"/>
  <c r="D34" i="26"/>
  <c r="D23" i="26"/>
  <c r="D12" i="26"/>
  <c r="D219" i="25"/>
  <c r="D203" i="25"/>
  <c r="D196" i="25"/>
  <c r="D190" i="25"/>
  <c r="D180" i="25"/>
  <c r="D168" i="25"/>
  <c r="D157" i="25"/>
  <c r="D147" i="25"/>
  <c r="D127" i="25"/>
  <c r="D114" i="25"/>
  <c r="D106" i="25"/>
  <c r="D95" i="25"/>
  <c r="D82" i="25"/>
  <c r="D74" i="25"/>
  <c r="D65" i="25"/>
  <c r="D52" i="25"/>
  <c r="D45" i="25"/>
  <c r="D38" i="25"/>
  <c r="D28" i="25"/>
  <c r="D18" i="25"/>
  <c r="D11" i="25"/>
  <c r="D169" i="24"/>
  <c r="D259" i="24" l="1"/>
  <c r="D240" i="24"/>
  <c r="D228" i="24"/>
  <c r="D218" i="24"/>
  <c r="D205" i="24"/>
  <c r="D194" i="24"/>
  <c r="D187" i="24"/>
  <c r="D181" i="24"/>
  <c r="D144" i="24"/>
  <c r="D133" i="24"/>
  <c r="D116" i="24"/>
  <c r="D103" i="24"/>
  <c r="D87" i="24"/>
  <c r="D79" i="24"/>
  <c r="D66" i="24"/>
  <c r="D53" i="24"/>
  <c r="D40" i="24"/>
  <c r="D29" i="24"/>
  <c r="D20" i="24"/>
  <c r="D10" i="24"/>
  <c r="C35" i="21" l="1"/>
  <c r="C156" i="23"/>
  <c r="C148" i="23"/>
  <c r="C130" i="23"/>
  <c r="C116" i="23"/>
  <c r="C106" i="23"/>
  <c r="C95" i="23"/>
  <c r="C71" i="23"/>
  <c r="C50" i="23"/>
  <c r="C33" i="23"/>
  <c r="C20" i="23"/>
  <c r="C160" i="20" l="1"/>
  <c r="C146" i="22"/>
  <c r="C132" i="22"/>
  <c r="C119" i="22"/>
  <c r="C112" i="22"/>
  <c r="C100" i="22"/>
  <c r="C82" i="22"/>
  <c r="C62" i="22"/>
  <c r="C48" i="22"/>
  <c r="C34" i="22"/>
  <c r="C21" i="22"/>
  <c r="C142" i="21"/>
  <c r="C132" i="21"/>
  <c r="C116" i="21"/>
  <c r="C108" i="21"/>
  <c r="C97" i="21"/>
  <c r="C89" i="21"/>
  <c r="C71" i="21"/>
  <c r="C52" i="21"/>
  <c r="C16" i="21"/>
  <c r="C121" i="20"/>
  <c r="C29" i="20"/>
  <c r="C151" i="20"/>
  <c r="C104" i="20"/>
  <c r="C51" i="20"/>
  <c r="C135" i="20"/>
  <c r="C174" i="20"/>
  <c r="C91" i="20"/>
  <c r="C76" i="20"/>
  <c r="C63" i="20"/>
  <c r="C37" i="20"/>
  <c r="C16" i="20"/>
  <c r="C160" i="19"/>
  <c r="C22" i="19"/>
  <c r="C118" i="19"/>
  <c r="C141" i="19"/>
  <c r="C130" i="19"/>
  <c r="C108" i="19"/>
  <c r="C89" i="19"/>
  <c r="C75" i="19"/>
  <c r="C54" i="19"/>
  <c r="C39" i="19"/>
  <c r="C102" i="18"/>
  <c r="C127" i="18"/>
  <c r="C46" i="18"/>
  <c r="C15" i="18"/>
  <c r="C185" i="18"/>
  <c r="C241" i="18"/>
  <c r="C224" i="18"/>
  <c r="C200" i="18"/>
  <c r="C165" i="18"/>
  <c r="C148" i="18"/>
  <c r="C74" i="18"/>
  <c r="C264" i="17"/>
  <c r="C142" i="17"/>
  <c r="C103" i="17"/>
  <c r="C239" i="17"/>
  <c r="C84" i="17"/>
  <c r="C122" i="17"/>
  <c r="C41" i="17"/>
  <c r="C214" i="17"/>
  <c r="C61" i="17"/>
  <c r="C193" i="17"/>
  <c r="C176" i="17"/>
  <c r="C12" i="17"/>
  <c r="G167" i="16" l="1"/>
  <c r="G82" i="16"/>
  <c r="H82" i="16"/>
  <c r="I82" i="16"/>
  <c r="J82" i="16"/>
  <c r="K82" i="16"/>
  <c r="G83" i="16"/>
  <c r="H83" i="16"/>
  <c r="I83" i="16"/>
  <c r="J83" i="16"/>
  <c r="K83" i="16"/>
  <c r="G84" i="16"/>
  <c r="H84" i="16"/>
  <c r="I84" i="16"/>
  <c r="J84" i="16"/>
  <c r="K84" i="16"/>
  <c r="G85" i="16"/>
  <c r="H85" i="16"/>
  <c r="I85" i="16"/>
  <c r="J85" i="16"/>
  <c r="K85" i="16"/>
  <c r="G86" i="16"/>
  <c r="H86" i="16"/>
  <c r="I86" i="16"/>
  <c r="J86" i="16"/>
  <c r="K86" i="16"/>
  <c r="G87" i="16"/>
  <c r="H87" i="16"/>
  <c r="I87" i="16"/>
  <c r="J87" i="16"/>
  <c r="K87" i="16"/>
  <c r="G88" i="16"/>
  <c r="H88" i="16"/>
  <c r="I88" i="16"/>
  <c r="J88" i="16"/>
  <c r="K88" i="16"/>
  <c r="G89" i="16"/>
  <c r="H89" i="16"/>
  <c r="I89" i="16"/>
  <c r="J89" i="16"/>
  <c r="K89" i="16"/>
  <c r="G90" i="16"/>
  <c r="H90" i="16"/>
  <c r="I90" i="16"/>
  <c r="J90" i="16"/>
  <c r="K90" i="16"/>
  <c r="G91" i="16"/>
  <c r="H91" i="16"/>
  <c r="I91" i="16"/>
  <c r="J91" i="16"/>
  <c r="K91" i="16"/>
  <c r="G92" i="16"/>
  <c r="H92" i="16"/>
  <c r="I92" i="16"/>
  <c r="J92" i="16"/>
  <c r="K92" i="16"/>
  <c r="G93" i="16"/>
  <c r="H93" i="16"/>
  <c r="I93" i="16"/>
  <c r="J93" i="16"/>
  <c r="K93" i="16"/>
  <c r="G48" i="16"/>
  <c r="H48" i="16"/>
  <c r="I48" i="16"/>
  <c r="J48" i="16"/>
  <c r="K48" i="16"/>
  <c r="G49" i="16"/>
  <c r="H49" i="16"/>
  <c r="I49" i="16"/>
  <c r="J49" i="16"/>
  <c r="K49" i="16"/>
  <c r="G50" i="16"/>
  <c r="H50" i="16"/>
  <c r="I50" i="16"/>
  <c r="J50" i="16"/>
  <c r="K50" i="16"/>
  <c r="G51" i="16"/>
  <c r="H51" i="16"/>
  <c r="I51" i="16"/>
  <c r="J51" i="16"/>
  <c r="K51" i="16"/>
  <c r="G52" i="16"/>
  <c r="H52" i="16"/>
  <c r="I52" i="16"/>
  <c r="J52" i="16"/>
  <c r="K52" i="16"/>
  <c r="G53" i="16"/>
  <c r="H53" i="16"/>
  <c r="I53" i="16"/>
  <c r="J53" i="16"/>
  <c r="K53" i="16"/>
  <c r="G54" i="16"/>
  <c r="H54" i="16"/>
  <c r="I54" i="16"/>
  <c r="J54" i="16"/>
  <c r="K54" i="16"/>
  <c r="G55" i="16"/>
  <c r="H55" i="16"/>
  <c r="I55" i="16"/>
  <c r="J55" i="16"/>
  <c r="K55" i="16"/>
  <c r="G56" i="16"/>
  <c r="H56" i="16"/>
  <c r="I56" i="16"/>
  <c r="J56" i="16"/>
  <c r="K56" i="16"/>
  <c r="K47" i="16"/>
  <c r="J47" i="16"/>
  <c r="I47" i="16"/>
  <c r="H47" i="16"/>
  <c r="G47" i="16"/>
  <c r="K46" i="16"/>
  <c r="J46" i="16"/>
  <c r="I46" i="16"/>
  <c r="H46" i="16"/>
  <c r="G46" i="16"/>
  <c r="G118" i="16"/>
  <c r="H118" i="16"/>
  <c r="I118" i="16"/>
  <c r="J118" i="16"/>
  <c r="K118" i="16"/>
  <c r="G119" i="16"/>
  <c r="H119" i="16"/>
  <c r="I119" i="16"/>
  <c r="J119" i="16"/>
  <c r="K119" i="16"/>
  <c r="G120" i="16"/>
  <c r="H120" i="16"/>
  <c r="I120" i="16"/>
  <c r="J120" i="16"/>
  <c r="K120" i="16"/>
  <c r="G121" i="16"/>
  <c r="H121" i="16"/>
  <c r="I121" i="16"/>
  <c r="J121" i="16"/>
  <c r="K121" i="16"/>
  <c r="G98" i="16"/>
  <c r="H98" i="16"/>
  <c r="I98" i="16"/>
  <c r="J98" i="16"/>
  <c r="K98" i="16"/>
  <c r="G99" i="16"/>
  <c r="H99" i="16"/>
  <c r="I99" i="16"/>
  <c r="J99" i="16"/>
  <c r="K99" i="16"/>
  <c r="G100" i="16"/>
  <c r="H100" i="16"/>
  <c r="I100" i="16"/>
  <c r="J100" i="16"/>
  <c r="K100" i="16"/>
  <c r="G101" i="16"/>
  <c r="H101" i="16"/>
  <c r="I101" i="16"/>
  <c r="J101" i="16"/>
  <c r="K101" i="16"/>
  <c r="G102" i="16"/>
  <c r="H102" i="16"/>
  <c r="I102" i="16"/>
  <c r="J102" i="16"/>
  <c r="K102" i="16"/>
  <c r="G103" i="16"/>
  <c r="H103" i="16"/>
  <c r="I103" i="16"/>
  <c r="J103" i="16"/>
  <c r="K103" i="16"/>
  <c r="G104" i="16"/>
  <c r="H104" i="16"/>
  <c r="I104" i="16"/>
  <c r="J104" i="16"/>
  <c r="K104" i="16"/>
  <c r="G105" i="16"/>
  <c r="H105" i="16"/>
  <c r="I105" i="16"/>
  <c r="J105" i="16"/>
  <c r="K105" i="16"/>
  <c r="G106" i="16"/>
  <c r="H106" i="16"/>
  <c r="I106" i="16"/>
  <c r="J106" i="16"/>
  <c r="K106" i="16"/>
  <c r="G107" i="16"/>
  <c r="H107" i="16"/>
  <c r="I107" i="16"/>
  <c r="J107" i="16"/>
  <c r="K107" i="16"/>
  <c r="G108" i="16"/>
  <c r="H108" i="16"/>
  <c r="I108" i="16"/>
  <c r="J108" i="16"/>
  <c r="K108" i="16"/>
  <c r="G109" i="16"/>
  <c r="H109" i="16"/>
  <c r="I109" i="16"/>
  <c r="J109" i="16"/>
  <c r="K109" i="16"/>
  <c r="G60" i="16"/>
  <c r="H60" i="16"/>
  <c r="I60" i="16"/>
  <c r="J60" i="16"/>
  <c r="K60" i="16"/>
  <c r="G61" i="16"/>
  <c r="H61" i="16"/>
  <c r="I61" i="16"/>
  <c r="J61" i="16"/>
  <c r="K61" i="16"/>
  <c r="G62" i="16"/>
  <c r="H62" i="16"/>
  <c r="I62" i="16"/>
  <c r="J62" i="16"/>
  <c r="K62" i="16"/>
  <c r="G63" i="16"/>
  <c r="H63" i="16"/>
  <c r="I63" i="16"/>
  <c r="J63" i="16"/>
  <c r="K63" i="16"/>
  <c r="G64" i="16"/>
  <c r="H64" i="16"/>
  <c r="I64" i="16"/>
  <c r="J64" i="16"/>
  <c r="K64" i="16"/>
  <c r="G65" i="16"/>
  <c r="H65" i="16"/>
  <c r="I65" i="16"/>
  <c r="J65" i="16"/>
  <c r="K65" i="16"/>
  <c r="G66" i="16"/>
  <c r="H66" i="16"/>
  <c r="I66" i="16"/>
  <c r="J66" i="16"/>
  <c r="K66" i="16"/>
  <c r="G67" i="16"/>
  <c r="H67" i="16"/>
  <c r="I67" i="16"/>
  <c r="J67" i="16"/>
  <c r="K67" i="16"/>
  <c r="G68" i="16"/>
  <c r="H68" i="16"/>
  <c r="I68" i="16"/>
  <c r="J68" i="16"/>
  <c r="K68" i="16"/>
  <c r="G69" i="16"/>
  <c r="H69" i="16"/>
  <c r="I69" i="16"/>
  <c r="J69" i="16"/>
  <c r="K69" i="16"/>
  <c r="G70" i="16"/>
  <c r="H70" i="16"/>
  <c r="I70" i="16"/>
  <c r="J70" i="16"/>
  <c r="K70" i="16"/>
  <c r="G71" i="16"/>
  <c r="H71" i="16"/>
  <c r="I71" i="16"/>
  <c r="J71" i="16"/>
  <c r="K71" i="16"/>
  <c r="G72" i="16"/>
  <c r="H72" i="16"/>
  <c r="I72" i="16"/>
  <c r="J72" i="16"/>
  <c r="K72" i="16"/>
  <c r="G73" i="16"/>
  <c r="H73" i="16"/>
  <c r="I73" i="16"/>
  <c r="J73" i="16"/>
  <c r="K73" i="16"/>
  <c r="G74" i="16"/>
  <c r="H74" i="16"/>
  <c r="I74" i="16"/>
  <c r="J74" i="16"/>
  <c r="K74" i="16"/>
  <c r="G142" i="16"/>
  <c r="H142" i="16"/>
  <c r="I142" i="16"/>
  <c r="J142" i="16"/>
  <c r="K142" i="16"/>
  <c r="G143" i="16"/>
  <c r="H143" i="16"/>
  <c r="I143" i="16"/>
  <c r="J143" i="16"/>
  <c r="K143" i="16"/>
  <c r="G144" i="16"/>
  <c r="H144" i="16"/>
  <c r="I144" i="16"/>
  <c r="J144" i="16"/>
  <c r="K144" i="16"/>
  <c r="G145" i="16"/>
  <c r="H145" i="16"/>
  <c r="I145" i="16"/>
  <c r="J145" i="16"/>
  <c r="K145" i="16"/>
  <c r="G29" i="16"/>
  <c r="H29" i="16"/>
  <c r="I29" i="16"/>
  <c r="J29" i="16"/>
  <c r="K29" i="16"/>
  <c r="G30" i="16"/>
  <c r="H30" i="16"/>
  <c r="I30" i="16"/>
  <c r="J30" i="16"/>
  <c r="K30" i="16"/>
  <c r="G31" i="16"/>
  <c r="H31" i="16"/>
  <c r="I31" i="16"/>
  <c r="J31" i="16"/>
  <c r="K31" i="16"/>
  <c r="G32" i="16"/>
  <c r="H32" i="16"/>
  <c r="I32" i="16"/>
  <c r="J32" i="16"/>
  <c r="K32" i="16"/>
  <c r="G166" i="16"/>
  <c r="H166" i="16"/>
  <c r="I166" i="16"/>
  <c r="J166" i="16"/>
  <c r="K166" i="16"/>
  <c r="K165" i="16"/>
  <c r="J165" i="16"/>
  <c r="I165" i="16"/>
  <c r="H165" i="16"/>
  <c r="G165" i="16"/>
  <c r="K164" i="16"/>
  <c r="J164" i="16"/>
  <c r="I164" i="16"/>
  <c r="H164" i="16"/>
  <c r="G164" i="16"/>
  <c r="K163" i="16"/>
  <c r="J163" i="16"/>
  <c r="I163" i="16"/>
  <c r="H163" i="16"/>
  <c r="G163" i="16"/>
  <c r="K162" i="16"/>
  <c r="J162" i="16"/>
  <c r="I162" i="16"/>
  <c r="H162" i="16"/>
  <c r="G162" i="16"/>
  <c r="K161" i="16"/>
  <c r="J161" i="16"/>
  <c r="I161" i="16"/>
  <c r="H161" i="16"/>
  <c r="G161" i="16"/>
  <c r="K160" i="16"/>
  <c r="J160" i="16"/>
  <c r="I160" i="16"/>
  <c r="H160" i="16"/>
  <c r="G160" i="16"/>
  <c r="K159" i="16"/>
  <c r="J159" i="16"/>
  <c r="I159" i="16"/>
  <c r="H159" i="16"/>
  <c r="G159" i="16"/>
  <c r="K158" i="16"/>
  <c r="J158" i="16"/>
  <c r="I158" i="16"/>
  <c r="H158" i="16"/>
  <c r="G158" i="16"/>
  <c r="K157" i="16"/>
  <c r="J157" i="16"/>
  <c r="I157" i="16"/>
  <c r="I167" i="16" s="1"/>
  <c r="H157" i="16"/>
  <c r="G157" i="16"/>
  <c r="G155" i="16"/>
  <c r="H155" i="16"/>
  <c r="I155" i="16"/>
  <c r="J155" i="16"/>
  <c r="K155" i="16"/>
  <c r="K154" i="16"/>
  <c r="J154" i="16"/>
  <c r="I154" i="16"/>
  <c r="H154" i="16"/>
  <c r="G154" i="16"/>
  <c r="K153" i="16"/>
  <c r="J153" i="16"/>
  <c r="I153" i="16"/>
  <c r="H153" i="16"/>
  <c r="G153" i="16"/>
  <c r="K152" i="16"/>
  <c r="J152" i="16"/>
  <c r="I152" i="16"/>
  <c r="H152" i="16"/>
  <c r="G152" i="16"/>
  <c r="K151" i="16"/>
  <c r="J151" i="16"/>
  <c r="I151" i="16"/>
  <c r="H151" i="16"/>
  <c r="G151" i="16"/>
  <c r="K150" i="16"/>
  <c r="J150" i="16"/>
  <c r="I150" i="16"/>
  <c r="H150" i="16"/>
  <c r="G150" i="16"/>
  <c r="K149" i="16"/>
  <c r="J149" i="16"/>
  <c r="I149" i="16"/>
  <c r="H149" i="16"/>
  <c r="G149" i="16"/>
  <c r="K148" i="16"/>
  <c r="J148" i="16"/>
  <c r="I148" i="16"/>
  <c r="H148" i="16"/>
  <c r="G148" i="16"/>
  <c r="K147" i="16"/>
  <c r="J147" i="16"/>
  <c r="I147" i="16"/>
  <c r="H147" i="16"/>
  <c r="G147" i="16"/>
  <c r="G140" i="16"/>
  <c r="H140" i="16"/>
  <c r="I140" i="16"/>
  <c r="J140" i="16"/>
  <c r="K140" i="16"/>
  <c r="G141" i="16"/>
  <c r="H141" i="16"/>
  <c r="I141" i="16"/>
  <c r="J141" i="16"/>
  <c r="K141" i="16"/>
  <c r="K139" i="16"/>
  <c r="J139" i="16"/>
  <c r="I139" i="16"/>
  <c r="H139" i="16"/>
  <c r="G139" i="16"/>
  <c r="K138" i="16"/>
  <c r="J138" i="16"/>
  <c r="I138" i="16"/>
  <c r="H138" i="16"/>
  <c r="G138" i="16"/>
  <c r="K137" i="16"/>
  <c r="J137" i="16"/>
  <c r="I137" i="16"/>
  <c r="H137" i="16"/>
  <c r="G137" i="16"/>
  <c r="K136" i="16"/>
  <c r="J136" i="16"/>
  <c r="I136" i="16"/>
  <c r="H136" i="16"/>
  <c r="G136" i="16"/>
  <c r="G132" i="16"/>
  <c r="H132" i="16"/>
  <c r="I132" i="16"/>
  <c r="J132" i="16"/>
  <c r="K132" i="16"/>
  <c r="G133" i="16"/>
  <c r="H133" i="16"/>
  <c r="I133" i="16"/>
  <c r="J133" i="16"/>
  <c r="K133" i="16"/>
  <c r="G134" i="16"/>
  <c r="H134" i="16"/>
  <c r="I134" i="16"/>
  <c r="J134" i="16"/>
  <c r="K134" i="16"/>
  <c r="K131" i="16"/>
  <c r="J131" i="16"/>
  <c r="I131" i="16"/>
  <c r="H131" i="16"/>
  <c r="G131" i="16"/>
  <c r="K130" i="16"/>
  <c r="J130" i="16"/>
  <c r="I130" i="16"/>
  <c r="H130" i="16"/>
  <c r="G130" i="16"/>
  <c r="K129" i="16"/>
  <c r="J129" i="16"/>
  <c r="I129" i="16"/>
  <c r="H129" i="16"/>
  <c r="G129" i="16"/>
  <c r="K128" i="16"/>
  <c r="J128" i="16"/>
  <c r="I128" i="16"/>
  <c r="H128" i="16"/>
  <c r="G128" i="16"/>
  <c r="K127" i="16"/>
  <c r="J127" i="16"/>
  <c r="I127" i="16"/>
  <c r="H127" i="16"/>
  <c r="G127" i="16"/>
  <c r="K126" i="16"/>
  <c r="J126" i="16"/>
  <c r="I126" i="16"/>
  <c r="H126" i="16"/>
  <c r="G126" i="16"/>
  <c r="K125" i="16"/>
  <c r="J125" i="16"/>
  <c r="I125" i="16"/>
  <c r="H125" i="16"/>
  <c r="G125" i="16"/>
  <c r="K124" i="16"/>
  <c r="J124" i="16"/>
  <c r="I124" i="16"/>
  <c r="H124" i="16"/>
  <c r="G124" i="16"/>
  <c r="K123" i="16"/>
  <c r="J123" i="16"/>
  <c r="I123" i="16"/>
  <c r="H123" i="16"/>
  <c r="G123" i="16"/>
  <c r="K117" i="16"/>
  <c r="J117" i="16"/>
  <c r="I117" i="16"/>
  <c r="H117" i="16"/>
  <c r="G117" i="16"/>
  <c r="K116" i="16"/>
  <c r="J116" i="16"/>
  <c r="I116" i="16"/>
  <c r="H116" i="16"/>
  <c r="G116" i="16"/>
  <c r="K115" i="16"/>
  <c r="J115" i="16"/>
  <c r="I115" i="16"/>
  <c r="H115" i="16"/>
  <c r="G115" i="16"/>
  <c r="K114" i="16"/>
  <c r="J114" i="16"/>
  <c r="I114" i="16"/>
  <c r="H114" i="16"/>
  <c r="G114" i="16"/>
  <c r="K113" i="16"/>
  <c r="J113" i="16"/>
  <c r="I113" i="16"/>
  <c r="H113" i="16"/>
  <c r="G113" i="16"/>
  <c r="K112" i="16"/>
  <c r="J112" i="16"/>
  <c r="I112" i="16"/>
  <c r="H112" i="16"/>
  <c r="G112" i="16"/>
  <c r="K111" i="16"/>
  <c r="J111" i="16"/>
  <c r="I111" i="16"/>
  <c r="H111" i="16"/>
  <c r="G111" i="16"/>
  <c r="G97" i="16"/>
  <c r="H97" i="16"/>
  <c r="I97" i="16"/>
  <c r="J97" i="16"/>
  <c r="K97" i="16"/>
  <c r="K96" i="16"/>
  <c r="J96" i="16"/>
  <c r="I96" i="16"/>
  <c r="H96" i="16"/>
  <c r="G96" i="16"/>
  <c r="K95" i="16"/>
  <c r="J95" i="16"/>
  <c r="I95" i="16"/>
  <c r="H95" i="16"/>
  <c r="G95" i="16"/>
  <c r="K81" i="16"/>
  <c r="J81" i="16"/>
  <c r="I81" i="16"/>
  <c r="H81" i="16"/>
  <c r="G81" i="16"/>
  <c r="K80" i="16"/>
  <c r="J80" i="16"/>
  <c r="I80" i="16"/>
  <c r="H80" i="16"/>
  <c r="G80" i="16"/>
  <c r="K79" i="16"/>
  <c r="J79" i="16"/>
  <c r="I79" i="16"/>
  <c r="H79" i="16"/>
  <c r="G79" i="16"/>
  <c r="K78" i="16"/>
  <c r="J78" i="16"/>
  <c r="I78" i="16"/>
  <c r="H78" i="16"/>
  <c r="G78" i="16"/>
  <c r="K77" i="16"/>
  <c r="J77" i="16"/>
  <c r="I77" i="16"/>
  <c r="H77" i="16"/>
  <c r="G77" i="16"/>
  <c r="K76" i="16"/>
  <c r="J76" i="16"/>
  <c r="I76" i="16"/>
  <c r="H76" i="16"/>
  <c r="G76" i="16"/>
  <c r="G94" i="16" s="1"/>
  <c r="K59" i="16"/>
  <c r="J59" i="16"/>
  <c r="I59" i="16"/>
  <c r="H59" i="16"/>
  <c r="G59" i="16"/>
  <c r="K58" i="16"/>
  <c r="J58" i="16"/>
  <c r="I58" i="16"/>
  <c r="H58" i="16"/>
  <c r="G58" i="16"/>
  <c r="K45" i="16"/>
  <c r="J45" i="16"/>
  <c r="I45" i="16"/>
  <c r="H45" i="16"/>
  <c r="G45" i="16"/>
  <c r="K43" i="16"/>
  <c r="J43" i="16"/>
  <c r="I43" i="16"/>
  <c r="H43" i="16"/>
  <c r="G43" i="16"/>
  <c r="K42" i="16"/>
  <c r="J42" i="16"/>
  <c r="I42" i="16"/>
  <c r="H42" i="16"/>
  <c r="G42" i="16"/>
  <c r="K41" i="16"/>
  <c r="J41" i="16"/>
  <c r="I41" i="16"/>
  <c r="H41" i="16"/>
  <c r="G41" i="16"/>
  <c r="K40" i="16"/>
  <c r="J40" i="16"/>
  <c r="I40" i="16"/>
  <c r="H40" i="16"/>
  <c r="G40" i="16"/>
  <c r="K39" i="16"/>
  <c r="J39" i="16"/>
  <c r="I39" i="16"/>
  <c r="H39" i="16"/>
  <c r="G39" i="16"/>
  <c r="K38" i="16"/>
  <c r="J38" i="16"/>
  <c r="I38" i="16"/>
  <c r="H38" i="16"/>
  <c r="G38" i="16"/>
  <c r="K37" i="16"/>
  <c r="J37" i="16"/>
  <c r="I37" i="16"/>
  <c r="H37" i="16"/>
  <c r="G37" i="16"/>
  <c r="K36" i="16"/>
  <c r="J36" i="16"/>
  <c r="I36" i="16"/>
  <c r="H36" i="16"/>
  <c r="G36" i="16"/>
  <c r="K35" i="16"/>
  <c r="J35" i="16"/>
  <c r="I35" i="16"/>
  <c r="H35" i="16"/>
  <c r="G35" i="16"/>
  <c r="K34" i="16"/>
  <c r="J34" i="16"/>
  <c r="I34" i="16"/>
  <c r="H34" i="16"/>
  <c r="G34" i="16"/>
  <c r="G26" i="16"/>
  <c r="H26" i="16"/>
  <c r="I26" i="16"/>
  <c r="J26" i="16"/>
  <c r="K26" i="16"/>
  <c r="G27" i="16"/>
  <c r="H27" i="16"/>
  <c r="I27" i="16"/>
  <c r="J27" i="16"/>
  <c r="K27" i="16"/>
  <c r="G28" i="16"/>
  <c r="H28" i="16"/>
  <c r="I28" i="16"/>
  <c r="J28" i="16"/>
  <c r="K28" i="16"/>
  <c r="K25" i="16"/>
  <c r="J25" i="16"/>
  <c r="I25" i="16"/>
  <c r="H25" i="16"/>
  <c r="G25" i="16"/>
  <c r="K24" i="16"/>
  <c r="J24" i="16"/>
  <c r="I24" i="16"/>
  <c r="H24" i="16"/>
  <c r="G24" i="16"/>
  <c r="K23" i="16"/>
  <c r="J23" i="16"/>
  <c r="I23" i="16"/>
  <c r="H23" i="16"/>
  <c r="G23" i="16"/>
  <c r="K22" i="16"/>
  <c r="J22" i="16"/>
  <c r="I22" i="16"/>
  <c r="H22" i="16"/>
  <c r="G22" i="16"/>
  <c r="K21" i="16"/>
  <c r="J21" i="16"/>
  <c r="I21" i="16"/>
  <c r="H21" i="16"/>
  <c r="G21" i="16"/>
  <c r="K19" i="16"/>
  <c r="J19" i="16"/>
  <c r="I19" i="16"/>
  <c r="H19" i="16"/>
  <c r="G19" i="16"/>
  <c r="K18" i="16"/>
  <c r="J18" i="16"/>
  <c r="I18" i="16"/>
  <c r="H18" i="16"/>
  <c r="G18" i="16"/>
  <c r="K17" i="16"/>
  <c r="J17" i="16"/>
  <c r="I17" i="16"/>
  <c r="H17" i="16"/>
  <c r="G17" i="16"/>
  <c r="K16" i="16"/>
  <c r="J16" i="16"/>
  <c r="I16" i="16"/>
  <c r="H16" i="16"/>
  <c r="G16" i="16"/>
  <c r="K13" i="16"/>
  <c r="G7" i="16"/>
  <c r="H7" i="16"/>
  <c r="I7" i="16"/>
  <c r="J7" i="16"/>
  <c r="K7" i="16"/>
  <c r="G8" i="16"/>
  <c r="H8" i="16"/>
  <c r="I8" i="16"/>
  <c r="J8" i="16"/>
  <c r="K8" i="16"/>
  <c r="G9" i="16"/>
  <c r="H9" i="16"/>
  <c r="I9" i="16"/>
  <c r="J9" i="16"/>
  <c r="K9" i="16"/>
  <c r="G10" i="16"/>
  <c r="H10" i="16"/>
  <c r="I10" i="16"/>
  <c r="J10" i="16"/>
  <c r="K10" i="16"/>
  <c r="G11" i="16"/>
  <c r="H11" i="16"/>
  <c r="I11" i="16"/>
  <c r="J11" i="16"/>
  <c r="K11" i="16"/>
  <c r="G12" i="16"/>
  <c r="H12" i="16"/>
  <c r="I12" i="16"/>
  <c r="J12" i="16"/>
  <c r="K12" i="16"/>
  <c r="G13" i="16"/>
  <c r="H13" i="16"/>
  <c r="I13" i="16"/>
  <c r="J13" i="16"/>
  <c r="G14" i="16"/>
  <c r="H14" i="16"/>
  <c r="I14" i="16"/>
  <c r="J14" i="16"/>
  <c r="K14" i="16"/>
  <c r="G6" i="16"/>
  <c r="H6" i="16"/>
  <c r="I6" i="16"/>
  <c r="J6" i="16"/>
  <c r="K6" i="16"/>
  <c r="I5" i="16"/>
  <c r="H5" i="16"/>
  <c r="G5" i="16"/>
  <c r="G15" i="16" s="1"/>
  <c r="K5" i="16"/>
  <c r="J5" i="16"/>
  <c r="G15" i="15"/>
  <c r="H15" i="15"/>
  <c r="I15" i="15"/>
  <c r="J15" i="15"/>
  <c r="K15" i="15"/>
  <c r="G16" i="15"/>
  <c r="H16" i="15"/>
  <c r="I16" i="15"/>
  <c r="J16" i="15"/>
  <c r="K16" i="15"/>
  <c r="G82" i="15"/>
  <c r="H82" i="15"/>
  <c r="I82" i="15"/>
  <c r="J82" i="15"/>
  <c r="K82" i="15"/>
  <c r="G83" i="15"/>
  <c r="H83" i="15"/>
  <c r="I83" i="15"/>
  <c r="J83" i="15"/>
  <c r="K83" i="15"/>
  <c r="G133" i="15"/>
  <c r="H133" i="15"/>
  <c r="I133" i="15"/>
  <c r="J133" i="15"/>
  <c r="K133" i="15"/>
  <c r="G134" i="15"/>
  <c r="H134" i="15"/>
  <c r="I134" i="15"/>
  <c r="J134" i="15"/>
  <c r="K134" i="15"/>
  <c r="G135" i="15"/>
  <c r="H135" i="15"/>
  <c r="I135" i="15"/>
  <c r="J135" i="15"/>
  <c r="K135" i="15"/>
  <c r="G136" i="15"/>
  <c r="H136" i="15"/>
  <c r="I136" i="15"/>
  <c r="J136" i="15"/>
  <c r="K136" i="15"/>
  <c r="G137" i="15"/>
  <c r="H137" i="15"/>
  <c r="I137" i="15"/>
  <c r="J137" i="15"/>
  <c r="K137" i="15"/>
  <c r="G138" i="15"/>
  <c r="H138" i="15"/>
  <c r="I138" i="15"/>
  <c r="J138" i="15"/>
  <c r="K138" i="15"/>
  <c r="G139" i="15"/>
  <c r="H139" i="15"/>
  <c r="I139" i="15"/>
  <c r="J139" i="15"/>
  <c r="K139" i="15"/>
  <c r="K132" i="15"/>
  <c r="J132" i="15"/>
  <c r="I132" i="15"/>
  <c r="H132" i="15"/>
  <c r="G132" i="15"/>
  <c r="K131" i="15"/>
  <c r="J131" i="15"/>
  <c r="I131" i="15"/>
  <c r="H131" i="15"/>
  <c r="G131" i="15"/>
  <c r="K130" i="15"/>
  <c r="J130" i="15"/>
  <c r="I130" i="15"/>
  <c r="H130" i="15"/>
  <c r="G130" i="15"/>
  <c r="K129" i="15"/>
  <c r="J129" i="15"/>
  <c r="I129" i="15"/>
  <c r="H129" i="15"/>
  <c r="G129" i="15"/>
  <c r="K128" i="15"/>
  <c r="J128" i="15"/>
  <c r="I128" i="15"/>
  <c r="H128" i="15"/>
  <c r="G128" i="15"/>
  <c r="G140" i="15" s="1"/>
  <c r="K126" i="15"/>
  <c r="J126" i="15"/>
  <c r="I126" i="15"/>
  <c r="H126" i="15"/>
  <c r="G126" i="15"/>
  <c r="K125" i="15"/>
  <c r="J125" i="15"/>
  <c r="I125" i="15"/>
  <c r="H125" i="15"/>
  <c r="G125" i="15"/>
  <c r="K124" i="15"/>
  <c r="J124" i="15"/>
  <c r="I124" i="15"/>
  <c r="H124" i="15"/>
  <c r="G124" i="15"/>
  <c r="K123" i="15"/>
  <c r="J123" i="15"/>
  <c r="I123" i="15"/>
  <c r="H123" i="15"/>
  <c r="G123" i="15"/>
  <c r="K122" i="15"/>
  <c r="J122" i="15"/>
  <c r="I122" i="15"/>
  <c r="H122" i="15"/>
  <c r="G122" i="15"/>
  <c r="K121" i="15"/>
  <c r="J121" i="15"/>
  <c r="I121" i="15"/>
  <c r="H121" i="15"/>
  <c r="G121" i="15"/>
  <c r="K120" i="15"/>
  <c r="J120" i="15"/>
  <c r="I120" i="15"/>
  <c r="H120" i="15"/>
  <c r="G120" i="15"/>
  <c r="K119" i="15"/>
  <c r="J119" i="15"/>
  <c r="I119" i="15"/>
  <c r="H119" i="15"/>
  <c r="G119" i="15"/>
  <c r="K118" i="15"/>
  <c r="J118" i="15"/>
  <c r="I118" i="15"/>
  <c r="H118" i="15"/>
  <c r="G118" i="15"/>
  <c r="G116" i="15"/>
  <c r="H116" i="15"/>
  <c r="I116" i="15"/>
  <c r="J116" i="15"/>
  <c r="K116" i="15"/>
  <c r="K115" i="15"/>
  <c r="J115" i="15"/>
  <c r="I115" i="15"/>
  <c r="H115" i="15"/>
  <c r="G115" i="15"/>
  <c r="K114" i="15"/>
  <c r="J114" i="15"/>
  <c r="I114" i="15"/>
  <c r="H114" i="15"/>
  <c r="G114" i="15"/>
  <c r="K113" i="15"/>
  <c r="J113" i="15"/>
  <c r="I113" i="15"/>
  <c r="H113" i="15"/>
  <c r="G113" i="15"/>
  <c r="K112" i="15"/>
  <c r="J112" i="15"/>
  <c r="I112" i="15"/>
  <c r="H112" i="15"/>
  <c r="G112" i="15"/>
  <c r="K111" i="15"/>
  <c r="J111" i="15"/>
  <c r="I111" i="15"/>
  <c r="H111" i="15"/>
  <c r="G111" i="15"/>
  <c r="K110" i="15"/>
  <c r="J110" i="15"/>
  <c r="I110" i="15"/>
  <c r="H110" i="15"/>
  <c r="G110" i="15"/>
  <c r="K109" i="15"/>
  <c r="J109" i="15"/>
  <c r="I109" i="15"/>
  <c r="H109" i="15"/>
  <c r="G109" i="15"/>
  <c r="G105" i="15"/>
  <c r="H105" i="15"/>
  <c r="I105" i="15"/>
  <c r="J105" i="15"/>
  <c r="K105" i="15"/>
  <c r="G106" i="15"/>
  <c r="H106" i="15"/>
  <c r="I106" i="15"/>
  <c r="J106" i="15"/>
  <c r="K106" i="15"/>
  <c r="G107" i="15"/>
  <c r="H107" i="15"/>
  <c r="I107" i="15"/>
  <c r="J107" i="15"/>
  <c r="K107" i="15"/>
  <c r="K104" i="15"/>
  <c r="J104" i="15"/>
  <c r="I104" i="15"/>
  <c r="H104" i="15"/>
  <c r="G104" i="15"/>
  <c r="K103" i="15"/>
  <c r="J103" i="15"/>
  <c r="I103" i="15"/>
  <c r="H103" i="15"/>
  <c r="G103" i="15"/>
  <c r="K102" i="15"/>
  <c r="J102" i="15"/>
  <c r="I102" i="15"/>
  <c r="H102" i="15"/>
  <c r="G102" i="15"/>
  <c r="K101" i="15"/>
  <c r="J101" i="15"/>
  <c r="I101" i="15"/>
  <c r="H101" i="15"/>
  <c r="G101" i="15"/>
  <c r="K100" i="15"/>
  <c r="J100" i="15"/>
  <c r="I100" i="15"/>
  <c r="H100" i="15"/>
  <c r="G100" i="15"/>
  <c r="K99" i="15"/>
  <c r="J99" i="15"/>
  <c r="I99" i="15"/>
  <c r="H99" i="15"/>
  <c r="G99" i="15"/>
  <c r="K98" i="15"/>
  <c r="J98" i="15"/>
  <c r="I98" i="15"/>
  <c r="H98" i="15"/>
  <c r="G98" i="15"/>
  <c r="K97" i="15"/>
  <c r="J97" i="15"/>
  <c r="I97" i="15"/>
  <c r="H97" i="15"/>
  <c r="G97" i="15"/>
  <c r="K96" i="15"/>
  <c r="J96" i="15"/>
  <c r="I96" i="15"/>
  <c r="H96" i="15"/>
  <c r="G96" i="15"/>
  <c r="K95" i="15"/>
  <c r="J95" i="15"/>
  <c r="I95" i="15"/>
  <c r="H95" i="15"/>
  <c r="G95" i="15"/>
  <c r="G90" i="15"/>
  <c r="H90" i="15"/>
  <c r="I90" i="15"/>
  <c r="J90" i="15"/>
  <c r="K90" i="15"/>
  <c r="G91" i="15"/>
  <c r="H91" i="15"/>
  <c r="I91" i="15"/>
  <c r="J91" i="15"/>
  <c r="K91" i="15"/>
  <c r="G92" i="15"/>
  <c r="H92" i="15"/>
  <c r="I92" i="15"/>
  <c r="J92" i="15"/>
  <c r="K92" i="15"/>
  <c r="G93" i="15"/>
  <c r="H93" i="15"/>
  <c r="I93" i="15"/>
  <c r="J93" i="15"/>
  <c r="K93" i="15"/>
  <c r="K89" i="15"/>
  <c r="J89" i="15"/>
  <c r="I89" i="15"/>
  <c r="H89" i="15"/>
  <c r="G89" i="15"/>
  <c r="K88" i="15"/>
  <c r="J88" i="15"/>
  <c r="I88" i="15"/>
  <c r="H88" i="15"/>
  <c r="G88" i="15"/>
  <c r="K87" i="15"/>
  <c r="J87" i="15"/>
  <c r="I87" i="15"/>
  <c r="H87" i="15"/>
  <c r="G87" i="15"/>
  <c r="K86" i="15"/>
  <c r="J86" i="15"/>
  <c r="I86" i="15"/>
  <c r="H86" i="15"/>
  <c r="G86" i="15"/>
  <c r="K85" i="15"/>
  <c r="J85" i="15"/>
  <c r="I85" i="15"/>
  <c r="H85" i="15"/>
  <c r="G85" i="15"/>
  <c r="G78" i="15"/>
  <c r="H78" i="15"/>
  <c r="I78" i="15"/>
  <c r="J78" i="15"/>
  <c r="K78" i="15"/>
  <c r="G79" i="15"/>
  <c r="H79" i="15"/>
  <c r="I79" i="15"/>
  <c r="J79" i="15"/>
  <c r="K79" i="15"/>
  <c r="G80" i="15"/>
  <c r="H80" i="15"/>
  <c r="I80" i="15"/>
  <c r="J80" i="15"/>
  <c r="K80" i="15"/>
  <c r="G81" i="15"/>
  <c r="H81" i="15"/>
  <c r="I81" i="15"/>
  <c r="J81" i="15"/>
  <c r="K81" i="15"/>
  <c r="K77" i="15"/>
  <c r="J77" i="15"/>
  <c r="I77" i="15"/>
  <c r="H77" i="15"/>
  <c r="G77" i="15"/>
  <c r="K76" i="15"/>
  <c r="J76" i="15"/>
  <c r="I76" i="15"/>
  <c r="H76" i="15"/>
  <c r="G76" i="15"/>
  <c r="K75" i="15"/>
  <c r="J75" i="15"/>
  <c r="I75" i="15"/>
  <c r="H75" i="15"/>
  <c r="G75" i="15"/>
  <c r="K74" i="15"/>
  <c r="J74" i="15"/>
  <c r="I74" i="15"/>
  <c r="H74" i="15"/>
  <c r="G74" i="15"/>
  <c r="K73" i="15"/>
  <c r="J73" i="15"/>
  <c r="I73" i="15"/>
  <c r="H73" i="15"/>
  <c r="G73" i="15"/>
  <c r="K72" i="15"/>
  <c r="J72" i="15"/>
  <c r="I72" i="15"/>
  <c r="H72" i="15"/>
  <c r="G72" i="15"/>
  <c r="G70" i="15"/>
  <c r="H70" i="15"/>
  <c r="I70" i="15"/>
  <c r="J70" i="15"/>
  <c r="K70" i="15"/>
  <c r="K69" i="15"/>
  <c r="J69" i="15"/>
  <c r="I69" i="15"/>
  <c r="H69" i="15"/>
  <c r="G69" i="15"/>
  <c r="K68" i="15"/>
  <c r="J68" i="15"/>
  <c r="I68" i="15"/>
  <c r="H68" i="15"/>
  <c r="G68" i="15"/>
  <c r="K67" i="15"/>
  <c r="J67" i="15"/>
  <c r="I67" i="15"/>
  <c r="H67" i="15"/>
  <c r="G67" i="15"/>
  <c r="K66" i="15"/>
  <c r="J66" i="15"/>
  <c r="I66" i="15"/>
  <c r="H66" i="15"/>
  <c r="G66" i="15"/>
  <c r="K65" i="15"/>
  <c r="J65" i="15"/>
  <c r="I65" i="15"/>
  <c r="H65" i="15"/>
  <c r="G65" i="15"/>
  <c r="K64" i="15"/>
  <c r="J64" i="15"/>
  <c r="I64" i="15"/>
  <c r="H64" i="15"/>
  <c r="G64" i="15"/>
  <c r="K63" i="15"/>
  <c r="J63" i="15"/>
  <c r="I63" i="15"/>
  <c r="H63" i="15"/>
  <c r="G63" i="15"/>
  <c r="K62" i="15"/>
  <c r="J62" i="15"/>
  <c r="I62" i="15"/>
  <c r="H62" i="15"/>
  <c r="G62" i="15"/>
  <c r="G60" i="15"/>
  <c r="H60" i="15"/>
  <c r="I60" i="15"/>
  <c r="J60" i="15"/>
  <c r="K60" i="15"/>
  <c r="K59" i="15"/>
  <c r="J59" i="15"/>
  <c r="I59" i="15"/>
  <c r="H59" i="15"/>
  <c r="G59" i="15"/>
  <c r="K58" i="15"/>
  <c r="J58" i="15"/>
  <c r="I58" i="15"/>
  <c r="H58" i="15"/>
  <c r="G58" i="15"/>
  <c r="K57" i="15"/>
  <c r="J57" i="15"/>
  <c r="I57" i="15"/>
  <c r="H57" i="15"/>
  <c r="G57" i="15"/>
  <c r="K56" i="15"/>
  <c r="J56" i="15"/>
  <c r="I56" i="15"/>
  <c r="H56" i="15"/>
  <c r="G56" i="15"/>
  <c r="K55" i="15"/>
  <c r="J55" i="15"/>
  <c r="I55" i="15"/>
  <c r="H55" i="15"/>
  <c r="G55" i="15"/>
  <c r="G52" i="15"/>
  <c r="H52" i="15"/>
  <c r="I52" i="15"/>
  <c r="J52" i="15"/>
  <c r="K52" i="15"/>
  <c r="G53" i="15"/>
  <c r="H53" i="15"/>
  <c r="I53" i="15"/>
  <c r="J53" i="15"/>
  <c r="K53" i="15"/>
  <c r="K51" i="15"/>
  <c r="J51" i="15"/>
  <c r="I51" i="15"/>
  <c r="H51" i="15"/>
  <c r="G51" i="15"/>
  <c r="K50" i="15"/>
  <c r="J50" i="15"/>
  <c r="I50" i="15"/>
  <c r="H50" i="15"/>
  <c r="G50" i="15"/>
  <c r="K49" i="15"/>
  <c r="J49" i="15"/>
  <c r="I49" i="15"/>
  <c r="H49" i="15"/>
  <c r="G49" i="15"/>
  <c r="K48" i="15"/>
  <c r="J48" i="15"/>
  <c r="I48" i="15"/>
  <c r="H48" i="15"/>
  <c r="G48" i="15"/>
  <c r="K47" i="15"/>
  <c r="J47" i="15"/>
  <c r="I47" i="15"/>
  <c r="H47" i="15"/>
  <c r="G47" i="15"/>
  <c r="K46" i="15"/>
  <c r="J46" i="15"/>
  <c r="I46" i="15"/>
  <c r="H46" i="15"/>
  <c r="G46" i="15"/>
  <c r="K45" i="15"/>
  <c r="J45" i="15"/>
  <c r="I45" i="15"/>
  <c r="H45" i="15"/>
  <c r="G45" i="15"/>
  <c r="K44" i="15"/>
  <c r="J44" i="15"/>
  <c r="I44" i="15"/>
  <c r="H44" i="15"/>
  <c r="G44" i="15"/>
  <c r="K43" i="15"/>
  <c r="J43" i="15"/>
  <c r="I43" i="15"/>
  <c r="H43" i="15"/>
  <c r="G43" i="15"/>
  <c r="K42" i="15"/>
  <c r="J42" i="15"/>
  <c r="I42" i="15"/>
  <c r="H42" i="15"/>
  <c r="G42" i="15"/>
  <c r="G34" i="15"/>
  <c r="H34" i="15"/>
  <c r="I34" i="15"/>
  <c r="J34" i="15"/>
  <c r="K34" i="15"/>
  <c r="G35" i="15"/>
  <c r="H35" i="15"/>
  <c r="I35" i="15"/>
  <c r="J35" i="15"/>
  <c r="K35" i="15"/>
  <c r="G36" i="15"/>
  <c r="H36" i="15"/>
  <c r="I36" i="15"/>
  <c r="J36" i="15"/>
  <c r="K36" i="15"/>
  <c r="G37" i="15"/>
  <c r="H37" i="15"/>
  <c r="I37" i="15"/>
  <c r="J37" i="15"/>
  <c r="K37" i="15"/>
  <c r="G38" i="15"/>
  <c r="H38" i="15"/>
  <c r="I38" i="15"/>
  <c r="J38" i="15"/>
  <c r="K38" i="15"/>
  <c r="G39" i="15"/>
  <c r="H39" i="15"/>
  <c r="I39" i="15"/>
  <c r="J39" i="15"/>
  <c r="K39" i="15"/>
  <c r="G40" i="15"/>
  <c r="H40" i="15"/>
  <c r="I40" i="15"/>
  <c r="J40" i="15"/>
  <c r="K40" i="15"/>
  <c r="K33" i="15"/>
  <c r="J33" i="15"/>
  <c r="I33" i="15"/>
  <c r="H33" i="15"/>
  <c r="G33" i="15"/>
  <c r="K32" i="15"/>
  <c r="J32" i="15"/>
  <c r="I32" i="15"/>
  <c r="H32" i="15"/>
  <c r="G32" i="15"/>
  <c r="K31" i="15"/>
  <c r="J31" i="15"/>
  <c r="I31" i="15"/>
  <c r="H31" i="15"/>
  <c r="G31" i="15"/>
  <c r="G29" i="15"/>
  <c r="H29" i="15"/>
  <c r="I29" i="15"/>
  <c r="J29" i="15"/>
  <c r="K29" i="15"/>
  <c r="K28" i="15"/>
  <c r="J28" i="15"/>
  <c r="I28" i="15"/>
  <c r="H28" i="15"/>
  <c r="G28" i="15"/>
  <c r="K27" i="15"/>
  <c r="J27" i="15"/>
  <c r="I27" i="15"/>
  <c r="H27" i="15"/>
  <c r="G27" i="15"/>
  <c r="K26" i="15"/>
  <c r="J26" i="15"/>
  <c r="I26" i="15"/>
  <c r="H26" i="15"/>
  <c r="G26" i="15"/>
  <c r="K25" i="15"/>
  <c r="J25" i="15"/>
  <c r="I25" i="15"/>
  <c r="H25" i="15"/>
  <c r="G25" i="15"/>
  <c r="K24" i="15"/>
  <c r="J24" i="15"/>
  <c r="I24" i="15"/>
  <c r="H24" i="15"/>
  <c r="G24" i="15"/>
  <c r="K23" i="15"/>
  <c r="J23" i="15"/>
  <c r="I23" i="15"/>
  <c r="H23" i="15"/>
  <c r="G23" i="15"/>
  <c r="K22" i="15"/>
  <c r="J22" i="15"/>
  <c r="I22" i="15"/>
  <c r="H22" i="15"/>
  <c r="G22" i="15"/>
  <c r="K21" i="15"/>
  <c r="J21" i="15"/>
  <c r="I21" i="15"/>
  <c r="H21" i="15"/>
  <c r="G21" i="15"/>
  <c r="K20" i="15"/>
  <c r="J20" i="15"/>
  <c r="I20" i="15"/>
  <c r="H20" i="15"/>
  <c r="G20" i="15"/>
  <c r="K19" i="15"/>
  <c r="J19" i="15"/>
  <c r="I19" i="15"/>
  <c r="H19" i="15"/>
  <c r="G19" i="15"/>
  <c r="K18" i="15"/>
  <c r="J18" i="15"/>
  <c r="I18" i="15"/>
  <c r="H18" i="15"/>
  <c r="G18" i="15"/>
  <c r="G6" i="15"/>
  <c r="H6" i="15"/>
  <c r="I6" i="15"/>
  <c r="J6" i="15"/>
  <c r="K6" i="15"/>
  <c r="G7" i="15"/>
  <c r="H7" i="15"/>
  <c r="I7" i="15"/>
  <c r="J7" i="15"/>
  <c r="K7" i="15"/>
  <c r="G8" i="15"/>
  <c r="H8" i="15"/>
  <c r="I8" i="15"/>
  <c r="J8" i="15"/>
  <c r="K8" i="15"/>
  <c r="G9" i="15"/>
  <c r="H9" i="15"/>
  <c r="I9" i="15"/>
  <c r="J9" i="15"/>
  <c r="K9" i="15"/>
  <c r="G10" i="15"/>
  <c r="H10" i="15"/>
  <c r="I10" i="15"/>
  <c r="J10" i="15"/>
  <c r="K10" i="15"/>
  <c r="G11" i="15"/>
  <c r="H11" i="15"/>
  <c r="I11" i="15"/>
  <c r="J11" i="15"/>
  <c r="K11" i="15"/>
  <c r="G12" i="15"/>
  <c r="H12" i="15"/>
  <c r="I12" i="15"/>
  <c r="J12" i="15"/>
  <c r="K12" i="15"/>
  <c r="G13" i="15"/>
  <c r="H13" i="15"/>
  <c r="I13" i="15"/>
  <c r="J13" i="15"/>
  <c r="K13" i="15"/>
  <c r="G14" i="15"/>
  <c r="H14" i="15"/>
  <c r="I14" i="15"/>
  <c r="J14" i="15"/>
  <c r="K14" i="15"/>
  <c r="K5" i="15"/>
  <c r="J5" i="15"/>
  <c r="I5" i="15"/>
  <c r="H5" i="15"/>
  <c r="K167" i="16" l="1"/>
  <c r="J167" i="16"/>
  <c r="H167" i="16"/>
  <c r="J15" i="16"/>
  <c r="I15" i="16"/>
  <c r="K15" i="16"/>
  <c r="H15" i="16"/>
  <c r="G57" i="16"/>
  <c r="G156" i="16"/>
  <c r="J94" i="16"/>
  <c r="K94" i="16"/>
  <c r="H94" i="16"/>
  <c r="I94" i="16"/>
  <c r="J57" i="16"/>
  <c r="K57" i="16"/>
  <c r="I110" i="16"/>
  <c r="H122" i="16"/>
  <c r="K156" i="16"/>
  <c r="H156" i="16"/>
  <c r="I156" i="16"/>
  <c r="I122" i="16"/>
  <c r="J122" i="16"/>
  <c r="J44" i="16"/>
  <c r="J110" i="16"/>
  <c r="G110" i="16"/>
  <c r="K110" i="16"/>
  <c r="H110" i="16"/>
  <c r="H75" i="16"/>
  <c r="G44" i="16"/>
  <c r="K44" i="16"/>
  <c r="H44" i="16"/>
  <c r="I44" i="16"/>
  <c r="J20" i="16"/>
  <c r="I75" i="16"/>
  <c r="G75" i="16"/>
  <c r="K75" i="16"/>
  <c r="I20" i="16"/>
  <c r="H20" i="16"/>
  <c r="K33" i="16"/>
  <c r="G33" i="16"/>
  <c r="G20" i="16"/>
  <c r="K20" i="16"/>
  <c r="I33" i="16"/>
  <c r="H146" i="16"/>
  <c r="J146" i="16"/>
  <c r="I146" i="16"/>
  <c r="G146" i="16"/>
  <c r="K146" i="16"/>
  <c r="J33" i="16"/>
  <c r="K135" i="16"/>
  <c r="G135" i="16"/>
  <c r="H135" i="16"/>
  <c r="J135" i="16"/>
  <c r="J75" i="16"/>
  <c r="I57" i="16"/>
  <c r="H57" i="16"/>
  <c r="I135" i="16"/>
  <c r="G122" i="16"/>
  <c r="K122" i="16"/>
  <c r="H33" i="16"/>
  <c r="J156" i="16"/>
  <c r="I140" i="15"/>
  <c r="H140" i="15"/>
  <c r="H17" i="15"/>
  <c r="J17" i="15"/>
  <c r="I17" i="15"/>
  <c r="G17" i="15"/>
  <c r="K17" i="15"/>
  <c r="H61" i="15"/>
  <c r="I84" i="15"/>
  <c r="I61" i="15"/>
  <c r="J84" i="15"/>
  <c r="J61" i="15"/>
  <c r="G61" i="15"/>
  <c r="G84" i="15"/>
  <c r="K84" i="15"/>
  <c r="H84" i="15"/>
  <c r="H127" i="15"/>
  <c r="I54" i="15"/>
  <c r="I127" i="15"/>
  <c r="G127" i="15"/>
  <c r="G94" i="15"/>
  <c r="K94" i="15"/>
  <c r="H94" i="15"/>
  <c r="I94" i="15"/>
  <c r="J94" i="15"/>
  <c r="G71" i="15"/>
  <c r="H71" i="15"/>
  <c r="G54" i="15"/>
  <c r="H54" i="15"/>
  <c r="H30" i="15"/>
  <c r="H108" i="15"/>
  <c r="G117" i="15"/>
  <c r="I117" i="15"/>
  <c r="H117" i="15"/>
  <c r="I71" i="15"/>
  <c r="I30" i="15"/>
  <c r="G41" i="15"/>
  <c r="G30" i="15"/>
  <c r="I108" i="15"/>
  <c r="J108" i="15"/>
  <c r="G108" i="15"/>
  <c r="K108" i="15"/>
  <c r="K41" i="15"/>
  <c r="J41" i="15"/>
  <c r="I41" i="15"/>
  <c r="H41" i="15"/>
  <c r="J140" i="15" l="1"/>
  <c r="J127" i="15"/>
  <c r="J117" i="15"/>
  <c r="K127" i="15"/>
  <c r="K30" i="15"/>
  <c r="G39" i="13"/>
  <c r="H39" i="13"/>
  <c r="I39" i="13"/>
  <c r="G40" i="13"/>
  <c r="H40" i="13"/>
  <c r="I40" i="13"/>
  <c r="G41" i="13"/>
  <c r="H41" i="13"/>
  <c r="I41" i="13"/>
  <c r="G42" i="13"/>
  <c r="H42" i="13"/>
  <c r="I42" i="13"/>
  <c r="G56" i="13"/>
  <c r="H56" i="13"/>
  <c r="I56" i="13"/>
  <c r="G57" i="13"/>
  <c r="H57" i="13"/>
  <c r="I57" i="13"/>
  <c r="G58" i="13"/>
  <c r="H58" i="13"/>
  <c r="I58" i="13"/>
  <c r="G59" i="13"/>
  <c r="H59" i="13"/>
  <c r="I59" i="13"/>
  <c r="G60" i="13"/>
  <c r="H60" i="13"/>
  <c r="I60" i="13"/>
  <c r="G61" i="13"/>
  <c r="H61" i="13"/>
  <c r="I61" i="13"/>
  <c r="G187" i="13"/>
  <c r="H187" i="13"/>
  <c r="I187" i="13"/>
  <c r="G188" i="13"/>
  <c r="H188" i="13"/>
  <c r="I188" i="13"/>
  <c r="G189" i="13"/>
  <c r="H189" i="13"/>
  <c r="I189" i="13"/>
  <c r="G190" i="13"/>
  <c r="H190" i="13"/>
  <c r="I190" i="13"/>
  <c r="G191" i="13"/>
  <c r="H191" i="13"/>
  <c r="I191" i="13"/>
  <c r="G125" i="13"/>
  <c r="H125" i="13"/>
  <c r="I125" i="13"/>
  <c r="G126" i="13"/>
  <c r="H126" i="13"/>
  <c r="I126" i="13"/>
  <c r="G127" i="13"/>
  <c r="H127" i="13"/>
  <c r="I127" i="13"/>
  <c r="G128" i="13"/>
  <c r="H128" i="13"/>
  <c r="I128" i="13"/>
  <c r="G129" i="13"/>
  <c r="H129" i="13"/>
  <c r="I129" i="13"/>
  <c r="G130" i="13"/>
  <c r="H130" i="13"/>
  <c r="I130" i="13"/>
  <c r="G131" i="13"/>
  <c r="H131" i="13"/>
  <c r="I131" i="13"/>
  <c r="K117" i="15" l="1"/>
  <c r="J30" i="15"/>
  <c r="J54" i="15"/>
  <c r="J71" i="15"/>
  <c r="K54" i="15"/>
  <c r="K61" i="15"/>
  <c r="K71" i="15"/>
  <c r="K140" i="15"/>
  <c r="G51" i="13"/>
  <c r="H51" i="13"/>
  <c r="I51" i="13"/>
  <c r="G52" i="13"/>
  <c r="H52" i="13"/>
  <c r="I52" i="13"/>
  <c r="G53" i="13"/>
  <c r="H53" i="13"/>
  <c r="I53" i="13"/>
  <c r="G54" i="13"/>
  <c r="H54" i="13"/>
  <c r="I54" i="13"/>
  <c r="G55" i="13"/>
  <c r="H55" i="13"/>
  <c r="I55" i="13"/>
  <c r="G75" i="13"/>
  <c r="H75" i="13"/>
  <c r="I75" i="13"/>
  <c r="G76" i="13"/>
  <c r="H76" i="13"/>
  <c r="I76" i="13"/>
  <c r="G77" i="13"/>
  <c r="H77" i="13"/>
  <c r="I77" i="13"/>
  <c r="G78" i="13"/>
  <c r="H78" i="13"/>
  <c r="I78" i="13"/>
  <c r="G79" i="13"/>
  <c r="H79" i="13"/>
  <c r="I79" i="13"/>
  <c r="G80" i="13"/>
  <c r="H80" i="13"/>
  <c r="I80" i="13"/>
  <c r="G81" i="13"/>
  <c r="H81" i="13"/>
  <c r="I81" i="13"/>
  <c r="G82" i="13"/>
  <c r="H82" i="13"/>
  <c r="I82" i="13"/>
  <c r="G83" i="13"/>
  <c r="H83" i="13"/>
  <c r="I83" i="13"/>
  <c r="G84" i="13"/>
  <c r="H84" i="13"/>
  <c r="I84" i="13"/>
  <c r="G85" i="13"/>
  <c r="H85" i="13"/>
  <c r="I85" i="13"/>
  <c r="G86" i="13"/>
  <c r="H86" i="13"/>
  <c r="I86" i="13"/>
  <c r="G87" i="13"/>
  <c r="H87" i="13"/>
  <c r="I87" i="13"/>
  <c r="G88" i="13"/>
  <c r="H88" i="13"/>
  <c r="I88" i="13"/>
  <c r="G89" i="13"/>
  <c r="H89" i="13"/>
  <c r="I89" i="13"/>
  <c r="G90" i="13"/>
  <c r="H90" i="13"/>
  <c r="I90" i="13"/>
  <c r="G91" i="13"/>
  <c r="H91" i="13"/>
  <c r="I91" i="13"/>
  <c r="I74" i="13"/>
  <c r="H74" i="13"/>
  <c r="G74" i="13"/>
  <c r="I73" i="13"/>
  <c r="H73" i="13"/>
  <c r="G73" i="13"/>
  <c r="G33" i="13"/>
  <c r="H33" i="13"/>
  <c r="I33" i="13"/>
  <c r="G34" i="13"/>
  <c r="H34" i="13"/>
  <c r="I34" i="13"/>
  <c r="G35" i="13"/>
  <c r="H35" i="13"/>
  <c r="I35" i="13"/>
  <c r="G36" i="13"/>
  <c r="H36" i="13"/>
  <c r="I36" i="13"/>
  <c r="G37" i="13"/>
  <c r="H37" i="13"/>
  <c r="I37" i="13"/>
  <c r="G38" i="13"/>
  <c r="H38" i="13"/>
  <c r="I38" i="13"/>
  <c r="G145" i="13"/>
  <c r="H145" i="13"/>
  <c r="I145" i="13"/>
  <c r="G146" i="13"/>
  <c r="H146" i="13"/>
  <c r="I146" i="13"/>
  <c r="G147" i="13"/>
  <c r="H147" i="13"/>
  <c r="I147" i="13"/>
  <c r="I114" i="13"/>
  <c r="H114" i="13"/>
  <c r="G114" i="13"/>
  <c r="I113" i="13"/>
  <c r="H113" i="13"/>
  <c r="G113" i="13"/>
  <c r="I192" i="13"/>
  <c r="H192" i="13"/>
  <c r="G192" i="13"/>
  <c r="I186" i="13"/>
  <c r="H186" i="13"/>
  <c r="G186" i="13"/>
  <c r="I185" i="13"/>
  <c r="H185" i="13"/>
  <c r="G185" i="13"/>
  <c r="I184" i="13"/>
  <c r="H184" i="13"/>
  <c r="G184" i="13"/>
  <c r="I183" i="13"/>
  <c r="H183" i="13"/>
  <c r="G183" i="13"/>
  <c r="I182" i="13"/>
  <c r="H182" i="13"/>
  <c r="G182" i="13"/>
  <c r="I181" i="13"/>
  <c r="H181" i="13"/>
  <c r="G181" i="13"/>
  <c r="I180" i="13"/>
  <c r="H180" i="13"/>
  <c r="G180" i="13"/>
  <c r="G170" i="13"/>
  <c r="H170" i="13"/>
  <c r="I170" i="13"/>
  <c r="G171" i="13"/>
  <c r="H171" i="13"/>
  <c r="I171" i="13"/>
  <c r="G172" i="13"/>
  <c r="H172" i="13"/>
  <c r="I172" i="13"/>
  <c r="G173" i="13"/>
  <c r="H173" i="13"/>
  <c r="I173" i="13"/>
  <c r="G174" i="13"/>
  <c r="H174" i="13"/>
  <c r="I174" i="13"/>
  <c r="G175" i="13"/>
  <c r="H175" i="13"/>
  <c r="I175" i="13"/>
  <c r="G176" i="13"/>
  <c r="H176" i="13"/>
  <c r="I176" i="13"/>
  <c r="G177" i="13"/>
  <c r="H177" i="13"/>
  <c r="I177" i="13"/>
  <c r="G178" i="13"/>
  <c r="H178" i="13"/>
  <c r="I178" i="13"/>
  <c r="I169" i="13"/>
  <c r="H169" i="13"/>
  <c r="G169" i="13"/>
  <c r="I168" i="13"/>
  <c r="H168" i="13"/>
  <c r="G168" i="13"/>
  <c r="I167" i="13"/>
  <c r="H167" i="13"/>
  <c r="G167" i="13"/>
  <c r="I166" i="13"/>
  <c r="H166" i="13"/>
  <c r="G166" i="13"/>
  <c r="I165" i="13"/>
  <c r="H165" i="13"/>
  <c r="G165" i="13"/>
  <c r="I164" i="13"/>
  <c r="H164" i="13"/>
  <c r="G164" i="13"/>
  <c r="I162" i="13"/>
  <c r="H162" i="13"/>
  <c r="G162" i="13"/>
  <c r="I161" i="13"/>
  <c r="H161" i="13"/>
  <c r="G161" i="13"/>
  <c r="I160" i="13"/>
  <c r="H160" i="13"/>
  <c r="G160" i="13"/>
  <c r="I159" i="13"/>
  <c r="H159" i="13"/>
  <c r="G159" i="13"/>
  <c r="I158" i="13"/>
  <c r="H158" i="13"/>
  <c r="G158" i="13"/>
  <c r="I157" i="13"/>
  <c r="H157" i="13"/>
  <c r="G157" i="13"/>
  <c r="I156" i="13"/>
  <c r="H156" i="13"/>
  <c r="G156" i="13"/>
  <c r="I155" i="13"/>
  <c r="H155" i="13"/>
  <c r="G155" i="13"/>
  <c r="I154" i="13"/>
  <c r="H154" i="13"/>
  <c r="G154" i="13"/>
  <c r="I153" i="13"/>
  <c r="H153" i="13"/>
  <c r="G153" i="13"/>
  <c r="I152" i="13"/>
  <c r="H152" i="13"/>
  <c r="G152" i="13"/>
  <c r="I151" i="13"/>
  <c r="H151" i="13"/>
  <c r="G151" i="13"/>
  <c r="I150" i="13"/>
  <c r="H150" i="13"/>
  <c r="G150" i="13"/>
  <c r="I149" i="13"/>
  <c r="H149" i="13"/>
  <c r="G149" i="13"/>
  <c r="I144" i="13"/>
  <c r="H144" i="13"/>
  <c r="G144" i="13"/>
  <c r="I143" i="13"/>
  <c r="H143" i="13"/>
  <c r="G143" i="13"/>
  <c r="I142" i="13"/>
  <c r="H142" i="13"/>
  <c r="G142" i="13"/>
  <c r="I141" i="13"/>
  <c r="H141" i="13"/>
  <c r="G141" i="13"/>
  <c r="I140" i="13"/>
  <c r="H140" i="13"/>
  <c r="G140" i="13"/>
  <c r="I139" i="13"/>
  <c r="H139" i="13"/>
  <c r="G139" i="13"/>
  <c r="I138" i="13"/>
  <c r="H138" i="13"/>
  <c r="G138" i="13"/>
  <c r="I137" i="13"/>
  <c r="H137" i="13"/>
  <c r="G137" i="13"/>
  <c r="I136" i="13"/>
  <c r="H136" i="13"/>
  <c r="G136" i="13"/>
  <c r="I135" i="13"/>
  <c r="H135" i="13"/>
  <c r="G135" i="13"/>
  <c r="I134" i="13"/>
  <c r="H134" i="13"/>
  <c r="G134" i="13"/>
  <c r="I133" i="13"/>
  <c r="H133" i="13"/>
  <c r="G133" i="13"/>
  <c r="I124" i="13"/>
  <c r="H124" i="13"/>
  <c r="G124" i="13"/>
  <c r="I123" i="13"/>
  <c r="H123" i="13"/>
  <c r="G123" i="13"/>
  <c r="I122" i="13"/>
  <c r="H122" i="13"/>
  <c r="G122" i="13"/>
  <c r="G118" i="13"/>
  <c r="H118" i="13"/>
  <c r="I118" i="13"/>
  <c r="G119" i="13"/>
  <c r="H119" i="13"/>
  <c r="I119" i="13"/>
  <c r="G120" i="13"/>
  <c r="H120" i="13"/>
  <c r="I120" i="13"/>
  <c r="I117" i="13"/>
  <c r="H117" i="13"/>
  <c r="G117" i="13"/>
  <c r="I116" i="13"/>
  <c r="H116" i="13"/>
  <c r="G116" i="13"/>
  <c r="I115" i="13"/>
  <c r="H115" i="13"/>
  <c r="G115" i="13"/>
  <c r="G109" i="13"/>
  <c r="H109" i="13"/>
  <c r="I109" i="13"/>
  <c r="G110" i="13"/>
  <c r="H110" i="13"/>
  <c r="I110" i="13"/>
  <c r="G111" i="13"/>
  <c r="H111" i="13"/>
  <c r="I111" i="13"/>
  <c r="I108" i="13"/>
  <c r="H108" i="13"/>
  <c r="G108" i="13"/>
  <c r="I107" i="13"/>
  <c r="H107" i="13"/>
  <c r="G107" i="13"/>
  <c r="I106" i="13"/>
  <c r="H106" i="13"/>
  <c r="G106" i="13"/>
  <c r="I105" i="13"/>
  <c r="H105" i="13"/>
  <c r="G105" i="13"/>
  <c r="I103" i="13"/>
  <c r="H103" i="13"/>
  <c r="G103" i="13"/>
  <c r="I102" i="13"/>
  <c r="H102" i="13"/>
  <c r="G102" i="13"/>
  <c r="I101" i="13"/>
  <c r="H101" i="13"/>
  <c r="G101" i="13"/>
  <c r="I100" i="13"/>
  <c r="H100" i="13"/>
  <c r="G100" i="13"/>
  <c r="I99" i="13"/>
  <c r="H99" i="13"/>
  <c r="G99" i="13"/>
  <c r="I98" i="13"/>
  <c r="H98" i="13"/>
  <c r="G98" i="13"/>
  <c r="I97" i="13"/>
  <c r="H97" i="13"/>
  <c r="G97" i="13"/>
  <c r="I96" i="13"/>
  <c r="H96" i="13"/>
  <c r="G96" i="13"/>
  <c r="I95" i="13"/>
  <c r="H95" i="13"/>
  <c r="G95" i="13"/>
  <c r="I94" i="13"/>
  <c r="H94" i="13"/>
  <c r="G94" i="13"/>
  <c r="I93" i="13"/>
  <c r="H93" i="13"/>
  <c r="G93" i="13"/>
  <c r="I72" i="13"/>
  <c r="H72" i="13"/>
  <c r="G72" i="13"/>
  <c r="I70" i="13"/>
  <c r="H70" i="13"/>
  <c r="G70" i="13"/>
  <c r="I69" i="13"/>
  <c r="H69" i="13"/>
  <c r="G69" i="13"/>
  <c r="I68" i="13"/>
  <c r="H68" i="13"/>
  <c r="G68" i="13"/>
  <c r="I67" i="13"/>
  <c r="H67" i="13"/>
  <c r="G67" i="13"/>
  <c r="I66" i="13"/>
  <c r="H66" i="13"/>
  <c r="G66" i="13"/>
  <c r="I65" i="13"/>
  <c r="H65" i="13"/>
  <c r="G65" i="13"/>
  <c r="I64" i="13"/>
  <c r="H64" i="13"/>
  <c r="G64" i="13"/>
  <c r="I63" i="13"/>
  <c r="H63" i="13"/>
  <c r="G63" i="13"/>
  <c r="G50" i="13"/>
  <c r="H50" i="13"/>
  <c r="I50" i="13"/>
  <c r="I49" i="13"/>
  <c r="H49" i="13"/>
  <c r="G49" i="13"/>
  <c r="I48" i="13"/>
  <c r="H48" i="13"/>
  <c r="G48" i="13"/>
  <c r="I47" i="13"/>
  <c r="H47" i="13"/>
  <c r="G47" i="13"/>
  <c r="I46" i="13"/>
  <c r="H46" i="13"/>
  <c r="G46" i="13"/>
  <c r="I45" i="13"/>
  <c r="H45" i="13"/>
  <c r="G45" i="13"/>
  <c r="I44" i="13"/>
  <c r="H44" i="13"/>
  <c r="G44" i="13"/>
  <c r="I32" i="13"/>
  <c r="H32" i="13"/>
  <c r="G32" i="13"/>
  <c r="I31" i="13"/>
  <c r="H31" i="13"/>
  <c r="G31" i="13"/>
  <c r="G21" i="13"/>
  <c r="H21" i="13"/>
  <c r="I21" i="13"/>
  <c r="G22" i="13"/>
  <c r="H22" i="13"/>
  <c r="I22" i="13"/>
  <c r="G23" i="13"/>
  <c r="H23" i="13"/>
  <c r="I23" i="13"/>
  <c r="G24" i="13"/>
  <c r="H24" i="13"/>
  <c r="I24" i="13"/>
  <c r="G25" i="13"/>
  <c r="H25" i="13"/>
  <c r="I25" i="13"/>
  <c r="G26" i="13"/>
  <c r="H26" i="13"/>
  <c r="I26" i="13"/>
  <c r="G27" i="13"/>
  <c r="H27" i="13"/>
  <c r="I27" i="13"/>
  <c r="G28" i="13"/>
  <c r="H28" i="13"/>
  <c r="I28" i="13"/>
  <c r="G29" i="13"/>
  <c r="H29" i="13"/>
  <c r="I29" i="13"/>
  <c r="I20" i="13"/>
  <c r="H20" i="13"/>
  <c r="G20" i="13"/>
  <c r="I19" i="13"/>
  <c r="H19" i="13"/>
  <c r="G19" i="13"/>
  <c r="I18" i="13"/>
  <c r="H18" i="13"/>
  <c r="G18" i="13"/>
  <c r="I17" i="13"/>
  <c r="H17" i="13"/>
  <c r="G17" i="13"/>
  <c r="I10" i="13"/>
  <c r="H10" i="13"/>
  <c r="G11" i="13"/>
  <c r="G7" i="13"/>
  <c r="H7" i="13"/>
  <c r="I7" i="13"/>
  <c r="G8" i="13"/>
  <c r="H8" i="13"/>
  <c r="I8" i="13"/>
  <c r="G9" i="13"/>
  <c r="H9" i="13"/>
  <c r="I9" i="13"/>
  <c r="G10" i="13"/>
  <c r="H11" i="13"/>
  <c r="I11" i="13"/>
  <c r="G12" i="13"/>
  <c r="H12" i="13"/>
  <c r="I12" i="13"/>
  <c r="G13" i="13"/>
  <c r="H13" i="13"/>
  <c r="I13" i="13"/>
  <c r="G14" i="13"/>
  <c r="H14" i="13"/>
  <c r="I14" i="13"/>
  <c r="G15" i="13"/>
  <c r="H15" i="13"/>
  <c r="I15" i="13"/>
  <c r="G6" i="13"/>
  <c r="H6" i="13"/>
  <c r="I6" i="13"/>
  <c r="I5" i="13"/>
  <c r="H5" i="13"/>
  <c r="G5" i="13"/>
  <c r="G193" i="13" l="1"/>
  <c r="G43" i="13"/>
  <c r="G62" i="13"/>
  <c r="G132" i="13"/>
  <c r="G16" i="13"/>
  <c r="G92" i="13"/>
  <c r="I193" i="13" l="1"/>
  <c r="H193" i="13"/>
  <c r="I179" i="13"/>
  <c r="H179" i="13"/>
  <c r="G179" i="13"/>
  <c r="I163" i="13"/>
  <c r="H163" i="13"/>
  <c r="G163" i="13"/>
  <c r="I148" i="13"/>
  <c r="H148" i="13"/>
  <c r="G148" i="13"/>
  <c r="I132" i="13"/>
  <c r="H132" i="13"/>
  <c r="I121" i="13"/>
  <c r="H121" i="13"/>
  <c r="G121" i="13"/>
  <c r="I112" i="13"/>
  <c r="H112" i="13"/>
  <c r="G112" i="13"/>
  <c r="I104" i="13"/>
  <c r="H104" i="13"/>
  <c r="G104" i="13"/>
  <c r="I92" i="13"/>
  <c r="H92" i="13"/>
  <c r="I71" i="13"/>
  <c r="H71" i="13"/>
  <c r="G71" i="13"/>
  <c r="I62" i="13"/>
  <c r="H62" i="13"/>
  <c r="I43" i="13"/>
  <c r="H43" i="13"/>
  <c r="I30" i="13"/>
  <c r="H30" i="13"/>
  <c r="G30" i="13"/>
  <c r="I16" i="13"/>
  <c r="H16" i="13"/>
  <c r="H338" i="12"/>
  <c r="I338" i="12"/>
  <c r="H339" i="12"/>
  <c r="I339" i="12"/>
  <c r="H340" i="12"/>
  <c r="I340" i="12"/>
  <c r="H341" i="12"/>
  <c r="I341" i="12"/>
  <c r="H342" i="12"/>
  <c r="I342" i="12"/>
  <c r="H343" i="12"/>
  <c r="I343" i="12"/>
  <c r="H344" i="12"/>
  <c r="I344" i="12"/>
  <c r="H345" i="12"/>
  <c r="I345" i="12"/>
  <c r="H346" i="12"/>
  <c r="I346" i="12"/>
  <c r="H347" i="12"/>
  <c r="I347" i="12"/>
  <c r="H348" i="12"/>
  <c r="I348" i="12"/>
  <c r="H349" i="12"/>
  <c r="I349" i="12"/>
  <c r="H350" i="12"/>
  <c r="I350" i="12"/>
  <c r="H351" i="12"/>
  <c r="I351" i="12"/>
  <c r="H352" i="12"/>
  <c r="I352" i="12"/>
  <c r="H353" i="12"/>
  <c r="I353" i="12"/>
  <c r="H321" i="12"/>
  <c r="I321" i="12"/>
  <c r="H322" i="12"/>
  <c r="I322" i="12"/>
  <c r="H323" i="12"/>
  <c r="I323" i="12"/>
  <c r="H324" i="12"/>
  <c r="I324" i="12"/>
  <c r="H301" i="12"/>
  <c r="I301" i="12"/>
  <c r="H302" i="12"/>
  <c r="I302" i="12"/>
  <c r="H303" i="12"/>
  <c r="I303" i="12"/>
  <c r="H304" i="12"/>
  <c r="I304" i="12"/>
  <c r="H305" i="12"/>
  <c r="I305" i="12"/>
  <c r="H273" i="12"/>
  <c r="I273" i="12"/>
  <c r="H274" i="12"/>
  <c r="I274" i="12"/>
  <c r="H275" i="12"/>
  <c r="I275" i="12"/>
  <c r="H276" i="12"/>
  <c r="I276" i="12"/>
  <c r="H277" i="12"/>
  <c r="I277" i="12"/>
  <c r="H278" i="12"/>
  <c r="I278" i="12"/>
  <c r="H279" i="12"/>
  <c r="I279" i="12"/>
  <c r="H280" i="12"/>
  <c r="I280" i="12"/>
  <c r="H281" i="12"/>
  <c r="I281" i="12"/>
  <c r="H282" i="12"/>
  <c r="I282" i="12"/>
  <c r="H259" i="12"/>
  <c r="I259" i="12"/>
  <c r="H260" i="12"/>
  <c r="I260" i="12"/>
  <c r="H261" i="12"/>
  <c r="I261" i="12"/>
  <c r="H262" i="12"/>
  <c r="I262" i="12"/>
  <c r="H237" i="12"/>
  <c r="I237" i="12"/>
  <c r="H238" i="12"/>
  <c r="I238" i="12"/>
  <c r="H239" i="12"/>
  <c r="I239" i="12"/>
  <c r="H240" i="12"/>
  <c r="I240" i="12"/>
  <c r="H241" i="12"/>
  <c r="I241" i="12"/>
  <c r="H242" i="12"/>
  <c r="I242" i="12"/>
  <c r="H243" i="12"/>
  <c r="I243" i="12"/>
  <c r="H244" i="12"/>
  <c r="I244" i="12"/>
  <c r="H245" i="12"/>
  <c r="I245" i="12"/>
  <c r="H214" i="12"/>
  <c r="I214" i="12"/>
  <c r="H215" i="12"/>
  <c r="I215" i="12"/>
  <c r="H216" i="12"/>
  <c r="I216" i="12"/>
  <c r="H217" i="12"/>
  <c r="I217" i="12"/>
  <c r="H218" i="12"/>
  <c r="I218" i="12"/>
  <c r="H177" i="12"/>
  <c r="I177" i="12"/>
  <c r="H178" i="12"/>
  <c r="I178" i="12"/>
  <c r="H179" i="12"/>
  <c r="I179" i="12"/>
  <c r="H180" i="12"/>
  <c r="I180" i="12"/>
  <c r="H181" i="12"/>
  <c r="I181" i="12"/>
  <c r="H182" i="12"/>
  <c r="I182" i="12"/>
  <c r="H183" i="12"/>
  <c r="I183" i="12"/>
  <c r="H184" i="12"/>
  <c r="I184" i="12"/>
  <c r="H185" i="12"/>
  <c r="I185" i="12"/>
  <c r="H186" i="12"/>
  <c r="I186" i="12"/>
  <c r="H187" i="12"/>
  <c r="I187" i="12"/>
  <c r="H188" i="12"/>
  <c r="I188" i="12"/>
  <c r="H189" i="12"/>
  <c r="I189" i="12"/>
  <c r="H190" i="12"/>
  <c r="I190" i="12"/>
  <c r="H191" i="12"/>
  <c r="I191" i="12"/>
  <c r="H192" i="12"/>
  <c r="I192" i="12"/>
  <c r="H193" i="12"/>
  <c r="I193" i="12"/>
  <c r="H194" i="12"/>
  <c r="I194" i="12"/>
  <c r="H195" i="12"/>
  <c r="I195" i="12"/>
  <c r="H160" i="12"/>
  <c r="I160" i="12"/>
  <c r="H161" i="12"/>
  <c r="I161" i="12"/>
  <c r="H162" i="12"/>
  <c r="I162" i="12"/>
  <c r="H163" i="12"/>
  <c r="I163" i="12"/>
  <c r="H164" i="12"/>
  <c r="I164" i="12"/>
  <c r="H165" i="12"/>
  <c r="I165" i="12"/>
  <c r="H166" i="12"/>
  <c r="I166" i="12"/>
  <c r="H167" i="12"/>
  <c r="I167" i="12"/>
  <c r="H168" i="12"/>
  <c r="I168" i="12"/>
  <c r="H140" i="12"/>
  <c r="I140" i="12"/>
  <c r="H141" i="12"/>
  <c r="I141" i="12"/>
  <c r="H142" i="12"/>
  <c r="I142" i="12"/>
  <c r="H143" i="12"/>
  <c r="I143" i="12"/>
  <c r="H144" i="12"/>
  <c r="I144" i="12"/>
  <c r="H145" i="12"/>
  <c r="I145" i="12"/>
  <c r="H146" i="12"/>
  <c r="I146" i="12"/>
  <c r="H147" i="12"/>
  <c r="I147" i="12"/>
  <c r="H148" i="12"/>
  <c r="I148" i="12"/>
  <c r="H119" i="12"/>
  <c r="I119" i="12"/>
  <c r="H120" i="12"/>
  <c r="I120" i="12"/>
  <c r="H121" i="12"/>
  <c r="I121" i="12"/>
  <c r="H122" i="12"/>
  <c r="I122" i="12"/>
  <c r="H123" i="12"/>
  <c r="I123" i="12"/>
  <c r="H97" i="12"/>
  <c r="I97" i="12"/>
  <c r="H98" i="12"/>
  <c r="I98" i="12"/>
  <c r="H99" i="12"/>
  <c r="I99" i="12"/>
  <c r="H100" i="12"/>
  <c r="I100" i="12"/>
  <c r="H101" i="12"/>
  <c r="I101" i="12"/>
  <c r="H78" i="12"/>
  <c r="I78" i="12"/>
  <c r="H79" i="12"/>
  <c r="I79" i="12"/>
  <c r="H80" i="12"/>
  <c r="I80" i="12"/>
  <c r="H81" i="12"/>
  <c r="I81" i="12"/>
  <c r="H82" i="12"/>
  <c r="I82" i="12"/>
  <c r="I372" i="12"/>
  <c r="H372" i="12"/>
  <c r="I371" i="12"/>
  <c r="H371" i="12"/>
  <c r="I370" i="12"/>
  <c r="H370" i="12"/>
  <c r="I369" i="12"/>
  <c r="H369" i="12"/>
  <c r="I368" i="12"/>
  <c r="H368" i="12"/>
  <c r="I367" i="12"/>
  <c r="H367" i="12"/>
  <c r="I366" i="12"/>
  <c r="H366" i="12"/>
  <c r="I365" i="12"/>
  <c r="H365" i="12"/>
  <c r="I364" i="12"/>
  <c r="H364" i="12"/>
  <c r="I363" i="12"/>
  <c r="H363" i="12"/>
  <c r="I362" i="12"/>
  <c r="H362" i="12"/>
  <c r="I361" i="12"/>
  <c r="H361" i="12"/>
  <c r="I360" i="12"/>
  <c r="H360" i="12"/>
  <c r="I359" i="12"/>
  <c r="H359" i="12"/>
  <c r="I358" i="12"/>
  <c r="H358" i="12"/>
  <c r="I357" i="12"/>
  <c r="H357" i="12"/>
  <c r="I356" i="12"/>
  <c r="H356" i="12"/>
  <c r="I355" i="12"/>
  <c r="H355" i="12"/>
  <c r="I337" i="12"/>
  <c r="H337" i="12"/>
  <c r="I336" i="12"/>
  <c r="H336" i="12"/>
  <c r="I334" i="12"/>
  <c r="H334" i="12"/>
  <c r="I333" i="12"/>
  <c r="H333" i="12"/>
  <c r="I332" i="12"/>
  <c r="H332" i="12"/>
  <c r="I331" i="12"/>
  <c r="H331" i="12"/>
  <c r="I330" i="12"/>
  <c r="H330" i="12"/>
  <c r="I329" i="12"/>
  <c r="H329" i="12"/>
  <c r="I328" i="12"/>
  <c r="H328" i="12"/>
  <c r="I327" i="12"/>
  <c r="H327" i="12"/>
  <c r="I326" i="12"/>
  <c r="H326" i="12"/>
  <c r="I320" i="12"/>
  <c r="H320" i="12"/>
  <c r="I319" i="12"/>
  <c r="H319" i="12"/>
  <c r="I318" i="12"/>
  <c r="H318" i="12"/>
  <c r="I317" i="12"/>
  <c r="H317" i="12"/>
  <c r="I316" i="12"/>
  <c r="H316" i="12"/>
  <c r="I315" i="12"/>
  <c r="H315" i="12"/>
  <c r="I314" i="12"/>
  <c r="H314" i="12"/>
  <c r="I313" i="12"/>
  <c r="H313" i="12"/>
  <c r="I312" i="12"/>
  <c r="H312" i="12"/>
  <c r="I311" i="12"/>
  <c r="H311" i="12"/>
  <c r="I310" i="12"/>
  <c r="H310" i="12"/>
  <c r="I309" i="12"/>
  <c r="H309" i="12"/>
  <c r="I308" i="12"/>
  <c r="H308" i="12"/>
  <c r="I307" i="12"/>
  <c r="H307" i="12"/>
  <c r="I300" i="12"/>
  <c r="H300" i="12"/>
  <c r="I299" i="12"/>
  <c r="H299" i="12"/>
  <c r="I298" i="12"/>
  <c r="H298" i="12"/>
  <c r="I297" i="12"/>
  <c r="H297" i="12"/>
  <c r="I296" i="12"/>
  <c r="H296" i="12"/>
  <c r="I295" i="12"/>
  <c r="H295" i="12"/>
  <c r="I294" i="12"/>
  <c r="H294" i="12"/>
  <c r="I293" i="12"/>
  <c r="H293" i="12"/>
  <c r="I292" i="12"/>
  <c r="H292" i="12"/>
  <c r="I291" i="12"/>
  <c r="H291" i="12"/>
  <c r="I290" i="12"/>
  <c r="H290" i="12"/>
  <c r="I289" i="12"/>
  <c r="H289" i="12"/>
  <c r="I288" i="12"/>
  <c r="H288" i="12"/>
  <c r="I286" i="12"/>
  <c r="H286" i="12"/>
  <c r="I285" i="12"/>
  <c r="H285" i="12"/>
  <c r="I284" i="12"/>
  <c r="H284" i="12"/>
  <c r="I283" i="12"/>
  <c r="H283" i="12"/>
  <c r="I272" i="12"/>
  <c r="H272" i="12"/>
  <c r="I271" i="12"/>
  <c r="H271" i="12"/>
  <c r="I270" i="12"/>
  <c r="H270" i="12"/>
  <c r="I269" i="12"/>
  <c r="H269" i="12"/>
  <c r="I268" i="12"/>
  <c r="H268" i="12"/>
  <c r="I267" i="12"/>
  <c r="H267" i="12"/>
  <c r="I266" i="12"/>
  <c r="H266" i="12"/>
  <c r="I265" i="12"/>
  <c r="H265" i="12"/>
  <c r="I264" i="12"/>
  <c r="H264" i="12"/>
  <c r="I258" i="12"/>
  <c r="H258" i="12"/>
  <c r="I257" i="12"/>
  <c r="H257" i="12"/>
  <c r="I256" i="12"/>
  <c r="H256" i="12"/>
  <c r="I255" i="12"/>
  <c r="H255" i="12"/>
  <c r="I254" i="12"/>
  <c r="H254" i="12"/>
  <c r="I253" i="12"/>
  <c r="H253" i="12"/>
  <c r="I252" i="12"/>
  <c r="H252" i="12"/>
  <c r="I251" i="12"/>
  <c r="H251" i="12"/>
  <c r="I250" i="12"/>
  <c r="H250" i="12"/>
  <c r="I249" i="12"/>
  <c r="H249" i="12"/>
  <c r="I248" i="12"/>
  <c r="H248" i="12"/>
  <c r="I247" i="12"/>
  <c r="H247" i="12"/>
  <c r="I236" i="12"/>
  <c r="H236" i="12"/>
  <c r="I235" i="12"/>
  <c r="H235" i="12"/>
  <c r="I234" i="12"/>
  <c r="H234" i="12"/>
  <c r="I233" i="12"/>
  <c r="H233" i="12"/>
  <c r="I232" i="12"/>
  <c r="H232" i="12"/>
  <c r="I231" i="12"/>
  <c r="H231" i="12"/>
  <c r="I230" i="12"/>
  <c r="H230" i="12"/>
  <c r="I229" i="12"/>
  <c r="H229" i="12"/>
  <c r="I228" i="12"/>
  <c r="H228" i="12"/>
  <c r="I227" i="12"/>
  <c r="H227" i="12"/>
  <c r="I226" i="12"/>
  <c r="H226" i="12"/>
  <c r="I225" i="12"/>
  <c r="H225" i="12"/>
  <c r="I224" i="12"/>
  <c r="H224" i="12"/>
  <c r="I223" i="12"/>
  <c r="H223" i="12"/>
  <c r="I222" i="12"/>
  <c r="H222" i="12"/>
  <c r="I221" i="12"/>
  <c r="H221" i="12"/>
  <c r="I220" i="12"/>
  <c r="H220" i="12"/>
  <c r="I213" i="12"/>
  <c r="H213" i="12"/>
  <c r="I212" i="12"/>
  <c r="H212" i="12"/>
  <c r="I211" i="12"/>
  <c r="H211" i="12"/>
  <c r="I210" i="12"/>
  <c r="H210" i="12"/>
  <c r="I209" i="12"/>
  <c r="H209" i="12"/>
  <c r="I208" i="12"/>
  <c r="H208" i="12"/>
  <c r="I207" i="12"/>
  <c r="H207" i="12"/>
  <c r="I206" i="12"/>
  <c r="H206" i="12"/>
  <c r="I205" i="12"/>
  <c r="H205" i="12"/>
  <c r="I204" i="12"/>
  <c r="H204" i="12"/>
  <c r="I203" i="12"/>
  <c r="H203" i="12"/>
  <c r="I202" i="12"/>
  <c r="H202" i="12"/>
  <c r="I201" i="12"/>
  <c r="H201" i="12"/>
  <c r="I200" i="12"/>
  <c r="H200" i="12"/>
  <c r="I199" i="12"/>
  <c r="H199" i="12"/>
  <c r="I198" i="12"/>
  <c r="H198" i="12"/>
  <c r="I197" i="12"/>
  <c r="H197" i="12"/>
  <c r="I176" i="12"/>
  <c r="H176" i="12"/>
  <c r="I175" i="12"/>
  <c r="H175" i="12"/>
  <c r="I174" i="12"/>
  <c r="H174" i="12"/>
  <c r="I173" i="12"/>
  <c r="H173" i="12"/>
  <c r="I172" i="12"/>
  <c r="H172" i="12"/>
  <c r="I171" i="12"/>
  <c r="H171" i="12"/>
  <c r="I170" i="12"/>
  <c r="H170" i="12"/>
  <c r="I159" i="12"/>
  <c r="H159" i="12"/>
  <c r="I158" i="12"/>
  <c r="H158" i="12"/>
  <c r="I157" i="12"/>
  <c r="H157" i="12"/>
  <c r="I156" i="12"/>
  <c r="H156" i="12"/>
  <c r="I155" i="12"/>
  <c r="H155" i="12"/>
  <c r="I154" i="12"/>
  <c r="H154" i="12"/>
  <c r="I153" i="12"/>
  <c r="H153" i="12"/>
  <c r="I152" i="12"/>
  <c r="H152" i="12"/>
  <c r="I151" i="12"/>
  <c r="H151" i="12"/>
  <c r="I150" i="12"/>
  <c r="H150" i="12"/>
  <c r="I139" i="12"/>
  <c r="H139" i="12"/>
  <c r="I138" i="12"/>
  <c r="H138" i="12"/>
  <c r="I137" i="12"/>
  <c r="H137" i="12"/>
  <c r="I136" i="12"/>
  <c r="H136" i="12"/>
  <c r="I135" i="12"/>
  <c r="H135" i="12"/>
  <c r="I134" i="12"/>
  <c r="H134" i="12"/>
  <c r="I133" i="12"/>
  <c r="H133" i="12"/>
  <c r="I132" i="12"/>
  <c r="H132" i="12"/>
  <c r="I131" i="12"/>
  <c r="H131" i="12"/>
  <c r="I130" i="12"/>
  <c r="H130" i="12"/>
  <c r="I129" i="12"/>
  <c r="H129" i="12"/>
  <c r="I128" i="12"/>
  <c r="H128" i="12"/>
  <c r="I127" i="12"/>
  <c r="H127" i="12"/>
  <c r="I126" i="12"/>
  <c r="H126" i="12"/>
  <c r="I125" i="12"/>
  <c r="H125" i="12"/>
  <c r="I118" i="12"/>
  <c r="H118" i="12"/>
  <c r="I117" i="12"/>
  <c r="H117" i="12"/>
  <c r="I116" i="12"/>
  <c r="H116" i="12"/>
  <c r="I115" i="12"/>
  <c r="H115" i="12"/>
  <c r="I114" i="12"/>
  <c r="H114" i="12"/>
  <c r="I113" i="12"/>
  <c r="H113" i="12"/>
  <c r="I112" i="12"/>
  <c r="H112" i="12"/>
  <c r="I111" i="12"/>
  <c r="H111" i="12"/>
  <c r="I110" i="12"/>
  <c r="H110" i="12"/>
  <c r="I109" i="12"/>
  <c r="H109" i="12"/>
  <c r="I108" i="12"/>
  <c r="H108" i="12"/>
  <c r="I107" i="12"/>
  <c r="H107" i="12"/>
  <c r="I106" i="12"/>
  <c r="H106" i="12"/>
  <c r="I105" i="12"/>
  <c r="H105" i="12"/>
  <c r="I104" i="12"/>
  <c r="H104" i="12"/>
  <c r="I102" i="12"/>
  <c r="H102" i="12"/>
  <c r="I96" i="12"/>
  <c r="H96" i="12"/>
  <c r="I95" i="12"/>
  <c r="H95" i="12"/>
  <c r="I94" i="12"/>
  <c r="H94" i="12"/>
  <c r="I93" i="12"/>
  <c r="H93" i="12"/>
  <c r="I92" i="12"/>
  <c r="H92" i="12"/>
  <c r="I91" i="12"/>
  <c r="H91" i="12"/>
  <c r="I90" i="12"/>
  <c r="H90" i="12"/>
  <c r="I89" i="12"/>
  <c r="H89" i="12"/>
  <c r="I88" i="12"/>
  <c r="H88" i="12"/>
  <c r="I87" i="12"/>
  <c r="H87" i="12"/>
  <c r="I86" i="12"/>
  <c r="H86" i="12"/>
  <c r="I85" i="12"/>
  <c r="H85" i="12"/>
  <c r="I84" i="12"/>
  <c r="H84" i="12"/>
  <c r="I77" i="12"/>
  <c r="H77" i="12"/>
  <c r="I76" i="12"/>
  <c r="H76" i="12"/>
  <c r="I75" i="12"/>
  <c r="H75" i="12"/>
  <c r="I74" i="12"/>
  <c r="H74" i="12"/>
  <c r="I73" i="12"/>
  <c r="H73" i="12"/>
  <c r="I71" i="12"/>
  <c r="H71" i="12"/>
  <c r="I70" i="12"/>
  <c r="H70" i="12"/>
  <c r="I69" i="12"/>
  <c r="H69" i="12"/>
  <c r="I68" i="12"/>
  <c r="H68" i="12"/>
  <c r="I67" i="12"/>
  <c r="H67" i="12"/>
  <c r="I66" i="12"/>
  <c r="H66" i="12"/>
  <c r="I65" i="12"/>
  <c r="H65" i="12"/>
  <c r="I64" i="12"/>
  <c r="H64" i="12"/>
  <c r="I63" i="12"/>
  <c r="H63" i="12"/>
  <c r="I62" i="12"/>
  <c r="H62" i="12"/>
  <c r="I61" i="12"/>
  <c r="H61" i="12"/>
  <c r="I60" i="12"/>
  <c r="H60" i="12"/>
  <c r="I58" i="12"/>
  <c r="H58" i="12"/>
  <c r="I57" i="12"/>
  <c r="H57" i="12"/>
  <c r="I56" i="12"/>
  <c r="H56" i="12"/>
  <c r="I55" i="12"/>
  <c r="H55" i="12"/>
  <c r="I54" i="12"/>
  <c r="H54" i="12"/>
  <c r="I53" i="12"/>
  <c r="H53" i="12"/>
  <c r="I52" i="12"/>
  <c r="H52" i="12"/>
  <c r="I51" i="12"/>
  <c r="H51" i="12"/>
  <c r="I50" i="12"/>
  <c r="H50" i="12"/>
  <c r="I49" i="12"/>
  <c r="H49" i="12"/>
  <c r="I48" i="12"/>
  <c r="H48" i="12"/>
  <c r="I47" i="12"/>
  <c r="H47" i="12"/>
  <c r="I46" i="12"/>
  <c r="H46" i="12"/>
  <c r="I45" i="12"/>
  <c r="H45" i="12"/>
  <c r="I44" i="12"/>
  <c r="H44" i="12"/>
  <c r="I43" i="12"/>
  <c r="H43" i="12"/>
  <c r="I41" i="12"/>
  <c r="H41" i="12"/>
  <c r="I40" i="12"/>
  <c r="H40" i="12"/>
  <c r="I39" i="12"/>
  <c r="H39" i="12"/>
  <c r="I38" i="12"/>
  <c r="H38" i="12"/>
  <c r="I37" i="12"/>
  <c r="H37" i="12"/>
  <c r="I36" i="12"/>
  <c r="H36" i="12"/>
  <c r="I35" i="12"/>
  <c r="H35" i="12"/>
  <c r="I34" i="12"/>
  <c r="H34" i="12"/>
  <c r="I33" i="12"/>
  <c r="H33" i="12"/>
  <c r="I32" i="12"/>
  <c r="H32" i="12"/>
  <c r="I31" i="12"/>
  <c r="H31" i="12"/>
  <c r="I30" i="12"/>
  <c r="H30" i="12"/>
  <c r="I29" i="12"/>
  <c r="H29" i="12"/>
  <c r="I28" i="12"/>
  <c r="H28" i="12"/>
  <c r="I27" i="12"/>
  <c r="H27" i="12"/>
  <c r="I26" i="12"/>
  <c r="H26" i="12"/>
  <c r="I25" i="12"/>
  <c r="H25" i="12"/>
  <c r="I24" i="12"/>
  <c r="H24" i="12"/>
  <c r="I23" i="12"/>
  <c r="H23" i="12"/>
  <c r="I22" i="12"/>
  <c r="H22" i="12"/>
  <c r="I20" i="12"/>
  <c r="H20" i="12"/>
  <c r="I19" i="12"/>
  <c r="H19" i="12"/>
  <c r="I18" i="12"/>
  <c r="H18" i="12"/>
  <c r="I17" i="12"/>
  <c r="H17" i="12"/>
  <c r="I16" i="12"/>
  <c r="H16" i="12"/>
  <c r="I15" i="12"/>
  <c r="H15" i="12"/>
  <c r="I14" i="12"/>
  <c r="H14" i="12"/>
  <c r="I13" i="12"/>
  <c r="H13" i="12"/>
  <c r="I12" i="12"/>
  <c r="H12" i="12"/>
  <c r="I11" i="12"/>
  <c r="H11" i="12"/>
  <c r="I10" i="12"/>
  <c r="H10" i="12"/>
  <c r="I9" i="12"/>
  <c r="H9" i="12"/>
  <c r="I8" i="12"/>
  <c r="H8" i="12"/>
  <c r="I7" i="12"/>
  <c r="H7" i="12"/>
  <c r="I6" i="12"/>
  <c r="H6" i="12"/>
  <c r="I5" i="12"/>
  <c r="H5" i="12"/>
  <c r="I67" i="11"/>
  <c r="H67" i="11"/>
  <c r="H45" i="11"/>
  <c r="I45" i="11"/>
  <c r="H46" i="11"/>
  <c r="I46" i="11"/>
  <c r="H47" i="11"/>
  <c r="I47" i="11"/>
  <c r="H48" i="11"/>
  <c r="I48" i="11"/>
  <c r="H24" i="11"/>
  <c r="I24" i="11"/>
  <c r="H25" i="11"/>
  <c r="I25" i="11"/>
  <c r="H321" i="11"/>
  <c r="I321" i="11"/>
  <c r="H322" i="11"/>
  <c r="I322" i="11"/>
  <c r="H323" i="11"/>
  <c r="I323" i="11"/>
  <c r="H324" i="11"/>
  <c r="I324" i="11"/>
  <c r="H325" i="11"/>
  <c r="I325" i="11"/>
  <c r="H326" i="11"/>
  <c r="I326" i="11"/>
  <c r="H327" i="11"/>
  <c r="I327" i="11"/>
  <c r="H328" i="11"/>
  <c r="I328" i="11"/>
  <c r="H329" i="11"/>
  <c r="I329" i="11"/>
  <c r="H330" i="11"/>
  <c r="I330" i="11"/>
  <c r="H331" i="11"/>
  <c r="I331" i="11"/>
  <c r="H332" i="11"/>
  <c r="I332" i="11"/>
  <c r="I320" i="11"/>
  <c r="H320" i="11"/>
  <c r="I319" i="11"/>
  <c r="H319" i="11"/>
  <c r="I318" i="11"/>
  <c r="H318" i="11"/>
  <c r="I317" i="11"/>
  <c r="H317" i="11"/>
  <c r="I316" i="11"/>
  <c r="H316" i="11"/>
  <c r="I315" i="11"/>
  <c r="H315" i="11"/>
  <c r="H311" i="11"/>
  <c r="I311" i="11"/>
  <c r="H312" i="11"/>
  <c r="I312" i="11"/>
  <c r="H313" i="11"/>
  <c r="I313" i="11"/>
  <c r="I310" i="11"/>
  <c r="H310" i="11"/>
  <c r="I309" i="11"/>
  <c r="H309" i="11"/>
  <c r="I308" i="11"/>
  <c r="H308" i="11"/>
  <c r="I307" i="11"/>
  <c r="H307" i="11"/>
  <c r="I306" i="11"/>
  <c r="H306" i="11"/>
  <c r="I305" i="11"/>
  <c r="H305" i="11"/>
  <c r="H300" i="11"/>
  <c r="I300" i="11"/>
  <c r="H301" i="11"/>
  <c r="I301" i="11"/>
  <c r="H302" i="11"/>
  <c r="I302" i="11"/>
  <c r="H303" i="11"/>
  <c r="I303" i="11"/>
  <c r="I299" i="11"/>
  <c r="H299" i="11"/>
  <c r="I298" i="11"/>
  <c r="H298" i="11"/>
  <c r="I297" i="11"/>
  <c r="H297" i="11"/>
  <c r="I296" i="11"/>
  <c r="H296" i="11"/>
  <c r="I295" i="11"/>
  <c r="H295" i="11"/>
  <c r="I294" i="11"/>
  <c r="H294" i="11"/>
  <c r="H282" i="11"/>
  <c r="I282" i="11"/>
  <c r="H283" i="11"/>
  <c r="I283" i="11"/>
  <c r="H284" i="11"/>
  <c r="I284" i="11"/>
  <c r="H285" i="11"/>
  <c r="I285" i="11"/>
  <c r="H286" i="11"/>
  <c r="I286" i="11"/>
  <c r="H287" i="11"/>
  <c r="I287" i="11"/>
  <c r="H288" i="11"/>
  <c r="I288" i="11"/>
  <c r="H289" i="11"/>
  <c r="I289" i="11"/>
  <c r="H290" i="11"/>
  <c r="I290" i="11"/>
  <c r="H291" i="11"/>
  <c r="I291" i="11"/>
  <c r="H292" i="11"/>
  <c r="I292" i="11"/>
  <c r="I281" i="11"/>
  <c r="H281" i="11"/>
  <c r="I280" i="11"/>
  <c r="H280" i="11"/>
  <c r="I279" i="11"/>
  <c r="H279" i="11"/>
  <c r="I278" i="11"/>
  <c r="H278" i="11"/>
  <c r="I277" i="11"/>
  <c r="H277" i="11"/>
  <c r="I276" i="11"/>
  <c r="H276" i="11"/>
  <c r="H265" i="11"/>
  <c r="I265" i="11"/>
  <c r="H266" i="11"/>
  <c r="I266" i="11"/>
  <c r="H267" i="11"/>
  <c r="I267" i="11"/>
  <c r="H268" i="11"/>
  <c r="I268" i="11"/>
  <c r="H269" i="11"/>
  <c r="I269" i="11"/>
  <c r="H270" i="11"/>
  <c r="I270" i="11"/>
  <c r="H271" i="11"/>
  <c r="I271" i="11"/>
  <c r="H272" i="11"/>
  <c r="I272" i="11"/>
  <c r="H273" i="11"/>
  <c r="I273" i="11"/>
  <c r="H274" i="11"/>
  <c r="I274" i="11"/>
  <c r="I264" i="11"/>
  <c r="H264" i="11"/>
  <c r="I263" i="11"/>
  <c r="H263" i="11"/>
  <c r="I262" i="11"/>
  <c r="H262" i="11"/>
  <c r="I261" i="11"/>
  <c r="H261" i="11"/>
  <c r="I260" i="11"/>
  <c r="H260" i="11"/>
  <c r="I259" i="11"/>
  <c r="H259" i="11"/>
  <c r="H248" i="11"/>
  <c r="I248" i="11"/>
  <c r="H249" i="11"/>
  <c r="I249" i="11"/>
  <c r="H250" i="11"/>
  <c r="I250" i="11"/>
  <c r="H251" i="11"/>
  <c r="I251" i="11"/>
  <c r="H252" i="11"/>
  <c r="I252" i="11"/>
  <c r="H253" i="11"/>
  <c r="I253" i="11"/>
  <c r="H254" i="11"/>
  <c r="I254" i="11"/>
  <c r="H255" i="11"/>
  <c r="I255" i="11"/>
  <c r="H256" i="11"/>
  <c r="I256" i="11"/>
  <c r="H257" i="11"/>
  <c r="I257" i="11"/>
  <c r="I247" i="11"/>
  <c r="H247" i="11"/>
  <c r="I246" i="11"/>
  <c r="H246" i="11"/>
  <c r="I245" i="11"/>
  <c r="H245" i="11"/>
  <c r="I244" i="11"/>
  <c r="H244" i="11"/>
  <c r="I243" i="11"/>
  <c r="H243" i="11"/>
  <c r="I242" i="11"/>
  <c r="H242" i="11"/>
  <c r="H232" i="11"/>
  <c r="I232" i="11"/>
  <c r="H233" i="11"/>
  <c r="I233" i="11"/>
  <c r="H234" i="11"/>
  <c r="I234" i="11"/>
  <c r="H235" i="11"/>
  <c r="I235" i="11"/>
  <c r="H236" i="11"/>
  <c r="I236" i="11"/>
  <c r="H237" i="11"/>
  <c r="I237" i="11"/>
  <c r="H238" i="11"/>
  <c r="I238" i="11"/>
  <c r="H239" i="11"/>
  <c r="I239" i="11"/>
  <c r="H240" i="11"/>
  <c r="I240" i="11"/>
  <c r="I231" i="11"/>
  <c r="H231" i="11"/>
  <c r="I230" i="11"/>
  <c r="H230" i="11"/>
  <c r="I229" i="11"/>
  <c r="H229" i="11"/>
  <c r="I228" i="11"/>
  <c r="H228" i="11"/>
  <c r="I227" i="11"/>
  <c r="H227" i="11"/>
  <c r="I226" i="11"/>
  <c r="H226" i="11"/>
  <c r="H209" i="11"/>
  <c r="I209" i="11"/>
  <c r="H210" i="11"/>
  <c r="I210" i="11"/>
  <c r="H211" i="11"/>
  <c r="I211" i="11"/>
  <c r="H212" i="11"/>
  <c r="I212" i="11"/>
  <c r="H213" i="11"/>
  <c r="I213" i="11"/>
  <c r="H214" i="11"/>
  <c r="I214" i="11"/>
  <c r="H215" i="11"/>
  <c r="I215" i="11"/>
  <c r="H216" i="11"/>
  <c r="I216" i="11"/>
  <c r="H217" i="11"/>
  <c r="I217" i="11"/>
  <c r="H218" i="11"/>
  <c r="I218" i="11"/>
  <c r="H219" i="11"/>
  <c r="I219" i="11"/>
  <c r="H220" i="11"/>
  <c r="I220" i="11"/>
  <c r="H221" i="11"/>
  <c r="I221" i="11"/>
  <c r="H222" i="11"/>
  <c r="I222" i="11"/>
  <c r="H223" i="11"/>
  <c r="I223" i="11"/>
  <c r="H224" i="11"/>
  <c r="I224" i="11"/>
  <c r="I208" i="11"/>
  <c r="H208" i="11"/>
  <c r="I207" i="11"/>
  <c r="H207" i="11"/>
  <c r="I206" i="11"/>
  <c r="H206" i="11"/>
  <c r="I205" i="11"/>
  <c r="H205" i="11"/>
  <c r="I204" i="11"/>
  <c r="H204" i="11"/>
  <c r="I203" i="11"/>
  <c r="H203" i="11"/>
  <c r="H189" i="11"/>
  <c r="I189" i="11"/>
  <c r="H190" i="11"/>
  <c r="I190" i="11"/>
  <c r="H191" i="11"/>
  <c r="I191" i="11"/>
  <c r="H192" i="11"/>
  <c r="I192" i="11"/>
  <c r="H193" i="11"/>
  <c r="I193" i="11"/>
  <c r="H194" i="11"/>
  <c r="I194" i="11"/>
  <c r="H195" i="11"/>
  <c r="I195" i="11"/>
  <c r="H196" i="11"/>
  <c r="I196" i="11"/>
  <c r="H197" i="11"/>
  <c r="I197" i="11"/>
  <c r="H198" i="11"/>
  <c r="I198" i="11"/>
  <c r="H199" i="11"/>
  <c r="I199" i="11"/>
  <c r="H200" i="11"/>
  <c r="I200" i="11"/>
  <c r="H201" i="11"/>
  <c r="I201" i="11"/>
  <c r="I188" i="11"/>
  <c r="H188" i="11"/>
  <c r="I187" i="11"/>
  <c r="H187" i="11"/>
  <c r="I186" i="11"/>
  <c r="H186" i="11"/>
  <c r="I185" i="11"/>
  <c r="H185" i="11"/>
  <c r="I184" i="11"/>
  <c r="H184" i="11"/>
  <c r="I183" i="11"/>
  <c r="H183" i="11"/>
  <c r="I182" i="11"/>
  <c r="H182" i="11"/>
  <c r="H171" i="11"/>
  <c r="I171" i="11"/>
  <c r="H172" i="11"/>
  <c r="I172" i="11"/>
  <c r="H173" i="11"/>
  <c r="I173" i="11"/>
  <c r="H174" i="11"/>
  <c r="I174" i="11"/>
  <c r="H175" i="11"/>
  <c r="I175" i="11"/>
  <c r="H176" i="11"/>
  <c r="I176" i="11"/>
  <c r="H177" i="11"/>
  <c r="I177" i="11"/>
  <c r="H178" i="11"/>
  <c r="I178" i="11"/>
  <c r="H179" i="11"/>
  <c r="I179" i="11"/>
  <c r="H180" i="11"/>
  <c r="I180" i="11"/>
  <c r="I170" i="11"/>
  <c r="H170" i="11"/>
  <c r="I169" i="11"/>
  <c r="H169" i="11"/>
  <c r="I168" i="11"/>
  <c r="H168" i="11"/>
  <c r="I167" i="11"/>
  <c r="H167" i="11"/>
  <c r="I166" i="11"/>
  <c r="H166" i="11"/>
  <c r="I165" i="11"/>
  <c r="H165" i="11"/>
  <c r="I164" i="11"/>
  <c r="H164" i="11"/>
  <c r="H157" i="11"/>
  <c r="I157" i="11"/>
  <c r="H158" i="11"/>
  <c r="I158" i="11"/>
  <c r="H159" i="11"/>
  <c r="I159" i="11"/>
  <c r="H160" i="11"/>
  <c r="I160" i="11"/>
  <c r="H161" i="11"/>
  <c r="I161" i="11"/>
  <c r="H162" i="11"/>
  <c r="I162" i="11"/>
  <c r="I156" i="11"/>
  <c r="H156" i="11"/>
  <c r="I155" i="11"/>
  <c r="H155" i="11"/>
  <c r="I154" i="11"/>
  <c r="H154" i="11"/>
  <c r="I153" i="11"/>
  <c r="H153" i="11"/>
  <c r="I152" i="11"/>
  <c r="H152" i="11"/>
  <c r="I151" i="11"/>
  <c r="H151" i="11"/>
  <c r="I150" i="11"/>
  <c r="H150" i="11"/>
  <c r="I149" i="11"/>
  <c r="H149" i="11"/>
  <c r="I148" i="11"/>
  <c r="H148" i="11"/>
  <c r="H133" i="11"/>
  <c r="I133" i="11"/>
  <c r="H134" i="11"/>
  <c r="I134" i="11"/>
  <c r="H135" i="11"/>
  <c r="I135" i="11"/>
  <c r="H136" i="11"/>
  <c r="I136" i="11"/>
  <c r="H137" i="11"/>
  <c r="I137" i="11"/>
  <c r="H138" i="11"/>
  <c r="I138" i="11"/>
  <c r="H139" i="11"/>
  <c r="I139" i="11"/>
  <c r="H140" i="11"/>
  <c r="I140" i="11"/>
  <c r="H141" i="11"/>
  <c r="I141" i="11"/>
  <c r="H142" i="11"/>
  <c r="I142" i="11"/>
  <c r="H143" i="11"/>
  <c r="I143" i="11"/>
  <c r="H144" i="11"/>
  <c r="I144" i="11"/>
  <c r="H145" i="11"/>
  <c r="I145" i="11"/>
  <c r="H146" i="11"/>
  <c r="I146" i="11"/>
  <c r="I132" i="11"/>
  <c r="H132" i="11"/>
  <c r="I131" i="11"/>
  <c r="H131" i="11"/>
  <c r="I130" i="11"/>
  <c r="H130" i="11"/>
  <c r="I129" i="11"/>
  <c r="H129" i="11"/>
  <c r="I128" i="11"/>
  <c r="H128" i="11"/>
  <c r="I127" i="11"/>
  <c r="H127" i="11"/>
  <c r="H125" i="11"/>
  <c r="I125" i="11"/>
  <c r="I124" i="11"/>
  <c r="H124" i="11"/>
  <c r="I123" i="11"/>
  <c r="H123" i="11"/>
  <c r="I122" i="11"/>
  <c r="H122" i="11"/>
  <c r="I121" i="11"/>
  <c r="H121" i="11"/>
  <c r="I120" i="11"/>
  <c r="H120" i="11"/>
  <c r="I119" i="11"/>
  <c r="H119" i="11"/>
  <c r="I118" i="11"/>
  <c r="H118" i="11"/>
  <c r="I117" i="11"/>
  <c r="H117" i="11"/>
  <c r="I116" i="11"/>
  <c r="H116" i="11"/>
  <c r="I115" i="11"/>
  <c r="H115" i="11"/>
  <c r="I114" i="11"/>
  <c r="H114" i="11"/>
  <c r="I113" i="11"/>
  <c r="H113" i="11"/>
  <c r="I112" i="11"/>
  <c r="H112" i="11"/>
  <c r="I111" i="11"/>
  <c r="H111" i="11"/>
  <c r="I110" i="11"/>
  <c r="H110" i="11"/>
  <c r="I109" i="11"/>
  <c r="H109" i="11"/>
  <c r="I108" i="11"/>
  <c r="H108" i="11"/>
  <c r="H99" i="11"/>
  <c r="I99" i="11"/>
  <c r="H100" i="11"/>
  <c r="I100" i="11"/>
  <c r="H101" i="11"/>
  <c r="I101" i="11"/>
  <c r="H102" i="11"/>
  <c r="I102" i="11"/>
  <c r="H103" i="11"/>
  <c r="I103" i="11"/>
  <c r="H104" i="11"/>
  <c r="I104" i="11"/>
  <c r="H105" i="11"/>
  <c r="I105" i="11"/>
  <c r="H106" i="11"/>
  <c r="I106" i="11"/>
  <c r="I98" i="11"/>
  <c r="H98" i="11"/>
  <c r="I97" i="11"/>
  <c r="H97" i="11"/>
  <c r="I96" i="11"/>
  <c r="H96" i="11"/>
  <c r="I95" i="11"/>
  <c r="H95" i="11"/>
  <c r="I94" i="11"/>
  <c r="H94" i="11"/>
  <c r="I93" i="11"/>
  <c r="H93" i="11"/>
  <c r="I92" i="11"/>
  <c r="H92" i="11"/>
  <c r="I91" i="11"/>
  <c r="H91" i="11"/>
  <c r="H89" i="11"/>
  <c r="I89" i="11"/>
  <c r="I88" i="11"/>
  <c r="H88" i="11"/>
  <c r="I87" i="11"/>
  <c r="H87" i="11"/>
  <c r="I86" i="11"/>
  <c r="H86" i="11"/>
  <c r="I85" i="11"/>
  <c r="H85" i="11"/>
  <c r="I84" i="11"/>
  <c r="H84" i="11"/>
  <c r="I83" i="11"/>
  <c r="H83" i="11"/>
  <c r="I82" i="11"/>
  <c r="H82" i="11"/>
  <c r="H72" i="11"/>
  <c r="I72" i="11"/>
  <c r="H73" i="11"/>
  <c r="I73" i="11"/>
  <c r="H74" i="11"/>
  <c r="I74" i="11"/>
  <c r="H75" i="11"/>
  <c r="I75" i="11"/>
  <c r="H76" i="11"/>
  <c r="I76" i="11"/>
  <c r="H77" i="11"/>
  <c r="I77" i="11"/>
  <c r="H78" i="11"/>
  <c r="I78" i="11"/>
  <c r="H79" i="11"/>
  <c r="I79" i="11"/>
  <c r="H80" i="11"/>
  <c r="I80" i="11"/>
  <c r="I71" i="11"/>
  <c r="H71" i="11"/>
  <c r="I70" i="11"/>
  <c r="H70" i="11"/>
  <c r="I69" i="11"/>
  <c r="H69" i="11"/>
  <c r="I68" i="11"/>
  <c r="H68" i="11"/>
  <c r="H57" i="11"/>
  <c r="I57" i="11"/>
  <c r="H58" i="11"/>
  <c r="I58" i="11"/>
  <c r="H59" i="11"/>
  <c r="I59" i="11"/>
  <c r="H60" i="11"/>
  <c r="I60" i="11"/>
  <c r="H61" i="11"/>
  <c r="I61" i="11"/>
  <c r="H62" i="11"/>
  <c r="I62" i="11"/>
  <c r="H63" i="11"/>
  <c r="I63" i="11"/>
  <c r="H64" i="11"/>
  <c r="I64" i="11"/>
  <c r="H65" i="11"/>
  <c r="I65" i="11"/>
  <c r="I56" i="11"/>
  <c r="H56" i="11"/>
  <c r="I55" i="11"/>
  <c r="H55" i="11"/>
  <c r="I54" i="11"/>
  <c r="H54" i="11"/>
  <c r="I53" i="11"/>
  <c r="H53" i="11"/>
  <c r="I52" i="11"/>
  <c r="H52" i="11"/>
  <c r="I51" i="11"/>
  <c r="H51" i="11"/>
  <c r="I50" i="11"/>
  <c r="H50" i="11"/>
  <c r="H33" i="11"/>
  <c r="I33" i="11"/>
  <c r="H34" i="11"/>
  <c r="I34" i="11"/>
  <c r="H35" i="11"/>
  <c r="I35" i="11"/>
  <c r="H36" i="11"/>
  <c r="I36" i="11"/>
  <c r="H37" i="11"/>
  <c r="I37" i="11"/>
  <c r="H38" i="11"/>
  <c r="I38" i="11"/>
  <c r="H39" i="11"/>
  <c r="I39" i="11"/>
  <c r="H40" i="11"/>
  <c r="I40" i="11"/>
  <c r="H41" i="11"/>
  <c r="I41" i="11"/>
  <c r="H42" i="11"/>
  <c r="I42" i="11"/>
  <c r="H43" i="11"/>
  <c r="I43" i="11"/>
  <c r="H44" i="11"/>
  <c r="I44" i="11"/>
  <c r="I32" i="11"/>
  <c r="H32" i="11"/>
  <c r="I31" i="11"/>
  <c r="H31" i="11"/>
  <c r="I30" i="11"/>
  <c r="H30" i="11"/>
  <c r="I29" i="11"/>
  <c r="H29" i="11"/>
  <c r="I28" i="11"/>
  <c r="H28" i="11"/>
  <c r="I27" i="11"/>
  <c r="H27" i="11"/>
  <c r="H6" i="11"/>
  <c r="I6" i="11"/>
  <c r="H7" i="11"/>
  <c r="I7" i="11"/>
  <c r="H8" i="11"/>
  <c r="I8" i="11"/>
  <c r="H9" i="11"/>
  <c r="I9" i="11"/>
  <c r="H10" i="11"/>
  <c r="I10" i="11"/>
  <c r="H11" i="11"/>
  <c r="I11" i="11"/>
  <c r="H12" i="11"/>
  <c r="I12" i="11"/>
  <c r="H13" i="11"/>
  <c r="I13" i="11"/>
  <c r="H14" i="11"/>
  <c r="I14" i="11"/>
  <c r="H15" i="11"/>
  <c r="I15" i="11"/>
  <c r="H16" i="11"/>
  <c r="I16" i="11"/>
  <c r="H17" i="11"/>
  <c r="I17" i="11"/>
  <c r="H18" i="11"/>
  <c r="I18" i="11"/>
  <c r="H19" i="11"/>
  <c r="I19" i="11"/>
  <c r="H20" i="11"/>
  <c r="I20" i="11"/>
  <c r="H21" i="11"/>
  <c r="I21" i="11"/>
  <c r="H22" i="11"/>
  <c r="I22" i="11"/>
  <c r="H23" i="11"/>
  <c r="I23" i="11"/>
  <c r="I5" i="11"/>
  <c r="H5" i="11"/>
  <c r="H268" i="10"/>
  <c r="I268" i="10"/>
  <c r="J268" i="10"/>
  <c r="K268" i="10"/>
  <c r="H269" i="10"/>
  <c r="I269" i="10"/>
  <c r="J269" i="10"/>
  <c r="K269" i="10"/>
  <c r="H270" i="10"/>
  <c r="I270" i="10"/>
  <c r="J270" i="10"/>
  <c r="K270" i="10"/>
  <c r="H271" i="10"/>
  <c r="I271" i="10"/>
  <c r="J271" i="10"/>
  <c r="K271" i="10"/>
  <c r="H272" i="10"/>
  <c r="I272" i="10"/>
  <c r="J272" i="10"/>
  <c r="K272" i="10"/>
  <c r="H273" i="10"/>
  <c r="I273" i="10"/>
  <c r="J273" i="10"/>
  <c r="K273" i="10"/>
  <c r="H274" i="10"/>
  <c r="I274" i="10"/>
  <c r="J274" i="10"/>
  <c r="K274" i="10"/>
  <c r="H275" i="10"/>
  <c r="I275" i="10"/>
  <c r="J275" i="10"/>
  <c r="K275" i="10"/>
  <c r="H276" i="10"/>
  <c r="I276" i="10"/>
  <c r="J276" i="10"/>
  <c r="K276" i="10"/>
  <c r="H277" i="10"/>
  <c r="I277" i="10"/>
  <c r="J277" i="10"/>
  <c r="K277" i="10"/>
  <c r="H278" i="10"/>
  <c r="I278" i="10"/>
  <c r="J278" i="10"/>
  <c r="K278" i="10"/>
  <c r="H279" i="10"/>
  <c r="I279" i="10"/>
  <c r="J279" i="10"/>
  <c r="K279" i="10"/>
  <c r="H280" i="10"/>
  <c r="I280" i="10"/>
  <c r="J280" i="10"/>
  <c r="K280" i="10"/>
  <c r="H281" i="10"/>
  <c r="I281" i="10"/>
  <c r="J281" i="10"/>
  <c r="K281" i="10"/>
  <c r="H290" i="10"/>
  <c r="I290" i="10"/>
  <c r="J290" i="10"/>
  <c r="K290" i="10"/>
  <c r="H291" i="10"/>
  <c r="I291" i="10"/>
  <c r="J291" i="10"/>
  <c r="K291" i="10"/>
  <c r="H292" i="10"/>
  <c r="I292" i="10"/>
  <c r="J292" i="10"/>
  <c r="K292" i="10"/>
  <c r="H293" i="10"/>
  <c r="I293" i="10"/>
  <c r="J293" i="10"/>
  <c r="K293" i="10"/>
  <c r="H294" i="10"/>
  <c r="I294" i="10"/>
  <c r="J294" i="10"/>
  <c r="K294" i="10"/>
  <c r="H295" i="10"/>
  <c r="I295" i="10"/>
  <c r="J295" i="10"/>
  <c r="K295" i="10"/>
  <c r="H296" i="10"/>
  <c r="I296" i="10"/>
  <c r="J296" i="10"/>
  <c r="K296" i="10"/>
  <c r="H297" i="10"/>
  <c r="I297" i="10"/>
  <c r="J297" i="10"/>
  <c r="K297" i="10"/>
  <c r="H298" i="10"/>
  <c r="I298" i="10"/>
  <c r="J298" i="10"/>
  <c r="K298" i="10"/>
  <c r="H299" i="10"/>
  <c r="I299" i="10"/>
  <c r="J299" i="10"/>
  <c r="K299" i="10"/>
  <c r="H300" i="10"/>
  <c r="I300" i="10"/>
  <c r="J300" i="10"/>
  <c r="K300" i="10"/>
  <c r="H301" i="10"/>
  <c r="I301" i="10"/>
  <c r="J301" i="10"/>
  <c r="K301" i="10"/>
  <c r="H302" i="10"/>
  <c r="I302" i="10"/>
  <c r="J302" i="10"/>
  <c r="K302" i="10"/>
  <c r="H303" i="10"/>
  <c r="I303" i="10"/>
  <c r="J303" i="10"/>
  <c r="K303" i="10"/>
  <c r="H304" i="10"/>
  <c r="I304" i="10"/>
  <c r="J304" i="10"/>
  <c r="K304" i="10"/>
  <c r="H305" i="10"/>
  <c r="I305" i="10"/>
  <c r="J305" i="10"/>
  <c r="K305" i="10"/>
  <c r="H306" i="10"/>
  <c r="I306" i="10"/>
  <c r="J306" i="10"/>
  <c r="K306" i="10"/>
  <c r="H307" i="10"/>
  <c r="I307" i="10"/>
  <c r="J307" i="10"/>
  <c r="K307" i="10"/>
  <c r="H308" i="10"/>
  <c r="I308" i="10"/>
  <c r="J308" i="10"/>
  <c r="K308" i="10"/>
  <c r="H309" i="10"/>
  <c r="I309" i="10"/>
  <c r="J309" i="10"/>
  <c r="K309" i="10"/>
  <c r="H229" i="10"/>
  <c r="I229" i="10"/>
  <c r="J229" i="10"/>
  <c r="K229" i="10"/>
  <c r="H230" i="10"/>
  <c r="I230" i="10"/>
  <c r="J230" i="10"/>
  <c r="K230" i="10"/>
  <c r="H231" i="10"/>
  <c r="I231" i="10"/>
  <c r="J231" i="10"/>
  <c r="K231" i="10"/>
  <c r="H232" i="10"/>
  <c r="I232" i="10"/>
  <c r="J232" i="10"/>
  <c r="K232" i="10"/>
  <c r="H233" i="10"/>
  <c r="I233" i="10"/>
  <c r="J233" i="10"/>
  <c r="K233" i="10"/>
  <c r="H234" i="10"/>
  <c r="I234" i="10"/>
  <c r="J234" i="10"/>
  <c r="K234" i="10"/>
  <c r="H235" i="10"/>
  <c r="I235" i="10"/>
  <c r="J235" i="10"/>
  <c r="K235" i="10"/>
  <c r="H236" i="10"/>
  <c r="I236" i="10"/>
  <c r="J236" i="10"/>
  <c r="K236" i="10"/>
  <c r="H237" i="10"/>
  <c r="I237" i="10"/>
  <c r="J237" i="10"/>
  <c r="K237" i="10"/>
  <c r="H238" i="10"/>
  <c r="I238" i="10"/>
  <c r="J238" i="10"/>
  <c r="K238" i="10"/>
  <c r="H239" i="10"/>
  <c r="I239" i="10"/>
  <c r="J239" i="10"/>
  <c r="K239" i="10"/>
  <c r="H240" i="10"/>
  <c r="I240" i="10"/>
  <c r="J240" i="10"/>
  <c r="K240" i="10"/>
  <c r="H241" i="10"/>
  <c r="I241" i="10"/>
  <c r="J241" i="10"/>
  <c r="K241" i="10"/>
  <c r="H242" i="10"/>
  <c r="I242" i="10"/>
  <c r="J242" i="10"/>
  <c r="K242" i="10"/>
  <c r="H243" i="10"/>
  <c r="I243" i="10"/>
  <c r="J243" i="10"/>
  <c r="K243" i="10"/>
  <c r="H244" i="10"/>
  <c r="I244" i="10"/>
  <c r="J244" i="10"/>
  <c r="K244" i="10"/>
  <c r="H245" i="10"/>
  <c r="I245" i="10"/>
  <c r="J245" i="10"/>
  <c r="K245" i="10"/>
  <c r="H246" i="10"/>
  <c r="I246" i="10"/>
  <c r="J246" i="10"/>
  <c r="K246" i="10"/>
  <c r="H201" i="10"/>
  <c r="I201" i="10"/>
  <c r="J201" i="10"/>
  <c r="K201" i="10"/>
  <c r="H202" i="10"/>
  <c r="I202" i="10"/>
  <c r="J202" i="10"/>
  <c r="K202" i="10"/>
  <c r="H203" i="10"/>
  <c r="I203" i="10"/>
  <c r="J203" i="10"/>
  <c r="K203" i="10"/>
  <c r="H204" i="10"/>
  <c r="I204" i="10"/>
  <c r="J204" i="10"/>
  <c r="K204" i="10"/>
  <c r="H205" i="10"/>
  <c r="I205" i="10"/>
  <c r="J205" i="10"/>
  <c r="K205" i="10"/>
  <c r="H206" i="10"/>
  <c r="I206" i="10"/>
  <c r="J206" i="10"/>
  <c r="K206" i="10"/>
  <c r="H207" i="10"/>
  <c r="I207" i="10"/>
  <c r="J207" i="10"/>
  <c r="K207" i="10"/>
  <c r="H208" i="10"/>
  <c r="I208" i="10"/>
  <c r="J208" i="10"/>
  <c r="K208" i="10"/>
  <c r="H209" i="10"/>
  <c r="I209" i="10"/>
  <c r="J209" i="10"/>
  <c r="K209" i="10"/>
  <c r="H210" i="10"/>
  <c r="I210" i="10"/>
  <c r="J210" i="10"/>
  <c r="K210" i="10"/>
  <c r="H211" i="10"/>
  <c r="I211" i="10"/>
  <c r="J211" i="10"/>
  <c r="K211" i="10"/>
  <c r="H212" i="10"/>
  <c r="I212" i="10"/>
  <c r="J212" i="10"/>
  <c r="K212" i="10"/>
  <c r="H213" i="10"/>
  <c r="I213" i="10"/>
  <c r="J213" i="10"/>
  <c r="K213" i="10"/>
  <c r="H214" i="10"/>
  <c r="I214" i="10"/>
  <c r="J214" i="10"/>
  <c r="K214" i="10"/>
  <c r="H215" i="10"/>
  <c r="I215" i="10"/>
  <c r="J215" i="10"/>
  <c r="K215" i="10"/>
  <c r="H216" i="10"/>
  <c r="I216" i="10"/>
  <c r="J216" i="10"/>
  <c r="K216" i="10"/>
  <c r="H217" i="10"/>
  <c r="I217" i="10"/>
  <c r="J217" i="10"/>
  <c r="K217" i="10"/>
  <c r="H218" i="10"/>
  <c r="I218" i="10"/>
  <c r="J218" i="10"/>
  <c r="K218" i="10"/>
  <c r="H219" i="10"/>
  <c r="I219" i="10"/>
  <c r="J219" i="10"/>
  <c r="K219" i="10"/>
  <c r="H220" i="10"/>
  <c r="I220" i="10"/>
  <c r="J220" i="10"/>
  <c r="K220" i="10"/>
  <c r="H221" i="10"/>
  <c r="I221" i="10"/>
  <c r="J221" i="10"/>
  <c r="K221" i="10"/>
  <c r="H222" i="10"/>
  <c r="I222" i="10"/>
  <c r="J222" i="10"/>
  <c r="K222" i="10"/>
  <c r="H223" i="10"/>
  <c r="I223" i="10"/>
  <c r="J223" i="10"/>
  <c r="K223" i="10"/>
  <c r="K200" i="10"/>
  <c r="J200" i="10"/>
  <c r="I200" i="10"/>
  <c r="H200" i="10"/>
  <c r="K199" i="10"/>
  <c r="J199" i="10"/>
  <c r="I199" i="10"/>
  <c r="H199" i="10"/>
  <c r="H103" i="10"/>
  <c r="I103" i="10"/>
  <c r="J103" i="10"/>
  <c r="K103" i="10"/>
  <c r="H104" i="10"/>
  <c r="I104" i="10"/>
  <c r="J104" i="10"/>
  <c r="K104" i="10"/>
  <c r="H105" i="10"/>
  <c r="I105" i="10"/>
  <c r="J105" i="10"/>
  <c r="K105" i="10"/>
  <c r="H106" i="10"/>
  <c r="I106" i="10"/>
  <c r="J106" i="10"/>
  <c r="K106" i="10"/>
  <c r="H107" i="10"/>
  <c r="I107" i="10"/>
  <c r="J107" i="10"/>
  <c r="K107" i="10"/>
  <c r="H108" i="10"/>
  <c r="I108" i="10"/>
  <c r="J108" i="10"/>
  <c r="K108" i="10"/>
  <c r="H109" i="10"/>
  <c r="I109" i="10"/>
  <c r="J109" i="10"/>
  <c r="K109" i="10"/>
  <c r="H110" i="10"/>
  <c r="I110" i="10"/>
  <c r="J110" i="10"/>
  <c r="K110" i="10"/>
  <c r="H111" i="10"/>
  <c r="I111" i="10"/>
  <c r="J111" i="10"/>
  <c r="K111" i="10"/>
  <c r="H112" i="10"/>
  <c r="I112" i="10"/>
  <c r="J112" i="10"/>
  <c r="K112" i="10"/>
  <c r="H113" i="10"/>
  <c r="I113" i="10"/>
  <c r="J113" i="10"/>
  <c r="K113" i="10"/>
  <c r="H114" i="10"/>
  <c r="I114" i="10"/>
  <c r="J114" i="10"/>
  <c r="K114" i="10"/>
  <c r="H175" i="10"/>
  <c r="I175" i="10"/>
  <c r="J175" i="10"/>
  <c r="K175" i="10"/>
  <c r="H176" i="10"/>
  <c r="I176" i="10"/>
  <c r="J176" i="10"/>
  <c r="K176" i="10"/>
  <c r="H177" i="10"/>
  <c r="I177" i="10"/>
  <c r="J177" i="10"/>
  <c r="K177" i="10"/>
  <c r="H178" i="10"/>
  <c r="I178" i="10"/>
  <c r="J178" i="10"/>
  <c r="K178" i="10"/>
  <c r="H179" i="10"/>
  <c r="I179" i="10"/>
  <c r="J179" i="10"/>
  <c r="K179" i="10"/>
  <c r="H180" i="10"/>
  <c r="I180" i="10"/>
  <c r="J180" i="10"/>
  <c r="K180" i="10"/>
  <c r="H181" i="10"/>
  <c r="I181" i="10"/>
  <c r="J181" i="10"/>
  <c r="K181" i="10"/>
  <c r="H182" i="10"/>
  <c r="I182" i="10"/>
  <c r="J182" i="10"/>
  <c r="K182" i="10"/>
  <c r="H183" i="10"/>
  <c r="I183" i="10"/>
  <c r="J183" i="10"/>
  <c r="K183" i="10"/>
  <c r="H184" i="10"/>
  <c r="I184" i="10"/>
  <c r="J184" i="10"/>
  <c r="K184" i="10"/>
  <c r="H185" i="10"/>
  <c r="I185" i="10"/>
  <c r="J185" i="10"/>
  <c r="K185" i="10"/>
  <c r="H186" i="10"/>
  <c r="I186" i="10"/>
  <c r="J186" i="10"/>
  <c r="K186" i="10"/>
  <c r="H187" i="10"/>
  <c r="I187" i="10"/>
  <c r="J187" i="10"/>
  <c r="K187" i="10"/>
  <c r="H188" i="10"/>
  <c r="I188" i="10"/>
  <c r="J188" i="10"/>
  <c r="K188" i="10"/>
  <c r="H189" i="10"/>
  <c r="I189" i="10"/>
  <c r="J189" i="10"/>
  <c r="K189" i="10"/>
  <c r="H190" i="10"/>
  <c r="I190" i="10"/>
  <c r="J190" i="10"/>
  <c r="K190" i="10"/>
  <c r="H191" i="10"/>
  <c r="I191" i="10"/>
  <c r="J191" i="10"/>
  <c r="K191" i="10"/>
  <c r="H192" i="10"/>
  <c r="I192" i="10"/>
  <c r="J192" i="10"/>
  <c r="K192" i="10"/>
  <c r="H193" i="10"/>
  <c r="I193" i="10"/>
  <c r="J193" i="10"/>
  <c r="K193" i="10"/>
  <c r="H194" i="10"/>
  <c r="I194" i="10"/>
  <c r="J194" i="10"/>
  <c r="K194" i="10"/>
  <c r="H195" i="10"/>
  <c r="I195" i="10"/>
  <c r="J195" i="10"/>
  <c r="K195" i="10"/>
  <c r="K174" i="10"/>
  <c r="J174" i="10"/>
  <c r="I174" i="10"/>
  <c r="H174" i="10"/>
  <c r="K173" i="10"/>
  <c r="J173" i="10"/>
  <c r="I173" i="10"/>
  <c r="H173" i="10"/>
  <c r="K172" i="10"/>
  <c r="J172" i="10"/>
  <c r="I172" i="10"/>
  <c r="H172" i="10"/>
  <c r="H146" i="10"/>
  <c r="I146" i="10"/>
  <c r="J146" i="10"/>
  <c r="K146" i="10"/>
  <c r="H147" i="10"/>
  <c r="I147" i="10"/>
  <c r="J147" i="10"/>
  <c r="K147" i="10"/>
  <c r="H148" i="10"/>
  <c r="I148" i="10"/>
  <c r="J148" i="10"/>
  <c r="K148" i="10"/>
  <c r="H149" i="10"/>
  <c r="I149" i="10"/>
  <c r="J149" i="10"/>
  <c r="K149" i="10"/>
  <c r="H150" i="10"/>
  <c r="I150" i="10"/>
  <c r="J150" i="10"/>
  <c r="K150" i="10"/>
  <c r="H151" i="10"/>
  <c r="I151" i="10"/>
  <c r="J151" i="10"/>
  <c r="K151" i="10"/>
  <c r="H152" i="10"/>
  <c r="I152" i="10"/>
  <c r="J152" i="10"/>
  <c r="K152" i="10"/>
  <c r="H153" i="10"/>
  <c r="I153" i="10"/>
  <c r="J153" i="10"/>
  <c r="K153" i="10"/>
  <c r="H154" i="10"/>
  <c r="I154" i="10"/>
  <c r="J154" i="10"/>
  <c r="K154" i="10"/>
  <c r="H155" i="10"/>
  <c r="I155" i="10"/>
  <c r="J155" i="10"/>
  <c r="K155" i="10"/>
  <c r="H156" i="10"/>
  <c r="I156" i="10"/>
  <c r="J156" i="10"/>
  <c r="K156" i="10"/>
  <c r="H157" i="10"/>
  <c r="I157" i="10"/>
  <c r="J157" i="10"/>
  <c r="K157" i="10"/>
  <c r="H158" i="10"/>
  <c r="I158" i="10"/>
  <c r="J158" i="10"/>
  <c r="K158" i="10"/>
  <c r="H159" i="10"/>
  <c r="I159" i="10"/>
  <c r="J159" i="10"/>
  <c r="K159" i="10"/>
  <c r="H160" i="10"/>
  <c r="I160" i="10"/>
  <c r="J160" i="10"/>
  <c r="K160" i="10"/>
  <c r="H161" i="10"/>
  <c r="I161" i="10"/>
  <c r="J161" i="10"/>
  <c r="K161" i="10"/>
  <c r="H162" i="10"/>
  <c r="I162" i="10"/>
  <c r="J162" i="10"/>
  <c r="K162" i="10"/>
  <c r="H163" i="10"/>
  <c r="I163" i="10"/>
  <c r="J163" i="10"/>
  <c r="K163" i="10"/>
  <c r="H164" i="10"/>
  <c r="I164" i="10"/>
  <c r="J164" i="10"/>
  <c r="K164" i="10"/>
  <c r="H165" i="10"/>
  <c r="I165" i="10"/>
  <c r="J165" i="10"/>
  <c r="K165" i="10"/>
  <c r="H166" i="10"/>
  <c r="I166" i="10"/>
  <c r="J166" i="10"/>
  <c r="K166" i="10"/>
  <c r="H167" i="10"/>
  <c r="I167" i="10"/>
  <c r="J167" i="10"/>
  <c r="K167" i="10"/>
  <c r="H168" i="10"/>
  <c r="I168" i="10"/>
  <c r="J168" i="10"/>
  <c r="K168" i="10"/>
  <c r="H120" i="10"/>
  <c r="I120" i="10"/>
  <c r="J120" i="10"/>
  <c r="K120" i="10"/>
  <c r="H121" i="10"/>
  <c r="I121" i="10"/>
  <c r="J121" i="10"/>
  <c r="K121" i="10"/>
  <c r="H122" i="10"/>
  <c r="I122" i="10"/>
  <c r="J122" i="10"/>
  <c r="K122" i="10"/>
  <c r="H123" i="10"/>
  <c r="I123" i="10"/>
  <c r="J123" i="10"/>
  <c r="K123" i="10"/>
  <c r="H124" i="10"/>
  <c r="I124" i="10"/>
  <c r="J124" i="10"/>
  <c r="K124" i="10"/>
  <c r="H125" i="10"/>
  <c r="I125" i="10"/>
  <c r="J125" i="10"/>
  <c r="K125" i="10"/>
  <c r="H126" i="10"/>
  <c r="I126" i="10"/>
  <c r="J126" i="10"/>
  <c r="K126" i="10"/>
  <c r="H127" i="10"/>
  <c r="I127" i="10"/>
  <c r="J127" i="10"/>
  <c r="K127" i="10"/>
  <c r="H128" i="10"/>
  <c r="I128" i="10"/>
  <c r="J128" i="10"/>
  <c r="K128" i="10"/>
  <c r="H129" i="10"/>
  <c r="I129" i="10"/>
  <c r="J129" i="10"/>
  <c r="K129" i="10"/>
  <c r="H130" i="10"/>
  <c r="I130" i="10"/>
  <c r="J130" i="10"/>
  <c r="K130" i="10"/>
  <c r="H131" i="10"/>
  <c r="I131" i="10"/>
  <c r="J131" i="10"/>
  <c r="K131" i="10"/>
  <c r="H132" i="10"/>
  <c r="I132" i="10"/>
  <c r="J132" i="10"/>
  <c r="K132" i="10"/>
  <c r="H133" i="10"/>
  <c r="I133" i="10"/>
  <c r="J133" i="10"/>
  <c r="K133" i="10"/>
  <c r="H134" i="10"/>
  <c r="I134" i="10"/>
  <c r="J134" i="10"/>
  <c r="K134" i="10"/>
  <c r="H135" i="10"/>
  <c r="I135" i="10"/>
  <c r="J135" i="10"/>
  <c r="K135" i="10"/>
  <c r="H136" i="10"/>
  <c r="I136" i="10"/>
  <c r="J136" i="10"/>
  <c r="K136" i="10"/>
  <c r="H137" i="10"/>
  <c r="I137" i="10"/>
  <c r="J137" i="10"/>
  <c r="K137" i="10"/>
  <c r="H138" i="10"/>
  <c r="I138" i="10"/>
  <c r="J138" i="10"/>
  <c r="K138" i="10"/>
  <c r="H139" i="10"/>
  <c r="I139" i="10"/>
  <c r="J139" i="10"/>
  <c r="K139" i="10"/>
  <c r="H140" i="10"/>
  <c r="I140" i="10"/>
  <c r="J140" i="10"/>
  <c r="K140" i="10"/>
  <c r="H141" i="10"/>
  <c r="I141" i="10"/>
  <c r="J141" i="10"/>
  <c r="K141" i="10"/>
  <c r="K119" i="10"/>
  <c r="J119" i="10"/>
  <c r="I119" i="10"/>
  <c r="H119" i="10"/>
  <c r="K118" i="10"/>
  <c r="J118" i="10"/>
  <c r="I118" i="10"/>
  <c r="H118" i="10"/>
  <c r="K117" i="10"/>
  <c r="J117" i="10"/>
  <c r="I117" i="10"/>
  <c r="H117" i="10"/>
  <c r="H51" i="10"/>
  <c r="I51" i="10"/>
  <c r="J51" i="10"/>
  <c r="K51" i="10"/>
  <c r="H52" i="10"/>
  <c r="I52" i="10"/>
  <c r="J52" i="10"/>
  <c r="K52" i="10"/>
  <c r="H53" i="10"/>
  <c r="I53" i="10"/>
  <c r="J53" i="10"/>
  <c r="K53" i="10"/>
  <c r="H54" i="10"/>
  <c r="I54" i="10"/>
  <c r="J54" i="10"/>
  <c r="K54" i="10"/>
  <c r="H55" i="10"/>
  <c r="I55" i="10"/>
  <c r="J55" i="10"/>
  <c r="K55" i="10"/>
  <c r="H56" i="10"/>
  <c r="I56" i="10"/>
  <c r="J56" i="10"/>
  <c r="K56" i="10"/>
  <c r="H57" i="10"/>
  <c r="I57" i="10"/>
  <c r="J57" i="10"/>
  <c r="K57" i="10"/>
  <c r="H58" i="10"/>
  <c r="I58" i="10"/>
  <c r="J58" i="10"/>
  <c r="K58" i="10"/>
  <c r="H59" i="10"/>
  <c r="I59" i="10"/>
  <c r="J59" i="10"/>
  <c r="K59" i="10"/>
  <c r="H60" i="10"/>
  <c r="I60" i="10"/>
  <c r="J60" i="10"/>
  <c r="K60" i="10"/>
  <c r="H61" i="10"/>
  <c r="I61" i="10"/>
  <c r="J61" i="10"/>
  <c r="K61" i="10"/>
  <c r="H62" i="10"/>
  <c r="I62" i="10"/>
  <c r="J62" i="10"/>
  <c r="K62" i="10"/>
  <c r="H63" i="10"/>
  <c r="I63" i="10"/>
  <c r="J63" i="10"/>
  <c r="K63" i="10"/>
  <c r="H64" i="10"/>
  <c r="I64" i="10"/>
  <c r="J64" i="10"/>
  <c r="K64" i="10"/>
  <c r="H65" i="10"/>
  <c r="I65" i="10"/>
  <c r="J65" i="10"/>
  <c r="K65" i="10"/>
  <c r="H66" i="10"/>
  <c r="I66" i="10"/>
  <c r="J66" i="10"/>
  <c r="K66" i="10"/>
  <c r="H67" i="10"/>
  <c r="I67" i="10"/>
  <c r="J67" i="10"/>
  <c r="K67" i="10"/>
  <c r="H68" i="10"/>
  <c r="I68" i="10"/>
  <c r="J68" i="10"/>
  <c r="K68" i="10"/>
  <c r="K48" i="10"/>
  <c r="J48" i="10"/>
  <c r="I48" i="10"/>
  <c r="H48" i="10"/>
  <c r="K50" i="10"/>
  <c r="J50" i="10"/>
  <c r="I50" i="10"/>
  <c r="H50" i="10"/>
  <c r="K49" i="10"/>
  <c r="J49" i="10"/>
  <c r="I49" i="10"/>
  <c r="H49" i="10"/>
  <c r="H20" i="10"/>
  <c r="I20" i="10"/>
  <c r="J20" i="10"/>
  <c r="K20" i="10"/>
  <c r="H21" i="10"/>
  <c r="I21" i="10"/>
  <c r="J21" i="10"/>
  <c r="K21" i="10"/>
  <c r="H22" i="10"/>
  <c r="I22" i="10"/>
  <c r="J22" i="10"/>
  <c r="K22" i="10"/>
  <c r="H23" i="10"/>
  <c r="I23" i="10"/>
  <c r="J23" i="10"/>
  <c r="K23" i="10"/>
  <c r="H24" i="10"/>
  <c r="I24" i="10"/>
  <c r="J24" i="10"/>
  <c r="K24" i="10"/>
  <c r="H73" i="10"/>
  <c r="I73" i="10"/>
  <c r="J73" i="10"/>
  <c r="K73" i="10"/>
  <c r="H74" i="10"/>
  <c r="I74" i="10"/>
  <c r="J74" i="10"/>
  <c r="K74" i="10"/>
  <c r="H75" i="10"/>
  <c r="I75" i="10"/>
  <c r="J75" i="10"/>
  <c r="K75" i="10"/>
  <c r="H76" i="10"/>
  <c r="I76" i="10"/>
  <c r="J76" i="10"/>
  <c r="K76" i="10"/>
  <c r="H77" i="10"/>
  <c r="I77" i="10"/>
  <c r="J77" i="10"/>
  <c r="K77" i="10"/>
  <c r="H78" i="10"/>
  <c r="I78" i="10"/>
  <c r="J78" i="10"/>
  <c r="K78" i="10"/>
  <c r="H79" i="10"/>
  <c r="I79" i="10"/>
  <c r="J79" i="10"/>
  <c r="K79" i="10"/>
  <c r="H80" i="10"/>
  <c r="I80" i="10"/>
  <c r="J80" i="10"/>
  <c r="K80" i="10"/>
  <c r="H81" i="10"/>
  <c r="I81" i="10"/>
  <c r="J81" i="10"/>
  <c r="K81" i="10"/>
  <c r="H82" i="10"/>
  <c r="I82" i="10"/>
  <c r="J82" i="10"/>
  <c r="K82" i="10"/>
  <c r="H83" i="10"/>
  <c r="I83" i="10"/>
  <c r="J83" i="10"/>
  <c r="K83" i="10"/>
  <c r="H84" i="10"/>
  <c r="I84" i="10"/>
  <c r="J84" i="10"/>
  <c r="K84" i="10"/>
  <c r="H85" i="10"/>
  <c r="I85" i="10"/>
  <c r="J85" i="10"/>
  <c r="K85" i="10"/>
  <c r="H86" i="10"/>
  <c r="I86" i="10"/>
  <c r="J86" i="10"/>
  <c r="K86" i="10"/>
  <c r="H87" i="10"/>
  <c r="I87" i="10"/>
  <c r="J87" i="10"/>
  <c r="K87" i="10"/>
  <c r="H438" i="10"/>
  <c r="I438" i="10"/>
  <c r="J438" i="10"/>
  <c r="K438" i="10"/>
  <c r="H439" i="10"/>
  <c r="I439" i="10"/>
  <c r="J439" i="10"/>
  <c r="K439" i="10"/>
  <c r="H440" i="10"/>
  <c r="I440" i="10"/>
  <c r="J440" i="10"/>
  <c r="K440" i="10"/>
  <c r="H441" i="10"/>
  <c r="I441" i="10"/>
  <c r="J441" i="10"/>
  <c r="K441" i="10"/>
  <c r="H442" i="10"/>
  <c r="I442" i="10"/>
  <c r="J442" i="10"/>
  <c r="K442" i="10"/>
  <c r="H443" i="10"/>
  <c r="I443" i="10"/>
  <c r="J443" i="10"/>
  <c r="K443" i="10"/>
  <c r="H444" i="10"/>
  <c r="I444" i="10"/>
  <c r="J444" i="10"/>
  <c r="K444" i="10"/>
  <c r="H325" i="10"/>
  <c r="I325" i="10"/>
  <c r="J325" i="10"/>
  <c r="K325" i="10"/>
  <c r="H326" i="10"/>
  <c r="I326" i="10"/>
  <c r="J326" i="10"/>
  <c r="K326" i="10"/>
  <c r="H327" i="10"/>
  <c r="I327" i="10"/>
  <c r="J327" i="10"/>
  <c r="K327" i="10"/>
  <c r="H328" i="10"/>
  <c r="I328" i="10"/>
  <c r="J328" i="10"/>
  <c r="K328" i="10"/>
  <c r="H414" i="10"/>
  <c r="I414" i="10"/>
  <c r="J414" i="10"/>
  <c r="K414" i="10"/>
  <c r="H415" i="10"/>
  <c r="I415" i="10"/>
  <c r="J415" i="10"/>
  <c r="K415" i="10"/>
  <c r="H416" i="10"/>
  <c r="I416" i="10"/>
  <c r="J416" i="10"/>
  <c r="K416" i="10"/>
  <c r="H417" i="10"/>
  <c r="I417" i="10"/>
  <c r="J417" i="10"/>
  <c r="K417" i="10"/>
  <c r="H418" i="10"/>
  <c r="I418" i="10"/>
  <c r="J418" i="10"/>
  <c r="K418" i="10"/>
  <c r="H419" i="10"/>
  <c r="I419" i="10"/>
  <c r="J419" i="10"/>
  <c r="K419" i="10"/>
  <c r="H420" i="10"/>
  <c r="I420" i="10"/>
  <c r="J420" i="10"/>
  <c r="K420" i="10"/>
  <c r="H421" i="10"/>
  <c r="I421" i="10"/>
  <c r="J421" i="10"/>
  <c r="K421" i="10"/>
  <c r="H422" i="10"/>
  <c r="I422" i="10"/>
  <c r="J422" i="10"/>
  <c r="K422" i="10"/>
  <c r="H346" i="10"/>
  <c r="I346" i="10"/>
  <c r="J346" i="10"/>
  <c r="K346" i="10"/>
  <c r="H347" i="10"/>
  <c r="I347" i="10"/>
  <c r="J347" i="10"/>
  <c r="K347" i="10"/>
  <c r="H348" i="10"/>
  <c r="I348" i="10"/>
  <c r="J348" i="10"/>
  <c r="K348" i="10"/>
  <c r="H349" i="10"/>
  <c r="I349" i="10"/>
  <c r="J349" i="10"/>
  <c r="K349" i="10"/>
  <c r="H350" i="10"/>
  <c r="I350" i="10"/>
  <c r="J350" i="10"/>
  <c r="K350" i="10"/>
  <c r="H351" i="10"/>
  <c r="I351" i="10"/>
  <c r="J351" i="10"/>
  <c r="K351" i="10"/>
  <c r="H352" i="10"/>
  <c r="I352" i="10"/>
  <c r="J352" i="10"/>
  <c r="K352" i="10"/>
  <c r="H367" i="10"/>
  <c r="I367" i="10"/>
  <c r="J367" i="10"/>
  <c r="K367" i="10"/>
  <c r="H368" i="10"/>
  <c r="I368" i="10"/>
  <c r="J368" i="10"/>
  <c r="K368" i="10"/>
  <c r="H369" i="10"/>
  <c r="I369" i="10"/>
  <c r="J369" i="10"/>
  <c r="K369" i="10"/>
  <c r="H370" i="10"/>
  <c r="I370" i="10"/>
  <c r="J370" i="10"/>
  <c r="K370" i="10"/>
  <c r="H371" i="10"/>
  <c r="I371" i="10"/>
  <c r="J371" i="10"/>
  <c r="K371" i="10"/>
  <c r="H372" i="10"/>
  <c r="I372" i="10"/>
  <c r="J372" i="10"/>
  <c r="K372" i="10"/>
  <c r="H373" i="10"/>
  <c r="I373" i="10"/>
  <c r="J373" i="10"/>
  <c r="K373" i="10"/>
  <c r="H374" i="10"/>
  <c r="I374" i="10"/>
  <c r="J374" i="10"/>
  <c r="K374" i="10"/>
  <c r="H375" i="10"/>
  <c r="I375" i="10"/>
  <c r="J375" i="10"/>
  <c r="K375" i="10"/>
  <c r="H376" i="10"/>
  <c r="I376" i="10"/>
  <c r="J376" i="10"/>
  <c r="K376" i="10"/>
  <c r="K437" i="10"/>
  <c r="J437" i="10"/>
  <c r="I437" i="10"/>
  <c r="H437" i="10"/>
  <c r="K436" i="10"/>
  <c r="J436" i="10"/>
  <c r="I436" i="10"/>
  <c r="H436" i="10"/>
  <c r="K435" i="10"/>
  <c r="J435" i="10"/>
  <c r="I435" i="10"/>
  <c r="H435" i="10"/>
  <c r="K434" i="10"/>
  <c r="J434" i="10"/>
  <c r="I434" i="10"/>
  <c r="H434" i="10"/>
  <c r="K433" i="10"/>
  <c r="J433" i="10"/>
  <c r="I433" i="10"/>
  <c r="H433" i="10"/>
  <c r="K432" i="10"/>
  <c r="J432" i="10"/>
  <c r="I432" i="10"/>
  <c r="H432" i="10"/>
  <c r="K431" i="10"/>
  <c r="J431" i="10"/>
  <c r="I431" i="10"/>
  <c r="H431" i="10"/>
  <c r="K430" i="10"/>
  <c r="J430" i="10"/>
  <c r="I430" i="10"/>
  <c r="H430" i="10"/>
  <c r="K429" i="10"/>
  <c r="J429" i="10"/>
  <c r="I429" i="10"/>
  <c r="H429" i="10"/>
  <c r="K428" i="10"/>
  <c r="J428" i="10"/>
  <c r="I428" i="10"/>
  <c r="H428" i="10"/>
  <c r="K427" i="10"/>
  <c r="J427" i="10"/>
  <c r="I427" i="10"/>
  <c r="H427" i="10"/>
  <c r="K426" i="10"/>
  <c r="J426" i="10"/>
  <c r="I426" i="10"/>
  <c r="H426" i="10"/>
  <c r="K425" i="10"/>
  <c r="J425" i="10"/>
  <c r="I425" i="10"/>
  <c r="H425" i="10"/>
  <c r="K424" i="10"/>
  <c r="J424" i="10"/>
  <c r="I424" i="10"/>
  <c r="H424" i="10"/>
  <c r="H445" i="10" s="1"/>
  <c r="K413" i="10"/>
  <c r="J413" i="10"/>
  <c r="I413" i="10"/>
  <c r="H413" i="10"/>
  <c r="K412" i="10"/>
  <c r="J412" i="10"/>
  <c r="I412" i="10"/>
  <c r="H412" i="10"/>
  <c r="K411" i="10"/>
  <c r="J411" i="10"/>
  <c r="I411" i="10"/>
  <c r="H411" i="10"/>
  <c r="K410" i="10"/>
  <c r="J410" i="10"/>
  <c r="I410" i="10"/>
  <c r="H410" i="10"/>
  <c r="K409" i="10"/>
  <c r="J409" i="10"/>
  <c r="I409" i="10"/>
  <c r="H409" i="10"/>
  <c r="K408" i="10"/>
  <c r="J408" i="10"/>
  <c r="I408" i="10"/>
  <c r="H408" i="10"/>
  <c r="K407" i="10"/>
  <c r="J407" i="10"/>
  <c r="I407" i="10"/>
  <c r="H407" i="10"/>
  <c r="K406" i="10"/>
  <c r="J406" i="10"/>
  <c r="I406" i="10"/>
  <c r="H406" i="10"/>
  <c r="K405" i="10"/>
  <c r="J405" i="10"/>
  <c r="I405" i="10"/>
  <c r="H405" i="10"/>
  <c r="K404" i="10"/>
  <c r="J404" i="10"/>
  <c r="I404" i="10"/>
  <c r="H404" i="10"/>
  <c r="K403" i="10"/>
  <c r="J403" i="10"/>
  <c r="I403" i="10"/>
  <c r="H403" i="10"/>
  <c r="K402" i="10"/>
  <c r="J402" i="10"/>
  <c r="I402" i="10"/>
  <c r="H402" i="10"/>
  <c r="K401" i="10"/>
  <c r="J401" i="10"/>
  <c r="I401" i="10"/>
  <c r="H401" i="10"/>
  <c r="H423" i="10" s="1"/>
  <c r="K399" i="10"/>
  <c r="J399" i="10"/>
  <c r="I399" i="10"/>
  <c r="H399" i="10"/>
  <c r="K398" i="10"/>
  <c r="J398" i="10"/>
  <c r="I398" i="10"/>
  <c r="H398" i="10"/>
  <c r="K397" i="10"/>
  <c r="J397" i="10"/>
  <c r="I397" i="10"/>
  <c r="H397" i="10"/>
  <c r="K396" i="10"/>
  <c r="J396" i="10"/>
  <c r="I396" i="10"/>
  <c r="H396" i="10"/>
  <c r="K395" i="10"/>
  <c r="J395" i="10"/>
  <c r="I395" i="10"/>
  <c r="H395" i="10"/>
  <c r="K394" i="10"/>
  <c r="J394" i="10"/>
  <c r="I394" i="10"/>
  <c r="H394" i="10"/>
  <c r="K393" i="10"/>
  <c r="J393" i="10"/>
  <c r="I393" i="10"/>
  <c r="H393" i="10"/>
  <c r="K392" i="10"/>
  <c r="J392" i="10"/>
  <c r="I392" i="10"/>
  <c r="H392" i="10"/>
  <c r="K391" i="10"/>
  <c r="J391" i="10"/>
  <c r="I391" i="10"/>
  <c r="H391" i="10"/>
  <c r="K390" i="10"/>
  <c r="J390" i="10"/>
  <c r="I390" i="10"/>
  <c r="H390" i="10"/>
  <c r="K389" i="10"/>
  <c r="J389" i="10"/>
  <c r="I389" i="10"/>
  <c r="H389" i="10"/>
  <c r="K388" i="10"/>
  <c r="J388" i="10"/>
  <c r="I388" i="10"/>
  <c r="H388" i="10"/>
  <c r="K387" i="10"/>
  <c r="J387" i="10"/>
  <c r="I387" i="10"/>
  <c r="H387" i="10"/>
  <c r="K386" i="10"/>
  <c r="J386" i="10"/>
  <c r="I386" i="10"/>
  <c r="H386" i="10"/>
  <c r="K385" i="10"/>
  <c r="J385" i="10"/>
  <c r="I385" i="10"/>
  <c r="H385" i="10"/>
  <c r="K384" i="10"/>
  <c r="K400" i="10" s="1"/>
  <c r="J384" i="10"/>
  <c r="J400" i="10" s="1"/>
  <c r="I384" i="10"/>
  <c r="I400" i="10" s="1"/>
  <c r="H384" i="10"/>
  <c r="H400" i="10" s="1"/>
  <c r="K382" i="10"/>
  <c r="J382" i="10"/>
  <c r="I382" i="10"/>
  <c r="H382" i="10"/>
  <c r="K381" i="10"/>
  <c r="J381" i="10"/>
  <c r="I381" i="10"/>
  <c r="H381" i="10"/>
  <c r="K380" i="10"/>
  <c r="J380" i="10"/>
  <c r="I380" i="10"/>
  <c r="H380" i="10"/>
  <c r="K379" i="10"/>
  <c r="J379" i="10"/>
  <c r="I379" i="10"/>
  <c r="H379" i="10"/>
  <c r="K378" i="10"/>
  <c r="J378" i="10"/>
  <c r="I378" i="10"/>
  <c r="H378" i="10"/>
  <c r="K377" i="10"/>
  <c r="J377" i="10"/>
  <c r="I377" i="10"/>
  <c r="H377" i="10"/>
  <c r="K366" i="10"/>
  <c r="J366" i="10"/>
  <c r="I366" i="10"/>
  <c r="H366" i="10"/>
  <c r="K365" i="10"/>
  <c r="J365" i="10"/>
  <c r="I365" i="10"/>
  <c r="H365" i="10"/>
  <c r="K364" i="10"/>
  <c r="J364" i="10"/>
  <c r="I364" i="10"/>
  <c r="H364" i="10"/>
  <c r="K363" i="10"/>
  <c r="J363" i="10"/>
  <c r="I363" i="10"/>
  <c r="H363" i="10"/>
  <c r="K362" i="10"/>
  <c r="J362" i="10"/>
  <c r="I362" i="10"/>
  <c r="H362" i="10"/>
  <c r="K361" i="10"/>
  <c r="J361" i="10"/>
  <c r="I361" i="10"/>
  <c r="H361" i="10"/>
  <c r="K360" i="10"/>
  <c r="J360" i="10"/>
  <c r="I360" i="10"/>
  <c r="H360" i="10"/>
  <c r="K359" i="10"/>
  <c r="J359" i="10"/>
  <c r="I359" i="10"/>
  <c r="H359" i="10"/>
  <c r="K358" i="10"/>
  <c r="J358" i="10"/>
  <c r="I358" i="10"/>
  <c r="H358" i="10"/>
  <c r="K357" i="10"/>
  <c r="J357" i="10"/>
  <c r="I357" i="10"/>
  <c r="H357" i="10"/>
  <c r="H383" i="10" s="1"/>
  <c r="K355" i="10"/>
  <c r="J355" i="10"/>
  <c r="I355" i="10"/>
  <c r="H355" i="10"/>
  <c r="K354" i="10"/>
  <c r="J354" i="10"/>
  <c r="I354" i="10"/>
  <c r="H354" i="10"/>
  <c r="K353" i="10"/>
  <c r="J353" i="10"/>
  <c r="I353" i="10"/>
  <c r="H353" i="10"/>
  <c r="K345" i="10"/>
  <c r="J345" i="10"/>
  <c r="I345" i="10"/>
  <c r="H345" i="10"/>
  <c r="K344" i="10"/>
  <c r="J344" i="10"/>
  <c r="I344" i="10"/>
  <c r="H344" i="10"/>
  <c r="K343" i="10"/>
  <c r="J343" i="10"/>
  <c r="I343" i="10"/>
  <c r="H343" i="10"/>
  <c r="K342" i="10"/>
  <c r="J342" i="10"/>
  <c r="I342" i="10"/>
  <c r="H342" i="10"/>
  <c r="K341" i="10"/>
  <c r="J341" i="10"/>
  <c r="I341" i="10"/>
  <c r="H341" i="10"/>
  <c r="K340" i="10"/>
  <c r="J340" i="10"/>
  <c r="I340" i="10"/>
  <c r="H340" i="10"/>
  <c r="K339" i="10"/>
  <c r="J339" i="10"/>
  <c r="I339" i="10"/>
  <c r="H339" i="10"/>
  <c r="K338" i="10"/>
  <c r="J338" i="10"/>
  <c r="I338" i="10"/>
  <c r="H338" i="10"/>
  <c r="K337" i="10"/>
  <c r="J337" i="10"/>
  <c r="I337" i="10"/>
  <c r="H337" i="10"/>
  <c r="K336" i="10"/>
  <c r="J336" i="10"/>
  <c r="I336" i="10"/>
  <c r="H336" i="10"/>
  <c r="K335" i="10"/>
  <c r="J335" i="10"/>
  <c r="I335" i="10"/>
  <c r="H335" i="10"/>
  <c r="K334" i="10"/>
  <c r="J334" i="10"/>
  <c r="I334" i="10"/>
  <c r="H334" i="10"/>
  <c r="K333" i="10"/>
  <c r="J333" i="10"/>
  <c r="I333" i="10"/>
  <c r="H333" i="10"/>
  <c r="H356" i="10" s="1"/>
  <c r="K331" i="10"/>
  <c r="J331" i="10"/>
  <c r="I331" i="10"/>
  <c r="H331" i="10"/>
  <c r="K330" i="10"/>
  <c r="J330" i="10"/>
  <c r="I330" i="10"/>
  <c r="H330" i="10"/>
  <c r="K329" i="10"/>
  <c r="J329" i="10"/>
  <c r="I329" i="10"/>
  <c r="H329" i="10"/>
  <c r="K324" i="10"/>
  <c r="J324" i="10"/>
  <c r="I324" i="10"/>
  <c r="H324" i="10"/>
  <c r="K323" i="10"/>
  <c r="J323" i="10"/>
  <c r="I323" i="10"/>
  <c r="H323" i="10"/>
  <c r="K322" i="10"/>
  <c r="J322" i="10"/>
  <c r="I322" i="10"/>
  <c r="H322" i="10"/>
  <c r="K321" i="10"/>
  <c r="J321" i="10"/>
  <c r="I321" i="10"/>
  <c r="H321" i="10"/>
  <c r="K320" i="10"/>
  <c r="J320" i="10"/>
  <c r="I320" i="10"/>
  <c r="H320" i="10"/>
  <c r="K319" i="10"/>
  <c r="J319" i="10"/>
  <c r="I319" i="10"/>
  <c r="H319" i="10"/>
  <c r="K318" i="10"/>
  <c r="J318" i="10"/>
  <c r="I318" i="10"/>
  <c r="H318" i="10"/>
  <c r="K317" i="10"/>
  <c r="J317" i="10"/>
  <c r="I317" i="10"/>
  <c r="H317" i="10"/>
  <c r="K316" i="10"/>
  <c r="J316" i="10"/>
  <c r="I316" i="10"/>
  <c r="H316" i="10"/>
  <c r="K315" i="10"/>
  <c r="J315" i="10"/>
  <c r="I315" i="10"/>
  <c r="H315" i="10"/>
  <c r="K314" i="10"/>
  <c r="J314" i="10"/>
  <c r="I314" i="10"/>
  <c r="H314" i="10"/>
  <c r="K313" i="10"/>
  <c r="J313" i="10"/>
  <c r="I313" i="10"/>
  <c r="H313" i="10"/>
  <c r="K312" i="10"/>
  <c r="J312" i="10"/>
  <c r="I312" i="10"/>
  <c r="H312" i="10"/>
  <c r="K311" i="10"/>
  <c r="J311" i="10"/>
  <c r="I311" i="10"/>
  <c r="I332" i="10" s="1"/>
  <c r="H311" i="10"/>
  <c r="H332" i="10" s="1"/>
  <c r="K289" i="10"/>
  <c r="J289" i="10"/>
  <c r="I289" i="10"/>
  <c r="H289" i="10"/>
  <c r="K288" i="10"/>
  <c r="J288" i="10"/>
  <c r="I288" i="10"/>
  <c r="H288" i="10"/>
  <c r="K287" i="10"/>
  <c r="J287" i="10"/>
  <c r="I287" i="10"/>
  <c r="H287" i="10"/>
  <c r="K286" i="10"/>
  <c r="J286" i="10"/>
  <c r="I286" i="10"/>
  <c r="H286" i="10"/>
  <c r="K285" i="10"/>
  <c r="J285" i="10"/>
  <c r="I285" i="10"/>
  <c r="H285" i="10"/>
  <c r="K284" i="10"/>
  <c r="J284" i="10"/>
  <c r="I284" i="10"/>
  <c r="H284" i="10"/>
  <c r="K283" i="10"/>
  <c r="J283" i="10"/>
  <c r="J310" i="10" s="1"/>
  <c r="I283" i="10"/>
  <c r="I310" i="10" s="1"/>
  <c r="H283" i="10"/>
  <c r="H310" i="10" s="1"/>
  <c r="K267" i="10"/>
  <c r="J267" i="10"/>
  <c r="I267" i="10"/>
  <c r="H267" i="10"/>
  <c r="K266" i="10"/>
  <c r="J266" i="10"/>
  <c r="I266" i="10"/>
  <c r="H266" i="10"/>
  <c r="K265" i="10"/>
  <c r="J265" i="10"/>
  <c r="I265" i="10"/>
  <c r="H265" i="10"/>
  <c r="K264" i="10"/>
  <c r="J264" i="10"/>
  <c r="I264" i="10"/>
  <c r="H264" i="10"/>
  <c r="K263" i="10"/>
  <c r="J263" i="10"/>
  <c r="I263" i="10"/>
  <c r="H263" i="10"/>
  <c r="K262" i="10"/>
  <c r="J262" i="10"/>
  <c r="I262" i="10"/>
  <c r="H262" i="10"/>
  <c r="K261" i="10"/>
  <c r="J261" i="10"/>
  <c r="I261" i="10"/>
  <c r="H261" i="10"/>
  <c r="K260" i="10"/>
  <c r="J260" i="10"/>
  <c r="I260" i="10"/>
  <c r="H260" i="10"/>
  <c r="K259" i="10"/>
  <c r="J259" i="10"/>
  <c r="I259" i="10"/>
  <c r="H259" i="10"/>
  <c r="K258" i="10"/>
  <c r="J258" i="10"/>
  <c r="I258" i="10"/>
  <c r="H258" i="10"/>
  <c r="K257" i="10"/>
  <c r="J257" i="10"/>
  <c r="I257" i="10"/>
  <c r="H257" i="10"/>
  <c r="K256" i="10"/>
  <c r="J256" i="10"/>
  <c r="I256" i="10"/>
  <c r="H256" i="10"/>
  <c r="K255" i="10"/>
  <c r="J255" i="10"/>
  <c r="I255" i="10"/>
  <c r="H255" i="10"/>
  <c r="K254" i="10"/>
  <c r="J254" i="10"/>
  <c r="I254" i="10"/>
  <c r="H254" i="10"/>
  <c r="K253" i="10"/>
  <c r="J253" i="10"/>
  <c r="I253" i="10"/>
  <c r="H253" i="10"/>
  <c r="K252" i="10"/>
  <c r="J252" i="10"/>
  <c r="I252" i="10"/>
  <c r="H252" i="10"/>
  <c r="K251" i="10"/>
  <c r="J251" i="10"/>
  <c r="I251" i="10"/>
  <c r="H251" i="10"/>
  <c r="K250" i="10"/>
  <c r="J250" i="10"/>
  <c r="I250" i="10"/>
  <c r="H250" i="10"/>
  <c r="K249" i="10"/>
  <c r="K282" i="10" s="1"/>
  <c r="J249" i="10"/>
  <c r="J282" i="10" s="1"/>
  <c r="I249" i="10"/>
  <c r="I282" i="10" s="1"/>
  <c r="H249" i="10"/>
  <c r="H282" i="10" s="1"/>
  <c r="K247" i="10"/>
  <c r="J247" i="10"/>
  <c r="I247" i="10"/>
  <c r="H247" i="10"/>
  <c r="K228" i="10"/>
  <c r="J228" i="10"/>
  <c r="I228" i="10"/>
  <c r="H228" i="10"/>
  <c r="K227" i="10"/>
  <c r="J227" i="10"/>
  <c r="I227" i="10"/>
  <c r="H227" i="10"/>
  <c r="K226" i="10"/>
  <c r="J226" i="10"/>
  <c r="I226" i="10"/>
  <c r="H226" i="10"/>
  <c r="K225" i="10"/>
  <c r="J225" i="10"/>
  <c r="I225" i="10"/>
  <c r="I248" i="10" s="1"/>
  <c r="H225" i="10"/>
  <c r="H248" i="10" s="1"/>
  <c r="K198" i="10"/>
  <c r="J198" i="10"/>
  <c r="I198" i="10"/>
  <c r="H198" i="10"/>
  <c r="K197" i="10"/>
  <c r="J197" i="10"/>
  <c r="I197" i="10"/>
  <c r="I224" i="10" s="1"/>
  <c r="H197" i="10"/>
  <c r="H224" i="10" s="1"/>
  <c r="K171" i="10"/>
  <c r="J171" i="10"/>
  <c r="I171" i="10"/>
  <c r="H171" i="10"/>
  <c r="K170" i="10"/>
  <c r="J170" i="10"/>
  <c r="I170" i="10"/>
  <c r="I196" i="10" s="1"/>
  <c r="H170" i="10"/>
  <c r="H196" i="10" s="1"/>
  <c r="K145" i="10"/>
  <c r="J145" i="10"/>
  <c r="I145" i="10"/>
  <c r="H145" i="10"/>
  <c r="K144" i="10"/>
  <c r="J144" i="10"/>
  <c r="I144" i="10"/>
  <c r="H144" i="10"/>
  <c r="K143" i="10"/>
  <c r="J143" i="10"/>
  <c r="I143" i="10"/>
  <c r="I169" i="10" s="1"/>
  <c r="H143" i="10"/>
  <c r="H169" i="10" s="1"/>
  <c r="K116" i="10"/>
  <c r="J116" i="10"/>
  <c r="I116" i="10"/>
  <c r="I142" i="10" s="1"/>
  <c r="H116" i="10"/>
  <c r="H142" i="10" s="1"/>
  <c r="K102" i="10"/>
  <c r="J102" i="10"/>
  <c r="I102" i="10"/>
  <c r="H102" i="10"/>
  <c r="K101" i="10"/>
  <c r="J101" i="10"/>
  <c r="I101" i="10"/>
  <c r="H101" i="10"/>
  <c r="K100" i="10"/>
  <c r="J100" i="10"/>
  <c r="I100" i="10"/>
  <c r="H100" i="10"/>
  <c r="K99" i="10"/>
  <c r="J99" i="10"/>
  <c r="I99" i="10"/>
  <c r="H99" i="10"/>
  <c r="K98" i="10"/>
  <c r="J98" i="10"/>
  <c r="I98" i="10"/>
  <c r="I115" i="10" s="1"/>
  <c r="H98" i="10"/>
  <c r="H115" i="10" s="1"/>
  <c r="K96" i="10"/>
  <c r="J96" i="10"/>
  <c r="I96" i="10"/>
  <c r="H96" i="10"/>
  <c r="K95" i="10"/>
  <c r="J95" i="10"/>
  <c r="I95" i="10"/>
  <c r="H95" i="10"/>
  <c r="K94" i="10"/>
  <c r="J94" i="10"/>
  <c r="I94" i="10"/>
  <c r="H94" i="10"/>
  <c r="K93" i="10"/>
  <c r="J93" i="10"/>
  <c r="I93" i="10"/>
  <c r="H93" i="10"/>
  <c r="K92" i="10"/>
  <c r="J92" i="10"/>
  <c r="I92" i="10"/>
  <c r="H92" i="10"/>
  <c r="K91" i="10"/>
  <c r="J91" i="10"/>
  <c r="I91" i="10"/>
  <c r="H91" i="10"/>
  <c r="K90" i="10"/>
  <c r="J90" i="10"/>
  <c r="I90" i="10"/>
  <c r="H90" i="10"/>
  <c r="K89" i="10"/>
  <c r="K97" i="10" s="1"/>
  <c r="J89" i="10"/>
  <c r="I89" i="10"/>
  <c r="I97" i="10" s="1"/>
  <c r="H89" i="10"/>
  <c r="H97" i="10" s="1"/>
  <c r="K72" i="10"/>
  <c r="J72" i="10"/>
  <c r="I72" i="10"/>
  <c r="H72" i="10"/>
  <c r="K71" i="10"/>
  <c r="J71" i="10"/>
  <c r="I71" i="10"/>
  <c r="H71" i="10"/>
  <c r="K70" i="10"/>
  <c r="J70" i="10"/>
  <c r="I70" i="10"/>
  <c r="H70" i="10"/>
  <c r="H88" i="10" s="1"/>
  <c r="K47" i="10"/>
  <c r="J47" i="10"/>
  <c r="I47" i="10"/>
  <c r="I69" i="10" s="1"/>
  <c r="H47" i="10"/>
  <c r="H69" i="10" s="1"/>
  <c r="K45" i="10"/>
  <c r="J45" i="10"/>
  <c r="I45" i="10"/>
  <c r="H45" i="10"/>
  <c r="K44" i="10"/>
  <c r="J44" i="10"/>
  <c r="I44" i="10"/>
  <c r="H44" i="10"/>
  <c r="K43" i="10"/>
  <c r="J43" i="10"/>
  <c r="I43" i="10"/>
  <c r="H43" i="10"/>
  <c r="K42" i="10"/>
  <c r="J42" i="10"/>
  <c r="I42" i="10"/>
  <c r="H42" i="10"/>
  <c r="K41" i="10"/>
  <c r="J41" i="10"/>
  <c r="I41" i="10"/>
  <c r="H41" i="10"/>
  <c r="K40" i="10"/>
  <c r="J40" i="10"/>
  <c r="I40" i="10"/>
  <c r="H40" i="10"/>
  <c r="K39" i="10"/>
  <c r="J39" i="10"/>
  <c r="I39" i="10"/>
  <c r="H39" i="10"/>
  <c r="K38" i="10"/>
  <c r="J38" i="10"/>
  <c r="I38" i="10"/>
  <c r="H38" i="10"/>
  <c r="K37" i="10"/>
  <c r="J37" i="10"/>
  <c r="I37" i="10"/>
  <c r="H37" i="10"/>
  <c r="K36" i="10"/>
  <c r="J36" i="10"/>
  <c r="I36" i="10"/>
  <c r="H36" i="10"/>
  <c r="K35" i="10"/>
  <c r="J35" i="10"/>
  <c r="I35" i="10"/>
  <c r="H35" i="10"/>
  <c r="K34" i="10"/>
  <c r="J34" i="10"/>
  <c r="I34" i="10"/>
  <c r="H34" i="10"/>
  <c r="K33" i="10"/>
  <c r="J33" i="10"/>
  <c r="I33" i="10"/>
  <c r="H33" i="10"/>
  <c r="K32" i="10"/>
  <c r="J32" i="10"/>
  <c r="I32" i="10"/>
  <c r="H32" i="10"/>
  <c r="K31" i="10"/>
  <c r="J31" i="10"/>
  <c r="I31" i="10"/>
  <c r="H31" i="10"/>
  <c r="K30" i="10"/>
  <c r="J30" i="10"/>
  <c r="I30" i="10"/>
  <c r="H30" i="10"/>
  <c r="K29" i="10"/>
  <c r="J29" i="10"/>
  <c r="I29" i="10"/>
  <c r="H29" i="10"/>
  <c r="K28" i="10"/>
  <c r="J28" i="10"/>
  <c r="I28" i="10"/>
  <c r="H28" i="10"/>
  <c r="K27" i="10"/>
  <c r="J27" i="10"/>
  <c r="I27" i="10"/>
  <c r="H27" i="10"/>
  <c r="K26" i="10"/>
  <c r="K46" i="10" s="1"/>
  <c r="J26" i="10"/>
  <c r="J46" i="10" s="1"/>
  <c r="I26" i="10"/>
  <c r="H26" i="10"/>
  <c r="K19" i="10"/>
  <c r="J19" i="10"/>
  <c r="I19" i="10"/>
  <c r="H19" i="10"/>
  <c r="K18" i="10"/>
  <c r="J18" i="10"/>
  <c r="I18" i="10"/>
  <c r="H18" i="10"/>
  <c r="K17" i="10"/>
  <c r="J17" i="10"/>
  <c r="I17" i="10"/>
  <c r="H17" i="10"/>
  <c r="K16" i="10"/>
  <c r="J16" i="10"/>
  <c r="I16" i="10"/>
  <c r="H16" i="10"/>
  <c r="K15" i="10"/>
  <c r="J15" i="10"/>
  <c r="I15" i="10"/>
  <c r="H15" i="10"/>
  <c r="K14" i="10"/>
  <c r="J14" i="10"/>
  <c r="I14" i="10"/>
  <c r="H14" i="10"/>
  <c r="K13" i="10"/>
  <c r="J13" i="10"/>
  <c r="I13" i="10"/>
  <c r="H13" i="10"/>
  <c r="K12" i="10"/>
  <c r="J12" i="10"/>
  <c r="I12" i="10"/>
  <c r="H12" i="10"/>
  <c r="K11" i="10"/>
  <c r="J11" i="10"/>
  <c r="I11" i="10"/>
  <c r="H11" i="10"/>
  <c r="K10" i="10"/>
  <c r="J10" i="10"/>
  <c r="I10" i="10"/>
  <c r="H10" i="10"/>
  <c r="K9" i="10"/>
  <c r="J9" i="10"/>
  <c r="I9" i="10"/>
  <c r="H9" i="10"/>
  <c r="K8" i="10"/>
  <c r="J8" i="10"/>
  <c r="I8" i="10"/>
  <c r="H8" i="10"/>
  <c r="K7" i="10"/>
  <c r="J7" i="10"/>
  <c r="I7" i="10"/>
  <c r="H7" i="10"/>
  <c r="K6" i="10"/>
  <c r="J6" i="10"/>
  <c r="I6" i="10"/>
  <c r="H6" i="10"/>
  <c r="K5" i="10"/>
  <c r="J5" i="10"/>
  <c r="I5" i="10"/>
  <c r="H5" i="10"/>
  <c r="H25" i="10" s="1"/>
  <c r="H373" i="12" l="1"/>
  <c r="I373" i="12"/>
  <c r="I354" i="12"/>
  <c r="I335" i="12"/>
  <c r="H325" i="12"/>
  <c r="H335" i="12"/>
  <c r="I325" i="12"/>
  <c r="H263" i="12"/>
  <c r="H306" i="12"/>
  <c r="I306" i="12"/>
  <c r="H287" i="12"/>
  <c r="I287" i="12"/>
  <c r="H196" i="12"/>
  <c r="H246" i="12"/>
  <c r="I246" i="12"/>
  <c r="H219" i="12"/>
  <c r="I219" i="12"/>
  <c r="H169" i="12"/>
  <c r="H149" i="12"/>
  <c r="I149" i="12"/>
  <c r="H103" i="12"/>
  <c r="H354" i="12"/>
  <c r="H124" i="12"/>
  <c r="I124" i="12"/>
  <c r="I42" i="12"/>
  <c r="I59" i="12"/>
  <c r="I103" i="12"/>
  <c r="I72" i="12"/>
  <c r="H83" i="12"/>
  <c r="I83" i="12"/>
  <c r="H72" i="12"/>
  <c r="H59" i="12"/>
  <c r="I263" i="12"/>
  <c r="H42" i="12"/>
  <c r="I21" i="12"/>
  <c r="I196" i="12"/>
  <c r="I169" i="12"/>
  <c r="H21" i="12"/>
  <c r="I275" i="11"/>
  <c r="I241" i="11"/>
  <c r="H275" i="11"/>
  <c r="H241" i="11"/>
  <c r="I202" i="11"/>
  <c r="H202" i="11"/>
  <c r="H81" i="11"/>
  <c r="I26" i="11"/>
  <c r="H49" i="11"/>
  <c r="H66" i="11"/>
  <c r="I90" i="11"/>
  <c r="H107" i="11"/>
  <c r="I107" i="11"/>
  <c r="H90" i="11"/>
  <c r="I81" i="11"/>
  <c r="I49" i="11"/>
  <c r="I66" i="11"/>
  <c r="H26" i="11"/>
  <c r="H126" i="11"/>
  <c r="H147" i="11"/>
  <c r="H163" i="11"/>
  <c r="H181" i="11"/>
  <c r="H225" i="11"/>
  <c r="H258" i="11"/>
  <c r="H293" i="11"/>
  <c r="H304" i="11"/>
  <c r="H314" i="11"/>
  <c r="H333" i="11"/>
  <c r="I126" i="11"/>
  <c r="I147" i="11"/>
  <c r="I163" i="11"/>
  <c r="I181" i="11"/>
  <c r="I225" i="11"/>
  <c r="I258" i="11"/>
  <c r="I293" i="11"/>
  <c r="I304" i="11"/>
  <c r="I314" i="11"/>
  <c r="I333" i="11"/>
  <c r="K310" i="10"/>
  <c r="J248" i="10"/>
  <c r="K248" i="10"/>
  <c r="K224" i="10"/>
  <c r="J224" i="10"/>
  <c r="K115" i="10"/>
  <c r="J115" i="10"/>
  <c r="J196" i="10"/>
  <c r="K196" i="10"/>
  <c r="K169" i="10"/>
  <c r="I25" i="10"/>
  <c r="I423" i="10"/>
  <c r="J169" i="10"/>
  <c r="K142" i="10"/>
  <c r="J142" i="10"/>
  <c r="J97" i="10"/>
  <c r="H46" i="10"/>
  <c r="K69" i="10"/>
  <c r="J69" i="10"/>
  <c r="I46" i="10"/>
  <c r="K25" i="10"/>
  <c r="J25" i="10"/>
  <c r="J88" i="10"/>
  <c r="K88" i="10"/>
  <c r="I88" i="10"/>
  <c r="K445" i="10"/>
  <c r="I445" i="10"/>
  <c r="J445" i="10"/>
  <c r="J332" i="10"/>
  <c r="K332" i="10"/>
  <c r="K356" i="10"/>
  <c r="K423" i="10"/>
  <c r="J423" i="10"/>
  <c r="I356" i="10"/>
  <c r="I383" i="10"/>
  <c r="J356" i="10"/>
  <c r="K383" i="10"/>
  <c r="J383" i="10"/>
  <c r="H34" i="9" l="1"/>
  <c r="I34" i="9"/>
  <c r="H35" i="9"/>
  <c r="I35" i="9"/>
  <c r="H36" i="9"/>
  <c r="I36" i="9"/>
  <c r="H37" i="9"/>
  <c r="I37" i="9"/>
  <c r="H38" i="9"/>
  <c r="I38" i="9"/>
  <c r="H49" i="9"/>
  <c r="I49" i="9"/>
  <c r="H50" i="9"/>
  <c r="I50" i="9"/>
  <c r="H51" i="9"/>
  <c r="I51" i="9"/>
  <c r="H157" i="9"/>
  <c r="I157" i="9"/>
  <c r="H158" i="9"/>
  <c r="I158" i="9"/>
  <c r="H159" i="9"/>
  <c r="I159" i="9"/>
  <c r="I198" i="9"/>
  <c r="H198" i="9"/>
  <c r="I197" i="9"/>
  <c r="H197" i="9"/>
  <c r="I196" i="9"/>
  <c r="H196" i="9"/>
  <c r="I195" i="9"/>
  <c r="H195" i="9"/>
  <c r="I194" i="9"/>
  <c r="H194" i="9"/>
  <c r="I193" i="9"/>
  <c r="H193" i="9"/>
  <c r="I192" i="9"/>
  <c r="H192" i="9"/>
  <c r="I191" i="9"/>
  <c r="H191" i="9"/>
  <c r="I190" i="9"/>
  <c r="H190" i="9"/>
  <c r="I189" i="9"/>
  <c r="H189" i="9"/>
  <c r="I188" i="9"/>
  <c r="H188" i="9"/>
  <c r="I187" i="9"/>
  <c r="H187" i="9"/>
  <c r="I186" i="9"/>
  <c r="I199" i="9" s="1"/>
  <c r="H186" i="9"/>
  <c r="H199" i="9" s="1"/>
  <c r="I184" i="9"/>
  <c r="H184" i="9"/>
  <c r="I183" i="9"/>
  <c r="H183" i="9"/>
  <c r="I182" i="9"/>
  <c r="H182" i="9"/>
  <c r="I181" i="9"/>
  <c r="H181" i="9"/>
  <c r="I180" i="9"/>
  <c r="H180" i="9"/>
  <c r="I179" i="9"/>
  <c r="H179" i="9"/>
  <c r="I178" i="9"/>
  <c r="H178" i="9"/>
  <c r="I177" i="9"/>
  <c r="H177" i="9"/>
  <c r="I176" i="9"/>
  <c r="H176" i="9"/>
  <c r="I175" i="9"/>
  <c r="I185" i="9" s="1"/>
  <c r="H175" i="9"/>
  <c r="I173" i="9"/>
  <c r="H173" i="9"/>
  <c r="I172" i="9"/>
  <c r="H172" i="9"/>
  <c r="I171" i="9"/>
  <c r="H171" i="9"/>
  <c r="I170" i="9"/>
  <c r="H170" i="9"/>
  <c r="I169" i="9"/>
  <c r="H169" i="9"/>
  <c r="I168" i="9"/>
  <c r="H168" i="9"/>
  <c r="I167" i="9"/>
  <c r="H167" i="9"/>
  <c r="I166" i="9"/>
  <c r="H166" i="9"/>
  <c r="I165" i="9"/>
  <c r="H165" i="9"/>
  <c r="I164" i="9"/>
  <c r="H164" i="9"/>
  <c r="I163" i="9"/>
  <c r="H163" i="9"/>
  <c r="I162" i="9"/>
  <c r="H162" i="9"/>
  <c r="I160" i="9"/>
  <c r="H160" i="9"/>
  <c r="I156" i="9"/>
  <c r="H156" i="9"/>
  <c r="I155" i="9"/>
  <c r="H155" i="9"/>
  <c r="I154" i="9"/>
  <c r="H154" i="9"/>
  <c r="I153" i="9"/>
  <c r="H153" i="9"/>
  <c r="I152" i="9"/>
  <c r="H152" i="9"/>
  <c r="I151" i="9"/>
  <c r="H151" i="9"/>
  <c r="I150" i="9"/>
  <c r="H150" i="9"/>
  <c r="I149" i="9"/>
  <c r="H149" i="9"/>
  <c r="I148" i="9"/>
  <c r="H148" i="9"/>
  <c r="I147" i="9"/>
  <c r="H147" i="9"/>
  <c r="I145" i="9"/>
  <c r="H145" i="9"/>
  <c r="I144" i="9"/>
  <c r="H144" i="9"/>
  <c r="I143" i="9"/>
  <c r="H143" i="9"/>
  <c r="I142" i="9"/>
  <c r="H142" i="9"/>
  <c r="I141" i="9"/>
  <c r="H141" i="9"/>
  <c r="I140" i="9"/>
  <c r="H140" i="9"/>
  <c r="I139" i="9"/>
  <c r="H139" i="9"/>
  <c r="I138" i="9"/>
  <c r="H138" i="9"/>
  <c r="I137" i="9"/>
  <c r="H137" i="9"/>
  <c r="I136" i="9"/>
  <c r="H136" i="9"/>
  <c r="I134" i="9"/>
  <c r="H134" i="9"/>
  <c r="I133" i="9"/>
  <c r="H133" i="9"/>
  <c r="I132" i="9"/>
  <c r="H132" i="9"/>
  <c r="I131" i="9"/>
  <c r="H131" i="9"/>
  <c r="I130" i="9"/>
  <c r="H130" i="9"/>
  <c r="I129" i="9"/>
  <c r="H129" i="9"/>
  <c r="I128" i="9"/>
  <c r="H128" i="9"/>
  <c r="I127" i="9"/>
  <c r="H127" i="9"/>
  <c r="I126" i="9"/>
  <c r="H126" i="9"/>
  <c r="I125" i="9"/>
  <c r="H125" i="9"/>
  <c r="I124" i="9"/>
  <c r="H124" i="9"/>
  <c r="I123" i="9"/>
  <c r="H123" i="9"/>
  <c r="I122" i="9"/>
  <c r="H122" i="9"/>
  <c r="I121" i="9"/>
  <c r="H121" i="9"/>
  <c r="I120" i="9"/>
  <c r="H120" i="9"/>
  <c r="I118" i="9"/>
  <c r="H118" i="9"/>
  <c r="I117" i="9"/>
  <c r="H117" i="9"/>
  <c r="I116" i="9"/>
  <c r="H116" i="9"/>
  <c r="I115" i="9"/>
  <c r="H115" i="9"/>
  <c r="I114" i="9"/>
  <c r="H114" i="9"/>
  <c r="I113" i="9"/>
  <c r="H113" i="9"/>
  <c r="I112" i="9"/>
  <c r="H112" i="9"/>
  <c r="I111" i="9"/>
  <c r="H111" i="9"/>
  <c r="I110" i="9"/>
  <c r="H110" i="9"/>
  <c r="I109" i="9"/>
  <c r="H109" i="9"/>
  <c r="I108" i="9"/>
  <c r="H108" i="9"/>
  <c r="I107" i="9"/>
  <c r="H107" i="9"/>
  <c r="I106" i="9"/>
  <c r="H106" i="9"/>
  <c r="I105" i="9"/>
  <c r="H105" i="9"/>
  <c r="I104" i="9"/>
  <c r="H104" i="9"/>
  <c r="I103" i="9"/>
  <c r="I119" i="9" s="1"/>
  <c r="H103" i="9"/>
  <c r="H119" i="9" s="1"/>
  <c r="I101" i="9"/>
  <c r="H101" i="9"/>
  <c r="I100" i="9"/>
  <c r="H100" i="9"/>
  <c r="I99" i="9"/>
  <c r="H99" i="9"/>
  <c r="I98" i="9"/>
  <c r="H98" i="9"/>
  <c r="I97" i="9"/>
  <c r="H97" i="9"/>
  <c r="I96" i="9"/>
  <c r="H96" i="9"/>
  <c r="I95" i="9"/>
  <c r="H95" i="9"/>
  <c r="I94" i="9"/>
  <c r="H94" i="9"/>
  <c r="I93" i="9"/>
  <c r="H93" i="9"/>
  <c r="I92" i="9"/>
  <c r="H92" i="9"/>
  <c r="I91" i="9"/>
  <c r="H91" i="9"/>
  <c r="I90" i="9"/>
  <c r="H90" i="9"/>
  <c r="I89" i="9"/>
  <c r="H89" i="9"/>
  <c r="I88" i="9"/>
  <c r="H88" i="9"/>
  <c r="I87" i="9"/>
  <c r="H87" i="9"/>
  <c r="I85" i="9"/>
  <c r="H85" i="9"/>
  <c r="I84" i="9"/>
  <c r="H84" i="9"/>
  <c r="I83" i="9"/>
  <c r="H83" i="9"/>
  <c r="I82" i="9"/>
  <c r="H82" i="9"/>
  <c r="I81" i="9"/>
  <c r="H81" i="9"/>
  <c r="I80" i="9"/>
  <c r="H80" i="9"/>
  <c r="I79" i="9"/>
  <c r="H79" i="9"/>
  <c r="I78" i="9"/>
  <c r="H78" i="9"/>
  <c r="I77" i="9"/>
  <c r="H77" i="9"/>
  <c r="I76" i="9"/>
  <c r="H76" i="9"/>
  <c r="I75" i="9"/>
  <c r="H75" i="9"/>
  <c r="I74" i="9"/>
  <c r="H74" i="9"/>
  <c r="I73" i="9"/>
  <c r="H73" i="9"/>
  <c r="I72" i="9"/>
  <c r="H72" i="9"/>
  <c r="I70" i="9"/>
  <c r="H70" i="9"/>
  <c r="I69" i="9"/>
  <c r="H69" i="9"/>
  <c r="I68" i="9"/>
  <c r="H68" i="9"/>
  <c r="I67" i="9"/>
  <c r="H67" i="9"/>
  <c r="I66" i="9"/>
  <c r="H66" i="9"/>
  <c r="I65" i="9"/>
  <c r="H65" i="9"/>
  <c r="I64" i="9"/>
  <c r="H64" i="9"/>
  <c r="I63" i="9"/>
  <c r="H63" i="9"/>
  <c r="I62" i="9"/>
  <c r="H62" i="9"/>
  <c r="I61" i="9"/>
  <c r="H61" i="9"/>
  <c r="I60" i="9"/>
  <c r="H60" i="9"/>
  <c r="I59" i="9"/>
  <c r="H59" i="9"/>
  <c r="I58" i="9"/>
  <c r="H58" i="9"/>
  <c r="I57" i="9"/>
  <c r="H57" i="9"/>
  <c r="I56" i="9"/>
  <c r="H56" i="9"/>
  <c r="I55" i="9"/>
  <c r="I71" i="9" s="1"/>
  <c r="H55" i="9"/>
  <c r="I53" i="9"/>
  <c r="H53" i="9"/>
  <c r="I52" i="9"/>
  <c r="H52" i="9"/>
  <c r="I48" i="9"/>
  <c r="H48" i="9"/>
  <c r="I47" i="9"/>
  <c r="H47" i="9"/>
  <c r="I46" i="9"/>
  <c r="H46" i="9"/>
  <c r="I45" i="9"/>
  <c r="H45" i="9"/>
  <c r="I44" i="9"/>
  <c r="H44" i="9"/>
  <c r="I43" i="9"/>
  <c r="H43" i="9"/>
  <c r="I42" i="9"/>
  <c r="H42" i="9"/>
  <c r="I40" i="9"/>
  <c r="H40" i="9"/>
  <c r="I39" i="9"/>
  <c r="H39" i="9"/>
  <c r="I33" i="9"/>
  <c r="H33" i="9"/>
  <c r="I32" i="9"/>
  <c r="H32" i="9"/>
  <c r="I31" i="9"/>
  <c r="H31" i="9"/>
  <c r="I30" i="9"/>
  <c r="H30" i="9"/>
  <c r="I29" i="9"/>
  <c r="H29" i="9"/>
  <c r="I27" i="9"/>
  <c r="H27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I28" i="9" s="1"/>
  <c r="H18" i="9"/>
  <c r="I16" i="9"/>
  <c r="H16" i="9"/>
  <c r="I15" i="9"/>
  <c r="H15" i="9"/>
  <c r="I14" i="9"/>
  <c r="H14" i="9"/>
  <c r="I13" i="9"/>
  <c r="H13" i="9"/>
  <c r="I12" i="9"/>
  <c r="H12" i="9"/>
  <c r="I11" i="9"/>
  <c r="H11" i="9"/>
  <c r="I10" i="9"/>
  <c r="H10" i="9"/>
  <c r="I9" i="9"/>
  <c r="H9" i="9"/>
  <c r="I8" i="9"/>
  <c r="H8" i="9"/>
  <c r="I7" i="9"/>
  <c r="H7" i="9"/>
  <c r="I6" i="9"/>
  <c r="H6" i="9"/>
  <c r="I5" i="9"/>
  <c r="H5" i="9"/>
  <c r="H238" i="8"/>
  <c r="I238" i="8"/>
  <c r="H239" i="8"/>
  <c r="I239" i="8"/>
  <c r="H240" i="8"/>
  <c r="I240" i="8"/>
  <c r="H241" i="8"/>
  <c r="I241" i="8"/>
  <c r="H242" i="8"/>
  <c r="I242" i="8"/>
  <c r="H243" i="8"/>
  <c r="I243" i="8"/>
  <c r="H244" i="8"/>
  <c r="I244" i="8"/>
  <c r="H245" i="8"/>
  <c r="I245" i="8"/>
  <c r="H246" i="8"/>
  <c r="I246" i="8"/>
  <c r="H247" i="8"/>
  <c r="I247" i="8"/>
  <c r="H248" i="8"/>
  <c r="I248" i="8"/>
  <c r="H249" i="8"/>
  <c r="I249" i="8"/>
  <c r="H250" i="8"/>
  <c r="I250" i="8"/>
  <c r="H251" i="8"/>
  <c r="I251" i="8"/>
  <c r="H252" i="8"/>
  <c r="I252" i="8"/>
  <c r="H253" i="8"/>
  <c r="I253" i="8"/>
  <c r="H254" i="8"/>
  <c r="I254" i="8"/>
  <c r="H255" i="8"/>
  <c r="I255" i="8"/>
  <c r="H256" i="8"/>
  <c r="I256" i="8"/>
  <c r="H257" i="8"/>
  <c r="I257" i="8"/>
  <c r="H258" i="8"/>
  <c r="I258" i="8"/>
  <c r="H96" i="8"/>
  <c r="I96" i="8"/>
  <c r="H97" i="8"/>
  <c r="I97" i="8"/>
  <c r="H98" i="8"/>
  <c r="I98" i="8"/>
  <c r="H99" i="8"/>
  <c r="I99" i="8"/>
  <c r="H100" i="8"/>
  <c r="I100" i="8"/>
  <c r="H101" i="8"/>
  <c r="I101" i="8"/>
  <c r="H102" i="8"/>
  <c r="I102" i="8"/>
  <c r="H103" i="8"/>
  <c r="I103" i="8"/>
  <c r="H104" i="8"/>
  <c r="I104" i="8"/>
  <c r="H105" i="8"/>
  <c r="I105" i="8"/>
  <c r="H106" i="8"/>
  <c r="I106" i="8"/>
  <c r="H107" i="8"/>
  <c r="I107" i="8"/>
  <c r="H108" i="8"/>
  <c r="I108" i="8"/>
  <c r="H109" i="8"/>
  <c r="I109" i="8"/>
  <c r="H110" i="8"/>
  <c r="I110" i="8"/>
  <c r="H111" i="8"/>
  <c r="I111" i="8"/>
  <c r="H112" i="8"/>
  <c r="I112" i="8"/>
  <c r="H113" i="8"/>
  <c r="I113" i="8"/>
  <c r="H114" i="8"/>
  <c r="I114" i="8"/>
  <c r="H115" i="8"/>
  <c r="I115" i="8"/>
  <c r="H123" i="8"/>
  <c r="I123" i="8"/>
  <c r="H124" i="8"/>
  <c r="I124" i="8"/>
  <c r="H125" i="8"/>
  <c r="I125" i="8"/>
  <c r="H126" i="8"/>
  <c r="I126" i="8"/>
  <c r="H127" i="8"/>
  <c r="I127" i="8"/>
  <c r="H128" i="8"/>
  <c r="I128" i="8"/>
  <c r="H129" i="8"/>
  <c r="I129" i="8"/>
  <c r="H130" i="8"/>
  <c r="I130" i="8"/>
  <c r="H131" i="8"/>
  <c r="I131" i="8"/>
  <c r="H132" i="8"/>
  <c r="I132" i="8"/>
  <c r="H133" i="8"/>
  <c r="I133" i="8"/>
  <c r="H134" i="8"/>
  <c r="I134" i="8"/>
  <c r="H135" i="8"/>
  <c r="I135" i="8"/>
  <c r="H136" i="8"/>
  <c r="I136" i="8"/>
  <c r="H137" i="8"/>
  <c r="I137" i="8"/>
  <c r="H138" i="8"/>
  <c r="I138" i="8"/>
  <c r="H139" i="8"/>
  <c r="I139" i="8"/>
  <c r="H140" i="8"/>
  <c r="I140" i="8"/>
  <c r="H141" i="8"/>
  <c r="I141" i="8"/>
  <c r="H142" i="8"/>
  <c r="I142" i="8"/>
  <c r="H143" i="8"/>
  <c r="I143" i="8"/>
  <c r="H144" i="8"/>
  <c r="I144" i="8"/>
  <c r="H145" i="8"/>
  <c r="I145" i="8"/>
  <c r="H146" i="8"/>
  <c r="I146" i="8"/>
  <c r="H147" i="8"/>
  <c r="I147" i="8"/>
  <c r="H148" i="8"/>
  <c r="I148" i="8"/>
  <c r="H149" i="8"/>
  <c r="I149" i="8"/>
  <c r="H150" i="8"/>
  <c r="I150" i="8"/>
  <c r="H151" i="8"/>
  <c r="I151" i="8"/>
  <c r="I121" i="8"/>
  <c r="H121" i="8"/>
  <c r="I122" i="8"/>
  <c r="H122" i="8"/>
  <c r="H40" i="8"/>
  <c r="I40" i="8"/>
  <c r="H41" i="8"/>
  <c r="I41" i="8"/>
  <c r="H42" i="8"/>
  <c r="I42" i="8"/>
  <c r="H43" i="8"/>
  <c r="I43" i="8"/>
  <c r="H44" i="8"/>
  <c r="I44" i="8"/>
  <c r="H45" i="8"/>
  <c r="I45" i="8"/>
  <c r="H181" i="8"/>
  <c r="I181" i="8"/>
  <c r="H182" i="8"/>
  <c r="I182" i="8"/>
  <c r="H183" i="8"/>
  <c r="I183" i="8"/>
  <c r="H184" i="8"/>
  <c r="I184" i="8"/>
  <c r="H185" i="8"/>
  <c r="I185" i="8"/>
  <c r="H186" i="8"/>
  <c r="I186" i="8"/>
  <c r="H65" i="8"/>
  <c r="I65" i="8"/>
  <c r="H66" i="8"/>
  <c r="I66" i="8"/>
  <c r="H67" i="8"/>
  <c r="I67" i="8"/>
  <c r="H68" i="8"/>
  <c r="I68" i="8"/>
  <c r="H69" i="8"/>
  <c r="I69" i="8"/>
  <c r="H70" i="8"/>
  <c r="I70" i="8"/>
  <c r="H71" i="8"/>
  <c r="I71" i="8"/>
  <c r="H72" i="8"/>
  <c r="I72" i="8"/>
  <c r="H73" i="8"/>
  <c r="I73" i="8"/>
  <c r="H74" i="8"/>
  <c r="I74" i="8"/>
  <c r="H75" i="8"/>
  <c r="I75" i="8"/>
  <c r="H76" i="8"/>
  <c r="I76" i="8"/>
  <c r="H86" i="8"/>
  <c r="I86" i="8"/>
  <c r="H87" i="8"/>
  <c r="I87" i="8"/>
  <c r="H88" i="8"/>
  <c r="I88" i="8"/>
  <c r="H89" i="8"/>
  <c r="I89" i="8"/>
  <c r="H90" i="8"/>
  <c r="I90" i="8"/>
  <c r="H91" i="8"/>
  <c r="I91" i="8"/>
  <c r="H158" i="8"/>
  <c r="H160" i="8"/>
  <c r="I160" i="8"/>
  <c r="H161" i="8"/>
  <c r="I161" i="8"/>
  <c r="H162" i="8"/>
  <c r="I162" i="8"/>
  <c r="H163" i="8"/>
  <c r="I163" i="8"/>
  <c r="H164" i="8"/>
  <c r="I164" i="8"/>
  <c r="H165" i="8"/>
  <c r="I165" i="8"/>
  <c r="H166" i="8"/>
  <c r="I166" i="8"/>
  <c r="H167" i="8"/>
  <c r="I167" i="8"/>
  <c r="H168" i="8"/>
  <c r="I168" i="8"/>
  <c r="H228" i="8"/>
  <c r="I228" i="8"/>
  <c r="H229" i="8"/>
  <c r="I229" i="8"/>
  <c r="H230" i="8"/>
  <c r="I230" i="8"/>
  <c r="H231" i="8"/>
  <c r="I231" i="8"/>
  <c r="H232" i="8"/>
  <c r="I232" i="8"/>
  <c r="H233" i="8"/>
  <c r="I233" i="8"/>
  <c r="H234" i="8"/>
  <c r="I234" i="8"/>
  <c r="H235" i="8"/>
  <c r="I235" i="8"/>
  <c r="H236" i="8"/>
  <c r="I236" i="8"/>
  <c r="H237" i="8"/>
  <c r="I237" i="8"/>
  <c r="H8" i="8"/>
  <c r="H22" i="8"/>
  <c r="I22" i="8"/>
  <c r="H23" i="8"/>
  <c r="I23" i="8"/>
  <c r="H24" i="8"/>
  <c r="I24" i="8"/>
  <c r="H25" i="8"/>
  <c r="I25" i="8"/>
  <c r="H26" i="8"/>
  <c r="I26" i="8"/>
  <c r="H27" i="8"/>
  <c r="I27" i="8"/>
  <c r="H28" i="8"/>
  <c r="I28" i="8"/>
  <c r="H29" i="8"/>
  <c r="I29" i="8"/>
  <c r="H30" i="8"/>
  <c r="I30" i="8"/>
  <c r="H31" i="8"/>
  <c r="I31" i="8"/>
  <c r="H32" i="8"/>
  <c r="I32" i="8"/>
  <c r="H33" i="8"/>
  <c r="I33" i="8"/>
  <c r="H34" i="8"/>
  <c r="I34" i="8"/>
  <c r="H35" i="8"/>
  <c r="I35" i="8"/>
  <c r="H37" i="8"/>
  <c r="I37" i="8"/>
  <c r="H38" i="8"/>
  <c r="I38" i="8"/>
  <c r="H39" i="8"/>
  <c r="I39" i="8"/>
  <c r="H47" i="8"/>
  <c r="I47" i="8"/>
  <c r="H48" i="8"/>
  <c r="I48" i="8"/>
  <c r="H49" i="8"/>
  <c r="I49" i="8"/>
  <c r="H50" i="8"/>
  <c r="I50" i="8"/>
  <c r="H51" i="8"/>
  <c r="I51" i="8"/>
  <c r="H52" i="8"/>
  <c r="I52" i="8"/>
  <c r="H53" i="8"/>
  <c r="I53" i="8"/>
  <c r="H54" i="8"/>
  <c r="I54" i="8"/>
  <c r="H55" i="8"/>
  <c r="I55" i="8"/>
  <c r="H56" i="8"/>
  <c r="I56" i="8"/>
  <c r="H58" i="8"/>
  <c r="I58" i="8"/>
  <c r="H59" i="8"/>
  <c r="I59" i="8"/>
  <c r="H60" i="8"/>
  <c r="I60" i="8"/>
  <c r="H61" i="8"/>
  <c r="I61" i="8"/>
  <c r="H62" i="8"/>
  <c r="I62" i="8"/>
  <c r="H63" i="8"/>
  <c r="I63" i="8"/>
  <c r="H64" i="8"/>
  <c r="I64" i="8"/>
  <c r="H78" i="8"/>
  <c r="I78" i="8"/>
  <c r="H79" i="8"/>
  <c r="I79" i="8"/>
  <c r="H80" i="8"/>
  <c r="I80" i="8"/>
  <c r="H81" i="8"/>
  <c r="I81" i="8"/>
  <c r="H82" i="8"/>
  <c r="I82" i="8"/>
  <c r="H83" i="8"/>
  <c r="I83" i="8"/>
  <c r="H84" i="8"/>
  <c r="I84" i="8"/>
  <c r="H85" i="8"/>
  <c r="I85" i="8"/>
  <c r="H93" i="8"/>
  <c r="I93" i="8"/>
  <c r="H94" i="8"/>
  <c r="I94" i="8"/>
  <c r="H95" i="8"/>
  <c r="I95" i="8"/>
  <c r="H116" i="8"/>
  <c r="I116" i="8"/>
  <c r="H117" i="8"/>
  <c r="I117" i="8"/>
  <c r="H118" i="8"/>
  <c r="I118" i="8"/>
  <c r="H120" i="8"/>
  <c r="I120" i="8"/>
  <c r="H153" i="8"/>
  <c r="I153" i="8"/>
  <c r="H154" i="8"/>
  <c r="I154" i="8"/>
  <c r="H155" i="8"/>
  <c r="I155" i="8"/>
  <c r="H156" i="8"/>
  <c r="I156" i="8"/>
  <c r="H157" i="8"/>
  <c r="I157" i="8"/>
  <c r="I158" i="8"/>
  <c r="H159" i="8"/>
  <c r="I159" i="8"/>
  <c r="H170" i="8"/>
  <c r="I170" i="8"/>
  <c r="H171" i="8"/>
  <c r="I171" i="8"/>
  <c r="H172" i="8"/>
  <c r="I172" i="8"/>
  <c r="H173" i="8"/>
  <c r="I173" i="8"/>
  <c r="H174" i="8"/>
  <c r="I174" i="8"/>
  <c r="H175" i="8"/>
  <c r="I175" i="8"/>
  <c r="H176" i="8"/>
  <c r="I176" i="8"/>
  <c r="H177" i="8"/>
  <c r="I177" i="8"/>
  <c r="H178" i="8"/>
  <c r="I178" i="8"/>
  <c r="H179" i="8"/>
  <c r="I179" i="8"/>
  <c r="H180" i="8"/>
  <c r="I180" i="8"/>
  <c r="H188" i="8"/>
  <c r="I188" i="8"/>
  <c r="H189" i="8"/>
  <c r="I189" i="8"/>
  <c r="H190" i="8"/>
  <c r="I190" i="8"/>
  <c r="H191" i="8"/>
  <c r="I191" i="8"/>
  <c r="H192" i="8"/>
  <c r="I192" i="8"/>
  <c r="H193" i="8"/>
  <c r="I193" i="8"/>
  <c r="H194" i="8"/>
  <c r="I194" i="8"/>
  <c r="H195" i="8"/>
  <c r="I195" i="8"/>
  <c r="H196" i="8"/>
  <c r="I196" i="8"/>
  <c r="H197" i="8"/>
  <c r="I197" i="8"/>
  <c r="H198" i="8"/>
  <c r="I198" i="8"/>
  <c r="H199" i="8"/>
  <c r="I199" i="8"/>
  <c r="H201" i="8"/>
  <c r="I201" i="8"/>
  <c r="H202" i="8"/>
  <c r="I202" i="8"/>
  <c r="H203" i="8"/>
  <c r="I203" i="8"/>
  <c r="H204" i="8"/>
  <c r="I204" i="8"/>
  <c r="H205" i="8"/>
  <c r="I205" i="8"/>
  <c r="H206" i="8"/>
  <c r="I206" i="8"/>
  <c r="H207" i="8"/>
  <c r="I207" i="8"/>
  <c r="H208" i="8"/>
  <c r="I208" i="8"/>
  <c r="H209" i="8"/>
  <c r="I209" i="8"/>
  <c r="H210" i="8"/>
  <c r="I210" i="8"/>
  <c r="H211" i="8"/>
  <c r="I211" i="8"/>
  <c r="H212" i="8"/>
  <c r="I212" i="8"/>
  <c r="H213" i="8"/>
  <c r="I213" i="8"/>
  <c r="H214" i="8"/>
  <c r="I214" i="8"/>
  <c r="H215" i="8"/>
  <c r="I215" i="8"/>
  <c r="H216" i="8"/>
  <c r="I216" i="8"/>
  <c r="H217" i="8"/>
  <c r="I217" i="8"/>
  <c r="H218" i="8"/>
  <c r="I218" i="8"/>
  <c r="H219" i="8"/>
  <c r="I219" i="8"/>
  <c r="H220" i="8"/>
  <c r="I220" i="8"/>
  <c r="H221" i="8"/>
  <c r="I221" i="8"/>
  <c r="H222" i="8"/>
  <c r="I222" i="8"/>
  <c r="H223" i="8"/>
  <c r="I223" i="8"/>
  <c r="H224" i="8"/>
  <c r="I224" i="8"/>
  <c r="H225" i="8"/>
  <c r="I225" i="8"/>
  <c r="H226" i="8"/>
  <c r="I226" i="8"/>
  <c r="H227" i="8"/>
  <c r="I227" i="8"/>
  <c r="H260" i="8"/>
  <c r="I260" i="8"/>
  <c r="H261" i="8"/>
  <c r="I261" i="8"/>
  <c r="H262" i="8"/>
  <c r="I262" i="8"/>
  <c r="H263" i="8"/>
  <c r="I263" i="8"/>
  <c r="H264" i="8"/>
  <c r="I264" i="8"/>
  <c r="H265" i="8"/>
  <c r="I265" i="8"/>
  <c r="H266" i="8"/>
  <c r="I266" i="8"/>
  <c r="H267" i="8"/>
  <c r="I267" i="8"/>
  <c r="H268" i="8"/>
  <c r="I268" i="8"/>
  <c r="H269" i="8"/>
  <c r="I269" i="8"/>
  <c r="H270" i="8"/>
  <c r="I270" i="8"/>
  <c r="H271" i="8"/>
  <c r="I271" i="8"/>
  <c r="H272" i="8"/>
  <c r="I272" i="8"/>
  <c r="H273" i="8"/>
  <c r="I273" i="8"/>
  <c r="H274" i="8"/>
  <c r="I274" i="8"/>
  <c r="H275" i="8"/>
  <c r="I275" i="8"/>
  <c r="H277" i="8"/>
  <c r="I277" i="8"/>
  <c r="H278" i="8"/>
  <c r="I278" i="8"/>
  <c r="H279" i="8"/>
  <c r="I279" i="8"/>
  <c r="H280" i="8"/>
  <c r="I280" i="8"/>
  <c r="H281" i="8"/>
  <c r="I281" i="8"/>
  <c r="H282" i="8"/>
  <c r="I282" i="8"/>
  <c r="H283" i="8"/>
  <c r="I283" i="8"/>
  <c r="H284" i="8"/>
  <c r="I284" i="8"/>
  <c r="H285" i="8"/>
  <c r="I285" i="8"/>
  <c r="H286" i="8"/>
  <c r="I286" i="8"/>
  <c r="H287" i="8"/>
  <c r="I287" i="8"/>
  <c r="H288" i="8"/>
  <c r="I288" i="8"/>
  <c r="H289" i="8"/>
  <c r="I289" i="8"/>
  <c r="H290" i="8"/>
  <c r="I290" i="8"/>
  <c r="H291" i="8"/>
  <c r="I291" i="8"/>
  <c r="H292" i="8"/>
  <c r="I292" i="8"/>
  <c r="H293" i="8"/>
  <c r="I293" i="8"/>
  <c r="H294" i="8"/>
  <c r="I294" i="8"/>
  <c r="H295" i="8"/>
  <c r="I295" i="8"/>
  <c r="H296" i="8"/>
  <c r="I296" i="8"/>
  <c r="H297" i="8"/>
  <c r="I297" i="8"/>
  <c r="H298" i="8"/>
  <c r="I298" i="8"/>
  <c r="H299" i="8"/>
  <c r="I299" i="8"/>
  <c r="H300" i="8"/>
  <c r="I300" i="8"/>
  <c r="H301" i="8"/>
  <c r="I301" i="8"/>
  <c r="H302" i="8"/>
  <c r="I302" i="8"/>
  <c r="H303" i="8"/>
  <c r="I303" i="8"/>
  <c r="H304" i="8"/>
  <c r="I304" i="8"/>
  <c r="H6" i="8"/>
  <c r="I6" i="8"/>
  <c r="H7" i="8"/>
  <c r="I7" i="8"/>
  <c r="I8" i="8"/>
  <c r="H9" i="8"/>
  <c r="I9" i="8"/>
  <c r="H10" i="8"/>
  <c r="I10" i="8"/>
  <c r="H11" i="8"/>
  <c r="I11" i="8"/>
  <c r="H12" i="8"/>
  <c r="I12" i="8"/>
  <c r="H13" i="8"/>
  <c r="I13" i="8"/>
  <c r="H14" i="8"/>
  <c r="I14" i="8"/>
  <c r="H15" i="8"/>
  <c r="I15" i="8"/>
  <c r="H16" i="8"/>
  <c r="I16" i="8"/>
  <c r="H17" i="8"/>
  <c r="I17" i="8"/>
  <c r="H18" i="8"/>
  <c r="I18" i="8"/>
  <c r="H19" i="8"/>
  <c r="I19" i="8"/>
  <c r="H20" i="8"/>
  <c r="I20" i="8"/>
  <c r="H5" i="8"/>
  <c r="I5" i="8"/>
  <c r="H39" i="7"/>
  <c r="I39" i="7"/>
  <c r="J39" i="7"/>
  <c r="K39" i="7"/>
  <c r="H40" i="7"/>
  <c r="I40" i="7"/>
  <c r="J40" i="7"/>
  <c r="K40" i="7"/>
  <c r="H41" i="7"/>
  <c r="I41" i="7"/>
  <c r="J41" i="7"/>
  <c r="K41" i="7"/>
  <c r="H42" i="7"/>
  <c r="I42" i="7"/>
  <c r="J42" i="7"/>
  <c r="K42" i="7"/>
  <c r="H43" i="7"/>
  <c r="I43" i="7"/>
  <c r="J43" i="7"/>
  <c r="K43" i="7"/>
  <c r="H44" i="7"/>
  <c r="I44" i="7"/>
  <c r="J44" i="7"/>
  <c r="K44" i="7"/>
  <c r="H45" i="7"/>
  <c r="I45" i="7"/>
  <c r="J45" i="7"/>
  <c r="K45" i="7"/>
  <c r="H46" i="7"/>
  <c r="I46" i="7"/>
  <c r="J46" i="7"/>
  <c r="K46" i="7"/>
  <c r="H258" i="7"/>
  <c r="I258" i="7"/>
  <c r="J258" i="7"/>
  <c r="K258" i="7"/>
  <c r="H259" i="7"/>
  <c r="I259" i="7"/>
  <c r="J259" i="7"/>
  <c r="K259" i="7"/>
  <c r="H260" i="7"/>
  <c r="I260" i="7"/>
  <c r="J260" i="7"/>
  <c r="K260" i="7"/>
  <c r="H261" i="7"/>
  <c r="I261" i="7"/>
  <c r="J261" i="7"/>
  <c r="K261" i="7"/>
  <c r="H262" i="7"/>
  <c r="I262" i="7"/>
  <c r="J262" i="7"/>
  <c r="K262" i="7"/>
  <c r="H263" i="7"/>
  <c r="I263" i="7"/>
  <c r="J263" i="7"/>
  <c r="K263" i="7"/>
  <c r="H264" i="7"/>
  <c r="I264" i="7"/>
  <c r="J264" i="7"/>
  <c r="K264" i="7"/>
  <c r="H265" i="7"/>
  <c r="I265" i="7"/>
  <c r="J265" i="7"/>
  <c r="K265" i="7"/>
  <c r="H28" i="9" l="1"/>
  <c r="I102" i="9"/>
  <c r="H102" i="9"/>
  <c r="H185" i="9"/>
  <c r="H86" i="9"/>
  <c r="H41" i="9"/>
  <c r="I41" i="9"/>
  <c r="I146" i="9"/>
  <c r="H146" i="9"/>
  <c r="H71" i="9"/>
  <c r="H135" i="9"/>
  <c r="H161" i="9"/>
  <c r="I86" i="9"/>
  <c r="I135" i="9"/>
  <c r="H54" i="9"/>
  <c r="I54" i="9"/>
  <c r="H174" i="9"/>
  <c r="I174" i="9"/>
  <c r="I161" i="9"/>
  <c r="H17" i="9"/>
  <c r="I17" i="9"/>
  <c r="I36" i="8"/>
  <c r="H36" i="8"/>
  <c r="H259" i="8"/>
  <c r="I259" i="8"/>
  <c r="I119" i="8"/>
  <c r="H119" i="8"/>
  <c r="I152" i="8"/>
  <c r="H152" i="8"/>
  <c r="H305" i="8"/>
  <c r="I305" i="8"/>
  <c r="H276" i="8"/>
  <c r="I276" i="8"/>
  <c r="I46" i="8"/>
  <c r="H46" i="8"/>
  <c r="I187" i="8"/>
  <c r="H187" i="8"/>
  <c r="I77" i="8"/>
  <c r="H77" i="8"/>
  <c r="I57" i="8"/>
  <c r="H57" i="8"/>
  <c r="I92" i="8"/>
  <c r="H92" i="8"/>
  <c r="I169" i="8"/>
  <c r="H169" i="8"/>
  <c r="I200" i="8"/>
  <c r="H200" i="8"/>
  <c r="I21" i="8"/>
  <c r="H21" i="8"/>
  <c r="H6" i="7"/>
  <c r="I6" i="7"/>
  <c r="J6" i="7"/>
  <c r="K6" i="7"/>
  <c r="H7" i="7"/>
  <c r="I7" i="7"/>
  <c r="J7" i="7"/>
  <c r="K7" i="7"/>
  <c r="H8" i="7"/>
  <c r="I8" i="7"/>
  <c r="J8" i="7"/>
  <c r="K8" i="7"/>
  <c r="H9" i="7"/>
  <c r="I9" i="7"/>
  <c r="J9" i="7"/>
  <c r="K9" i="7"/>
  <c r="H10" i="7"/>
  <c r="I10" i="7"/>
  <c r="J10" i="7"/>
  <c r="K10" i="7"/>
  <c r="H11" i="7"/>
  <c r="I11" i="7"/>
  <c r="J11" i="7"/>
  <c r="K11" i="7"/>
  <c r="H12" i="7"/>
  <c r="I12" i="7"/>
  <c r="J12" i="7"/>
  <c r="K12" i="7"/>
  <c r="H13" i="7"/>
  <c r="I13" i="7"/>
  <c r="J13" i="7"/>
  <c r="K13" i="7"/>
  <c r="H14" i="7"/>
  <c r="I14" i="7"/>
  <c r="J14" i="7"/>
  <c r="K14" i="7"/>
  <c r="H15" i="7"/>
  <c r="I15" i="7"/>
  <c r="J15" i="7"/>
  <c r="K15" i="7"/>
  <c r="H16" i="7"/>
  <c r="I16" i="7"/>
  <c r="J16" i="7"/>
  <c r="K16" i="7"/>
  <c r="H17" i="7"/>
  <c r="I17" i="7"/>
  <c r="J17" i="7"/>
  <c r="K17" i="7"/>
  <c r="H18" i="7"/>
  <c r="I18" i="7"/>
  <c r="J18" i="7"/>
  <c r="K18" i="7"/>
  <c r="H19" i="7"/>
  <c r="I19" i="7"/>
  <c r="J19" i="7"/>
  <c r="K19" i="7"/>
  <c r="H20" i="7"/>
  <c r="I20" i="7"/>
  <c r="J20" i="7"/>
  <c r="K20" i="7"/>
  <c r="H21" i="7"/>
  <c r="I21" i="7"/>
  <c r="J21" i="7"/>
  <c r="K21" i="7"/>
  <c r="H22" i="7"/>
  <c r="I22" i="7"/>
  <c r="J22" i="7"/>
  <c r="K22" i="7"/>
  <c r="K5" i="7"/>
  <c r="J5" i="7"/>
  <c r="I5" i="7"/>
  <c r="H5" i="7"/>
  <c r="H174" i="7"/>
  <c r="I174" i="7"/>
  <c r="J174" i="7"/>
  <c r="K174" i="7"/>
  <c r="H175" i="7"/>
  <c r="I175" i="7"/>
  <c r="J175" i="7"/>
  <c r="K175" i="7"/>
  <c r="H176" i="7"/>
  <c r="I176" i="7"/>
  <c r="J176" i="7"/>
  <c r="K176" i="7"/>
  <c r="H177" i="7"/>
  <c r="I177" i="7"/>
  <c r="J177" i="7"/>
  <c r="K177" i="7"/>
  <c r="H178" i="7"/>
  <c r="I178" i="7"/>
  <c r="J178" i="7"/>
  <c r="K178" i="7"/>
  <c r="H179" i="7"/>
  <c r="I179" i="7"/>
  <c r="J179" i="7"/>
  <c r="K179" i="7"/>
  <c r="H180" i="7"/>
  <c r="I180" i="7"/>
  <c r="J180" i="7"/>
  <c r="K180" i="7"/>
  <c r="H181" i="7"/>
  <c r="I181" i="7"/>
  <c r="J181" i="7"/>
  <c r="K181" i="7"/>
  <c r="H182" i="7"/>
  <c r="I182" i="7"/>
  <c r="J182" i="7"/>
  <c r="K182" i="7"/>
  <c r="H183" i="7"/>
  <c r="I183" i="7"/>
  <c r="J183" i="7"/>
  <c r="K183" i="7"/>
  <c r="H184" i="7"/>
  <c r="I184" i="7"/>
  <c r="J184" i="7"/>
  <c r="K184" i="7"/>
  <c r="H185" i="7"/>
  <c r="I185" i="7"/>
  <c r="J185" i="7"/>
  <c r="K185" i="7"/>
  <c r="H186" i="7"/>
  <c r="I186" i="7"/>
  <c r="J186" i="7"/>
  <c r="K186" i="7"/>
  <c r="H187" i="7"/>
  <c r="I187" i="7"/>
  <c r="J187" i="7"/>
  <c r="K187" i="7"/>
  <c r="H188" i="7"/>
  <c r="I188" i="7"/>
  <c r="J188" i="7"/>
  <c r="K188" i="7"/>
  <c r="H189" i="7"/>
  <c r="I189" i="7"/>
  <c r="J189" i="7"/>
  <c r="K189" i="7"/>
  <c r="H190" i="7"/>
  <c r="I190" i="7"/>
  <c r="J190" i="7"/>
  <c r="K190" i="7"/>
  <c r="H191" i="7"/>
  <c r="I191" i="7"/>
  <c r="J191" i="7"/>
  <c r="K191" i="7"/>
  <c r="H192" i="7"/>
  <c r="I192" i="7"/>
  <c r="J192" i="7"/>
  <c r="K192" i="7"/>
  <c r="H193" i="7"/>
  <c r="I193" i="7"/>
  <c r="J193" i="7"/>
  <c r="K193" i="7"/>
  <c r="H194" i="7"/>
  <c r="I194" i="7"/>
  <c r="J194" i="7"/>
  <c r="K194" i="7"/>
  <c r="H195" i="7"/>
  <c r="I195" i="7"/>
  <c r="J195" i="7"/>
  <c r="K195" i="7"/>
  <c r="H196" i="7"/>
  <c r="I196" i="7"/>
  <c r="J196" i="7"/>
  <c r="K196" i="7"/>
  <c r="H197" i="7"/>
  <c r="I197" i="7"/>
  <c r="J197" i="7"/>
  <c r="K197" i="7"/>
  <c r="H198" i="7"/>
  <c r="I198" i="7"/>
  <c r="J198" i="7"/>
  <c r="K198" i="7"/>
  <c r="H199" i="7"/>
  <c r="I199" i="7"/>
  <c r="J199" i="7"/>
  <c r="K199" i="7"/>
  <c r="H200" i="7"/>
  <c r="I200" i="7"/>
  <c r="J200" i="7"/>
  <c r="K200" i="7"/>
  <c r="H201" i="7"/>
  <c r="I201" i="7"/>
  <c r="J201" i="7"/>
  <c r="K201" i="7"/>
  <c r="H202" i="7"/>
  <c r="I202" i="7"/>
  <c r="J202" i="7"/>
  <c r="K202" i="7"/>
  <c r="H203" i="7"/>
  <c r="I203" i="7"/>
  <c r="J203" i="7"/>
  <c r="K203" i="7"/>
  <c r="H204" i="7"/>
  <c r="I204" i="7"/>
  <c r="J204" i="7"/>
  <c r="K204" i="7"/>
  <c r="H205" i="7"/>
  <c r="I205" i="7"/>
  <c r="J205" i="7"/>
  <c r="K205" i="7"/>
  <c r="H206" i="7"/>
  <c r="I206" i="7"/>
  <c r="J206" i="7"/>
  <c r="K206" i="7"/>
  <c r="H207" i="7"/>
  <c r="I207" i="7"/>
  <c r="J207" i="7"/>
  <c r="K207" i="7"/>
  <c r="H208" i="7"/>
  <c r="I208" i="7"/>
  <c r="J208" i="7"/>
  <c r="K208" i="7"/>
  <c r="H209" i="7"/>
  <c r="I209" i="7"/>
  <c r="J209" i="7"/>
  <c r="K209" i="7"/>
  <c r="H210" i="7"/>
  <c r="I210" i="7"/>
  <c r="J210" i="7"/>
  <c r="K210" i="7"/>
  <c r="H211" i="7"/>
  <c r="I211" i="7"/>
  <c r="J211" i="7"/>
  <c r="K211" i="7"/>
  <c r="H212" i="7"/>
  <c r="I212" i="7"/>
  <c r="J212" i="7"/>
  <c r="K212" i="7"/>
  <c r="H213" i="7"/>
  <c r="I213" i="7"/>
  <c r="J213" i="7"/>
  <c r="K213" i="7"/>
  <c r="K266" i="7" l="1"/>
  <c r="J266" i="7"/>
  <c r="I266" i="7"/>
  <c r="H266" i="7"/>
  <c r="K257" i="7"/>
  <c r="J257" i="7"/>
  <c r="I257" i="7"/>
  <c r="H257" i="7"/>
  <c r="K256" i="7"/>
  <c r="J256" i="7"/>
  <c r="I256" i="7"/>
  <c r="H256" i="7"/>
  <c r="K255" i="7"/>
  <c r="J255" i="7"/>
  <c r="I255" i="7"/>
  <c r="H255" i="7"/>
  <c r="K254" i="7"/>
  <c r="J254" i="7"/>
  <c r="I254" i="7"/>
  <c r="H254" i="7"/>
  <c r="K253" i="7"/>
  <c r="J253" i="7"/>
  <c r="I253" i="7"/>
  <c r="H253" i="7"/>
  <c r="K252" i="7"/>
  <c r="J252" i="7"/>
  <c r="I252" i="7"/>
  <c r="H252" i="7"/>
  <c r="K251" i="7"/>
  <c r="J251" i="7"/>
  <c r="I251" i="7"/>
  <c r="H251" i="7"/>
  <c r="K250" i="7"/>
  <c r="J250" i="7"/>
  <c r="I250" i="7"/>
  <c r="H250" i="7"/>
  <c r="K249" i="7"/>
  <c r="J249" i="7"/>
  <c r="I249" i="7"/>
  <c r="H249" i="7"/>
  <c r="K248" i="7"/>
  <c r="J248" i="7"/>
  <c r="I248" i="7"/>
  <c r="H248" i="7"/>
  <c r="K247" i="7"/>
  <c r="J247" i="7"/>
  <c r="I247" i="7"/>
  <c r="H247" i="7"/>
  <c r="K246" i="7"/>
  <c r="J246" i="7"/>
  <c r="I246" i="7"/>
  <c r="H246" i="7"/>
  <c r="K245" i="7"/>
  <c r="J245" i="7"/>
  <c r="I245" i="7"/>
  <c r="H245" i="7"/>
  <c r="K244" i="7"/>
  <c r="J244" i="7"/>
  <c r="I244" i="7"/>
  <c r="H244" i="7"/>
  <c r="K243" i="7"/>
  <c r="J243" i="7"/>
  <c r="I243" i="7"/>
  <c r="H243" i="7"/>
  <c r="K242" i="7"/>
  <c r="J242" i="7"/>
  <c r="I242" i="7"/>
  <c r="H242" i="7"/>
  <c r="K241" i="7"/>
  <c r="J241" i="7"/>
  <c r="I241" i="7"/>
  <c r="H241" i="7"/>
  <c r="K240" i="7"/>
  <c r="J240" i="7"/>
  <c r="I240" i="7"/>
  <c r="H240" i="7"/>
  <c r="K239" i="7"/>
  <c r="J239" i="7"/>
  <c r="I239" i="7"/>
  <c r="H239" i="7"/>
  <c r="K238" i="7"/>
  <c r="J238" i="7"/>
  <c r="I238" i="7"/>
  <c r="H238" i="7"/>
  <c r="K237" i="7"/>
  <c r="J237" i="7"/>
  <c r="I237" i="7"/>
  <c r="H237" i="7"/>
  <c r="K236" i="7"/>
  <c r="J236" i="7"/>
  <c r="I236" i="7"/>
  <c r="H236" i="7"/>
  <c r="K235" i="7"/>
  <c r="J235" i="7"/>
  <c r="I235" i="7"/>
  <c r="H235" i="7"/>
  <c r="K234" i="7"/>
  <c r="K267" i="7" s="1"/>
  <c r="J234" i="7"/>
  <c r="J267" i="7" s="1"/>
  <c r="I234" i="7"/>
  <c r="I267" i="7" s="1"/>
  <c r="H234" i="7"/>
  <c r="H267" i="7" s="1"/>
  <c r="K232" i="7"/>
  <c r="J232" i="7"/>
  <c r="I232" i="7"/>
  <c r="H232" i="7"/>
  <c r="K231" i="7"/>
  <c r="J231" i="7"/>
  <c r="I231" i="7"/>
  <c r="H231" i="7"/>
  <c r="K230" i="7"/>
  <c r="J230" i="7"/>
  <c r="I230" i="7"/>
  <c r="H230" i="7"/>
  <c r="K229" i="7"/>
  <c r="J229" i="7"/>
  <c r="I229" i="7"/>
  <c r="H229" i="7"/>
  <c r="K228" i="7"/>
  <c r="J228" i="7"/>
  <c r="I228" i="7"/>
  <c r="H228" i="7"/>
  <c r="K227" i="7"/>
  <c r="J227" i="7"/>
  <c r="I227" i="7"/>
  <c r="H227" i="7"/>
  <c r="K226" i="7"/>
  <c r="J226" i="7"/>
  <c r="I226" i="7"/>
  <c r="H226" i="7"/>
  <c r="K225" i="7"/>
  <c r="J225" i="7"/>
  <c r="I225" i="7"/>
  <c r="H225" i="7"/>
  <c r="K224" i="7"/>
  <c r="J224" i="7"/>
  <c r="I224" i="7"/>
  <c r="H224" i="7"/>
  <c r="K223" i="7"/>
  <c r="J223" i="7"/>
  <c r="I223" i="7"/>
  <c r="H223" i="7"/>
  <c r="K222" i="7"/>
  <c r="J222" i="7"/>
  <c r="I222" i="7"/>
  <c r="H222" i="7"/>
  <c r="K221" i="7"/>
  <c r="J221" i="7"/>
  <c r="I221" i="7"/>
  <c r="H221" i="7"/>
  <c r="K220" i="7"/>
  <c r="J220" i="7"/>
  <c r="I220" i="7"/>
  <c r="H220" i="7"/>
  <c r="K219" i="7"/>
  <c r="J219" i="7"/>
  <c r="I219" i="7"/>
  <c r="H219" i="7"/>
  <c r="K218" i="7"/>
  <c r="J218" i="7"/>
  <c r="I218" i="7"/>
  <c r="H218" i="7"/>
  <c r="K217" i="7"/>
  <c r="J217" i="7"/>
  <c r="I217" i="7"/>
  <c r="H217" i="7"/>
  <c r="K216" i="7"/>
  <c r="K233" i="7" s="1"/>
  <c r="J216" i="7"/>
  <c r="J233" i="7" s="1"/>
  <c r="I216" i="7"/>
  <c r="I233" i="7" s="1"/>
  <c r="H216" i="7"/>
  <c r="H233" i="7" s="1"/>
  <c r="K214" i="7"/>
  <c r="J214" i="7"/>
  <c r="I214" i="7"/>
  <c r="H214" i="7"/>
  <c r="K173" i="7"/>
  <c r="J173" i="7"/>
  <c r="I173" i="7"/>
  <c r="H173" i="7"/>
  <c r="K172" i="7"/>
  <c r="J172" i="7"/>
  <c r="I172" i="7"/>
  <c r="H172" i="7"/>
  <c r="K171" i="7"/>
  <c r="J171" i="7"/>
  <c r="I171" i="7"/>
  <c r="H171" i="7"/>
  <c r="K170" i="7"/>
  <c r="J170" i="7"/>
  <c r="I170" i="7"/>
  <c r="H170" i="7"/>
  <c r="K169" i="7"/>
  <c r="J169" i="7"/>
  <c r="I169" i="7"/>
  <c r="H169" i="7"/>
  <c r="K168" i="7"/>
  <c r="J168" i="7"/>
  <c r="I168" i="7"/>
  <c r="H168" i="7"/>
  <c r="K167" i="7"/>
  <c r="J167" i="7"/>
  <c r="I167" i="7"/>
  <c r="H167" i="7"/>
  <c r="K166" i="7"/>
  <c r="K215" i="7" s="1"/>
  <c r="J166" i="7"/>
  <c r="J215" i="7" s="1"/>
  <c r="I166" i="7"/>
  <c r="I215" i="7" s="1"/>
  <c r="H166" i="7"/>
  <c r="H215" i="7" s="1"/>
  <c r="K164" i="7"/>
  <c r="J164" i="7"/>
  <c r="I164" i="7"/>
  <c r="H164" i="7"/>
  <c r="K163" i="7"/>
  <c r="J163" i="7"/>
  <c r="I163" i="7"/>
  <c r="H163" i="7"/>
  <c r="K162" i="7"/>
  <c r="J162" i="7"/>
  <c r="I162" i="7"/>
  <c r="H162" i="7"/>
  <c r="K161" i="7"/>
  <c r="J161" i="7"/>
  <c r="I161" i="7"/>
  <c r="H161" i="7"/>
  <c r="K160" i="7"/>
  <c r="J160" i="7"/>
  <c r="I160" i="7"/>
  <c r="H160" i="7"/>
  <c r="K159" i="7"/>
  <c r="J159" i="7"/>
  <c r="I159" i="7"/>
  <c r="H159" i="7"/>
  <c r="K158" i="7"/>
  <c r="J158" i="7"/>
  <c r="I158" i="7"/>
  <c r="H158" i="7"/>
  <c r="K157" i="7"/>
  <c r="J157" i="7"/>
  <c r="I157" i="7"/>
  <c r="H157" i="7"/>
  <c r="K156" i="7"/>
  <c r="J156" i="7"/>
  <c r="I156" i="7"/>
  <c r="H156" i="7"/>
  <c r="K155" i="7"/>
  <c r="J155" i="7"/>
  <c r="I155" i="7"/>
  <c r="H155" i="7"/>
  <c r="K154" i="7"/>
  <c r="J154" i="7"/>
  <c r="I154" i="7"/>
  <c r="H154" i="7"/>
  <c r="K153" i="7"/>
  <c r="J153" i="7"/>
  <c r="I153" i="7"/>
  <c r="H153" i="7"/>
  <c r="K152" i="7"/>
  <c r="J152" i="7"/>
  <c r="I152" i="7"/>
  <c r="H152" i="7"/>
  <c r="K151" i="7"/>
  <c r="K165" i="7" s="1"/>
  <c r="J151" i="7"/>
  <c r="J165" i="7" s="1"/>
  <c r="I151" i="7"/>
  <c r="I165" i="7" s="1"/>
  <c r="H151" i="7"/>
  <c r="K149" i="7"/>
  <c r="J149" i="7"/>
  <c r="I149" i="7"/>
  <c r="H149" i="7"/>
  <c r="K148" i="7"/>
  <c r="J148" i="7"/>
  <c r="I148" i="7"/>
  <c r="H148" i="7"/>
  <c r="K147" i="7"/>
  <c r="J147" i="7"/>
  <c r="I147" i="7"/>
  <c r="H147" i="7"/>
  <c r="K146" i="7"/>
  <c r="J146" i="7"/>
  <c r="I146" i="7"/>
  <c r="H146" i="7"/>
  <c r="K145" i="7"/>
  <c r="J145" i="7"/>
  <c r="I145" i="7"/>
  <c r="H145" i="7"/>
  <c r="K144" i="7"/>
  <c r="J144" i="7"/>
  <c r="I144" i="7"/>
  <c r="H144" i="7"/>
  <c r="K143" i="7"/>
  <c r="J143" i="7"/>
  <c r="I143" i="7"/>
  <c r="H143" i="7"/>
  <c r="K142" i="7"/>
  <c r="J142" i="7"/>
  <c r="I142" i="7"/>
  <c r="H142" i="7"/>
  <c r="K141" i="7"/>
  <c r="J141" i="7"/>
  <c r="I141" i="7"/>
  <c r="H141" i="7"/>
  <c r="K140" i="7"/>
  <c r="J140" i="7"/>
  <c r="I140" i="7"/>
  <c r="H140" i="7"/>
  <c r="K139" i="7"/>
  <c r="J139" i="7"/>
  <c r="I139" i="7"/>
  <c r="H139" i="7"/>
  <c r="K138" i="7"/>
  <c r="J138" i="7"/>
  <c r="I138" i="7"/>
  <c r="H138" i="7"/>
  <c r="K137" i="7"/>
  <c r="J137" i="7"/>
  <c r="I137" i="7"/>
  <c r="H137" i="7"/>
  <c r="K136" i="7"/>
  <c r="K150" i="7" s="1"/>
  <c r="J136" i="7"/>
  <c r="I136" i="7"/>
  <c r="I150" i="7" s="1"/>
  <c r="H136" i="7"/>
  <c r="H150" i="7" s="1"/>
  <c r="K134" i="7"/>
  <c r="J134" i="7"/>
  <c r="I134" i="7"/>
  <c r="H134" i="7"/>
  <c r="K133" i="7"/>
  <c r="J133" i="7"/>
  <c r="I133" i="7"/>
  <c r="H133" i="7"/>
  <c r="K132" i="7"/>
  <c r="J132" i="7"/>
  <c r="I132" i="7"/>
  <c r="H132" i="7"/>
  <c r="K131" i="7"/>
  <c r="J131" i="7"/>
  <c r="I131" i="7"/>
  <c r="H131" i="7"/>
  <c r="K130" i="7"/>
  <c r="J130" i="7"/>
  <c r="I130" i="7"/>
  <c r="H130" i="7"/>
  <c r="K129" i="7"/>
  <c r="J129" i="7"/>
  <c r="I129" i="7"/>
  <c r="H129" i="7"/>
  <c r="K128" i="7"/>
  <c r="J128" i="7"/>
  <c r="I128" i="7"/>
  <c r="H128" i="7"/>
  <c r="K127" i="7"/>
  <c r="J127" i="7"/>
  <c r="I127" i="7"/>
  <c r="H127" i="7"/>
  <c r="K126" i="7"/>
  <c r="J126" i="7"/>
  <c r="I126" i="7"/>
  <c r="H126" i="7"/>
  <c r="K125" i="7"/>
  <c r="J125" i="7"/>
  <c r="I125" i="7"/>
  <c r="H125" i="7"/>
  <c r="K124" i="7"/>
  <c r="J124" i="7"/>
  <c r="I124" i="7"/>
  <c r="H124" i="7"/>
  <c r="K123" i="7"/>
  <c r="K135" i="7" s="1"/>
  <c r="J123" i="7"/>
  <c r="I123" i="7"/>
  <c r="H123" i="7"/>
  <c r="K121" i="7"/>
  <c r="J121" i="7"/>
  <c r="I121" i="7"/>
  <c r="H121" i="7"/>
  <c r="K120" i="7"/>
  <c r="J120" i="7"/>
  <c r="I120" i="7"/>
  <c r="H120" i="7"/>
  <c r="K119" i="7"/>
  <c r="J119" i="7"/>
  <c r="I119" i="7"/>
  <c r="H119" i="7"/>
  <c r="K118" i="7"/>
  <c r="J118" i="7"/>
  <c r="I118" i="7"/>
  <c r="H118" i="7"/>
  <c r="K117" i="7"/>
  <c r="J117" i="7"/>
  <c r="I117" i="7"/>
  <c r="H117" i="7"/>
  <c r="K116" i="7"/>
  <c r="J116" i="7"/>
  <c r="I116" i="7"/>
  <c r="H116" i="7"/>
  <c r="K115" i="7"/>
  <c r="J115" i="7"/>
  <c r="I115" i="7"/>
  <c r="H115" i="7"/>
  <c r="K114" i="7"/>
  <c r="J114" i="7"/>
  <c r="I114" i="7"/>
  <c r="H114" i="7"/>
  <c r="K113" i="7"/>
  <c r="J113" i="7"/>
  <c r="I113" i="7"/>
  <c r="H113" i="7"/>
  <c r="K112" i="7"/>
  <c r="J112" i="7"/>
  <c r="I112" i="7"/>
  <c r="H112" i="7"/>
  <c r="K111" i="7"/>
  <c r="J111" i="7"/>
  <c r="I111" i="7"/>
  <c r="H111" i="7"/>
  <c r="K110" i="7"/>
  <c r="J110" i="7"/>
  <c r="J122" i="7" s="1"/>
  <c r="I110" i="7"/>
  <c r="I122" i="7" s="1"/>
  <c r="H110" i="7"/>
  <c r="H122" i="7" s="1"/>
  <c r="K108" i="7"/>
  <c r="J108" i="7"/>
  <c r="I108" i="7"/>
  <c r="H108" i="7"/>
  <c r="K107" i="7"/>
  <c r="J107" i="7"/>
  <c r="I107" i="7"/>
  <c r="H107" i="7"/>
  <c r="K106" i="7"/>
  <c r="J106" i="7"/>
  <c r="I106" i="7"/>
  <c r="H106" i="7"/>
  <c r="K105" i="7"/>
  <c r="J105" i="7"/>
  <c r="I105" i="7"/>
  <c r="H105" i="7"/>
  <c r="K104" i="7"/>
  <c r="J104" i="7"/>
  <c r="I104" i="7"/>
  <c r="H104" i="7"/>
  <c r="K103" i="7"/>
  <c r="J103" i="7"/>
  <c r="I103" i="7"/>
  <c r="H103" i="7"/>
  <c r="K102" i="7"/>
  <c r="J102" i="7"/>
  <c r="I102" i="7"/>
  <c r="H102" i="7"/>
  <c r="K101" i="7"/>
  <c r="J101" i="7"/>
  <c r="I101" i="7"/>
  <c r="H101" i="7"/>
  <c r="K100" i="7"/>
  <c r="J100" i="7"/>
  <c r="I100" i="7"/>
  <c r="H100" i="7"/>
  <c r="K99" i="7"/>
  <c r="J99" i="7"/>
  <c r="I99" i="7"/>
  <c r="H99" i="7"/>
  <c r="K98" i="7"/>
  <c r="J98" i="7"/>
  <c r="I98" i="7"/>
  <c r="H98" i="7"/>
  <c r="K97" i="7"/>
  <c r="J97" i="7"/>
  <c r="I97" i="7"/>
  <c r="H97" i="7"/>
  <c r="K96" i="7"/>
  <c r="K109" i="7" s="1"/>
  <c r="J96" i="7"/>
  <c r="J109" i="7" s="1"/>
  <c r="I96" i="7"/>
  <c r="I109" i="7" s="1"/>
  <c r="H96" i="7"/>
  <c r="H109" i="7" s="1"/>
  <c r="K94" i="7"/>
  <c r="J94" i="7"/>
  <c r="I94" i="7"/>
  <c r="H94" i="7"/>
  <c r="K93" i="7"/>
  <c r="J93" i="7"/>
  <c r="I93" i="7"/>
  <c r="H93" i="7"/>
  <c r="K92" i="7"/>
  <c r="J92" i="7"/>
  <c r="I92" i="7"/>
  <c r="H92" i="7"/>
  <c r="K91" i="7"/>
  <c r="J91" i="7"/>
  <c r="I91" i="7"/>
  <c r="H91" i="7"/>
  <c r="K90" i="7"/>
  <c r="J90" i="7"/>
  <c r="I90" i="7"/>
  <c r="H90" i="7"/>
  <c r="K89" i="7"/>
  <c r="J89" i="7"/>
  <c r="I89" i="7"/>
  <c r="H89" i="7"/>
  <c r="K88" i="7"/>
  <c r="J88" i="7"/>
  <c r="I88" i="7"/>
  <c r="H88" i="7"/>
  <c r="K87" i="7"/>
  <c r="J87" i="7"/>
  <c r="I87" i="7"/>
  <c r="H87" i="7"/>
  <c r="K86" i="7"/>
  <c r="J86" i="7"/>
  <c r="I86" i="7"/>
  <c r="H86" i="7"/>
  <c r="K85" i="7"/>
  <c r="J85" i="7"/>
  <c r="I85" i="7"/>
  <c r="H85" i="7"/>
  <c r="K84" i="7"/>
  <c r="J84" i="7"/>
  <c r="J95" i="7" s="1"/>
  <c r="I84" i="7"/>
  <c r="I95" i="7" s="1"/>
  <c r="H84" i="7"/>
  <c r="H95" i="7" s="1"/>
  <c r="K82" i="7"/>
  <c r="J82" i="7"/>
  <c r="I82" i="7"/>
  <c r="H82" i="7"/>
  <c r="K81" i="7"/>
  <c r="J81" i="7"/>
  <c r="I81" i="7"/>
  <c r="H81" i="7"/>
  <c r="K80" i="7"/>
  <c r="J80" i="7"/>
  <c r="I80" i="7"/>
  <c r="H80" i="7"/>
  <c r="K79" i="7"/>
  <c r="J79" i="7"/>
  <c r="I79" i="7"/>
  <c r="H79" i="7"/>
  <c r="K78" i="7"/>
  <c r="J78" i="7"/>
  <c r="I78" i="7"/>
  <c r="H78" i="7"/>
  <c r="K77" i="7"/>
  <c r="J77" i="7"/>
  <c r="I77" i="7"/>
  <c r="H77" i="7"/>
  <c r="K76" i="7"/>
  <c r="J76" i="7"/>
  <c r="I76" i="7"/>
  <c r="H76" i="7"/>
  <c r="K75" i="7"/>
  <c r="J75" i="7"/>
  <c r="I75" i="7"/>
  <c r="H75" i="7"/>
  <c r="K74" i="7"/>
  <c r="J74" i="7"/>
  <c r="I74" i="7"/>
  <c r="H74" i="7"/>
  <c r="K73" i="7"/>
  <c r="J73" i="7"/>
  <c r="I73" i="7"/>
  <c r="H73" i="7"/>
  <c r="K72" i="7"/>
  <c r="J72" i="7"/>
  <c r="I72" i="7"/>
  <c r="H72" i="7"/>
  <c r="K71" i="7"/>
  <c r="J71" i="7"/>
  <c r="I71" i="7"/>
  <c r="H71" i="7"/>
  <c r="K70" i="7"/>
  <c r="K83" i="7" s="1"/>
  <c r="J70" i="7"/>
  <c r="J83" i="7" s="1"/>
  <c r="I70" i="7"/>
  <c r="I83" i="7" s="1"/>
  <c r="H70" i="7"/>
  <c r="H83" i="7" s="1"/>
  <c r="K68" i="7"/>
  <c r="J68" i="7"/>
  <c r="I68" i="7"/>
  <c r="H68" i="7"/>
  <c r="K67" i="7"/>
  <c r="J67" i="7"/>
  <c r="I67" i="7"/>
  <c r="H67" i="7"/>
  <c r="K66" i="7"/>
  <c r="J66" i="7"/>
  <c r="I66" i="7"/>
  <c r="H66" i="7"/>
  <c r="K65" i="7"/>
  <c r="J65" i="7"/>
  <c r="I65" i="7"/>
  <c r="H65" i="7"/>
  <c r="K64" i="7"/>
  <c r="J64" i="7"/>
  <c r="I64" i="7"/>
  <c r="H64" i="7"/>
  <c r="K63" i="7"/>
  <c r="J63" i="7"/>
  <c r="I63" i="7"/>
  <c r="H63" i="7"/>
  <c r="K62" i="7"/>
  <c r="J62" i="7"/>
  <c r="I62" i="7"/>
  <c r="H62" i="7"/>
  <c r="K61" i="7"/>
  <c r="J61" i="7"/>
  <c r="I61" i="7"/>
  <c r="H61" i="7"/>
  <c r="K60" i="7"/>
  <c r="J60" i="7"/>
  <c r="I60" i="7"/>
  <c r="H60" i="7"/>
  <c r="K59" i="7"/>
  <c r="J59" i="7"/>
  <c r="I59" i="7"/>
  <c r="H59" i="7"/>
  <c r="K58" i="7"/>
  <c r="K69" i="7" s="1"/>
  <c r="J58" i="7"/>
  <c r="I58" i="7"/>
  <c r="I69" i="7" s="1"/>
  <c r="H58" i="7"/>
  <c r="H69" i="7" s="1"/>
  <c r="K56" i="7"/>
  <c r="J56" i="7"/>
  <c r="I56" i="7"/>
  <c r="H56" i="7"/>
  <c r="K55" i="7"/>
  <c r="J55" i="7"/>
  <c r="I55" i="7"/>
  <c r="H55" i="7"/>
  <c r="K54" i="7"/>
  <c r="J54" i="7"/>
  <c r="I54" i="7"/>
  <c r="H54" i="7"/>
  <c r="K53" i="7"/>
  <c r="J53" i="7"/>
  <c r="I53" i="7"/>
  <c r="H53" i="7"/>
  <c r="K52" i="7"/>
  <c r="J52" i="7"/>
  <c r="I52" i="7"/>
  <c r="H52" i="7"/>
  <c r="K51" i="7"/>
  <c r="K57" i="7" s="1"/>
  <c r="J51" i="7"/>
  <c r="J57" i="7" s="1"/>
  <c r="I51" i="7"/>
  <c r="I57" i="7" s="1"/>
  <c r="H51" i="7"/>
  <c r="H57" i="7" s="1"/>
  <c r="K49" i="7"/>
  <c r="J49" i="7"/>
  <c r="I49" i="7"/>
  <c r="H49" i="7"/>
  <c r="K48" i="7"/>
  <c r="J48" i="7"/>
  <c r="I48" i="7"/>
  <c r="H48" i="7"/>
  <c r="K47" i="7"/>
  <c r="J47" i="7"/>
  <c r="I47" i="7"/>
  <c r="H47" i="7"/>
  <c r="K38" i="7"/>
  <c r="J38" i="7"/>
  <c r="I38" i="7"/>
  <c r="H38" i="7"/>
  <c r="K37" i="7"/>
  <c r="J37" i="7"/>
  <c r="I37" i="7"/>
  <c r="H37" i="7"/>
  <c r="K36" i="7"/>
  <c r="J36" i="7"/>
  <c r="I36" i="7"/>
  <c r="H36" i="7"/>
  <c r="K35" i="7"/>
  <c r="J35" i="7"/>
  <c r="I35" i="7"/>
  <c r="H35" i="7"/>
  <c r="K34" i="7"/>
  <c r="J34" i="7"/>
  <c r="I34" i="7"/>
  <c r="H34" i="7"/>
  <c r="K33" i="7"/>
  <c r="J33" i="7"/>
  <c r="I33" i="7"/>
  <c r="H33" i="7"/>
  <c r="K32" i="7"/>
  <c r="J32" i="7"/>
  <c r="I32" i="7"/>
  <c r="H32" i="7"/>
  <c r="K31" i="7"/>
  <c r="J31" i="7"/>
  <c r="I31" i="7"/>
  <c r="H31" i="7"/>
  <c r="K30" i="7"/>
  <c r="J30" i="7"/>
  <c r="I30" i="7"/>
  <c r="H30" i="7"/>
  <c r="K29" i="7"/>
  <c r="J29" i="7"/>
  <c r="I29" i="7"/>
  <c r="H29" i="7"/>
  <c r="K28" i="7"/>
  <c r="J28" i="7"/>
  <c r="I28" i="7"/>
  <c r="H28" i="7"/>
  <c r="K27" i="7"/>
  <c r="J27" i="7"/>
  <c r="I27" i="7"/>
  <c r="H27" i="7"/>
  <c r="K26" i="7"/>
  <c r="J26" i="7"/>
  <c r="I26" i="7"/>
  <c r="H26" i="7"/>
  <c r="K25" i="7"/>
  <c r="J25" i="7"/>
  <c r="I25" i="7"/>
  <c r="H25" i="7"/>
  <c r="K24" i="7"/>
  <c r="K50" i="7" s="1"/>
  <c r="J24" i="7"/>
  <c r="J50" i="7" s="1"/>
  <c r="I24" i="7"/>
  <c r="I50" i="7" s="1"/>
  <c r="H24" i="7"/>
  <c r="K23" i="7"/>
  <c r="J23" i="7"/>
  <c r="I23" i="7"/>
  <c r="H23" i="7"/>
  <c r="H50" i="7" l="1"/>
  <c r="K122" i="7"/>
  <c r="J69" i="7"/>
  <c r="K95" i="7"/>
  <c r="J135" i="7"/>
  <c r="I135" i="7"/>
  <c r="J150" i="7"/>
  <c r="H135" i="7"/>
  <c r="H165" i="7"/>
  <c r="H94" i="5"/>
  <c r="I94" i="5"/>
  <c r="H95" i="5"/>
  <c r="I95" i="5"/>
  <c r="H96" i="5"/>
  <c r="I96" i="5"/>
  <c r="H97" i="5"/>
  <c r="I97" i="5"/>
  <c r="H48" i="5"/>
  <c r="I48" i="5"/>
  <c r="H49" i="5"/>
  <c r="I49" i="5"/>
  <c r="I196" i="6" l="1"/>
  <c r="H196" i="6"/>
  <c r="I195" i="6"/>
  <c r="H195" i="6"/>
  <c r="I194" i="6"/>
  <c r="H194" i="6"/>
  <c r="I193" i="6"/>
  <c r="H193" i="6"/>
  <c r="I192" i="6"/>
  <c r="H192" i="6"/>
  <c r="I191" i="6"/>
  <c r="H191" i="6"/>
  <c r="I190" i="6"/>
  <c r="H190" i="6"/>
  <c r="I189" i="6"/>
  <c r="H189" i="6"/>
  <c r="I188" i="6"/>
  <c r="H188" i="6"/>
  <c r="I187" i="6"/>
  <c r="H187" i="6"/>
  <c r="I186" i="6"/>
  <c r="H186" i="6"/>
  <c r="I185" i="6"/>
  <c r="H185" i="6"/>
  <c r="H197" i="6" s="1"/>
  <c r="I183" i="6"/>
  <c r="H183" i="6"/>
  <c r="I182" i="6"/>
  <c r="H182" i="6"/>
  <c r="I181" i="6"/>
  <c r="H181" i="6"/>
  <c r="I180" i="6"/>
  <c r="H180" i="6"/>
  <c r="I179" i="6"/>
  <c r="H179" i="6"/>
  <c r="I178" i="6"/>
  <c r="H178" i="6"/>
  <c r="I177" i="6"/>
  <c r="H177" i="6"/>
  <c r="I176" i="6"/>
  <c r="H176" i="6"/>
  <c r="I175" i="6"/>
  <c r="H175" i="6"/>
  <c r="I174" i="6"/>
  <c r="H174" i="6"/>
  <c r="I173" i="6"/>
  <c r="H173" i="6"/>
  <c r="I172" i="6"/>
  <c r="H172" i="6"/>
  <c r="I171" i="6"/>
  <c r="H171" i="6"/>
  <c r="I170" i="6"/>
  <c r="H170" i="6"/>
  <c r="I169" i="6"/>
  <c r="H169" i="6"/>
  <c r="I168" i="6"/>
  <c r="H168" i="6"/>
  <c r="I167" i="6"/>
  <c r="H167" i="6"/>
  <c r="I166" i="6"/>
  <c r="H166" i="6"/>
  <c r="I165" i="6"/>
  <c r="H165" i="6"/>
  <c r="I164" i="6"/>
  <c r="I184" i="6" s="1"/>
  <c r="H164" i="6"/>
  <c r="H184" i="6" s="1"/>
  <c r="I162" i="6"/>
  <c r="H162" i="6"/>
  <c r="I161" i="6"/>
  <c r="H161" i="6"/>
  <c r="I160" i="6"/>
  <c r="H160" i="6"/>
  <c r="I159" i="6"/>
  <c r="H159" i="6"/>
  <c r="I158" i="6"/>
  <c r="H158" i="6"/>
  <c r="I157" i="6"/>
  <c r="H157" i="6"/>
  <c r="I156" i="6"/>
  <c r="H156" i="6"/>
  <c r="I155" i="6"/>
  <c r="H155" i="6"/>
  <c r="I154" i="6"/>
  <c r="H154" i="6"/>
  <c r="I153" i="6"/>
  <c r="H153" i="6"/>
  <c r="I152" i="6"/>
  <c r="H152" i="6"/>
  <c r="I151" i="6"/>
  <c r="H151" i="6"/>
  <c r="I150" i="6"/>
  <c r="H150" i="6"/>
  <c r="I149" i="6"/>
  <c r="H149" i="6"/>
  <c r="I148" i="6"/>
  <c r="H148" i="6"/>
  <c r="I147" i="6"/>
  <c r="H147" i="6"/>
  <c r="I146" i="6"/>
  <c r="H146" i="6"/>
  <c r="I145" i="6"/>
  <c r="H145" i="6"/>
  <c r="I144" i="6"/>
  <c r="H144" i="6"/>
  <c r="I143" i="6"/>
  <c r="H143" i="6"/>
  <c r="I142" i="6"/>
  <c r="H142" i="6"/>
  <c r="I141" i="6"/>
  <c r="H141" i="6"/>
  <c r="I140" i="6"/>
  <c r="H140" i="6"/>
  <c r="I139" i="6"/>
  <c r="H139" i="6"/>
  <c r="I138" i="6"/>
  <c r="H138" i="6"/>
  <c r="I136" i="6"/>
  <c r="H136" i="6"/>
  <c r="I135" i="6"/>
  <c r="H135" i="6"/>
  <c r="I134" i="6"/>
  <c r="H134" i="6"/>
  <c r="I133" i="6"/>
  <c r="H133" i="6"/>
  <c r="I132" i="6"/>
  <c r="H132" i="6"/>
  <c r="I131" i="6"/>
  <c r="H131" i="6"/>
  <c r="I130" i="6"/>
  <c r="H130" i="6"/>
  <c r="I129" i="6"/>
  <c r="H129" i="6"/>
  <c r="I128" i="6"/>
  <c r="H128" i="6"/>
  <c r="I127" i="6"/>
  <c r="H127" i="6"/>
  <c r="I126" i="6"/>
  <c r="H126" i="6"/>
  <c r="I125" i="6"/>
  <c r="H125" i="6"/>
  <c r="I124" i="6"/>
  <c r="H124" i="6"/>
  <c r="I123" i="6"/>
  <c r="H123" i="6"/>
  <c r="I122" i="6"/>
  <c r="H122" i="6"/>
  <c r="I121" i="6"/>
  <c r="H121" i="6"/>
  <c r="I120" i="6"/>
  <c r="H120" i="6"/>
  <c r="I119" i="6"/>
  <c r="H119" i="6"/>
  <c r="I118" i="6"/>
  <c r="H118" i="6"/>
  <c r="I117" i="6"/>
  <c r="H117" i="6"/>
  <c r="I116" i="6"/>
  <c r="H116" i="6"/>
  <c r="I115" i="6"/>
  <c r="H115" i="6"/>
  <c r="I113" i="6"/>
  <c r="H113" i="6"/>
  <c r="I112" i="6"/>
  <c r="H112" i="6"/>
  <c r="I111" i="6"/>
  <c r="H111" i="6"/>
  <c r="I110" i="6"/>
  <c r="H110" i="6"/>
  <c r="I109" i="6"/>
  <c r="H109" i="6"/>
  <c r="I108" i="6"/>
  <c r="H108" i="6"/>
  <c r="I107" i="6"/>
  <c r="H107" i="6"/>
  <c r="I106" i="6"/>
  <c r="H106" i="6"/>
  <c r="I105" i="6"/>
  <c r="H105" i="6"/>
  <c r="I104" i="6"/>
  <c r="H104" i="6"/>
  <c r="I103" i="6"/>
  <c r="H103" i="6"/>
  <c r="I102" i="6"/>
  <c r="H102" i="6"/>
  <c r="I101" i="6"/>
  <c r="H101" i="6"/>
  <c r="I100" i="6"/>
  <c r="H100" i="6"/>
  <c r="I98" i="6"/>
  <c r="H98" i="6"/>
  <c r="I97" i="6"/>
  <c r="H97" i="6"/>
  <c r="I96" i="6"/>
  <c r="H96" i="6"/>
  <c r="I95" i="6"/>
  <c r="H95" i="6"/>
  <c r="I94" i="6"/>
  <c r="H94" i="6"/>
  <c r="I93" i="6"/>
  <c r="H93" i="6"/>
  <c r="I92" i="6"/>
  <c r="H92" i="6"/>
  <c r="I91" i="6"/>
  <c r="H91" i="6"/>
  <c r="I90" i="6"/>
  <c r="H90" i="6"/>
  <c r="I89" i="6"/>
  <c r="H89" i="6"/>
  <c r="I88" i="6"/>
  <c r="H88" i="6"/>
  <c r="I87" i="6"/>
  <c r="H87" i="6"/>
  <c r="I86" i="6"/>
  <c r="H86" i="6"/>
  <c r="I85" i="6"/>
  <c r="H85" i="6"/>
  <c r="I84" i="6"/>
  <c r="H84" i="6"/>
  <c r="I83" i="6"/>
  <c r="H83" i="6"/>
  <c r="I82" i="6"/>
  <c r="H82" i="6"/>
  <c r="I81" i="6"/>
  <c r="H81" i="6"/>
  <c r="I80" i="6"/>
  <c r="H80" i="6"/>
  <c r="I79" i="6"/>
  <c r="H79" i="6"/>
  <c r="I77" i="6"/>
  <c r="H77" i="6"/>
  <c r="I76" i="6"/>
  <c r="H76" i="6"/>
  <c r="I75" i="6"/>
  <c r="H75" i="6"/>
  <c r="I74" i="6"/>
  <c r="H74" i="6"/>
  <c r="I73" i="6"/>
  <c r="H73" i="6"/>
  <c r="I72" i="6"/>
  <c r="H72" i="6"/>
  <c r="I71" i="6"/>
  <c r="H71" i="6"/>
  <c r="I70" i="6"/>
  <c r="H70" i="6"/>
  <c r="I69" i="6"/>
  <c r="H69" i="6"/>
  <c r="I68" i="6"/>
  <c r="H68" i="6"/>
  <c r="I67" i="6"/>
  <c r="H67" i="6"/>
  <c r="I66" i="6"/>
  <c r="H66" i="6"/>
  <c r="I65" i="6"/>
  <c r="H65" i="6"/>
  <c r="I64" i="6"/>
  <c r="H64" i="6"/>
  <c r="I63" i="6"/>
  <c r="H63" i="6"/>
  <c r="I62" i="6"/>
  <c r="H62" i="6"/>
  <c r="I60" i="6"/>
  <c r="H60" i="6"/>
  <c r="I59" i="6"/>
  <c r="H59" i="6"/>
  <c r="I58" i="6"/>
  <c r="H58" i="6"/>
  <c r="I57" i="6"/>
  <c r="H57" i="6"/>
  <c r="I56" i="6"/>
  <c r="H56" i="6"/>
  <c r="I55" i="6"/>
  <c r="H55" i="6"/>
  <c r="I54" i="6"/>
  <c r="H54" i="6"/>
  <c r="I53" i="6"/>
  <c r="H53" i="6"/>
  <c r="I52" i="6"/>
  <c r="H52" i="6"/>
  <c r="I51" i="6"/>
  <c r="H51" i="6"/>
  <c r="I50" i="6"/>
  <c r="H50" i="6"/>
  <c r="I49" i="6"/>
  <c r="H49" i="6"/>
  <c r="I48" i="6"/>
  <c r="H48" i="6"/>
  <c r="I47" i="6"/>
  <c r="H47" i="6"/>
  <c r="I45" i="6"/>
  <c r="H45" i="6"/>
  <c r="I44" i="6"/>
  <c r="H44" i="6"/>
  <c r="I43" i="6"/>
  <c r="H43" i="6"/>
  <c r="I42" i="6"/>
  <c r="H42" i="6"/>
  <c r="I41" i="6"/>
  <c r="H41" i="6"/>
  <c r="I40" i="6"/>
  <c r="H40" i="6"/>
  <c r="I39" i="6"/>
  <c r="H39" i="6"/>
  <c r="I38" i="6"/>
  <c r="H38" i="6"/>
  <c r="I37" i="6"/>
  <c r="H37" i="6"/>
  <c r="I36" i="6"/>
  <c r="H36" i="6"/>
  <c r="I35" i="6"/>
  <c r="H35" i="6"/>
  <c r="I34" i="6"/>
  <c r="H34" i="6"/>
  <c r="I33" i="6"/>
  <c r="H33" i="6"/>
  <c r="I32" i="6"/>
  <c r="H32" i="6"/>
  <c r="I31" i="6"/>
  <c r="H31" i="6"/>
  <c r="I30" i="6"/>
  <c r="H30" i="6"/>
  <c r="I29" i="6"/>
  <c r="H29" i="6"/>
  <c r="I28" i="6"/>
  <c r="H28" i="6"/>
  <c r="I27" i="6"/>
  <c r="H27" i="6"/>
  <c r="I26" i="6"/>
  <c r="H26" i="6"/>
  <c r="I25" i="6"/>
  <c r="H25" i="6"/>
  <c r="I24" i="6"/>
  <c r="H24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6" i="6"/>
  <c r="H6" i="6"/>
  <c r="I5" i="6"/>
  <c r="H5" i="6"/>
  <c r="H61" i="6" l="1"/>
  <c r="I61" i="6"/>
  <c r="H114" i="6"/>
  <c r="I114" i="6"/>
  <c r="H163" i="6"/>
  <c r="I163" i="6"/>
  <c r="H46" i="6"/>
  <c r="I46" i="6"/>
  <c r="H23" i="6"/>
  <c r="I23" i="6"/>
  <c r="I197" i="6"/>
  <c r="H137" i="6"/>
  <c r="I137" i="6"/>
  <c r="H99" i="6"/>
  <c r="I99" i="6"/>
  <c r="H78" i="6"/>
  <c r="I78" i="6"/>
  <c r="H5" i="5" l="1"/>
  <c r="H6" i="5"/>
  <c r="I6" i="5"/>
  <c r="H7" i="5"/>
  <c r="I7" i="5"/>
  <c r="H8" i="5"/>
  <c r="I8" i="5"/>
  <c r="H9" i="5"/>
  <c r="I9" i="5"/>
  <c r="H10" i="5"/>
  <c r="I10" i="5"/>
  <c r="H11" i="5"/>
  <c r="I11" i="5"/>
  <c r="H12" i="5"/>
  <c r="I12" i="5"/>
  <c r="H13" i="5"/>
  <c r="I13" i="5"/>
  <c r="H14" i="5"/>
  <c r="I14" i="5"/>
  <c r="H15" i="5"/>
  <c r="I15" i="5"/>
  <c r="H16" i="5"/>
  <c r="I16" i="5"/>
  <c r="I5" i="5"/>
  <c r="H25" i="5"/>
  <c r="I155" i="5"/>
  <c r="H155" i="5"/>
  <c r="I154" i="5"/>
  <c r="H154" i="5"/>
  <c r="I153" i="5"/>
  <c r="H153" i="5"/>
  <c r="I152" i="5"/>
  <c r="H152" i="5"/>
  <c r="I151" i="5"/>
  <c r="H151" i="5"/>
  <c r="I150" i="5"/>
  <c r="H150" i="5"/>
  <c r="I149" i="5"/>
  <c r="H149" i="5"/>
  <c r="I148" i="5"/>
  <c r="H148" i="5"/>
  <c r="I147" i="5"/>
  <c r="H147" i="5"/>
  <c r="I146" i="5"/>
  <c r="H146" i="5"/>
  <c r="I144" i="5"/>
  <c r="H144" i="5"/>
  <c r="I143" i="5"/>
  <c r="H143" i="5"/>
  <c r="I142" i="5"/>
  <c r="H142" i="5"/>
  <c r="I141" i="5"/>
  <c r="H141" i="5"/>
  <c r="I140" i="5"/>
  <c r="H140" i="5"/>
  <c r="I139" i="5"/>
  <c r="H139" i="5"/>
  <c r="I138" i="5"/>
  <c r="H138" i="5"/>
  <c r="I137" i="5"/>
  <c r="H137" i="5"/>
  <c r="I136" i="5"/>
  <c r="H136" i="5"/>
  <c r="I135" i="5"/>
  <c r="H135" i="5"/>
  <c r="I134" i="5"/>
  <c r="H134" i="5"/>
  <c r="I133" i="5"/>
  <c r="H133" i="5"/>
  <c r="I132" i="5"/>
  <c r="H132" i="5"/>
  <c r="I131" i="5"/>
  <c r="H131" i="5"/>
  <c r="I130" i="5"/>
  <c r="H130" i="5"/>
  <c r="I129" i="5"/>
  <c r="I145" i="5" s="1"/>
  <c r="H129" i="5"/>
  <c r="I127" i="5"/>
  <c r="H127" i="5"/>
  <c r="I126" i="5"/>
  <c r="H126" i="5"/>
  <c r="I125" i="5"/>
  <c r="H125" i="5"/>
  <c r="I124" i="5"/>
  <c r="H124" i="5"/>
  <c r="I123" i="5"/>
  <c r="H123" i="5"/>
  <c r="I122" i="5"/>
  <c r="H122" i="5"/>
  <c r="I121" i="5"/>
  <c r="H121" i="5"/>
  <c r="I120" i="5"/>
  <c r="H120" i="5"/>
  <c r="I119" i="5"/>
  <c r="H119" i="5"/>
  <c r="I118" i="5"/>
  <c r="H118" i="5"/>
  <c r="I117" i="5"/>
  <c r="H117" i="5"/>
  <c r="I116" i="5"/>
  <c r="H116" i="5"/>
  <c r="I115" i="5"/>
  <c r="H115" i="5"/>
  <c r="I114" i="5"/>
  <c r="H114" i="5"/>
  <c r="I112" i="5"/>
  <c r="H112" i="5"/>
  <c r="I111" i="5"/>
  <c r="H111" i="5"/>
  <c r="I110" i="5"/>
  <c r="H110" i="5"/>
  <c r="I109" i="5"/>
  <c r="H109" i="5"/>
  <c r="I108" i="5"/>
  <c r="H108" i="5"/>
  <c r="I107" i="5"/>
  <c r="H107" i="5"/>
  <c r="I106" i="5"/>
  <c r="H106" i="5"/>
  <c r="I105" i="5"/>
  <c r="H105" i="5"/>
  <c r="I104" i="5"/>
  <c r="H104" i="5"/>
  <c r="I103" i="5"/>
  <c r="H103" i="5"/>
  <c r="I102" i="5"/>
  <c r="H102" i="5"/>
  <c r="I101" i="5"/>
  <c r="H101" i="5"/>
  <c r="I100" i="5"/>
  <c r="H100" i="5"/>
  <c r="I98" i="5"/>
  <c r="H98" i="5"/>
  <c r="I93" i="5"/>
  <c r="H93" i="5"/>
  <c r="I92" i="5"/>
  <c r="H92" i="5"/>
  <c r="I91" i="5"/>
  <c r="H91" i="5"/>
  <c r="I90" i="5"/>
  <c r="H90" i="5"/>
  <c r="I89" i="5"/>
  <c r="H89" i="5"/>
  <c r="I88" i="5"/>
  <c r="H88" i="5"/>
  <c r="I87" i="5"/>
  <c r="H87" i="5"/>
  <c r="I86" i="5"/>
  <c r="H86" i="5"/>
  <c r="I85" i="5"/>
  <c r="H85" i="5"/>
  <c r="I84" i="5"/>
  <c r="H84" i="5"/>
  <c r="I83" i="5"/>
  <c r="H83" i="5"/>
  <c r="I81" i="5"/>
  <c r="H81" i="5"/>
  <c r="I80" i="5"/>
  <c r="H80" i="5"/>
  <c r="I79" i="5"/>
  <c r="H79" i="5"/>
  <c r="I78" i="5"/>
  <c r="H78" i="5"/>
  <c r="I77" i="5"/>
  <c r="H77" i="5"/>
  <c r="I76" i="5"/>
  <c r="H76" i="5"/>
  <c r="I75" i="5"/>
  <c r="H75" i="5"/>
  <c r="I74" i="5"/>
  <c r="H74" i="5"/>
  <c r="I73" i="5"/>
  <c r="H73" i="5"/>
  <c r="I72" i="5"/>
  <c r="H72" i="5"/>
  <c r="I71" i="5"/>
  <c r="H71" i="5"/>
  <c r="I70" i="5"/>
  <c r="H70" i="5"/>
  <c r="I69" i="5"/>
  <c r="H69" i="5"/>
  <c r="I68" i="5"/>
  <c r="H68" i="5"/>
  <c r="I67" i="5"/>
  <c r="H67" i="5"/>
  <c r="I66" i="5"/>
  <c r="H66" i="5"/>
  <c r="I64" i="5"/>
  <c r="H64" i="5"/>
  <c r="I63" i="5"/>
  <c r="H63" i="5"/>
  <c r="I62" i="5"/>
  <c r="H62" i="5"/>
  <c r="I61" i="5"/>
  <c r="H61" i="5"/>
  <c r="I60" i="5"/>
  <c r="H60" i="5"/>
  <c r="I59" i="5"/>
  <c r="H59" i="5"/>
  <c r="I58" i="5"/>
  <c r="H58" i="5"/>
  <c r="I57" i="5"/>
  <c r="H57" i="5"/>
  <c r="I56" i="5"/>
  <c r="H56" i="5"/>
  <c r="I55" i="5"/>
  <c r="H55" i="5"/>
  <c r="I54" i="5"/>
  <c r="H54" i="5"/>
  <c r="I53" i="5"/>
  <c r="H53" i="5"/>
  <c r="I52" i="5"/>
  <c r="H52" i="5"/>
  <c r="I51" i="5"/>
  <c r="H51" i="5"/>
  <c r="I47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5" i="5"/>
  <c r="H35" i="5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I24" i="5"/>
  <c r="H24" i="5"/>
  <c r="I23" i="5"/>
  <c r="H23" i="5"/>
  <c r="I22" i="5"/>
  <c r="H22" i="5"/>
  <c r="I21" i="5"/>
  <c r="H21" i="5"/>
  <c r="I20" i="5"/>
  <c r="H20" i="5"/>
  <c r="I19" i="5"/>
  <c r="H19" i="5"/>
  <c r="I18" i="5"/>
  <c r="H18" i="5"/>
  <c r="H207" i="4"/>
  <c r="I207" i="4"/>
  <c r="J207" i="4"/>
  <c r="K207" i="4"/>
  <c r="H208" i="4"/>
  <c r="I208" i="4"/>
  <c r="J208" i="4"/>
  <c r="K208" i="4"/>
  <c r="H209" i="4"/>
  <c r="I209" i="4"/>
  <c r="J209" i="4"/>
  <c r="K209" i="4"/>
  <c r="H210" i="4"/>
  <c r="I210" i="4"/>
  <c r="J210" i="4"/>
  <c r="K210" i="4"/>
  <c r="H211" i="4"/>
  <c r="I211" i="4"/>
  <c r="J211" i="4"/>
  <c r="K211" i="4"/>
  <c r="H212" i="4"/>
  <c r="I212" i="4"/>
  <c r="J212" i="4"/>
  <c r="K212" i="4"/>
  <c r="H213" i="4"/>
  <c r="I213" i="4"/>
  <c r="J213" i="4"/>
  <c r="K213" i="4"/>
  <c r="H214" i="4"/>
  <c r="I214" i="4"/>
  <c r="J214" i="4"/>
  <c r="K214" i="4"/>
  <c r="H215" i="4"/>
  <c r="I215" i="4"/>
  <c r="J215" i="4"/>
  <c r="K215" i="4"/>
  <c r="H216" i="4"/>
  <c r="I216" i="4"/>
  <c r="J216" i="4"/>
  <c r="K216" i="4"/>
  <c r="H217" i="4"/>
  <c r="I217" i="4"/>
  <c r="J217" i="4"/>
  <c r="K217" i="4"/>
  <c r="H218" i="4"/>
  <c r="I218" i="4"/>
  <c r="J218" i="4"/>
  <c r="K218" i="4"/>
  <c r="H219" i="4"/>
  <c r="I219" i="4"/>
  <c r="J219" i="4"/>
  <c r="K219" i="4"/>
  <c r="H220" i="4"/>
  <c r="I220" i="4"/>
  <c r="J220" i="4"/>
  <c r="K220" i="4"/>
  <c r="H221" i="4"/>
  <c r="I221" i="4"/>
  <c r="J221" i="4"/>
  <c r="K221" i="4"/>
  <c r="H222" i="4"/>
  <c r="I222" i="4"/>
  <c r="J222" i="4"/>
  <c r="K222" i="4"/>
  <c r="H223" i="4"/>
  <c r="I223" i="4"/>
  <c r="J223" i="4"/>
  <c r="K223" i="4"/>
  <c r="H224" i="4"/>
  <c r="I224" i="4"/>
  <c r="J224" i="4"/>
  <c r="K224" i="4"/>
  <c r="H225" i="4"/>
  <c r="I225" i="4"/>
  <c r="J225" i="4"/>
  <c r="K225" i="4"/>
  <c r="H226" i="4"/>
  <c r="I226" i="4"/>
  <c r="J226" i="4"/>
  <c r="K226" i="4"/>
  <c r="H227" i="4"/>
  <c r="I227" i="4"/>
  <c r="J227" i="4"/>
  <c r="K227" i="4"/>
  <c r="H228" i="4"/>
  <c r="I228" i="4"/>
  <c r="J228" i="4"/>
  <c r="K228" i="4"/>
  <c r="H229" i="4"/>
  <c r="I229" i="4"/>
  <c r="J229" i="4"/>
  <c r="K229" i="4"/>
  <c r="H230" i="4"/>
  <c r="I230" i="4"/>
  <c r="J230" i="4"/>
  <c r="K230" i="4"/>
  <c r="K206" i="4"/>
  <c r="J206" i="4"/>
  <c r="I206" i="4"/>
  <c r="H206" i="4"/>
  <c r="K205" i="4"/>
  <c r="J205" i="4"/>
  <c r="I205" i="4"/>
  <c r="H205" i="4"/>
  <c r="K204" i="4"/>
  <c r="J204" i="4"/>
  <c r="I204" i="4"/>
  <c r="H204" i="4"/>
  <c r="K203" i="4"/>
  <c r="J203" i="4"/>
  <c r="I203" i="4"/>
  <c r="H203" i="4"/>
  <c r="K202" i="4"/>
  <c r="K231" i="4" s="1"/>
  <c r="J202" i="4"/>
  <c r="I202" i="4"/>
  <c r="I231" i="4" s="1"/>
  <c r="H202" i="4"/>
  <c r="H175" i="4"/>
  <c r="I175" i="4"/>
  <c r="J175" i="4"/>
  <c r="K175" i="4"/>
  <c r="H176" i="4"/>
  <c r="I176" i="4"/>
  <c r="J176" i="4"/>
  <c r="K176" i="4"/>
  <c r="H177" i="4"/>
  <c r="I177" i="4"/>
  <c r="J177" i="4"/>
  <c r="K177" i="4"/>
  <c r="H178" i="4"/>
  <c r="I178" i="4"/>
  <c r="J178" i="4"/>
  <c r="K178" i="4"/>
  <c r="H179" i="4"/>
  <c r="I179" i="4"/>
  <c r="J179" i="4"/>
  <c r="K179" i="4"/>
  <c r="H180" i="4"/>
  <c r="I180" i="4"/>
  <c r="J180" i="4"/>
  <c r="K180" i="4"/>
  <c r="H181" i="4"/>
  <c r="I181" i="4"/>
  <c r="J181" i="4"/>
  <c r="K181" i="4"/>
  <c r="H182" i="4"/>
  <c r="I182" i="4"/>
  <c r="J182" i="4"/>
  <c r="K182" i="4"/>
  <c r="H183" i="4"/>
  <c r="I183" i="4"/>
  <c r="J183" i="4"/>
  <c r="K183" i="4"/>
  <c r="H184" i="4"/>
  <c r="I184" i="4"/>
  <c r="J184" i="4"/>
  <c r="K184" i="4"/>
  <c r="H185" i="4"/>
  <c r="I185" i="4"/>
  <c r="J185" i="4"/>
  <c r="K185" i="4"/>
  <c r="H186" i="4"/>
  <c r="I186" i="4"/>
  <c r="J186" i="4"/>
  <c r="K186" i="4"/>
  <c r="H187" i="4"/>
  <c r="I187" i="4"/>
  <c r="J187" i="4"/>
  <c r="K187" i="4"/>
  <c r="H188" i="4"/>
  <c r="I188" i="4"/>
  <c r="J188" i="4"/>
  <c r="K188" i="4"/>
  <c r="H189" i="4"/>
  <c r="I189" i="4"/>
  <c r="J189" i="4"/>
  <c r="K189" i="4"/>
  <c r="H190" i="4"/>
  <c r="I190" i="4"/>
  <c r="J190" i="4"/>
  <c r="K190" i="4"/>
  <c r="H191" i="4"/>
  <c r="I191" i="4"/>
  <c r="J191" i="4"/>
  <c r="K191" i="4"/>
  <c r="H192" i="4"/>
  <c r="I192" i="4"/>
  <c r="J192" i="4"/>
  <c r="K192" i="4"/>
  <c r="H193" i="4"/>
  <c r="I193" i="4"/>
  <c r="J193" i="4"/>
  <c r="K193" i="4"/>
  <c r="H194" i="4"/>
  <c r="I194" i="4"/>
  <c r="J194" i="4"/>
  <c r="K194" i="4"/>
  <c r="H195" i="4"/>
  <c r="I195" i="4"/>
  <c r="J195" i="4"/>
  <c r="K195" i="4"/>
  <c r="H196" i="4"/>
  <c r="I196" i="4"/>
  <c r="J196" i="4"/>
  <c r="K196" i="4"/>
  <c r="H197" i="4"/>
  <c r="I197" i="4"/>
  <c r="J197" i="4"/>
  <c r="K197" i="4"/>
  <c r="H198" i="4"/>
  <c r="I198" i="4"/>
  <c r="J198" i="4"/>
  <c r="K198" i="4"/>
  <c r="H199" i="4"/>
  <c r="I199" i="4"/>
  <c r="J199" i="4"/>
  <c r="K199" i="4"/>
  <c r="H200" i="4"/>
  <c r="I200" i="4"/>
  <c r="J200" i="4"/>
  <c r="K200" i="4"/>
  <c r="K174" i="4"/>
  <c r="J174" i="4"/>
  <c r="I174" i="4"/>
  <c r="H174" i="4"/>
  <c r="K173" i="4"/>
  <c r="J173" i="4"/>
  <c r="I173" i="4"/>
  <c r="H173" i="4"/>
  <c r="K172" i="4"/>
  <c r="J172" i="4"/>
  <c r="I172" i="4"/>
  <c r="H172" i="4"/>
  <c r="K171" i="4"/>
  <c r="J171" i="4"/>
  <c r="I171" i="4"/>
  <c r="H171" i="4"/>
  <c r="H162" i="4"/>
  <c r="K169" i="4"/>
  <c r="J169" i="4"/>
  <c r="I169" i="4"/>
  <c r="H169" i="4"/>
  <c r="K168" i="4"/>
  <c r="J168" i="4"/>
  <c r="I168" i="4"/>
  <c r="H168" i="4"/>
  <c r="K167" i="4"/>
  <c r="J167" i="4"/>
  <c r="I167" i="4"/>
  <c r="H167" i="4"/>
  <c r="K166" i="4"/>
  <c r="J166" i="4"/>
  <c r="I166" i="4"/>
  <c r="H166" i="4"/>
  <c r="K165" i="4"/>
  <c r="J165" i="4"/>
  <c r="I165" i="4"/>
  <c r="H165" i="4"/>
  <c r="K164" i="4"/>
  <c r="J164" i="4"/>
  <c r="I164" i="4"/>
  <c r="H164" i="4"/>
  <c r="K163" i="4"/>
  <c r="J163" i="4"/>
  <c r="I163" i="4"/>
  <c r="H163" i="4"/>
  <c r="K162" i="4"/>
  <c r="K170" i="4" s="1"/>
  <c r="J162" i="4"/>
  <c r="I162" i="4"/>
  <c r="K161" i="4"/>
  <c r="J161" i="4"/>
  <c r="I161" i="4"/>
  <c r="H161" i="4"/>
  <c r="K160" i="4"/>
  <c r="J160" i="4"/>
  <c r="I160" i="4"/>
  <c r="H160" i="4"/>
  <c r="K159" i="4"/>
  <c r="J159" i="4"/>
  <c r="I159" i="4"/>
  <c r="H159" i="4"/>
  <c r="K158" i="4"/>
  <c r="J158" i="4"/>
  <c r="I158" i="4"/>
  <c r="H158" i="4"/>
  <c r="K157" i="4"/>
  <c r="J157" i="4"/>
  <c r="I157" i="4"/>
  <c r="H157" i="4"/>
  <c r="K156" i="4"/>
  <c r="J156" i="4"/>
  <c r="I156" i="4"/>
  <c r="H156" i="4"/>
  <c r="K155" i="4"/>
  <c r="J155" i="4"/>
  <c r="I155" i="4"/>
  <c r="H155" i="4"/>
  <c r="K154" i="4"/>
  <c r="J154" i="4"/>
  <c r="I154" i="4"/>
  <c r="H154" i="4"/>
  <c r="K153" i="4"/>
  <c r="J153" i="4"/>
  <c r="I153" i="4"/>
  <c r="H153" i="4"/>
  <c r="K152" i="4"/>
  <c r="J152" i="4"/>
  <c r="I152" i="4"/>
  <c r="H152" i="4"/>
  <c r="K151" i="4"/>
  <c r="J151" i="4"/>
  <c r="I151" i="4"/>
  <c r="H151" i="4"/>
  <c r="K150" i="4"/>
  <c r="J150" i="4"/>
  <c r="I150" i="4"/>
  <c r="H150" i="4"/>
  <c r="H170" i="4" s="1"/>
  <c r="H133" i="4"/>
  <c r="I133" i="4"/>
  <c r="J133" i="4"/>
  <c r="K133" i="4"/>
  <c r="H134" i="4"/>
  <c r="I134" i="4"/>
  <c r="J134" i="4"/>
  <c r="K134" i="4"/>
  <c r="H135" i="4"/>
  <c r="I135" i="4"/>
  <c r="J135" i="4"/>
  <c r="K135" i="4"/>
  <c r="H136" i="4"/>
  <c r="I136" i="4"/>
  <c r="J136" i="4"/>
  <c r="K136" i="4"/>
  <c r="H137" i="4"/>
  <c r="I137" i="4"/>
  <c r="J137" i="4"/>
  <c r="K137" i="4"/>
  <c r="H138" i="4"/>
  <c r="I138" i="4"/>
  <c r="J138" i="4"/>
  <c r="K138" i="4"/>
  <c r="H139" i="4"/>
  <c r="I139" i="4"/>
  <c r="J139" i="4"/>
  <c r="K139" i="4"/>
  <c r="H140" i="4"/>
  <c r="I140" i="4"/>
  <c r="J140" i="4"/>
  <c r="K140" i="4"/>
  <c r="H141" i="4"/>
  <c r="I141" i="4"/>
  <c r="J141" i="4"/>
  <c r="K141" i="4"/>
  <c r="H142" i="4"/>
  <c r="I142" i="4"/>
  <c r="J142" i="4"/>
  <c r="K142" i="4"/>
  <c r="H143" i="4"/>
  <c r="I143" i="4"/>
  <c r="J143" i="4"/>
  <c r="K143" i="4"/>
  <c r="H144" i="4"/>
  <c r="I144" i="4"/>
  <c r="J144" i="4"/>
  <c r="K144" i="4"/>
  <c r="H145" i="4"/>
  <c r="I145" i="4"/>
  <c r="J145" i="4"/>
  <c r="K145" i="4"/>
  <c r="H146" i="4"/>
  <c r="I146" i="4"/>
  <c r="J146" i="4"/>
  <c r="K146" i="4"/>
  <c r="H147" i="4"/>
  <c r="I147" i="4"/>
  <c r="J147" i="4"/>
  <c r="K147" i="4"/>
  <c r="H148" i="4"/>
  <c r="I148" i="4"/>
  <c r="J148" i="4"/>
  <c r="K148" i="4"/>
  <c r="K132" i="4"/>
  <c r="J132" i="4"/>
  <c r="I132" i="4"/>
  <c r="H132" i="4"/>
  <c r="K131" i="4"/>
  <c r="J131" i="4"/>
  <c r="I131" i="4"/>
  <c r="H131" i="4"/>
  <c r="K130" i="4"/>
  <c r="J130" i="4"/>
  <c r="I130" i="4"/>
  <c r="H130" i="4"/>
  <c r="K129" i="4"/>
  <c r="K149" i="4" s="1"/>
  <c r="J129" i="4"/>
  <c r="J149" i="4" s="1"/>
  <c r="I129" i="4"/>
  <c r="I149" i="4" s="1"/>
  <c r="H129" i="4"/>
  <c r="H116" i="4"/>
  <c r="I116" i="4"/>
  <c r="J116" i="4"/>
  <c r="K116" i="4"/>
  <c r="H117" i="4"/>
  <c r="I117" i="4"/>
  <c r="J117" i="4"/>
  <c r="K117" i="4"/>
  <c r="H118" i="4"/>
  <c r="I118" i="4"/>
  <c r="J118" i="4"/>
  <c r="K118" i="4"/>
  <c r="H119" i="4"/>
  <c r="I119" i="4"/>
  <c r="J119" i="4"/>
  <c r="K119" i="4"/>
  <c r="H120" i="4"/>
  <c r="I120" i="4"/>
  <c r="J120" i="4"/>
  <c r="K120" i="4"/>
  <c r="H121" i="4"/>
  <c r="I121" i="4"/>
  <c r="J121" i="4"/>
  <c r="K121" i="4"/>
  <c r="H122" i="4"/>
  <c r="I122" i="4"/>
  <c r="J122" i="4"/>
  <c r="K122" i="4"/>
  <c r="H123" i="4"/>
  <c r="I123" i="4"/>
  <c r="J123" i="4"/>
  <c r="K123" i="4"/>
  <c r="H124" i="4"/>
  <c r="I124" i="4"/>
  <c r="J124" i="4"/>
  <c r="K124" i="4"/>
  <c r="H125" i="4"/>
  <c r="I125" i="4"/>
  <c r="J125" i="4"/>
  <c r="K125" i="4"/>
  <c r="H126" i="4"/>
  <c r="I126" i="4"/>
  <c r="J126" i="4"/>
  <c r="K126" i="4"/>
  <c r="H127" i="4"/>
  <c r="I127" i="4"/>
  <c r="J127" i="4"/>
  <c r="K127" i="4"/>
  <c r="K115" i="4"/>
  <c r="J115" i="4"/>
  <c r="I115" i="4"/>
  <c r="H115" i="4"/>
  <c r="K114" i="4"/>
  <c r="J114" i="4"/>
  <c r="I114" i="4"/>
  <c r="H114" i="4"/>
  <c r="K113" i="4"/>
  <c r="J113" i="4"/>
  <c r="I113" i="4"/>
  <c r="H113" i="4"/>
  <c r="K112" i="4"/>
  <c r="J112" i="4"/>
  <c r="I112" i="4"/>
  <c r="H112" i="4"/>
  <c r="K111" i="4"/>
  <c r="J111" i="4"/>
  <c r="J128" i="4" s="1"/>
  <c r="I111" i="4"/>
  <c r="I128" i="4" s="1"/>
  <c r="H111" i="4"/>
  <c r="H128" i="4" s="1"/>
  <c r="H96" i="4"/>
  <c r="I96" i="4"/>
  <c r="J96" i="4"/>
  <c r="K96" i="4"/>
  <c r="H97" i="4"/>
  <c r="I97" i="4"/>
  <c r="J97" i="4"/>
  <c r="K97" i="4"/>
  <c r="H98" i="4"/>
  <c r="I98" i="4"/>
  <c r="J98" i="4"/>
  <c r="K98" i="4"/>
  <c r="H99" i="4"/>
  <c r="I99" i="4"/>
  <c r="J99" i="4"/>
  <c r="K99" i="4"/>
  <c r="H100" i="4"/>
  <c r="I100" i="4"/>
  <c r="J100" i="4"/>
  <c r="K100" i="4"/>
  <c r="H101" i="4"/>
  <c r="I101" i="4"/>
  <c r="J101" i="4"/>
  <c r="K101" i="4"/>
  <c r="H102" i="4"/>
  <c r="I102" i="4"/>
  <c r="J102" i="4"/>
  <c r="K102" i="4"/>
  <c r="H103" i="4"/>
  <c r="I103" i="4"/>
  <c r="J103" i="4"/>
  <c r="K103" i="4"/>
  <c r="H104" i="4"/>
  <c r="I104" i="4"/>
  <c r="J104" i="4"/>
  <c r="K104" i="4"/>
  <c r="H105" i="4"/>
  <c r="I105" i="4"/>
  <c r="J105" i="4"/>
  <c r="K105" i="4"/>
  <c r="H106" i="4"/>
  <c r="I106" i="4"/>
  <c r="J106" i="4"/>
  <c r="K106" i="4"/>
  <c r="H107" i="4"/>
  <c r="I107" i="4"/>
  <c r="J107" i="4"/>
  <c r="K107" i="4"/>
  <c r="H108" i="4"/>
  <c r="I108" i="4"/>
  <c r="J108" i="4"/>
  <c r="K108" i="4"/>
  <c r="H109" i="4"/>
  <c r="I109" i="4"/>
  <c r="J109" i="4"/>
  <c r="K109" i="4"/>
  <c r="K95" i="4"/>
  <c r="J95" i="4"/>
  <c r="I95" i="4"/>
  <c r="H95" i="4"/>
  <c r="K94" i="4"/>
  <c r="J94" i="4"/>
  <c r="I94" i="4"/>
  <c r="H94" i="4"/>
  <c r="K93" i="4"/>
  <c r="J93" i="4"/>
  <c r="I93" i="4"/>
  <c r="H93" i="4"/>
  <c r="K92" i="4"/>
  <c r="J92" i="4"/>
  <c r="I92" i="4"/>
  <c r="H92" i="4"/>
  <c r="K91" i="4"/>
  <c r="J91" i="4"/>
  <c r="I91" i="4"/>
  <c r="H91" i="4"/>
  <c r="K90" i="4"/>
  <c r="J90" i="4"/>
  <c r="J110" i="4" s="1"/>
  <c r="I90" i="4"/>
  <c r="H90" i="4"/>
  <c r="H71" i="4"/>
  <c r="I71" i="4"/>
  <c r="J71" i="4"/>
  <c r="K71" i="4"/>
  <c r="H72" i="4"/>
  <c r="I72" i="4"/>
  <c r="J72" i="4"/>
  <c r="K72" i="4"/>
  <c r="H73" i="4"/>
  <c r="I73" i="4"/>
  <c r="J73" i="4"/>
  <c r="K73" i="4"/>
  <c r="H74" i="4"/>
  <c r="I74" i="4"/>
  <c r="J74" i="4"/>
  <c r="K74" i="4"/>
  <c r="H75" i="4"/>
  <c r="I75" i="4"/>
  <c r="J75" i="4"/>
  <c r="K75" i="4"/>
  <c r="H76" i="4"/>
  <c r="I76" i="4"/>
  <c r="J76" i="4"/>
  <c r="K76" i="4"/>
  <c r="H77" i="4"/>
  <c r="I77" i="4"/>
  <c r="J77" i="4"/>
  <c r="K77" i="4"/>
  <c r="H78" i="4"/>
  <c r="I78" i="4"/>
  <c r="J78" i="4"/>
  <c r="K78" i="4"/>
  <c r="H79" i="4"/>
  <c r="I79" i="4"/>
  <c r="J79" i="4"/>
  <c r="K79" i="4"/>
  <c r="H80" i="4"/>
  <c r="I80" i="4"/>
  <c r="J80" i="4"/>
  <c r="K80" i="4"/>
  <c r="H81" i="4"/>
  <c r="I81" i="4"/>
  <c r="J81" i="4"/>
  <c r="K81" i="4"/>
  <c r="H82" i="4"/>
  <c r="I82" i="4"/>
  <c r="J82" i="4"/>
  <c r="K82" i="4"/>
  <c r="H83" i="4"/>
  <c r="I83" i="4"/>
  <c r="J83" i="4"/>
  <c r="K83" i="4"/>
  <c r="H84" i="4"/>
  <c r="I84" i="4"/>
  <c r="J84" i="4"/>
  <c r="K84" i="4"/>
  <c r="H85" i="4"/>
  <c r="I85" i="4"/>
  <c r="J85" i="4"/>
  <c r="K85" i="4"/>
  <c r="H86" i="4"/>
  <c r="I86" i="4"/>
  <c r="J86" i="4"/>
  <c r="K86" i="4"/>
  <c r="H87" i="4"/>
  <c r="I87" i="4"/>
  <c r="J87" i="4"/>
  <c r="K87" i="4"/>
  <c r="H88" i="4"/>
  <c r="I88" i="4"/>
  <c r="J88" i="4"/>
  <c r="K88" i="4"/>
  <c r="K70" i="4"/>
  <c r="J70" i="4"/>
  <c r="I70" i="4"/>
  <c r="H70" i="4"/>
  <c r="K69" i="4"/>
  <c r="J69" i="4"/>
  <c r="I69" i="4"/>
  <c r="H69" i="4"/>
  <c r="K68" i="4"/>
  <c r="J68" i="4"/>
  <c r="I68" i="4"/>
  <c r="H68" i="4"/>
  <c r="K67" i="4"/>
  <c r="J67" i="4"/>
  <c r="I67" i="4"/>
  <c r="I89" i="4" s="1"/>
  <c r="H67" i="4"/>
  <c r="H60" i="4"/>
  <c r="I60" i="4"/>
  <c r="J60" i="4"/>
  <c r="K60" i="4"/>
  <c r="H61" i="4"/>
  <c r="I61" i="4"/>
  <c r="J61" i="4"/>
  <c r="K61" i="4"/>
  <c r="H62" i="4"/>
  <c r="I62" i="4"/>
  <c r="J62" i="4"/>
  <c r="K62" i="4"/>
  <c r="H63" i="4"/>
  <c r="I63" i="4"/>
  <c r="J63" i="4"/>
  <c r="K63" i="4"/>
  <c r="H64" i="4"/>
  <c r="I64" i="4"/>
  <c r="J64" i="4"/>
  <c r="K64" i="4"/>
  <c r="H65" i="4"/>
  <c r="I65" i="4"/>
  <c r="J65" i="4"/>
  <c r="K65" i="4"/>
  <c r="H49" i="4"/>
  <c r="I49" i="4"/>
  <c r="J49" i="4"/>
  <c r="K49" i="4"/>
  <c r="H50" i="4"/>
  <c r="I50" i="4"/>
  <c r="J50" i="4"/>
  <c r="K50" i="4"/>
  <c r="H51" i="4"/>
  <c r="I51" i="4"/>
  <c r="J51" i="4"/>
  <c r="K51" i="4"/>
  <c r="H52" i="4"/>
  <c r="I52" i="4"/>
  <c r="J52" i="4"/>
  <c r="K52" i="4"/>
  <c r="H53" i="4"/>
  <c r="I53" i="4"/>
  <c r="J53" i="4"/>
  <c r="K53" i="4"/>
  <c r="H54" i="4"/>
  <c r="I54" i="4"/>
  <c r="J54" i="4"/>
  <c r="K54" i="4"/>
  <c r="H55" i="4"/>
  <c r="I55" i="4"/>
  <c r="J55" i="4"/>
  <c r="K55" i="4"/>
  <c r="H56" i="4"/>
  <c r="I56" i="4"/>
  <c r="J56" i="4"/>
  <c r="K56" i="4"/>
  <c r="H57" i="4"/>
  <c r="I57" i="4"/>
  <c r="J57" i="4"/>
  <c r="K57" i="4"/>
  <c r="H58" i="4"/>
  <c r="I58" i="4"/>
  <c r="J58" i="4"/>
  <c r="K58" i="4"/>
  <c r="H59" i="4"/>
  <c r="I59" i="4"/>
  <c r="J59" i="4"/>
  <c r="K59" i="4"/>
  <c r="H48" i="4"/>
  <c r="I48" i="4"/>
  <c r="J48" i="4"/>
  <c r="J66" i="4" s="1"/>
  <c r="K48" i="4"/>
  <c r="K47" i="4"/>
  <c r="J47" i="4"/>
  <c r="I47" i="4"/>
  <c r="H47" i="4"/>
  <c r="K46" i="4"/>
  <c r="J46" i="4"/>
  <c r="I46" i="4"/>
  <c r="H46" i="4"/>
  <c r="K44" i="4"/>
  <c r="H26" i="4"/>
  <c r="I26" i="4"/>
  <c r="J26" i="4"/>
  <c r="K26" i="4"/>
  <c r="H27" i="4"/>
  <c r="I27" i="4"/>
  <c r="J27" i="4"/>
  <c r="K27" i="4"/>
  <c r="H28" i="4"/>
  <c r="I28" i="4"/>
  <c r="J28" i="4"/>
  <c r="K28" i="4"/>
  <c r="H29" i="4"/>
  <c r="I29" i="4"/>
  <c r="J29" i="4"/>
  <c r="K29" i="4"/>
  <c r="H30" i="4"/>
  <c r="I30" i="4"/>
  <c r="J30" i="4"/>
  <c r="K30" i="4"/>
  <c r="H31" i="4"/>
  <c r="I31" i="4"/>
  <c r="J31" i="4"/>
  <c r="K31" i="4"/>
  <c r="H32" i="4"/>
  <c r="I32" i="4"/>
  <c r="J32" i="4"/>
  <c r="K32" i="4"/>
  <c r="H33" i="4"/>
  <c r="I33" i="4"/>
  <c r="J33" i="4"/>
  <c r="K33" i="4"/>
  <c r="H34" i="4"/>
  <c r="I34" i="4"/>
  <c r="J34" i="4"/>
  <c r="K34" i="4"/>
  <c r="H35" i="4"/>
  <c r="I35" i="4"/>
  <c r="J35" i="4"/>
  <c r="K35" i="4"/>
  <c r="H36" i="4"/>
  <c r="I36" i="4"/>
  <c r="J36" i="4"/>
  <c r="K36" i="4"/>
  <c r="H37" i="4"/>
  <c r="I37" i="4"/>
  <c r="J37" i="4"/>
  <c r="K37" i="4"/>
  <c r="H38" i="4"/>
  <c r="I38" i="4"/>
  <c r="J38" i="4"/>
  <c r="K38" i="4"/>
  <c r="H39" i="4"/>
  <c r="I39" i="4"/>
  <c r="J39" i="4"/>
  <c r="K39" i="4"/>
  <c r="H40" i="4"/>
  <c r="I40" i="4"/>
  <c r="J40" i="4"/>
  <c r="K40" i="4"/>
  <c r="H41" i="4"/>
  <c r="I41" i="4"/>
  <c r="J41" i="4"/>
  <c r="K41" i="4"/>
  <c r="H42" i="4"/>
  <c r="I42" i="4"/>
  <c r="J42" i="4"/>
  <c r="K42" i="4"/>
  <c r="H43" i="4"/>
  <c r="I43" i="4"/>
  <c r="J43" i="4"/>
  <c r="K43" i="4"/>
  <c r="H44" i="4"/>
  <c r="I44" i="4"/>
  <c r="J44" i="4"/>
  <c r="H25" i="4"/>
  <c r="I25" i="4"/>
  <c r="J25" i="4"/>
  <c r="K25" i="4"/>
  <c r="K24" i="4"/>
  <c r="J24" i="4"/>
  <c r="I24" i="4"/>
  <c r="I45" i="4" s="1"/>
  <c r="H24" i="4"/>
  <c r="H45" i="4" s="1"/>
  <c r="K22" i="4"/>
  <c r="J22" i="4"/>
  <c r="I22" i="4"/>
  <c r="H22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5" i="4"/>
  <c r="H23" i="4" s="1"/>
  <c r="H128" i="5" l="1"/>
  <c r="H50" i="5"/>
  <c r="H17" i="5"/>
  <c r="H231" i="4"/>
  <c r="J231" i="4"/>
  <c r="J201" i="4"/>
  <c r="I201" i="4"/>
  <c r="K201" i="4"/>
  <c r="H201" i="4"/>
  <c r="I170" i="4"/>
  <c r="J170" i="4"/>
  <c r="H149" i="4"/>
  <c r="K128" i="4"/>
  <c r="I110" i="4"/>
  <c r="H110" i="4"/>
  <c r="K110" i="4"/>
  <c r="H66" i="4"/>
  <c r="I66" i="4"/>
  <c r="K66" i="4"/>
  <c r="J45" i="4"/>
  <c r="K45" i="4"/>
  <c r="I23" i="4"/>
  <c r="J23" i="4"/>
  <c r="K23" i="4"/>
  <c r="H89" i="4"/>
  <c r="J89" i="4"/>
  <c r="K89" i="4"/>
  <c r="I128" i="5"/>
  <c r="H82" i="5"/>
  <c r="I113" i="5"/>
  <c r="H65" i="5"/>
  <c r="H34" i="5"/>
  <c r="I17" i="5"/>
  <c r="H99" i="5"/>
  <c r="I50" i="5"/>
  <c r="I65" i="5"/>
  <c r="I82" i="5"/>
  <c r="I99" i="5"/>
  <c r="I156" i="5"/>
  <c r="H113" i="5"/>
  <c r="H145" i="5"/>
  <c r="H156" i="5"/>
  <c r="I34" i="5"/>
</calcChain>
</file>

<file path=xl/sharedStrings.xml><?xml version="1.0" encoding="utf-8"?>
<sst xmlns="http://schemas.openxmlformats.org/spreadsheetml/2006/main" count="11604" uniqueCount="759">
  <si>
    <t xml:space="preserve">P value </t>
  </si>
  <si>
    <t xml:space="preserve">P value summary </t>
  </si>
  <si>
    <t xml:space="preserve">not significant </t>
  </si>
  <si>
    <t>*</t>
  </si>
  <si>
    <t>***</t>
  </si>
  <si>
    <t>**</t>
  </si>
  <si>
    <t>****</t>
  </si>
  <si>
    <t>Image 1</t>
  </si>
  <si>
    <t>Image 8</t>
  </si>
  <si>
    <t>Image 6</t>
  </si>
  <si>
    <t>Image 4</t>
  </si>
  <si>
    <t>Image 2</t>
  </si>
  <si>
    <t>Image 3</t>
  </si>
  <si>
    <t>Image 5</t>
  </si>
  <si>
    <t>Image 7</t>
  </si>
  <si>
    <t>Image 9</t>
  </si>
  <si>
    <t>Image 10</t>
  </si>
  <si>
    <t>Image 11</t>
  </si>
  <si>
    <t>Image 12</t>
  </si>
  <si>
    <t>Image 13</t>
  </si>
  <si>
    <t>Image 14</t>
  </si>
  <si>
    <t>Image 15</t>
  </si>
  <si>
    <t>Image 16</t>
  </si>
  <si>
    <t>Image 17</t>
  </si>
  <si>
    <t>Image 18</t>
  </si>
  <si>
    <t>Ecad-Vim-</t>
  </si>
  <si>
    <t>Ecad+Vim-</t>
  </si>
  <si>
    <t>Ecad+Vim+</t>
  </si>
  <si>
    <t>Ecad-Vim+</t>
  </si>
  <si>
    <t>freq total</t>
  </si>
  <si>
    <t>Vim-</t>
  </si>
  <si>
    <t>Vim+</t>
  </si>
  <si>
    <t>Ecad+</t>
  </si>
  <si>
    <t>Ecad-</t>
  </si>
  <si>
    <t>Frequency (%)</t>
  </si>
  <si>
    <t>Mean</t>
  </si>
  <si>
    <t>Image 19</t>
  </si>
  <si>
    <t>Image 20</t>
  </si>
  <si>
    <t>Image 21</t>
  </si>
  <si>
    <t>Image 22</t>
  </si>
  <si>
    <t>Image 23</t>
  </si>
  <si>
    <t>Image 24</t>
  </si>
  <si>
    <t>Image 25</t>
  </si>
  <si>
    <t>Image 26</t>
  </si>
  <si>
    <t>Image 27</t>
  </si>
  <si>
    <t>Image 28</t>
  </si>
  <si>
    <t>Image 29</t>
  </si>
  <si>
    <t>Image 30</t>
  </si>
  <si>
    <r>
      <t xml:space="preserve">unpaired two-sided Student's </t>
    </r>
    <r>
      <rPr>
        <b/>
        <i/>
        <sz val="12"/>
        <color theme="1"/>
        <rFont val="Calibri"/>
        <family val="2"/>
        <scheme val="minor"/>
      </rPr>
      <t>t</t>
    </r>
    <r>
      <rPr>
        <b/>
        <sz val="12"/>
        <color theme="1"/>
        <rFont val="Calibri"/>
        <family val="2"/>
        <scheme val="minor"/>
      </rPr>
      <t xml:space="preserve">-test </t>
    </r>
  </si>
  <si>
    <t>Patient 1 (Non-relap. 1)</t>
  </si>
  <si>
    <t>Patient 2 (Non-relap. 2)</t>
  </si>
  <si>
    <t>Patient 3 (Non-relap. 3)</t>
  </si>
  <si>
    <t>Patient 4 (Non-relap. 4)</t>
  </si>
  <si>
    <t>Patient 5 (Non-relap. 5)</t>
  </si>
  <si>
    <t>Patient 6 (Relap. 1)</t>
  </si>
  <si>
    <t>Patient 7 (Relap. 2)</t>
  </si>
  <si>
    <t>Patient 8 (Relap. 3)</t>
  </si>
  <si>
    <t>Patient 9 (Relap. 4)</t>
  </si>
  <si>
    <t>Patient 10 (Relap. 5)</t>
  </si>
  <si>
    <t>CD80-</t>
  </si>
  <si>
    <t>CD80+</t>
  </si>
  <si>
    <t>Ecad-CD155-</t>
  </si>
  <si>
    <t>Ecad+CD155-</t>
  </si>
  <si>
    <t>Ecad+CD155+</t>
  </si>
  <si>
    <t>Ecad-CD155+</t>
  </si>
  <si>
    <t>Figure 7k,l, Quantification of Ecad and Vim cancer cells in anti-PD-1 non-relapsed and relapsed melanomas</t>
  </si>
  <si>
    <t>Figure 7m, Quantification of CD80 cancer cells in anti-PD-1 non-relapsed and relapsed melanomas</t>
  </si>
  <si>
    <t>Figure 7n, Quantification of CD155 cancer cells in anti-PD-1 non-relapsed and relapsed melanomas</t>
  </si>
  <si>
    <t>Ecad-CD80-</t>
  </si>
  <si>
    <t>Ecad+CD80-</t>
  </si>
  <si>
    <t>Ecad+CD80+</t>
  </si>
  <si>
    <t>Ecad-CD80+</t>
  </si>
  <si>
    <t>CD155-</t>
  </si>
  <si>
    <t>CD155+</t>
  </si>
  <si>
    <t>Patient 1 (Resp. 1)</t>
  </si>
  <si>
    <t>Patient 2 (Resp. 2)</t>
  </si>
  <si>
    <t>Patient 3 (Resp. 3)</t>
  </si>
  <si>
    <t>Patient 4 (Resp. 4)</t>
  </si>
  <si>
    <t>Patient 5 (Resp. 5)</t>
  </si>
  <si>
    <t>Patient 6 (Resp. 6)</t>
  </si>
  <si>
    <t>Patient 7 (Resp. 7)</t>
  </si>
  <si>
    <t>Patient 8 (Non-resp. 1)</t>
  </si>
  <si>
    <t>Patient 9 (Non-resp. 2)</t>
  </si>
  <si>
    <t>Patient 10 (Non-resp. 3)</t>
  </si>
  <si>
    <t>Patient 11 (Non-resp. 4)</t>
  </si>
  <si>
    <t>Patient 12 (Non-resp. 5)</t>
  </si>
  <si>
    <t>Patient 13 (Non-resp. 6)</t>
  </si>
  <si>
    <t>Patient 14 (Non-resp. 7)</t>
  </si>
  <si>
    <t>Image 31</t>
  </si>
  <si>
    <t>Image 32</t>
  </si>
  <si>
    <t>Image 33</t>
  </si>
  <si>
    <t>Image 34</t>
  </si>
  <si>
    <t>Image 35</t>
  </si>
  <si>
    <t>Image 36</t>
  </si>
  <si>
    <t>Image 37</t>
  </si>
  <si>
    <t>Image 38</t>
  </si>
  <si>
    <t>Image 39</t>
  </si>
  <si>
    <t>Image 40</t>
  </si>
  <si>
    <t>Image 41</t>
  </si>
  <si>
    <t>Image 42</t>
  </si>
  <si>
    <t>Image 43</t>
  </si>
  <si>
    <t>Image 44</t>
  </si>
  <si>
    <t>Image 45</t>
  </si>
  <si>
    <t>Image 46</t>
  </si>
  <si>
    <t>Image 47</t>
  </si>
  <si>
    <t>Image 48</t>
  </si>
  <si>
    <t>Image 49</t>
  </si>
  <si>
    <t>&lt;0.0001</t>
  </si>
  <si>
    <t>Image 50</t>
  </si>
  <si>
    <t>Image 51</t>
  </si>
  <si>
    <t>Image 52</t>
  </si>
  <si>
    <t>Image 53</t>
  </si>
  <si>
    <t>Image 54</t>
  </si>
  <si>
    <t>Image 55</t>
  </si>
  <si>
    <t>Image 56</t>
  </si>
  <si>
    <t>Image 57</t>
  </si>
  <si>
    <t>Image 58</t>
  </si>
  <si>
    <t>Patient 7 (Non-resp. 1)</t>
  </si>
  <si>
    <t>Patient 8 (Non-resp. 2)</t>
  </si>
  <si>
    <t>Patient 9 (Non-resp. 3)</t>
  </si>
  <si>
    <t>Patient 10 (Non-resp. 4)</t>
  </si>
  <si>
    <t>Patient 11 (Non-resp. 5)</t>
  </si>
  <si>
    <t>Patient 12 (Non-resp. 6)</t>
  </si>
  <si>
    <t>Patient 13 (Non-resp. 7)</t>
  </si>
  <si>
    <t>Patient 14 (Non-resp. 8)</t>
  </si>
  <si>
    <t>Patient 15 (Non-resp. 9)</t>
  </si>
  <si>
    <t>Patient 16 (Non-resp. 10)</t>
  </si>
  <si>
    <t>Patient 17 (Non-resp. 11)</t>
  </si>
  <si>
    <t>Patient 18 (Non-resp. 12)</t>
  </si>
  <si>
    <t>Patient 19 (Non-resp. 13)</t>
  </si>
  <si>
    <t>Figure 1h-k, Quantification of Ecad and Vim cancer cells in G2 (n = 4), G3 (n = 6) and G4 (n = 4) patient cSCCs</t>
  </si>
  <si>
    <t>H49 (G2/Epit cSCC)</t>
  </si>
  <si>
    <t>H24 (G2/Epit cSCC)</t>
  </si>
  <si>
    <t>H14 (G2/Epit cSCC)</t>
  </si>
  <si>
    <t>H41 (G2/Epit cSCC)</t>
  </si>
  <si>
    <t>H46 (G3/Mix cSCC)</t>
  </si>
  <si>
    <t>H34 (G3/Mix cSCC)</t>
  </si>
  <si>
    <t>H48 (G3/Mix cSCC)</t>
  </si>
  <si>
    <t>H43 (G3/Mix cSCC)</t>
  </si>
  <si>
    <t>H10 (G3/Mix cSCC)</t>
  </si>
  <si>
    <t>H44 (G3/Mix cSCC)</t>
  </si>
  <si>
    <t>H11 (G4/Mes cSCC)</t>
  </si>
  <si>
    <t>H15 (G4/Mes cSCC)</t>
  </si>
  <si>
    <t>H45 (G4/Mes cSCC)</t>
  </si>
  <si>
    <t>H54 (G4/Mes cSCC)</t>
  </si>
  <si>
    <t xml:space="preserve">one-way ANOVA with Tukey’s test </t>
  </si>
  <si>
    <t>G2 vs. G3</t>
  </si>
  <si>
    <t>G2 vs. G4</t>
  </si>
  <si>
    <t>G3 vs. G4</t>
  </si>
  <si>
    <t xml:space="preserve">Ecad+Vim-/area (mm2): </t>
  </si>
  <si>
    <t xml:space="preserve">Ecad+Vim+/area (mm2): </t>
  </si>
  <si>
    <t xml:space="preserve">Ecad-Vim+/area (mm2): </t>
  </si>
  <si>
    <t>Epit. vs. Mix.</t>
  </si>
  <si>
    <t>Epit. vs. Mes.</t>
  </si>
  <si>
    <t>Mix. vs. Mes.</t>
  </si>
  <si>
    <t>Ecadh+CD155-</t>
  </si>
  <si>
    <t>Ecadh+CD155+</t>
  </si>
  <si>
    <t>Ecadh-CD155+</t>
  </si>
  <si>
    <t>CD163+</t>
  </si>
  <si>
    <t xml:space="preserve">CD163+/area (mm2): : </t>
  </si>
  <si>
    <t xml:space="preserve">FoxP3+/area (mm2): : </t>
  </si>
  <si>
    <t>FoxP3+</t>
  </si>
  <si>
    <t>GzmB+</t>
  </si>
  <si>
    <t xml:space="preserve">GzmB+/area (mm2): : </t>
  </si>
  <si>
    <t xml:space="preserve">CD8+PD-1+/area (mm2): : </t>
  </si>
  <si>
    <t>CD8+PD-1+</t>
  </si>
  <si>
    <t>CD8+LAG-3+</t>
  </si>
  <si>
    <t xml:space="preserve">CD8+LAG-3+/area (mm2): : </t>
  </si>
  <si>
    <t>CD8+TIM-3+</t>
  </si>
  <si>
    <t xml:space="preserve">CD8+TIM-3+/area (mm2): : </t>
  </si>
  <si>
    <t>CD8+TIGIT+</t>
  </si>
  <si>
    <t xml:space="preserve">CD8+TIGIT+/area (mm2): : </t>
  </si>
  <si>
    <t>CD8+</t>
  </si>
  <si>
    <t>T1</t>
  </si>
  <si>
    <t>T2</t>
  </si>
  <si>
    <t>T3</t>
  </si>
  <si>
    <t>T4</t>
  </si>
  <si>
    <t>T5</t>
  </si>
  <si>
    <t>T6</t>
  </si>
  <si>
    <t>T7</t>
  </si>
  <si>
    <t xml:space="preserve">CD80+ (%): </t>
  </si>
  <si>
    <t xml:space="preserve">CD155+ (%): </t>
  </si>
  <si>
    <t>Ecad (%): Resp. vs Non-resp. (n=7/group)</t>
  </si>
  <si>
    <t>Vim (%): Resp. vs Non-resp. (n=7/group)</t>
  </si>
  <si>
    <t>CD80 (%): Resp. vs Non-resp. (n=7/group)</t>
  </si>
  <si>
    <t>CD155 (%): Resp. vs Non-resp. (n=7/group)</t>
  </si>
  <si>
    <t>Ecad (%): Resp. (n = 6) vs Non-resp. (n= 13)</t>
  </si>
  <si>
    <t>Vim (%): Resp. (n = 6) vs Non-resp. (n= 13)</t>
  </si>
  <si>
    <t>CD80 (%): Resp. (n = 6) vs Non-resp. (n= 13)</t>
  </si>
  <si>
    <t>CD155 (%): Resp. (n = 6) vs Non-resp. (n= 13)</t>
  </si>
  <si>
    <t>Ecad (%): Non-relap. vs Relap. (n=5/group)</t>
  </si>
  <si>
    <t>Vim (%): Non-relap. vs Relap. (n=5/group)</t>
  </si>
  <si>
    <t>CD80 (%): Non-relap. vs Relap. (n=5/group)</t>
  </si>
  <si>
    <t>CD155 (%): Non-relap. vs Relap. (n=5/group)</t>
  </si>
  <si>
    <t>Mes mouse cSCCs</t>
  </si>
  <si>
    <t>Mix mouse cSCCs</t>
  </si>
  <si>
    <t>Epit mouse cSCCs</t>
  </si>
  <si>
    <t xml:space="preserve">CD8+/area (mm2): : </t>
  </si>
  <si>
    <t xml:space="preserve">Gr1+/area (mm2): : </t>
  </si>
  <si>
    <t>Gr1+</t>
  </si>
  <si>
    <t>T8</t>
  </si>
  <si>
    <t>CD68+</t>
  </si>
  <si>
    <t xml:space="preserve">CD68+/area (mm2): : </t>
  </si>
  <si>
    <t>T9</t>
  </si>
  <si>
    <t>T10</t>
  </si>
  <si>
    <t>T11</t>
  </si>
  <si>
    <t>T12</t>
  </si>
  <si>
    <t>Epit cSCC</t>
  </si>
  <si>
    <t>Mix cSCC</t>
  </si>
  <si>
    <t>Mes cSCC</t>
  </si>
  <si>
    <t>Full epit. vs. Ep. high</t>
  </si>
  <si>
    <t>Full epit. vs. Ep.low</t>
  </si>
  <si>
    <t>Full epit. vs. Ep.neg</t>
  </si>
  <si>
    <t>Full epit. vs. Full mes.</t>
  </si>
  <si>
    <t xml:space="preserve">one-way ANOVA with Dunnett’s test </t>
  </si>
  <si>
    <t>Fig. 2a: PD-L1+ (%)</t>
  </si>
  <si>
    <t>Fig. 2b: CD112+ (%)</t>
  </si>
  <si>
    <t>Fig. 2c: Gal9+ (%)</t>
  </si>
  <si>
    <t>Fig. 2d: CD80+ (%)</t>
  </si>
  <si>
    <t>Fig. 2e: CD155+ (%)</t>
  </si>
  <si>
    <t xml:space="preserve">CD112+ (%): </t>
  </si>
  <si>
    <t xml:space="preserve">PD-L1+ (%): </t>
  </si>
  <si>
    <t xml:space="preserve">Gal9+ (%): </t>
  </si>
  <si>
    <t xml:space="preserve">CD8+ (%): </t>
  </si>
  <si>
    <t>Fig. 4m: CD3+CD8+CD4- (%)</t>
  </si>
  <si>
    <t>IgG vs. α-TIGIT</t>
  </si>
  <si>
    <t xml:space="preserve">unpaired two-sided Student's t-test 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</si>
  <si>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-TIGIT (n = 10)</t>
    </r>
  </si>
  <si>
    <t xml:space="preserve">NK1.1+ (%): </t>
  </si>
  <si>
    <t>Fig. 4n: CD3-NK1.1+ (%)</t>
  </si>
  <si>
    <t>IgG (n = 10)</t>
  </si>
  <si>
    <t>Fig. 4o: CD8+GzmB+ (%)</t>
  </si>
  <si>
    <t xml:space="preserve">CD8+GzmB+ (%): </t>
  </si>
  <si>
    <t>IgG (n = 7)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</si>
  <si>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-TIGIT (n = 7)</t>
    </r>
  </si>
  <si>
    <t>Fig. 4p: NK1.1+GzmB+ (%)</t>
  </si>
  <si>
    <t xml:space="preserve">NK1.1+GzmB+ (%): </t>
  </si>
  <si>
    <t>Fig. 4s: GFP+CD45-EpCAM- (%)</t>
  </si>
  <si>
    <t xml:space="preserve">EpCAM+ (%): </t>
  </si>
  <si>
    <t xml:space="preserve">EpCAM- (%): </t>
  </si>
  <si>
    <t xml:space="preserve">CD8+PD1+TIGIT+ (%): </t>
  </si>
  <si>
    <t xml:space="preserve">CD8+PD1+CTLA4+ (%): </t>
  </si>
  <si>
    <t xml:space="preserve">NK1.1+PD1+TIGIT+ (%): </t>
  </si>
  <si>
    <t xml:space="preserve">NK1.1+PD1+CTLA4+ (%): </t>
  </si>
  <si>
    <t>IgG vs. α-CTLA-4</t>
  </si>
  <si>
    <t>Fig. 4h: CD3+CD8+CD4- (%)</t>
  </si>
  <si>
    <t>Fig. 4i: CD3-NK1.1+ (%)</t>
  </si>
  <si>
    <t>Fig. 4j: CD8+GzmB+ (%)</t>
  </si>
  <si>
    <t>Fig. 4k: NK1.1+GzmB+ (%)</t>
  </si>
  <si>
    <t>Fig. 4r: GFP+CD45-EpCAM- (%)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</si>
  <si>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-CTLA-4 (n = 10)</t>
    </r>
  </si>
  <si>
    <t xml:space="preserve">CD8+CD69+ (%): </t>
  </si>
  <si>
    <t xml:space="preserve">CD8+CD25+ (%): 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</si>
  <si>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-PD-L1 (n = 10)</t>
    </r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</si>
  <si>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-PD-1 (n = 10)</t>
    </r>
  </si>
  <si>
    <t>Fig. 4c: CD3+CD8+CD4- (%)</t>
  </si>
  <si>
    <t>Fig. 4d: CD3-NK1.1+ (%)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</si>
  <si>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-PD-L1 + α-CD8 (n = 10)</t>
    </r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</si>
  <si>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-PD-L1 + α-NK (n = 10)</t>
    </r>
  </si>
  <si>
    <t>IgG vs. α-PD-L1</t>
  </si>
  <si>
    <t>IgG vs. α-PD-1</t>
  </si>
  <si>
    <t>IgG vs. α-PD-L1 + α-CD8</t>
  </si>
  <si>
    <t>IgG vs. α-PD-L1 + α-NK</t>
  </si>
  <si>
    <t>Fig. 4e: CD8+GzmB+ (%)</t>
  </si>
  <si>
    <t>Fig. 4r: GFP+CD45-EpCAM+ (%)</t>
  </si>
  <si>
    <t>Fig. 4s: GFP+CD45-EpCAM+ (%)</t>
  </si>
  <si>
    <t>Fig. 4q: GFP+CD45-EpCAM+ (%)</t>
  </si>
  <si>
    <t>Fig. 4f: NK1.1+GzmB+ (%)</t>
  </si>
  <si>
    <t>Fig. 4q: GFP+CD45-EpCAM- (%)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</si>
  <si>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-CTLA-4 + α-CD8 (n = 10)</t>
    </r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</si>
  <si>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-CTLA-4 + α-NK (n = 10)</t>
    </r>
  </si>
  <si>
    <t>IgG vs. α-CTLA-4 + α-CD8</t>
  </si>
  <si>
    <t>IgG vs. α-CTLA-4 + α-NK</t>
  </si>
  <si>
    <t>Fig. 5g: CD3+CD8+CD4- (%)</t>
  </si>
  <si>
    <t>Fig. 5h: CD3-NK1.1+ (%)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</si>
  <si>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-TIGIT + α-CD8 (n = 10)</t>
    </r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</si>
  <si>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-TIGIT + α-NK (n = 10)</t>
    </r>
  </si>
  <si>
    <t>Fig. 5l: CD3+CD8+CD4- (%)</t>
  </si>
  <si>
    <t>Fig. 5m: CD3-NK1.1+ (%)</t>
  </si>
  <si>
    <t>IgG vs. α-TIGIT + α-CD8</t>
  </si>
  <si>
    <t>IgG vs. α-TIGIT + α-NK</t>
  </si>
  <si>
    <t>Fig. 5o: GFP+CD45-EpCAM+ (%)</t>
  </si>
  <si>
    <t>Fig. 5o: GFP+CD45-EpCAM- (%)</t>
  </si>
  <si>
    <t>Fig. 5i: CD8+GzmB+ (%)</t>
  </si>
  <si>
    <t>Fig. 5j: NK1.1+GzmB+ (%)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</si>
  <si>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-CTLA-4 + α-NK (n = 8)</t>
    </r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</si>
  <si>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-TIGIT + α-NK (n = 8)</t>
    </r>
  </si>
  <si>
    <t>Fig. 1b: GFP+CD45-EpCAM- (%)</t>
  </si>
  <si>
    <t>Ep+ MD/PD-SCC vs. Ep- MD/PD-SCC</t>
  </si>
  <si>
    <t>Ep+ WD-SCC vs. Ep- MD/PD-SCC</t>
  </si>
  <si>
    <t>Ep+ WD-SCC vs. Ep+ MD/PD-SCC</t>
  </si>
  <si>
    <t>Ep+ WD-SCC (n=52)</t>
  </si>
  <si>
    <t>Ep+ MD/PD-SCC (n=52)</t>
  </si>
  <si>
    <t>Ep- MD/PD-SCC (n=52)</t>
  </si>
  <si>
    <t>Figure 1f, Quantification of the frequency of EpCAM high, EpCAM low and EpCAM- cells within GFP+CD45- cancer cells</t>
  </si>
  <si>
    <t>EpCAM high</t>
  </si>
  <si>
    <t>EpCAM low</t>
  </si>
  <si>
    <t>EpCAM-</t>
  </si>
  <si>
    <t>Fig. 1f: GFP+CD45-(%)</t>
  </si>
  <si>
    <t>Figure 2g,j, Quantification of CD80 and Ecad cancer cells in G2 (n = 4), G3 (n = 4) and G4 (n = 4) patient cSCCs</t>
  </si>
  <si>
    <t>Figure 2i,k, Quantification of CD155 and Ecad cancer cells in G2 (n = 4), G3 (n = 5) and G4 (n = 4) patient cSCCs</t>
  </si>
  <si>
    <t>Day 0</t>
  </si>
  <si>
    <t>Day 2</t>
  </si>
  <si>
    <t>Day 4</t>
  </si>
  <si>
    <t xml:space="preserve">CD8+PD-1+ (%): </t>
  </si>
  <si>
    <t>Fig. 3c: CD8+PD-1+ (%)</t>
  </si>
  <si>
    <t>Epit: D0 vs. D2</t>
  </si>
  <si>
    <t>Epit: D0 vs. D4</t>
  </si>
  <si>
    <t>Mes: D0 vs. D2</t>
  </si>
  <si>
    <t>Mes: D0 vs. D4</t>
  </si>
  <si>
    <t>Fig. 3d: CD8+CTLA-4+ (%)</t>
  </si>
  <si>
    <t xml:space="preserve">CD8+CTLA-4+ (%): </t>
  </si>
  <si>
    <t>Fig. 3e: CD8+TIGIT+ (%)</t>
  </si>
  <si>
    <t xml:space="preserve">CD8+TIGIT+ (%): </t>
  </si>
  <si>
    <t xml:space="preserve">Day 2 </t>
  </si>
  <si>
    <t xml:space="preserve">Day 0 </t>
  </si>
  <si>
    <t>Fig. 3g: Proliferative CD8+ (%)</t>
  </si>
  <si>
    <t xml:space="preserve">Proliferative CD8+ (%): </t>
  </si>
  <si>
    <t>CD8 + Epit. cells vs. CD8</t>
  </si>
  <si>
    <t>CD8 + Epit. cells vs. CD8 + Epit. cells + α-PDL-1</t>
  </si>
  <si>
    <t>CD8 + Epit. cells vs. CD8 + Epit. cells + α-CTLA-4</t>
  </si>
  <si>
    <t>CD8 + Epit. cells vs. CD8 + Epit. cells + α-TIGIT</t>
  </si>
  <si>
    <t>CD8 T cells (n=14)</t>
  </si>
  <si>
    <t>CD8 T cells + Epit. Cells (n=14)</t>
  </si>
  <si>
    <t>CD8 T cells + Epit. Cells + α-PD-L1 (n=9)</t>
  </si>
  <si>
    <t>CD8 T cells + Epit. Cells + α-CTLA-4 (n=7)</t>
  </si>
  <si>
    <t>CD8 T cells + Epit. Cells + α-TIGIT (n=7)</t>
  </si>
  <si>
    <t>Fig. 3g: CD8+CD69+ (%)</t>
  </si>
  <si>
    <t>CD8 T cells (n=18)</t>
  </si>
  <si>
    <t>CD8 T cells + Epit. Cells + α-PD-L1 (n=13)</t>
  </si>
  <si>
    <t>CD8 T cells + Epit. Cells + α-CTLA-4 (n=9)</t>
  </si>
  <si>
    <t>CD8 T cells + Epit. Cells + α-TIGIT (n=9)</t>
  </si>
  <si>
    <t>Fig. 3g: CD8+CD25+ (%)</t>
  </si>
  <si>
    <t>CD8+ T cells isolated from the spleens of Epit cSCC mice (n=6)</t>
  </si>
  <si>
    <t>CD8+ T cells isolated from the spleens of Mes cSCC mice (n=6)</t>
  </si>
  <si>
    <t>CD8 T cells (n=16)</t>
  </si>
  <si>
    <t>Fig. 3g: CD8+GzmB+ (%)</t>
  </si>
  <si>
    <t>CD8 T cells (n=8)</t>
  </si>
  <si>
    <t>CD8 T cells + Epit. Cells (n=8)</t>
  </si>
  <si>
    <t>CD8 T cells + Epit. Cells + α-PD-L1 (n=7)</t>
  </si>
  <si>
    <t>&gt;0.9999</t>
  </si>
  <si>
    <t>CD8 T cells + Mes. Cells + α-PD-L1 (n=9)</t>
  </si>
  <si>
    <t>CD8 T cells + Mes. Cells + α-CTLA-4 (n=7)</t>
  </si>
  <si>
    <t>CD8 T cells + Mes. Cells + α-TIGIT (n=7)</t>
  </si>
  <si>
    <t>Fig. 3h: Proliferative CD8+ (%)</t>
  </si>
  <si>
    <t>Fig. 3h: CD8+CD69+ (%)</t>
  </si>
  <si>
    <t>Fig. 3h: CD8+CD25+ (%)</t>
  </si>
  <si>
    <t>Fig. 3h: CD8+GzmB+ (%)</t>
  </si>
  <si>
    <t>CD8 + Mes. cells vs. CD8</t>
  </si>
  <si>
    <t>CD8 + Mes. cells vs. CD8 + Mes. cells + α-PDL-1</t>
  </si>
  <si>
    <t>CD8 + Mes. cells vs. CD8 + Mes. cells + α-CTLA-4</t>
  </si>
  <si>
    <t>CD8 + Mes. cells vs. CD8 + Mes. cells + α-TIGIT</t>
  </si>
  <si>
    <t>CD8 T cells (n=11)</t>
  </si>
  <si>
    <t>CD8 T cells + Mes. Cells (n=11)</t>
  </si>
  <si>
    <t>CD8 T cells + Mes. Cells + α-PD-L1 (n=7)</t>
  </si>
  <si>
    <t>CD8 T cells (n=13)</t>
  </si>
  <si>
    <t>CD8 T cells + Mes. Cells + α-CTLA-4 (n=9)</t>
  </si>
  <si>
    <t>CD8 T cells + Mes. Cells + α-TIGIT (n=9)</t>
  </si>
  <si>
    <t xml:space="preserve">Kruskal-Wallis with Dunn’s test </t>
  </si>
  <si>
    <t>Figure 3g, Epithelial cancer cell co-cultures with CD3/CD28-activated CD8+ T cells, with or without PD-L1, CTLA-4 and TIGIT-blocking antibodies</t>
  </si>
  <si>
    <t>Figure 3h, Mesenchymal cancer cell co-cultures with CD3/CD28-activated CD8+ T cells, with or without PD-L1, CTLA-4 and TIGIT-blocking antibodies</t>
  </si>
  <si>
    <t>IgG (n = 8)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</si>
  <si>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-PD-L1 (n = 8)</t>
    </r>
  </si>
  <si>
    <t>Fig. 6b: CD3+CD8+CD4- (%)</t>
  </si>
  <si>
    <t>Fig. 6c: CD3-NK1.1+ (%)</t>
  </si>
  <si>
    <t>Fig. 6d: CD8+GzmB+ (%)</t>
  </si>
  <si>
    <t>Fig. 6e: NK1.1+GzmB+ (%)</t>
  </si>
  <si>
    <t>Fig. 6p: GFP+CD45-EpCAM+ (%)</t>
  </si>
  <si>
    <t>Fig. 6p: GFP+CD45-EpCAM- (%)</t>
  </si>
  <si>
    <t>IgG (n = 6)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</si>
  <si>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-PD-L1 (n = 6)</t>
    </r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</si>
  <si>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-CTLA-4 (n = 8)</t>
    </r>
  </si>
  <si>
    <t>Fig. 6g: CD3+CD8+CD4- (%)</t>
  </si>
  <si>
    <t>Fig. 6h: CD3-NK1.1+ (%)</t>
  </si>
  <si>
    <t>Fig. 6i: CD8+GzmB+ (%)</t>
  </si>
  <si>
    <t>Fig. 6j: NK1.1+GzmB+ (%)</t>
  </si>
  <si>
    <t>Fig. 6q: GFP+CD45-EpCAM+ (%)</t>
  </si>
  <si>
    <t>Fig. 6q: GFP+CD45-EpCAM- (%)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</si>
  <si>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-CTLA-4 (n = 6)</t>
    </r>
  </si>
  <si>
    <t>α-PD-L1 (n = 10)</t>
  </si>
  <si>
    <t>α-TIGIT (n = 10)</t>
  </si>
  <si>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-PD-L1 + α-TIGIT (n = 10)</t>
    </r>
  </si>
  <si>
    <t>IgG vs. α-PD-L1 + α-TIGIT</t>
  </si>
  <si>
    <t>Fig. 6l: CD3+CD8+CD4- (%)</t>
  </si>
  <si>
    <t>Fig. 6m: CD3-NK1.1+ (%)</t>
  </si>
  <si>
    <t>Fig. 6n: CD8+GzmB+ (%)</t>
  </si>
  <si>
    <t>Fig. 6o: NK1.1+GzmB+ (%)</t>
  </si>
  <si>
    <t>Fig. 6r: GFP+CD45-EpCAM+ (%)</t>
  </si>
  <si>
    <t>Fig. 6r: GFP+CD45-EpCAM- (%)</t>
  </si>
  <si>
    <t>IgG (n = 9)</t>
  </si>
  <si>
    <t>α-PD-L1 (n = 9)</t>
  </si>
  <si>
    <t>α-TIGIT (n = 9)</t>
  </si>
  <si>
    <t>α-PD-L1 (n = 7)</t>
  </si>
  <si>
    <t>α-TIGIT (n = 7)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</si>
  <si>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(n=10)</t>
    </r>
  </si>
  <si>
    <t xml:space="preserve">T lymphocytes (%): </t>
  </si>
  <si>
    <t>Epit. (n=24)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</si>
  <si>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(n=18)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</si>
  <si>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(n=24)</t>
    </r>
  </si>
  <si>
    <t>Epit. (n=27)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</si>
  <si>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(n=27)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</si>
  <si>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(n=27)</t>
    </r>
  </si>
  <si>
    <t>Epit. (n=18)</t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</si>
  <si>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(n=18)</t>
    </r>
  </si>
  <si>
    <t xml:space="preserve">CD8+PD1+LAG-3+ (%): </t>
  </si>
  <si>
    <t>Epit. (n=17)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</si>
  <si>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(n=17)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</si>
  <si>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(n=17)</t>
    </r>
  </si>
  <si>
    <t xml:space="preserve">CD8+PD1+TIM-3+ (%): </t>
  </si>
  <si>
    <t xml:space="preserve">CD8+PD1+CTLA-4+ (%): </t>
  </si>
  <si>
    <t>Epit. (n=12)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</si>
  <si>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(n=7)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</si>
  <si>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(n=7)</t>
    </r>
  </si>
  <si>
    <t>Epit. (n=10)</t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</si>
  <si>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(n=10)</t>
    </r>
  </si>
  <si>
    <t xml:space="preserve">CD8+CD28+ (%): 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</si>
  <si>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(n=12)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</si>
  <si>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(n=12)</t>
    </r>
  </si>
  <si>
    <t xml:space="preserve">CD8+CD226+ (%): </t>
  </si>
  <si>
    <t>Suppl. Fig. 5b: CD8+CD69+ (%)</t>
  </si>
  <si>
    <t>Suppl. Fig. 5c: CD8+CD25+ (%)</t>
  </si>
  <si>
    <t>Suppl. Fig. 5d: CD8+PD1+TIGIT+ (%)</t>
  </si>
  <si>
    <t>Suppl. Fig. 5e: CD8+PD1+CTLA4+ (%)</t>
  </si>
  <si>
    <t>Suppl. Fig. 5f: NK1.1+PD1+TIGIT+ (%)</t>
  </si>
  <si>
    <t>Suppl. Fig. 5g: NK1.1+PD1+CTLA4+ (%)</t>
  </si>
  <si>
    <t>Suppl. Fig. 5j: CD8+CD69+ (%)</t>
  </si>
  <si>
    <t>Suppl. Fig. 5k: CD8+CD25+ (%)</t>
  </si>
  <si>
    <t>Suppl. Fig. 5l: CD8+PD1+TIGIT+ (%)</t>
  </si>
  <si>
    <t>Suppl. Fig. 5m: CD8+PD1+CTLA4+ (%)</t>
  </si>
  <si>
    <t>Suppl. Fig. 5n: NK1.1+PD1+TIGIT+ (%)</t>
  </si>
  <si>
    <t>Suppl. Fig. 5o: NK1.1+PD1+CTLA4+ (%)</t>
  </si>
  <si>
    <t>Suppl. Fig. 5p: CD8+PD1+TIGIT+ (%)</t>
  </si>
  <si>
    <t>Suppl. Fig. 5q: CD8+PD1+CTLA4+ (%)</t>
  </si>
  <si>
    <t>Suppl. Fig. 5r: NK1.1+PD1+TIGIT+ (%)</t>
  </si>
  <si>
    <t>Suppl. Fig. 5s: NK1.1+PD1+CTLA4+ (%)</t>
  </si>
  <si>
    <t>Suppl. Fig. 6i: CD8+CD69+ (%)</t>
  </si>
  <si>
    <t>Suppl. Fig. 6j: CD8+CD25+ (%)</t>
  </si>
  <si>
    <t>Suppl. Fig. 6k: CD8+PD1+TIGIT+ (%)</t>
  </si>
  <si>
    <t>Suppl. Fig. 6l: CD8+PD1+CTLA4+ (%)</t>
  </si>
  <si>
    <t>Suppl. Fig. 6m: NK1.1+PD1+TIGIT+ (%)</t>
  </si>
  <si>
    <t>Suppl. Fig. 6n: NK1.1+PD1+CTLA4+ (%)</t>
  </si>
  <si>
    <t>Suppl. Fig. 7c: CD8+PD1+TIGIT+ (%)</t>
  </si>
  <si>
    <t>Suppl. Fig. 7d: CD8+PD1+CTLA4+ (%)</t>
  </si>
  <si>
    <t>Suppl. Fig. 7e: NK1.1+PD1+TIGIT+ (%)</t>
  </si>
  <si>
    <t>Suppl. Fig. 7f: NK1.1+PD1+CTLA4+ (%)</t>
  </si>
  <si>
    <t>Suppl. Fig. 7g: CD8+PD1+TIGIT+ (%)</t>
  </si>
  <si>
    <t>Suppl. Fig. 7h: CD8+PD1+CTLA4+ (%)</t>
  </si>
  <si>
    <t>Suppl. Fig. 7i: NK1.1+PD1+TIGIT+ (%)</t>
  </si>
  <si>
    <t>Suppl. Fig. 7j: NK1.1+PD1+CTLA4+ (%)</t>
  </si>
  <si>
    <t>Suppl. Fig. 7l: CD8+PD1+TIGIT+ (%)</t>
  </si>
  <si>
    <t>Suppl. Fig. 7m: CD8+PD1+CTLA4+ (%)</t>
  </si>
  <si>
    <t>Suppl. Fig. 7n: NK1.1+PD1+TIGIT+ (%)</t>
  </si>
  <si>
    <t>Suppl. Fig. 7o: NK1.1+PD1+CTLA4+ (%)</t>
  </si>
  <si>
    <t>Suppl. Fig. 1g: CD8+PD1+CTLA-4+ (%)</t>
  </si>
  <si>
    <t>Suppl. Fig. 1h: CD8+PD1+TIGIT+ (%)</t>
  </si>
  <si>
    <t>Suppl. Fig. 1i: CD8+CD28+ (%)</t>
  </si>
  <si>
    <t>Suppl. Fig. 1b: CD45+CD3+CD11b- (%)</t>
  </si>
  <si>
    <t>Suppl. Fig. 1c: CD3+CD8+CD4- (%)</t>
  </si>
  <si>
    <t>Suppl. Fig. 1d: CD3-NK1.1+ (%)</t>
  </si>
  <si>
    <t>Suppl. Fig. 1e: CD8+PD1+LAG-3+ (%)</t>
  </si>
  <si>
    <t>Suppl. Fig. 1f: CD8+PD1+TIM-3+ (%)</t>
  </si>
  <si>
    <t>Suppl. Fig. 1j: CD8+CD226+ (%)</t>
  </si>
  <si>
    <t>Suppl. Fig. 1k: CD8+GzmB+ (%)</t>
  </si>
  <si>
    <t>Epit. (n=7)</t>
  </si>
  <si>
    <r>
      <t>CD8+IFN-</t>
    </r>
    <r>
      <rPr>
        <sz val="12"/>
        <color theme="1"/>
        <rFont val="Calibri"/>
        <family val="2"/>
      </rPr>
      <t>γ</t>
    </r>
    <r>
      <rPr>
        <sz val="12"/>
        <color theme="1"/>
        <rFont val="Calibri"/>
        <family val="2"/>
        <scheme val="minor"/>
      </rPr>
      <t xml:space="preserve">+ (%): </t>
    </r>
  </si>
  <si>
    <t xml:space="preserve">Suppl. Fig. 1l: CD8+IFN-γ+ (%): </t>
  </si>
  <si>
    <t>Suppl. Fig. 1m: NK1.1+PD1+LAG-3+ (%)</t>
  </si>
  <si>
    <t xml:space="preserve">NK1.1+PD1+LAG-3+ (%): </t>
  </si>
  <si>
    <t>Suppl. Fig. 1n: NK1.1+PD1+TIM-3+ (%)</t>
  </si>
  <si>
    <t xml:space="preserve">NK1.1+PD1+TIM-3+ (%): </t>
  </si>
  <si>
    <t>Suppl. Fig. 1o: NK1.1+PD1+TIGIT+ (%)</t>
  </si>
  <si>
    <t xml:space="preserve">NK1.1+CD226+ (%): </t>
  </si>
  <si>
    <t>Suppl. Fig. 1p: NK1.1+CD226+ (%)</t>
  </si>
  <si>
    <t>Suppl. Fig. 1q: NK1.1+GzmB+ (%)</t>
  </si>
  <si>
    <t>Epit. (n=8)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</si>
  <si>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(n=8)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</si>
  <si>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(n=8)</t>
    </r>
  </si>
  <si>
    <t xml:space="preserve">NK1.1+IFN-γ+ (%): </t>
  </si>
  <si>
    <t xml:space="preserve">Suppl. Fig. 1r: NK1.1+IFN-γ+ (%): </t>
  </si>
  <si>
    <t xml:space="preserve">PMN-MDSCs (%): </t>
  </si>
  <si>
    <t>Epit. (n=13)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</si>
  <si>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(n=11)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</si>
  <si>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(n=13)</t>
    </r>
  </si>
  <si>
    <t>Suppl. Fig. 1s: CD11b+Ly6Clo Ly6G+ (%)</t>
  </si>
  <si>
    <t>Suppl. Fig. 1t: CD11b+Ly6Chi Ly6G- (%)</t>
  </si>
  <si>
    <t xml:space="preserve">M-MDSCs (%): 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</si>
  <si>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(n=16)</t>
    </r>
  </si>
  <si>
    <t xml:space="preserve">M1-like macrophages (%): </t>
  </si>
  <si>
    <t>Suppl. Fig. 1u: CD11b+F4/80+CD206- (%)</t>
  </si>
  <si>
    <t>Epit. (n=15)</t>
  </si>
  <si>
    <r>
      <rPr>
        <sz val="12"/>
        <color theme="1"/>
        <rFont val="Calibri"/>
        <family val="2"/>
      </rPr>
      <t>Mix.</t>
    </r>
    <r>
      <rPr>
        <sz val="12"/>
        <color theme="1"/>
        <rFont val="Calibri"/>
        <family val="2"/>
        <scheme val="minor"/>
      </rPr>
      <t xml:space="preserve"> (n=14)</t>
    </r>
  </si>
  <si>
    <r>
      <rPr>
        <sz val="12"/>
        <color theme="1"/>
        <rFont val="Calibri"/>
        <family val="2"/>
      </rPr>
      <t>Mes.</t>
    </r>
    <r>
      <rPr>
        <sz val="12"/>
        <color theme="1"/>
        <rFont val="Calibri"/>
        <family val="2"/>
        <scheme val="minor"/>
      </rPr>
      <t xml:space="preserve"> (n=14)</t>
    </r>
  </si>
  <si>
    <t xml:space="preserve">M2-like macrophages (%): </t>
  </si>
  <si>
    <t>Suppl. Fig. 1v: CD11b+F4/80+CD206+ (%)</t>
  </si>
  <si>
    <t>Sample 1</t>
  </si>
  <si>
    <t>Sample 2</t>
  </si>
  <si>
    <t>Sample 3</t>
  </si>
  <si>
    <t>EpCAM high (n=3)</t>
  </si>
  <si>
    <t>Krt14</t>
  </si>
  <si>
    <t>Grhl1</t>
  </si>
  <si>
    <t>Grhl2</t>
  </si>
  <si>
    <t>Epcam</t>
  </si>
  <si>
    <t>dNp63</t>
  </si>
  <si>
    <t>Ovol1</t>
  </si>
  <si>
    <t>Ovol2</t>
  </si>
  <si>
    <t>Genes</t>
  </si>
  <si>
    <t>EpCAM low (n=3)</t>
  </si>
  <si>
    <t>EpCAM- (n=3)</t>
  </si>
  <si>
    <t>Full mes. (n=3)</t>
  </si>
  <si>
    <t>Fig. 1d: Epithelial Differentiation (log2(FC))</t>
  </si>
  <si>
    <t>Cdh1</t>
  </si>
  <si>
    <t>Vim</t>
  </si>
  <si>
    <t>Snail</t>
  </si>
  <si>
    <t>Twist</t>
  </si>
  <si>
    <t>Zeb1</t>
  </si>
  <si>
    <t>Zeb2</t>
  </si>
  <si>
    <t>Full epit. vs. EpCAM+ high</t>
  </si>
  <si>
    <t>Full epit. vs. EpCAM+ low</t>
  </si>
  <si>
    <t>Full epit. vs. EpCAM-</t>
  </si>
  <si>
    <t>Full epit. vs. Full mesenchymal</t>
  </si>
  <si>
    <t>Fig. 1e: EMT (log2(FC))</t>
  </si>
  <si>
    <t>EpCAM</t>
  </si>
  <si>
    <t>Full Epithelial from WD-SCC (n=41)</t>
  </si>
  <si>
    <t>Ep. high from MD/PD-SCC (n=32)</t>
  </si>
  <si>
    <t>Ep. low from MD/PD-SCC (n=10)</t>
  </si>
  <si>
    <t>EpCAM- from MD/PD-SCC (n=49)</t>
  </si>
  <si>
    <t>Fig. 1h-j: Frequency/area</t>
  </si>
  <si>
    <t>Fig. 1k: Frequency (%)</t>
  </si>
  <si>
    <t>Full epit.</t>
  </si>
  <si>
    <t>Epit cSCC (n=12)</t>
  </si>
  <si>
    <t xml:space="preserve">EpCAM low </t>
  </si>
  <si>
    <t xml:space="preserve">Full mes. </t>
  </si>
  <si>
    <t>Mix cSCC (n=12)</t>
  </si>
  <si>
    <t>Mes cSCC (n=12)</t>
  </si>
  <si>
    <t>Epit cSCC (n=27)</t>
  </si>
  <si>
    <t xml:space="preserve">EpCAM high </t>
  </si>
  <si>
    <t>Mes cSCC (n=27)</t>
  </si>
  <si>
    <t>Mix cSCC (n=17)</t>
  </si>
  <si>
    <t>Mes cSCC (n=21)</t>
  </si>
  <si>
    <t xml:space="preserve">Full epit. </t>
  </si>
  <si>
    <t>Epit cSCC (n=24)</t>
  </si>
  <si>
    <t>Mix cSCC (n=18)</t>
  </si>
  <si>
    <t>Full mes.</t>
  </si>
  <si>
    <t>Epit cSCC (n=10)</t>
  </si>
  <si>
    <t>Mix cSCC (n=9)</t>
  </si>
  <si>
    <t>Mix cSCC (n=23)</t>
  </si>
  <si>
    <t xml:space="preserve">Area (40X objetive): </t>
  </si>
  <si>
    <t>Epithelial cancer cells (n=7)</t>
  </si>
  <si>
    <t>Mesenchymal cancer cells (n=5)</t>
  </si>
  <si>
    <t>Fig. 3b: PD-L1+ (%)</t>
  </si>
  <si>
    <t>Fig. 3b: Gal9+ (%)</t>
  </si>
  <si>
    <t>Fig. 3b: CD80+ (%)</t>
  </si>
  <si>
    <t>Fig. 3b: CD155+ (%)</t>
  </si>
  <si>
    <t>CD8 T cells + Epit. Cells (n=13)</t>
  </si>
  <si>
    <t>Fig. 5b: CD3+CD8+CD4- (%)</t>
  </si>
  <si>
    <t>Fig. 5c: CD3-NK1.1+ (%)</t>
  </si>
  <si>
    <t>Fig. 5d: CD8+GzmB+ (%)</t>
  </si>
  <si>
    <t>Fig. 5e: NK1.1+GzmB+ (%)</t>
  </si>
  <si>
    <t>Fig. 5n: GFP+CD45-EpCAM+ (%)</t>
  </si>
  <si>
    <t>Fig. 5n: GFP+CD45-EpCAM- (%)</t>
  </si>
  <si>
    <t>Suppl. Fig. 6b: CD8+CD69+ (%)</t>
  </si>
  <si>
    <t>Suppl. Fig. 6c: CD8+CD25+ (%)</t>
  </si>
  <si>
    <t>Suppl. Fig. 6d: CD8+PD1+TIGIT+ (%)</t>
  </si>
  <si>
    <t>Suppl. Fig. 6e: CD8+PD1+CTLA4+ (%)</t>
  </si>
  <si>
    <t>Suppl. Fig. 6f: NK1.1+PD1+TIGIT+ (%)</t>
  </si>
  <si>
    <t>Suppl. Fig. 6g: NK1.1+PD1+CTLA4+ (%)</t>
  </si>
  <si>
    <t>Suppl. Fig. 1w: M-MDSCs (log2(FC))</t>
  </si>
  <si>
    <t>Arg1</t>
  </si>
  <si>
    <t>Tgfb</t>
  </si>
  <si>
    <t>Ptgs2</t>
  </si>
  <si>
    <t>Pdl1</t>
  </si>
  <si>
    <t>Nos2</t>
  </si>
  <si>
    <t>Il10</t>
  </si>
  <si>
    <t>Epit. M-MDSCs vs. Mes. M-MDSCs</t>
  </si>
  <si>
    <t>Mes. M-MDSCs</t>
  </si>
  <si>
    <t>Suppl. Fig. 1x: M1-like macrophages (log2(FC))</t>
  </si>
  <si>
    <t>Mes. M1-like macrophages</t>
  </si>
  <si>
    <t>Il23a</t>
  </si>
  <si>
    <t>Cxcl9</t>
  </si>
  <si>
    <t>Cxcl10</t>
  </si>
  <si>
    <t>Tnfa</t>
  </si>
  <si>
    <t>Il12b</t>
  </si>
  <si>
    <t>Il18</t>
  </si>
  <si>
    <t>Il6</t>
  </si>
  <si>
    <t>Ccl2</t>
  </si>
  <si>
    <t>Epit. M1 vs. Mes. M1</t>
  </si>
  <si>
    <t>Suppl. Fig. 1y: M2-like macrophages (log2(FC))</t>
  </si>
  <si>
    <t>Epit. M2 vs. Mes. M2</t>
  </si>
  <si>
    <t>Mes. M2-like macrophages</t>
  </si>
  <si>
    <t>Vegfa</t>
  </si>
  <si>
    <t>Fizz1</t>
  </si>
  <si>
    <t>Gas6</t>
  </si>
  <si>
    <t>Ccl22</t>
  </si>
  <si>
    <t>Area (20x objective):</t>
  </si>
  <si>
    <t>CD8+/area</t>
  </si>
  <si>
    <t>Gr1+/area</t>
  </si>
  <si>
    <t>Area (40x objective):</t>
  </si>
  <si>
    <t>CD68+/area</t>
  </si>
  <si>
    <t>CD163+/area</t>
  </si>
  <si>
    <t>FoxP3+/area</t>
  </si>
  <si>
    <t>GzmB+/area</t>
  </si>
  <si>
    <t>CD8+PD-1+/area</t>
  </si>
  <si>
    <t>CD8+LAG-3+/area</t>
  </si>
  <si>
    <t>CD8+TIM-3+/area</t>
  </si>
  <si>
    <t>CD8+TIGIT+/area</t>
  </si>
  <si>
    <t>Biological Sample 1</t>
  </si>
  <si>
    <t>Biological Sample 2</t>
  </si>
  <si>
    <t>Biological Sample 3</t>
  </si>
  <si>
    <t>Ppia</t>
  </si>
  <si>
    <t>Gapdh avg</t>
  </si>
  <si>
    <t>Ppia avg</t>
  </si>
  <si>
    <t>dCt to Gapdh</t>
  </si>
  <si>
    <t>dCt to Ppia</t>
  </si>
  <si>
    <t>dCt avg</t>
  </si>
  <si>
    <t>2^(-dCT)</t>
  </si>
  <si>
    <t>ddCt to avg</t>
  </si>
  <si>
    <t>2^(-ddCT)</t>
  </si>
  <si>
    <t>log2(FC)</t>
  </si>
  <si>
    <t>Krt14 avg</t>
  </si>
  <si>
    <t>Sample 1 Technical replicate 1</t>
  </si>
  <si>
    <t>Sample 1 Technical replicate 2</t>
  </si>
  <si>
    <t>Sample 1 Technical replicate 3</t>
  </si>
  <si>
    <t>Sample 2 Technical replicate 1</t>
  </si>
  <si>
    <t>Sample 2 Technical replicate 2</t>
  </si>
  <si>
    <t>Sample 2 Technical replicate 3</t>
  </si>
  <si>
    <t>Sample 3 Technical replicate 1</t>
  </si>
  <si>
    <t>Sample 3 Technical replicate 2</t>
  </si>
  <si>
    <t>Sample 3 Technical replicate 3</t>
  </si>
  <si>
    <t>Figure 1d, mRNA expression levels of Krt14 in the indicated cancer cell populations</t>
  </si>
  <si>
    <t>Gapdh</t>
  </si>
  <si>
    <t>Full epit. (n=3)</t>
  </si>
  <si>
    <t>EpCAM+ high (n=3)</t>
  </si>
  <si>
    <t>Grhl1 avg</t>
  </si>
  <si>
    <t>Grhl2 avg</t>
  </si>
  <si>
    <t>Epcam avg</t>
  </si>
  <si>
    <t>dNp63 avg</t>
  </si>
  <si>
    <t>Ovol1 avg</t>
  </si>
  <si>
    <t>Ovol2 avg</t>
  </si>
  <si>
    <t>Figure 1d, mRNA expression levels of Grhl1 in the indicated cancer cell populations</t>
  </si>
  <si>
    <t>Figure 1d, mRNA expression levels of Grhl2 in the indicated cancer cell populations</t>
  </si>
  <si>
    <t>Figure 1d, mRNA expression levels of Epcam in the indicated cancer cell populations</t>
  </si>
  <si>
    <t>Figure 1d, mRNA expression levels of dNp63 in the indicated cancer cell populations</t>
  </si>
  <si>
    <t>Figure 1d, mRNA expression levels of Ovol1 in the indicated cancer cell populations</t>
  </si>
  <si>
    <t>Figure 1d, mRNA expression levels of Ovol2 in the indicated cancer cell populations</t>
  </si>
  <si>
    <t>Figure 1b, Quantification of the frequency of mesenchymal EpCAM- cells within GFP+CD45- cancer cells</t>
  </si>
  <si>
    <t>Figure 1d, mRNA expression levels of epithelial differentiation genes in the indicated cancer cell populations</t>
  </si>
  <si>
    <t>Figure 1e, mRNA expression levels of Cdh1 in the indicated cancer cell populations</t>
  </si>
  <si>
    <t>Cdh1 avg</t>
  </si>
  <si>
    <t>Vim avg</t>
  </si>
  <si>
    <t>Snail avg</t>
  </si>
  <si>
    <t>Twist avg</t>
  </si>
  <si>
    <t>Zeb1 avg</t>
  </si>
  <si>
    <t>Zeb2 avg</t>
  </si>
  <si>
    <t>Figure 1e, mRNA expression levels of Vim in the indicated cancer cell populations</t>
  </si>
  <si>
    <t>Figure 1e, mRNA expression levels of Snail in the indicated cancer cell populations</t>
  </si>
  <si>
    <t>Figure 1e, mRNA expression levels of Twist in the indicated cancer cell populations</t>
  </si>
  <si>
    <t>Figure 1e, mRNA expression levels of Zeb1 in the indicated cancer cell populations</t>
  </si>
  <si>
    <t>Figure 1e, mRNA expression levels of Zeb2 in the indicated cancer cell populations</t>
  </si>
  <si>
    <t>Figure 1e, mRNA expression levels of EMT genes in the indicated cancer cell populations</t>
  </si>
  <si>
    <t>Figure 2a-e, Quantification of the frequency of (a) PDL1+, (b) CD112+, (c) Gal9+, (d) CD80+ and (e) CD155+ cells within GFP+CD45- cancer cells in epithelial, mixed and mesenchymal mouse cSCCs</t>
  </si>
  <si>
    <r>
      <t xml:space="preserve">Figure 3b, Quantification of the frequency of PDL1+, Gal9+, CD80+ and CD155+ cells within GFP+ epithelial and mesenchymal cancer cells growing </t>
    </r>
    <r>
      <rPr>
        <b/>
        <i/>
        <sz val="12"/>
        <color theme="1"/>
        <rFont val="Calibri"/>
        <family val="2"/>
        <scheme val="minor"/>
      </rPr>
      <t>in vitro</t>
    </r>
  </si>
  <si>
    <r>
      <t>Figure 3c-e, Quantification of the frequency of (c) PD-1+, (d) CTLA-4+ and (e) TIGIT+ cells within CD8+ T cells (</t>
    </r>
    <r>
      <rPr>
        <b/>
        <i/>
        <sz val="12"/>
        <color theme="1"/>
        <rFont val="Calibri"/>
        <family val="2"/>
        <scheme val="minor"/>
      </rPr>
      <t>in vitro</t>
    </r>
    <r>
      <rPr>
        <b/>
        <sz val="12"/>
        <color theme="1"/>
        <rFont val="Calibri"/>
        <family val="2"/>
        <scheme val="minor"/>
      </rPr>
      <t xml:space="preserve"> cultures)</t>
    </r>
  </si>
  <si>
    <t>IgG control</t>
  </si>
  <si>
    <t>α-PD-L1</t>
  </si>
  <si>
    <t>α-PD-1</t>
  </si>
  <si>
    <t>α-PD-L1 + α-CD8</t>
  </si>
  <si>
    <t>α-PD-L1 + α-NK</t>
  </si>
  <si>
    <t xml:space="preserve">Day </t>
  </si>
  <si>
    <t>Figure 4b and Supplementary Figure 5a, Growth kinetics of IgG control, anti-PD-L1, anti-PD-1, anti-CD8 and anti-NK-treated epithelial mouse cSCCs</t>
  </si>
  <si>
    <t>Figure 4c-f, q and Supplementary Figure 5b-g, IgG control, anti-PD-L1, anti-PD-1, anti-CD8 and anti-NK treatments in epithelial mouse cSCCs</t>
  </si>
  <si>
    <t>Figure 4h-k, r and Supplementary Figure 5j-o, IgG control and anti-CTLA-4 treatments in epithelial mouse cSCCs</t>
  </si>
  <si>
    <t>Figure 4g and Supplementary Figure 5h, Growth kinetics of IgG control and anti-CTLA-4-treated epithelial mouse cSCCs</t>
  </si>
  <si>
    <t>α-CTLA-4</t>
  </si>
  <si>
    <t>α-TIGIT</t>
  </si>
  <si>
    <t>Figure 4l and Supplementary Figure 5i, Growth kinetics of IgG control and anti-TIGIT-treated epithelial mouse cSCCs</t>
  </si>
  <si>
    <t>Figure 4m-p, s and Supplementary Figure 5p-s, IgG control and anti-TIGIT treatments in epithelial mouse cSCCs</t>
  </si>
  <si>
    <t>Figure 5a and Supplementary Figure 6a, Growth kinetics of IgG control, anti-PD-L1 and anti-PD-1-treated mesenchymal mouse cSCCs</t>
  </si>
  <si>
    <t>Figure 5b-e, n and Supplementary Figure 6b-g, IgG control, anti-PD-L1 and anti-PD-1 treatments in mesenchymal mouse cSCCs</t>
  </si>
  <si>
    <t>α-TIGIT + α-NK</t>
  </si>
  <si>
    <t>α-TIGIT + α-CD8</t>
  </si>
  <si>
    <t>α-CTLA-4 + α-NK</t>
  </si>
  <si>
    <t>α-CTLA-4 + α-CD8</t>
  </si>
  <si>
    <t>Figure 5f,k and Supplementary Figure 6h, Growth kinetics of IgG control, anti-CTLA-4, anti-CTLA-4 + anti-CD8, anti-CTLA-4 + anti-NK, anti-TIGIT, anti-TIGIT + anti-CD8 and anti-TIGIT + anti-NK-treated mesenchymal mouse cSCCs</t>
  </si>
  <si>
    <t>Figure 5g-m,o and Supplementary Figure 6i-n, IgG control, anti-CTLA-4, anti-TIGIT, anti-CD8 and anti-NK treatments in mesenchymal mouse cSCCs</t>
  </si>
  <si>
    <t>Figure 6a and Supplementary Figure 7a, Growth kinetics of IgG control and anti-PD-L1-treated mixed mouse cSCCs</t>
  </si>
  <si>
    <t>Figure 6f and Supplementary Figure 7b, Growth kinetics of IgG control and anti-CTLA-4-treated mixed mouse cSCCs</t>
  </si>
  <si>
    <t>α-PD-L1 + α-TIGIT</t>
  </si>
  <si>
    <t>Figure 6k and Supplementary Figure 7k, Growth kinetics of IgG control, anti-PD-L1, anti-TIGIT, and anti-PD-L1 + anti-TIGIT-treated mixed mouse cSCCs</t>
  </si>
  <si>
    <t>Figure 6l-o, r and Supplementary Figure 7l-o, IgG control, anti-PD-L1 and anti-TIGIT treatments in mixed mouse cSCCs</t>
  </si>
  <si>
    <t xml:space="preserve">Figure 7c,d, Quantification of Ecad and Vim cancer cells in anti-PD-1/PD-L1 responder and non-responder cSCCs </t>
  </si>
  <si>
    <t xml:space="preserve">Figure 7e, Quantification of CD80 cancer cells in anti-PD-1/PD-L1 responder and non-responder cSCCs </t>
  </si>
  <si>
    <t xml:space="preserve">Figure 7f, Quantification of CD155 cancer cells in anti-PD-1/PD-L1 responder and non-responder cSCCs </t>
  </si>
  <si>
    <t xml:space="preserve">Figure 7g,h, Quantification of Ecad and Vim cancer cells in anti-PD-1/PD-L1 responder and non-responder HNSCCs </t>
  </si>
  <si>
    <t xml:space="preserve">Figure 7i, Quantification of CD80 cancer cells in anti-PD-1/PD-L1 responder and non-responder HNSCCs </t>
  </si>
  <si>
    <t xml:space="preserve">Figure 7j, Quantification of CD155 cancer cells in anti-PD-1/PD-L1 responder and non-responder HNSCCs </t>
  </si>
  <si>
    <t>Arg1 avg</t>
  </si>
  <si>
    <t>Epit. M-MDSCs (n=3)</t>
  </si>
  <si>
    <t>Mes. M-MDSCs (n=3)</t>
  </si>
  <si>
    <t>Supplementary Figure 1b-v, Immunophenotype of epithelial, mixed and mesenchymal mouse cSCCs</t>
  </si>
  <si>
    <t xml:space="preserve">Supplementary Figure 1w, qRT-PCR characterization of M-MDSCs isolated by FACS from mesenchymal cSCCs relative to those from epithelial cSCCs </t>
  </si>
  <si>
    <t xml:space="preserve">Supplementary Figure 1x, qRT-PCR characterization of M1-like macrophages isolated by FACS from mesenchymal cSCCs relative to those from epithelial cSCCs </t>
  </si>
  <si>
    <t xml:space="preserve">Supplementary Figure 1y, qRT-PCR characterization of M2-like macrophages isolated by FACS from mesenchymal cSCCs relative to those from epithelial cSCCs </t>
  </si>
  <si>
    <t>Tgfb avg</t>
  </si>
  <si>
    <t>Ptgs2 avg</t>
  </si>
  <si>
    <t>Pdl1 avg</t>
  </si>
  <si>
    <t>Il10 avg</t>
  </si>
  <si>
    <t>Nos2 avg</t>
  </si>
  <si>
    <t>Figure 6b-e, p and Supplementary Figure 7c-f, Anti-PD-L1 treatment in mixed mouse cSCCs</t>
  </si>
  <si>
    <t>Figure 6g-j, q and Supplementary Figure 7g-j, IgG control and anti-CTLA-4 treatments in mixed mouse cSCCs</t>
  </si>
  <si>
    <t>Epit. M1-like macrophages (n=3)</t>
  </si>
  <si>
    <t>Mes. M1-like macrophages (n=3)</t>
  </si>
  <si>
    <t>Il23a avg</t>
  </si>
  <si>
    <t>Cxcl9 avg</t>
  </si>
  <si>
    <t>Cxcl10 avg</t>
  </si>
  <si>
    <t>Tnfa avg</t>
  </si>
  <si>
    <t>Il12b avg</t>
  </si>
  <si>
    <t>Il18 avg</t>
  </si>
  <si>
    <t>Il6 avg</t>
  </si>
  <si>
    <t>Ccl2 avg</t>
  </si>
  <si>
    <t xml:space="preserve">Supplementary Figure 1w, mRNA expression levels of Arg1 in M-MDSCs isolated by FACS from mesenchymal cSCCs relative to those from epithelial cSCCs </t>
  </si>
  <si>
    <t xml:space="preserve">Supplementary Figure 1w, mRNA expression levels of Tgfb in M-MDSCs isolated by FACS from mesenchymal cSCCs relative to those from epithelial cSCCs </t>
  </si>
  <si>
    <t xml:space="preserve">Supplementary Figure 1w, mRNA expression levels of Ptgs2 in M-MDSCs isolated by FACS from mesenchymal cSCCs relative to those from epithelial cSCCs </t>
  </si>
  <si>
    <t xml:space="preserve">Supplementary Figure 1w, mRNA expression levels of Pdl1 in M-MDSCs isolated by FACS from mesenchymal cSCCs relative to those from epithelial cSCCs </t>
  </si>
  <si>
    <t xml:space="preserve">Supplementary Figure 1w, mRNA expression levels of Il10 in M-MDSCs isolated by FACS from mesenchymal cSCCs relative to those from epithelial cSCCs </t>
  </si>
  <si>
    <t xml:space="preserve">Supplementary Figure 1w, mRNA expression levels of Nos2 in M-MDSCs isolated by FACS from mesenchymal cSCCs relative to those from epithelial cSCCs </t>
  </si>
  <si>
    <t xml:space="preserve">Supplementary Figure 1x, mRNA expression levels of Il23a in M1-like macrophages isolated by FACS from mesenchymal cSCCs relative to those from epithelial cSCCs </t>
  </si>
  <si>
    <t xml:space="preserve">Supplementary Figure 1x, mRNA expression levels of Cxcl9 in M1-like macrophages isolated by FACS from mesenchymal cSCCs relative to those from epithelial cSCCs </t>
  </si>
  <si>
    <t xml:space="preserve">Supplementary Figure 1x, mRNA expression levels of Cxcl10 in M1-like macrophages isolated by FACS from mesenchymal cSCCs relative to those from epithelial cSCCs </t>
  </si>
  <si>
    <t xml:space="preserve">Supplementary Figure 1x, mRNA expression levels of Tnfa in M1-like macrophages isolated by FACS from mesenchymal cSCCs relative to those from epithelial cSCCs </t>
  </si>
  <si>
    <t xml:space="preserve">Supplementary Figure 1x, mRNA expression levels of Il12b in M1-like macrophages isolated by FACS from mesenchymal cSCCs relative to those from epithelial cSCCs </t>
  </si>
  <si>
    <t xml:space="preserve">Supplementary Figure 1x, mRNA expression levels of Il18 in M1-like macrophages isolated by FACS from mesenchymal cSCCs relative to those from epithelial cSCCs </t>
  </si>
  <si>
    <t xml:space="preserve">Supplementary Figure 1x, mRNA expression levels of Il6 in M1-like macrophages isolated by FACS from mesenchymal cSCCs relative to those from epithelial cSCCs </t>
  </si>
  <si>
    <t xml:space="preserve">Supplementary Figure 1x, mRNA expression levels of Ccl2 in M1-like macrophages isolated by FACS from mesenchymal cSCCs relative to those from epithelial cSCCs </t>
  </si>
  <si>
    <t>Epit. M2-like macrophages (n=3)</t>
  </si>
  <si>
    <t>Mes. M2-like macrophages (n=3)</t>
  </si>
  <si>
    <t>Vegfa avg</t>
  </si>
  <si>
    <t xml:space="preserve">Supplementary Figure 1y, mRNA expression levels of Vegfa in M2-like macrophages isolated by FACS from mesenchymal cSCCs relative to those from epithelial cSCCs </t>
  </si>
  <si>
    <t xml:space="preserve">Supplementary Figure 1y, mRNA expression levels of Fizz1 in M2-like macrophages isolated by FACS from mesenchymal cSCCs relative to those from epithelial cSCCs </t>
  </si>
  <si>
    <t xml:space="preserve">Supplementary Figure 1y, mRNA expression levels of Tgfb in M2-like macrophages isolated by FACS from mesenchymal cSCCs relative to those from epithelial cSCCs </t>
  </si>
  <si>
    <t xml:space="preserve">Supplementary Figure 1y, mRNA expression levels of Il10 in M2-like macrophages isolated by FACS from mesenchymal cSCCs relative to those from epithelial cSCCs </t>
  </si>
  <si>
    <t xml:space="preserve">Supplementary Figure 1y, mRNA expression levels of Arg1 in M2-like macrophages isolated by FACS from mesenchymal cSCCs relative to those from epithelial cSCCs </t>
  </si>
  <si>
    <t xml:space="preserve">Supplementary Figure 1y, mRNA expression levels of Gas6 in M2-like macrophages isolated by FACS from mesenchymal cSCCs relative to those from epithelial cSCCs </t>
  </si>
  <si>
    <t xml:space="preserve">Supplementary Figure 1y, mRNA expression levels of Ccl22 in M2-like macrophages isolated by FACS from mesenchymal cSCCs relative to those from epithelial cSCCs </t>
  </si>
  <si>
    <t>Fizz1 avg</t>
  </si>
  <si>
    <t>Gas6 avg</t>
  </si>
  <si>
    <t>Ccl22 avg</t>
  </si>
  <si>
    <t>Supplementary Figure 3b, Quantification of CD8+ cells in epithelial (n = 7), mixed (n = 7) and mesenchymal (n = 7) mouse cSCCs</t>
  </si>
  <si>
    <t>Supplementary Figure 3d, Quantification of Gr1+ cells in epithelial (n = 8), mixed (n = 8) and mesenchymal (n = 8) mouse cSCCs</t>
  </si>
  <si>
    <t>Supplementary Figure 3f, Quantification of CD68+ cells in epithelial (n = 7), mixed (n = 7) and mesenchymal (n = 7) mouse cSCCs</t>
  </si>
  <si>
    <t>Supplementary Figure 3h, Quantification of CD163+ cells in epithelial (n = 12), mixed (n = 12) and mesenchymal (n = 12) mouse cSCCs</t>
  </si>
  <si>
    <t>Supplementary Figure 3j, Quantification of FoxP3+ cells in epithelial (n = 9), mixed (n = 9) and mesenchymal (n = 9) mouse cSCCs</t>
  </si>
  <si>
    <t>Supplementary Figure 4b, Quantification of GzmB+ cells in G2 (n = 3), G3 (n = 4) and G4 (n = 3) patient cSCCs</t>
  </si>
  <si>
    <t>Supplementary Figure 4d, Quantification of CD8+PD-1+ cells in G2 (n = 4), G3 (n = 5) and G4 (n = 4) patient cSCCs</t>
  </si>
  <si>
    <t>Supplementary Figure 4f, Quantification of CD8+LAG-3+ cells in G2 (n = 3), G3 (n = 4) and G4 (n = 3) patient cSCCs</t>
  </si>
  <si>
    <t>Supplementary Figure 4h, Quantification of CD8+TIM-3+ cells in G2 (n = 3), G3 (n = 4) and G4 (n = 3) patient cSCCs</t>
  </si>
  <si>
    <t>Supplementary Figure 4j, Quantification of CD8+TIGIT+ cells in G2 (n = 3), G3 (n = 4) and G4 (n = 3) patient cSCCs</t>
  </si>
  <si>
    <t>Supplementary Figure 4l, Quantification of FoxP3+ cells in G2 (n = 3), G3 (n = 4) and G4 (n = 4) patient cSCCs</t>
  </si>
  <si>
    <t>Supplementary Figure 4n, Quantification of CD163+ cells in G2 (n = 4), G3 (n = 4) and G4 (n = 4) patient cSCCs</t>
  </si>
  <si>
    <t>one-way ANOVA with Tukey’s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</si>
</sst>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"/>
    <numFmt numFmtId="165" formatCode="0.0000"/>
    <numFmt numFmtId="166" formatCode="0.000"/>
    <numFmt numFmtId="167" formatCode="0.00000"/>
    <numFmt numFmtId="168" formatCode="0.000000"/>
    <numFmt numFmtId="169" formatCode="0.0000000"/>
    <numFmt numFmtId="170" formatCode="0.000000000"/>
    <numFmt numFmtId="171" formatCode="0.00000000"/>
    <numFmt numFmtId="172" formatCode="#,##0.00000"/>
    <numFmt numFmtId="173" formatCode="#,##0.000000000"/>
    <numFmt numFmtId="174" formatCode="#,##0.000000"/>
    <numFmt numFmtId="175" formatCode="0.000000000E+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</font>
    <font>
      <i/>
      <sz val="10"/>
      <color rgb="FF0000FF"/>
      <name val="Arial"/>
      <family val="2"/>
    </font>
    <font>
      <i/>
      <sz val="10"/>
      <color rgb="FF0000FF"/>
      <name val="Arial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16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7" xfId="1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4" fillId="0" borderId="15" xfId="1" applyNumberFormat="1" applyFont="1" applyBorder="1" applyAlignment="1">
      <alignment horizontal="center" vertical="center"/>
    </xf>
    <xf numFmtId="164" fontId="4" fillId="0" borderId="1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164" fontId="1" fillId="2" borderId="12" xfId="1" applyNumberFormat="1" applyFill="1" applyBorder="1" applyAlignment="1">
      <alignment horizontal="center" vertical="center"/>
    </xf>
    <xf numFmtId="164" fontId="1" fillId="2" borderId="13" xfId="1" applyNumberFormat="1" applyFill="1" applyBorder="1" applyAlignment="1">
      <alignment horizontal="center" vertical="center"/>
    </xf>
    <xf numFmtId="164" fontId="4" fillId="2" borderId="12" xfId="1" applyNumberFormat="1" applyFont="1" applyFill="1" applyBorder="1" applyAlignment="1">
      <alignment horizontal="center" vertical="center"/>
    </xf>
    <xf numFmtId="164" fontId="4" fillId="2" borderId="13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0" applyFont="1"/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 vertical="center"/>
    </xf>
    <xf numFmtId="0" fontId="4" fillId="0" borderId="0" xfId="0" applyFont="1" applyAlignment="1">
      <alignment horizontal="left"/>
    </xf>
    <xf numFmtId="165" fontId="1" fillId="0" borderId="0" xfId="1" applyNumberForma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24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164" fontId="1" fillId="0" borderId="19" xfId="1" applyNumberFormat="1" applyBorder="1" applyAlignment="1">
      <alignment horizontal="center" vertical="center"/>
    </xf>
    <xf numFmtId="164" fontId="1" fillId="0" borderId="20" xfId="1" applyNumberFormat="1" applyBorder="1" applyAlignment="1">
      <alignment horizontal="center" vertical="center"/>
    </xf>
    <xf numFmtId="164" fontId="1" fillId="0" borderId="23" xfId="1" applyNumberFormat="1" applyBorder="1" applyAlignment="1">
      <alignment horizontal="center" vertical="center"/>
    </xf>
    <xf numFmtId="2" fontId="1" fillId="0" borderId="24" xfId="1" applyNumberFormat="1" applyBorder="1" applyAlignment="1">
      <alignment horizontal="center" vertical="center"/>
    </xf>
    <xf numFmtId="164" fontId="1" fillId="0" borderId="24" xfId="1" applyNumberFormat="1" applyBorder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7" fillId="0" borderId="0" xfId="0" applyFont="1"/>
    <xf numFmtId="0" fontId="1" fillId="2" borderId="28" xfId="1" applyFill="1" applyBorder="1" applyAlignment="1">
      <alignment horizontal="center" vertical="center"/>
    </xf>
    <xf numFmtId="164" fontId="1" fillId="0" borderId="29" xfId="1" applyNumberFormat="1" applyBorder="1" applyAlignment="1">
      <alignment horizontal="center" vertical="center"/>
    </xf>
    <xf numFmtId="164" fontId="1" fillId="0" borderId="30" xfId="1" applyNumberFormat="1" applyBorder="1" applyAlignment="1">
      <alignment horizontal="center" vertical="center"/>
    </xf>
    <xf numFmtId="0" fontId="9" fillId="0" borderId="0" xfId="0" applyFont="1"/>
    <xf numFmtId="2" fontId="1" fillId="0" borderId="29" xfId="1" applyNumberFormat="1" applyBorder="1" applyAlignment="1">
      <alignment horizontal="center" vertical="center"/>
    </xf>
    <xf numFmtId="2" fontId="1" fillId="0" borderId="19" xfId="1" applyNumberFormat="1" applyBorder="1" applyAlignment="1">
      <alignment horizontal="center" vertical="center"/>
    </xf>
    <xf numFmtId="2" fontId="1" fillId="0" borderId="20" xfId="1" applyNumberFormat="1" applyBorder="1" applyAlignment="1">
      <alignment horizontal="center" vertical="center"/>
    </xf>
    <xf numFmtId="2" fontId="1" fillId="0" borderId="30" xfId="1" applyNumberFormat="1" applyBorder="1" applyAlignment="1">
      <alignment horizontal="center" vertical="center"/>
    </xf>
    <xf numFmtId="0" fontId="1" fillId="2" borderId="27" xfId="1" applyFill="1" applyBorder="1" applyAlignment="1">
      <alignment horizontal="center" vertical="center"/>
    </xf>
    <xf numFmtId="164" fontId="1" fillId="0" borderId="31" xfId="1" applyNumberFormat="1" applyBorder="1" applyAlignment="1">
      <alignment horizontal="center" vertical="center"/>
    </xf>
    <xf numFmtId="164" fontId="1" fillId="0" borderId="32" xfId="1" applyNumberFormat="1" applyBorder="1" applyAlignment="1">
      <alignment horizontal="center" vertical="center"/>
    </xf>
    <xf numFmtId="2" fontId="1" fillId="0" borderId="31" xfId="1" applyNumberFormat="1" applyBorder="1" applyAlignment="1">
      <alignment horizontal="center" vertical="center"/>
    </xf>
    <xf numFmtId="2" fontId="1" fillId="0" borderId="32" xfId="1" applyNumberFormat="1" applyBorder="1" applyAlignment="1">
      <alignment horizontal="center" vertical="center"/>
    </xf>
    <xf numFmtId="164" fontId="1" fillId="0" borderId="21" xfId="1" applyNumberFormat="1" applyBorder="1" applyAlignment="1">
      <alignment horizontal="center" vertical="center"/>
    </xf>
    <xf numFmtId="166" fontId="1" fillId="0" borderId="19" xfId="1" applyNumberFormat="1" applyBorder="1" applyAlignment="1">
      <alignment horizontal="center" vertical="center"/>
    </xf>
    <xf numFmtId="1" fontId="1" fillId="0" borderId="29" xfId="1" applyNumberFormat="1" applyBorder="1" applyAlignment="1">
      <alignment horizontal="center" vertical="center"/>
    </xf>
    <xf numFmtId="1" fontId="1" fillId="0" borderId="31" xfId="1" applyNumberFormat="1" applyBorder="1" applyAlignment="1">
      <alignment horizontal="center" vertical="center"/>
    </xf>
    <xf numFmtId="166" fontId="1" fillId="0" borderId="29" xfId="1" applyNumberFormat="1" applyBorder="1" applyAlignment="1">
      <alignment horizontal="center" vertical="center"/>
    </xf>
    <xf numFmtId="166" fontId="1" fillId="0" borderId="31" xfId="1" applyNumberFormat="1" applyBorder="1" applyAlignment="1">
      <alignment horizontal="center" vertical="center"/>
    </xf>
    <xf numFmtId="166" fontId="1" fillId="0" borderId="30" xfId="1" applyNumberFormat="1" applyBorder="1" applyAlignment="1">
      <alignment horizontal="center" vertical="center"/>
    </xf>
    <xf numFmtId="166" fontId="1" fillId="0" borderId="32" xfId="1" applyNumberFormat="1" applyBorder="1" applyAlignment="1">
      <alignment horizontal="center" vertical="center"/>
    </xf>
    <xf numFmtId="1" fontId="1" fillId="0" borderId="19" xfId="1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1" fillId="0" borderId="20" xfId="1" applyNumberFormat="1" applyBorder="1" applyAlignment="1">
      <alignment horizontal="center" vertical="center"/>
    </xf>
    <xf numFmtId="1" fontId="1" fillId="0" borderId="30" xfId="1" applyNumberFormat="1" applyBorder="1" applyAlignment="1">
      <alignment horizontal="center" vertical="center"/>
    </xf>
    <xf numFmtId="1" fontId="1" fillId="0" borderId="32" xfId="1" applyNumberFormat="1" applyBorder="1" applyAlignment="1">
      <alignment horizontal="center" vertical="center"/>
    </xf>
    <xf numFmtId="164" fontId="1" fillId="0" borderId="33" xfId="1" applyNumberFormat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" fillId="0" borderId="7" xfId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0" borderId="30" xfId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1" fillId="0" borderId="1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2" fontId="1" fillId="0" borderId="8" xfId="1" applyNumberFormat="1" applyBorder="1" applyAlignment="1">
      <alignment horizontal="center"/>
    </xf>
    <xf numFmtId="164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36" xfId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35" xfId="1" applyBorder="1" applyAlignment="1">
      <alignment horizontal="center"/>
    </xf>
    <xf numFmtId="0" fontId="1" fillId="0" borderId="37" xfId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8" xfId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7" xfId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31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32" xfId="1" applyBorder="1" applyAlignment="1">
      <alignment horizontal="center"/>
    </xf>
    <xf numFmtId="0" fontId="1" fillId="0" borderId="20" xfId="1" applyBorder="1" applyAlignment="1">
      <alignment horizontal="center"/>
    </xf>
    <xf numFmtId="2" fontId="1" fillId="0" borderId="31" xfId="1" applyNumberFormat="1" applyBorder="1" applyAlignment="1">
      <alignment horizontal="center"/>
    </xf>
    <xf numFmtId="2" fontId="1" fillId="0" borderId="19" xfId="1" applyNumberFormat="1" applyBorder="1" applyAlignment="1">
      <alignment horizontal="center"/>
    </xf>
    <xf numFmtId="164" fontId="1" fillId="0" borderId="31" xfId="1" applyNumberFormat="1" applyBorder="1" applyAlignment="1">
      <alignment horizontal="center"/>
    </xf>
    <xf numFmtId="164" fontId="1" fillId="0" borderId="19" xfId="1" applyNumberForma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1" fillId="0" borderId="8" xfId="1" applyBorder="1" applyAlignment="1">
      <alignment horizontal="center" vertical="center"/>
    </xf>
    <xf numFmtId="164" fontId="1" fillId="0" borderId="8" xfId="1" applyNumberFormat="1" applyBorder="1" applyAlignment="1">
      <alignment horizontal="center" vertical="center"/>
    </xf>
    <xf numFmtId="164" fontId="1" fillId="0" borderId="37" xfId="1" applyNumberFormat="1" applyBorder="1" applyAlignment="1">
      <alignment horizontal="center" vertical="center"/>
    </xf>
    <xf numFmtId="2" fontId="1" fillId="0" borderId="8" xfId="1" applyNumberFormat="1" applyBorder="1" applyAlignment="1">
      <alignment horizontal="center" vertical="center"/>
    </xf>
    <xf numFmtId="2" fontId="1" fillId="0" borderId="37" xfId="1" applyNumberFormat="1" applyBorder="1" applyAlignment="1">
      <alignment horizontal="center" vertical="center"/>
    </xf>
    <xf numFmtId="2" fontId="1" fillId="0" borderId="36" xfId="1" applyNumberFormat="1" applyBorder="1" applyAlignment="1">
      <alignment horizontal="center" vertical="center"/>
    </xf>
    <xf numFmtId="164" fontId="1" fillId="0" borderId="36" xfId="1" applyNumberFormat="1" applyBorder="1" applyAlignment="1">
      <alignment horizontal="center" vertical="center"/>
    </xf>
    <xf numFmtId="164" fontId="1" fillId="0" borderId="35" xfId="1" applyNumberFormat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10" fillId="0" borderId="0" xfId="0" applyFont="1"/>
    <xf numFmtId="0" fontId="1" fillId="2" borderId="2" xfId="1" applyFill="1" applyBorder="1" applyAlignment="1">
      <alignment horizontal="center" vertical="center"/>
    </xf>
    <xf numFmtId="164" fontId="1" fillId="0" borderId="9" xfId="1" applyNumberForma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2" borderId="28" xfId="1" applyFill="1" applyBorder="1" applyAlignment="1">
      <alignment horizontal="center"/>
    </xf>
    <xf numFmtId="164" fontId="1" fillId="0" borderId="29" xfId="1" applyNumberFormat="1" applyBorder="1" applyAlignment="1">
      <alignment horizontal="center"/>
    </xf>
    <xf numFmtId="164" fontId="1" fillId="0" borderId="0" xfId="1" applyNumberFormat="1" applyAlignment="1">
      <alignment horizontal="center"/>
    </xf>
    <xf numFmtId="164" fontId="1" fillId="0" borderId="30" xfId="1" applyNumberFormat="1" applyBorder="1" applyAlignment="1">
      <alignment horizontal="center"/>
    </xf>
    <xf numFmtId="164" fontId="1" fillId="0" borderId="9" xfId="1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1" fillId="0" borderId="22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168" fontId="1" fillId="0" borderId="11" xfId="1" applyNumberFormat="1" applyBorder="1" applyAlignment="1">
      <alignment horizontal="center" vertical="center"/>
    </xf>
    <xf numFmtId="167" fontId="1" fillId="0" borderId="11" xfId="1" applyNumberFormat="1" applyBorder="1" applyAlignment="1">
      <alignment horizontal="center" vertical="center"/>
    </xf>
    <xf numFmtId="168" fontId="4" fillId="0" borderId="11" xfId="0" applyNumberFormat="1" applyFont="1" applyBorder="1" applyAlignment="1">
      <alignment horizontal="center"/>
    </xf>
    <xf numFmtId="168" fontId="4" fillId="0" borderId="1" xfId="0" applyNumberFormat="1" applyFont="1" applyBorder="1" applyAlignment="1">
      <alignment horizontal="center"/>
    </xf>
    <xf numFmtId="167" fontId="4" fillId="0" borderId="11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8" fontId="4" fillId="0" borderId="27" xfId="0" applyNumberFormat="1" applyFont="1" applyBorder="1" applyAlignment="1">
      <alignment horizontal="center"/>
    </xf>
    <xf numFmtId="167" fontId="4" fillId="0" borderId="27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8" fontId="4" fillId="0" borderId="18" xfId="0" applyNumberFormat="1" applyFont="1" applyBorder="1" applyAlignment="1">
      <alignment horizontal="center"/>
    </xf>
    <xf numFmtId="167" fontId="4" fillId="0" borderId="18" xfId="0" applyNumberFormat="1" applyFont="1" applyBorder="1" applyAlignment="1">
      <alignment horizontal="center"/>
    </xf>
    <xf numFmtId="168" fontId="4" fillId="0" borderId="3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1" fillId="0" borderId="9" xfId="1" applyBorder="1" applyAlignment="1">
      <alignment horizontal="center"/>
    </xf>
    <xf numFmtId="168" fontId="1" fillId="0" borderId="11" xfId="1" applyNumberFormat="1" applyBorder="1" applyAlignment="1">
      <alignment horizontal="center"/>
    </xf>
    <xf numFmtId="168" fontId="1" fillId="0" borderId="18" xfId="1" applyNumberFormat="1" applyBorder="1" applyAlignment="1">
      <alignment horizontal="center"/>
    </xf>
    <xf numFmtId="167" fontId="1" fillId="0" borderId="3" xfId="1" applyNumberFormat="1" applyBorder="1" applyAlignment="1">
      <alignment horizontal="center"/>
    </xf>
    <xf numFmtId="167" fontId="1" fillId="0" borderId="11" xfId="1" applyNumberFormat="1" applyBorder="1" applyAlignment="1">
      <alignment horizontal="center"/>
    </xf>
    <xf numFmtId="167" fontId="1" fillId="0" borderId="18" xfId="1" applyNumberFormat="1" applyBorder="1" applyAlignment="1">
      <alignment horizontal="center"/>
    </xf>
    <xf numFmtId="168" fontId="1" fillId="0" borderId="3" xfId="1" applyNumberFormat="1" applyBorder="1" applyAlignment="1">
      <alignment horizontal="center"/>
    </xf>
    <xf numFmtId="0" fontId="1" fillId="0" borderId="36" xfId="1" applyBorder="1" applyAlignment="1">
      <alignment horizontal="center" vertical="center"/>
    </xf>
    <xf numFmtId="0" fontId="1" fillId="0" borderId="5" xfId="1" applyBorder="1" applyAlignment="1">
      <alignment horizontal="center"/>
    </xf>
    <xf numFmtId="165" fontId="4" fillId="0" borderId="36" xfId="0" applyNumberFormat="1" applyFont="1" applyBorder="1" applyAlignment="1">
      <alignment horizontal="center" vertical="center"/>
    </xf>
    <xf numFmtId="164" fontId="4" fillId="0" borderId="36" xfId="1" applyNumberFormat="1" applyFont="1" applyBorder="1" applyAlignment="1">
      <alignment horizontal="center" vertical="center"/>
    </xf>
    <xf numFmtId="164" fontId="4" fillId="0" borderId="38" xfId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166" fontId="1" fillId="2" borderId="13" xfId="0" applyNumberFormat="1" applyFont="1" applyFill="1" applyBorder="1" applyAlignment="1">
      <alignment horizontal="center" vertical="center"/>
    </xf>
    <xf numFmtId="166" fontId="1" fillId="2" borderId="12" xfId="0" applyNumberFormat="1" applyFont="1" applyFill="1" applyBorder="1" applyAlignment="1">
      <alignment horizontal="center" vertical="center"/>
    </xf>
    <xf numFmtId="0" fontId="1" fillId="0" borderId="38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2" borderId="11" xfId="1" applyFill="1" applyBorder="1" applyAlignment="1">
      <alignment horizontal="center" wrapText="1"/>
    </xf>
    <xf numFmtId="168" fontId="1" fillId="0" borderId="3" xfId="1" applyNumberFormat="1" applyBorder="1" applyAlignment="1">
      <alignment horizontal="center" vertical="center"/>
    </xf>
    <xf numFmtId="167" fontId="1" fillId="0" borderId="3" xfId="1" applyNumberFormat="1" applyBorder="1" applyAlignment="1">
      <alignment horizontal="center" vertical="center"/>
    </xf>
    <xf numFmtId="165" fontId="1" fillId="0" borderId="11" xfId="1" applyNumberForma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169" fontId="1" fillId="2" borderId="13" xfId="0" applyNumberFormat="1" applyFont="1" applyFill="1" applyBorder="1" applyAlignment="1">
      <alignment horizontal="center" vertical="center"/>
    </xf>
    <xf numFmtId="171" fontId="1" fillId="2" borderId="13" xfId="0" applyNumberFormat="1" applyFont="1" applyFill="1" applyBorder="1" applyAlignment="1">
      <alignment horizontal="center" vertical="center"/>
    </xf>
    <xf numFmtId="171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9" fontId="1" fillId="2" borderId="16" xfId="0" applyNumberFormat="1" applyFont="1" applyFill="1" applyBorder="1" applyAlignment="1">
      <alignment horizontal="center" vertical="center"/>
    </xf>
    <xf numFmtId="171" fontId="1" fillId="2" borderId="16" xfId="0" applyNumberFormat="1" applyFont="1" applyFill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164" fontId="1" fillId="2" borderId="16" xfId="1" applyNumberFormat="1" applyFill="1" applyBorder="1" applyAlignment="1">
      <alignment horizontal="center" vertical="center"/>
    </xf>
    <xf numFmtId="1" fontId="1" fillId="0" borderId="8" xfId="1" applyNumberFormat="1" applyBorder="1" applyAlignment="1">
      <alignment horizontal="center" vertical="center"/>
    </xf>
    <xf numFmtId="1" fontId="1" fillId="0" borderId="17" xfId="1" applyNumberFormat="1" applyBorder="1" applyAlignment="1">
      <alignment horizontal="center" vertical="center"/>
    </xf>
    <xf numFmtId="170" fontId="1" fillId="2" borderId="16" xfId="0" applyNumberFormat="1" applyFont="1" applyFill="1" applyBorder="1" applyAlignment="1">
      <alignment horizontal="center" vertical="center"/>
    </xf>
    <xf numFmtId="0" fontId="1" fillId="0" borderId="4" xfId="1" applyBorder="1" applyAlignment="1">
      <alignment horizontal="center"/>
    </xf>
    <xf numFmtId="165" fontId="4" fillId="0" borderId="23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7" fontId="1" fillId="5" borderId="0" xfId="0" applyNumberFormat="1" applyFont="1" applyFill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68" fontId="1" fillId="5" borderId="0" xfId="0" applyNumberFormat="1" applyFont="1" applyFill="1" applyAlignment="1">
      <alignment horizontal="center" vertical="center"/>
    </xf>
    <xf numFmtId="165" fontId="1" fillId="5" borderId="0" xfId="0" applyNumberFormat="1" applyFont="1" applyFill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2" fontId="1" fillId="4" borderId="0" xfId="0" applyNumberFormat="1" applyFont="1" applyFill="1" applyAlignment="1">
      <alignment horizontal="center" vertical="center"/>
    </xf>
    <xf numFmtId="0" fontId="1" fillId="2" borderId="3" xfId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165" fontId="1" fillId="0" borderId="3" xfId="1" applyNumberFormat="1" applyBorder="1" applyAlignment="1">
      <alignment horizontal="center"/>
    </xf>
    <xf numFmtId="0" fontId="1" fillId="0" borderId="39" xfId="1" applyBorder="1" applyAlignment="1">
      <alignment horizontal="center"/>
    </xf>
    <xf numFmtId="165" fontId="1" fillId="0" borderId="23" xfId="1" applyNumberFormat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69" fontId="1" fillId="2" borderId="13" xfId="1" applyNumberFormat="1" applyFill="1" applyBorder="1" applyAlignment="1">
      <alignment horizontal="center" vertical="center"/>
    </xf>
    <xf numFmtId="171" fontId="1" fillId="2" borderId="13" xfId="1" applyNumberFormat="1" applyFill="1" applyBorder="1" applyAlignment="1">
      <alignment horizontal="center" vertical="center"/>
    </xf>
    <xf numFmtId="170" fontId="1" fillId="2" borderId="13" xfId="0" applyNumberFormat="1" applyFont="1" applyFill="1" applyBorder="1" applyAlignment="1">
      <alignment horizontal="center" vertical="center"/>
    </xf>
    <xf numFmtId="170" fontId="1" fillId="2" borderId="13" xfId="1" applyNumberForma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6" fontId="4" fillId="0" borderId="36" xfId="0" applyNumberFormat="1" applyFont="1" applyBorder="1" applyAlignment="1">
      <alignment horizontal="center" vertical="center"/>
    </xf>
    <xf numFmtId="166" fontId="1" fillId="0" borderId="36" xfId="1" applyNumberForma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center"/>
    </xf>
    <xf numFmtId="168" fontId="1" fillId="0" borderId="0" xfId="0" applyNumberFormat="1" applyFont="1" applyAlignment="1">
      <alignment horizontal="center"/>
    </xf>
    <xf numFmtId="0" fontId="18" fillId="0" borderId="35" xfId="1" applyFont="1" applyBorder="1" applyAlignment="1">
      <alignment horizontal="center"/>
    </xf>
    <xf numFmtId="0" fontId="18" fillId="0" borderId="37" xfId="1" applyFont="1" applyBorder="1" applyAlignment="1">
      <alignment horizontal="center"/>
    </xf>
    <xf numFmtId="0" fontId="18" fillId="0" borderId="10" xfId="1" applyFont="1" applyBorder="1" applyAlignment="1">
      <alignment horizontal="center"/>
    </xf>
    <xf numFmtId="0" fontId="18" fillId="0" borderId="9" xfId="1" applyFont="1" applyBorder="1" applyAlignment="1">
      <alignment horizontal="center"/>
    </xf>
    <xf numFmtId="0" fontId="18" fillId="0" borderId="11" xfId="1" applyFont="1" applyBorder="1" applyAlignment="1">
      <alignment horizontal="center"/>
    </xf>
    <xf numFmtId="174" fontId="4" fillId="0" borderId="0" xfId="0" applyNumberFormat="1" applyFont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34" xfId="1" applyFill="1" applyBorder="1" applyAlignment="1">
      <alignment horizontal="center" vertical="center"/>
    </xf>
    <xf numFmtId="0" fontId="1" fillId="2" borderId="2" xfId="1" applyFill="1" applyBorder="1" applyAlignment="1">
      <alignment horizontal="center"/>
    </xf>
    <xf numFmtId="0" fontId="1" fillId="2" borderId="40" xfId="1" applyFill="1" applyBorder="1" applyAlignment="1">
      <alignment horizontal="center"/>
    </xf>
    <xf numFmtId="0" fontId="1" fillId="2" borderId="34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0" fontId="2" fillId="3" borderId="1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27" xfId="1" applyFill="1" applyBorder="1" applyAlignment="1">
      <alignment horizontal="center"/>
    </xf>
    <xf numFmtId="0" fontId="1" fillId="2" borderId="18" xfId="1" applyFill="1" applyBorder="1" applyAlignment="1">
      <alignment horizontal="center"/>
    </xf>
    <xf numFmtId="0" fontId="2" fillId="3" borderId="0" xfId="1" applyFont="1" applyFill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 wrapText="1"/>
    </xf>
    <xf numFmtId="0" fontId="1" fillId="2" borderId="21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22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3" borderId="6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F91EA09-1417-41E6-9AB4-1D1CE8B3D3C6}"/>
    <cellStyle name="Normal 2 2" xfId="2" xr:uid="{7481F0FD-DE19-47F2-AE13-30ABDD208317}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9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70F2-1C36-4D02-8227-E66EC524570A}">
  <dimension ref="A1:I71"/>
  <sheetViews>
    <sheetView tabSelected="1" zoomScale="80" zoomScaleNormal="80" workbookViewId="0">
      <selection activeCell="F15" sqref="F15"/>
    </sheetView>
  </sheetViews>
  <sheetFormatPr baseColWidth="10" defaultRowHeight="15.75" x14ac:dyDescent="0.25"/>
  <cols>
    <col min="1" max="1" width="5" style="1" customWidth="1"/>
    <col min="2" max="2" width="20" style="16" bestFit="1" customWidth="1"/>
    <col min="3" max="3" width="23.5703125" style="16" bestFit="1" customWidth="1"/>
    <col min="4" max="4" width="23.140625" style="16" customWidth="1"/>
    <col min="5" max="5" width="11.42578125" style="16" bestFit="1" customWidth="1"/>
    <col min="6" max="6" width="38.5703125" style="1" bestFit="1" customWidth="1"/>
    <col min="7" max="7" width="9.140625" style="1" bestFit="1" customWidth="1"/>
    <col min="8" max="8" width="18.7109375" style="1" bestFit="1" customWidth="1"/>
    <col min="9" max="16384" width="11.42578125" style="1"/>
  </cols>
  <sheetData>
    <row r="1" spans="1:8" x14ac:dyDescent="0.25">
      <c r="A1" s="5" t="s">
        <v>644</v>
      </c>
    </row>
    <row r="2" spans="1:8" x14ac:dyDescent="0.25">
      <c r="B2" s="2"/>
    </row>
    <row r="3" spans="1:8" s="16" customFormat="1" x14ac:dyDescent="0.25">
      <c r="B3" s="261" t="s">
        <v>287</v>
      </c>
      <c r="C3" s="261"/>
      <c r="D3" s="261"/>
    </row>
    <row r="4" spans="1:8" s="16" customFormat="1" x14ac:dyDescent="0.25">
      <c r="B4" s="44" t="s">
        <v>207</v>
      </c>
      <c r="C4" s="57" t="s">
        <v>208</v>
      </c>
      <c r="D4" s="45" t="s">
        <v>209</v>
      </c>
    </row>
    <row r="5" spans="1:8" s="16" customFormat="1" ht="15.75" customHeight="1" x14ac:dyDescent="0.25">
      <c r="B5" s="38" t="s">
        <v>291</v>
      </c>
      <c r="C5" s="92" t="s">
        <v>292</v>
      </c>
      <c r="D5" s="36" t="s">
        <v>293</v>
      </c>
      <c r="E5" s="4"/>
    </row>
    <row r="6" spans="1:8" s="16" customFormat="1" x14ac:dyDescent="0.25">
      <c r="B6" s="50">
        <v>10.6</v>
      </c>
      <c r="C6" s="84">
        <v>65.900000000000006</v>
      </c>
      <c r="D6" s="35">
        <v>100</v>
      </c>
      <c r="E6" s="4"/>
      <c r="F6" s="28" t="s">
        <v>758</v>
      </c>
      <c r="G6" s="28"/>
    </row>
    <row r="7" spans="1:8" s="16" customFormat="1" x14ac:dyDescent="0.25">
      <c r="B7" s="50">
        <v>14.3</v>
      </c>
      <c r="C7" s="58">
        <v>55.9</v>
      </c>
      <c r="D7" s="35">
        <v>100</v>
      </c>
      <c r="E7" s="4"/>
      <c r="F7" s="46" t="s">
        <v>239</v>
      </c>
      <c r="G7" s="16" t="s">
        <v>0</v>
      </c>
      <c r="H7" s="16" t="s">
        <v>1</v>
      </c>
    </row>
    <row r="8" spans="1:8" s="16" customFormat="1" x14ac:dyDescent="0.25">
      <c r="B8" s="50">
        <v>14.2</v>
      </c>
      <c r="C8" s="58">
        <v>37.200000000000003</v>
      </c>
      <c r="D8" s="35">
        <v>100</v>
      </c>
      <c r="E8" s="4"/>
      <c r="F8" s="32" t="s">
        <v>290</v>
      </c>
      <c r="G8" s="16" t="s">
        <v>107</v>
      </c>
      <c r="H8" s="16" t="s">
        <v>6</v>
      </c>
    </row>
    <row r="9" spans="1:8" s="16" customFormat="1" x14ac:dyDescent="0.25">
      <c r="B9" s="62">
        <v>5.54</v>
      </c>
      <c r="C9" s="58">
        <v>34.6</v>
      </c>
      <c r="D9" s="35">
        <v>100</v>
      </c>
      <c r="E9" s="4"/>
      <c r="F9" s="32" t="s">
        <v>289</v>
      </c>
      <c r="G9" s="16" t="s">
        <v>107</v>
      </c>
      <c r="H9" s="16" t="s">
        <v>6</v>
      </c>
    </row>
    <row r="10" spans="1:8" s="16" customFormat="1" x14ac:dyDescent="0.25">
      <c r="B10" s="50">
        <v>14.4</v>
      </c>
      <c r="C10" s="58">
        <v>37.9</v>
      </c>
      <c r="D10" s="35">
        <v>100</v>
      </c>
      <c r="F10" s="32" t="s">
        <v>288</v>
      </c>
      <c r="G10" s="16" t="s">
        <v>107</v>
      </c>
      <c r="H10" s="16" t="s">
        <v>6</v>
      </c>
    </row>
    <row r="11" spans="1:8" s="16" customFormat="1" x14ac:dyDescent="0.25">
      <c r="B11" s="50">
        <v>21.1</v>
      </c>
      <c r="C11" s="58">
        <v>60.5</v>
      </c>
      <c r="D11" s="35">
        <v>100</v>
      </c>
      <c r="F11" s="32"/>
    </row>
    <row r="12" spans="1:8" s="16" customFormat="1" x14ac:dyDescent="0.25">
      <c r="B12" s="62">
        <v>5.0199999999999996</v>
      </c>
      <c r="C12" s="58">
        <v>62.4</v>
      </c>
      <c r="D12" s="35">
        <v>100</v>
      </c>
    </row>
    <row r="13" spans="1:8" s="16" customFormat="1" x14ac:dyDescent="0.25">
      <c r="B13" s="50">
        <v>10.6</v>
      </c>
      <c r="C13" s="58">
        <v>34.9</v>
      </c>
      <c r="D13" s="35">
        <v>98.6</v>
      </c>
    </row>
    <row r="14" spans="1:8" s="16" customFormat="1" x14ac:dyDescent="0.25">
      <c r="B14" s="50">
        <v>15.9</v>
      </c>
      <c r="C14" s="58">
        <v>32.4</v>
      </c>
      <c r="D14" s="35">
        <v>98.9</v>
      </c>
    </row>
    <row r="15" spans="1:8" s="16" customFormat="1" x14ac:dyDescent="0.25">
      <c r="B15" s="50">
        <v>13.4</v>
      </c>
      <c r="C15" s="58">
        <v>49.3</v>
      </c>
      <c r="D15" s="35">
        <v>100</v>
      </c>
    </row>
    <row r="16" spans="1:8" s="16" customFormat="1" x14ac:dyDescent="0.25">
      <c r="B16" s="62">
        <v>7.95</v>
      </c>
      <c r="C16" s="58">
        <v>47.1</v>
      </c>
      <c r="D16" s="35">
        <v>100</v>
      </c>
    </row>
    <row r="17" spans="2:9" s="16" customFormat="1" x14ac:dyDescent="0.25">
      <c r="B17" s="62">
        <v>9.7100000000000009</v>
      </c>
      <c r="C17" s="58">
        <v>63.6</v>
      </c>
      <c r="D17" s="35">
        <v>98.9</v>
      </c>
    </row>
    <row r="18" spans="2:9" s="16" customFormat="1" x14ac:dyDescent="0.25">
      <c r="B18" s="62">
        <v>7.41</v>
      </c>
      <c r="C18" s="58">
        <v>44.2</v>
      </c>
      <c r="D18" s="35">
        <v>99.5</v>
      </c>
    </row>
    <row r="19" spans="2:9" s="16" customFormat="1" x14ac:dyDescent="0.25">
      <c r="B19" s="62">
        <v>6.58</v>
      </c>
      <c r="C19" s="58">
        <v>34.9</v>
      </c>
      <c r="D19" s="35">
        <v>100</v>
      </c>
    </row>
    <row r="20" spans="2:9" s="16" customFormat="1" x14ac:dyDescent="0.25">
      <c r="B20" s="62">
        <v>3.97</v>
      </c>
      <c r="C20" s="58">
        <v>83.5</v>
      </c>
      <c r="D20" s="35">
        <v>100</v>
      </c>
    </row>
    <row r="21" spans="2:9" s="16" customFormat="1" x14ac:dyDescent="0.25">
      <c r="B21" s="62">
        <v>4.9800000000000004</v>
      </c>
      <c r="C21" s="58">
        <v>47.9</v>
      </c>
      <c r="D21" s="35">
        <v>99.5</v>
      </c>
    </row>
    <row r="22" spans="2:9" s="16" customFormat="1" x14ac:dyDescent="0.25">
      <c r="B22" s="62">
        <v>6.14</v>
      </c>
      <c r="C22" s="58">
        <v>31.5</v>
      </c>
      <c r="D22" s="35">
        <v>99.4</v>
      </c>
    </row>
    <row r="23" spans="2:9" s="16" customFormat="1" x14ac:dyDescent="0.25">
      <c r="B23" s="62">
        <v>2.33</v>
      </c>
      <c r="C23" s="58">
        <v>70.7</v>
      </c>
      <c r="D23" s="35">
        <v>99.9</v>
      </c>
    </row>
    <row r="24" spans="2:9" s="16" customFormat="1" x14ac:dyDescent="0.25">
      <c r="B24" s="62">
        <v>4.95</v>
      </c>
      <c r="C24" s="58">
        <v>69.3</v>
      </c>
      <c r="D24" s="35">
        <v>99.9</v>
      </c>
    </row>
    <row r="25" spans="2:9" s="16" customFormat="1" x14ac:dyDescent="0.25">
      <c r="B25" s="50">
        <v>1.9</v>
      </c>
      <c r="C25" s="58">
        <v>33.6</v>
      </c>
      <c r="D25" s="35">
        <v>99.2</v>
      </c>
    </row>
    <row r="26" spans="2:9" s="16" customFormat="1" x14ac:dyDescent="0.25">
      <c r="B26" s="62">
        <v>3.23</v>
      </c>
      <c r="C26" s="58">
        <v>44.7</v>
      </c>
      <c r="D26" s="35">
        <v>98.8</v>
      </c>
      <c r="G26" s="29"/>
      <c r="H26" s="29"/>
      <c r="I26" s="56"/>
    </row>
    <row r="27" spans="2:9" s="16" customFormat="1" x14ac:dyDescent="0.25">
      <c r="B27" s="62">
        <v>2.06</v>
      </c>
      <c r="C27" s="58">
        <v>39.5</v>
      </c>
      <c r="D27" s="35">
        <v>99.8</v>
      </c>
      <c r="G27" s="29"/>
      <c r="H27" s="29"/>
      <c r="I27" s="56"/>
    </row>
    <row r="28" spans="2:9" s="16" customFormat="1" x14ac:dyDescent="0.25">
      <c r="B28" s="62">
        <v>6.83</v>
      </c>
      <c r="C28" s="58">
        <v>27</v>
      </c>
      <c r="D28" s="35">
        <v>99.8</v>
      </c>
      <c r="G28" s="29"/>
      <c r="H28" s="29"/>
      <c r="I28" s="56"/>
    </row>
    <row r="29" spans="2:9" s="16" customFormat="1" x14ac:dyDescent="0.25">
      <c r="B29" s="62">
        <v>3.02</v>
      </c>
      <c r="C29" s="58">
        <v>56.5</v>
      </c>
      <c r="D29" s="35">
        <v>99.3</v>
      </c>
      <c r="G29" s="29"/>
      <c r="H29" s="29"/>
      <c r="I29" s="56"/>
    </row>
    <row r="30" spans="2:9" s="16" customFormat="1" x14ac:dyDescent="0.25">
      <c r="B30" s="62">
        <v>2.65</v>
      </c>
      <c r="C30" s="58">
        <v>34.6</v>
      </c>
      <c r="D30" s="35">
        <v>99.6</v>
      </c>
      <c r="G30" s="29"/>
      <c r="H30" s="29"/>
      <c r="I30" s="56"/>
    </row>
    <row r="31" spans="2:9" s="16" customFormat="1" x14ac:dyDescent="0.25">
      <c r="B31" s="62">
        <v>3.13</v>
      </c>
      <c r="C31" s="85">
        <v>29.1</v>
      </c>
      <c r="D31" s="35">
        <v>99.4</v>
      </c>
      <c r="G31" s="29"/>
      <c r="H31" s="29"/>
      <c r="I31" s="56"/>
    </row>
    <row r="32" spans="2:9" s="16" customFormat="1" x14ac:dyDescent="0.25">
      <c r="B32" s="62">
        <v>2.5499999999999998</v>
      </c>
      <c r="C32" s="85">
        <v>40.9</v>
      </c>
      <c r="D32" s="35">
        <v>99.3</v>
      </c>
      <c r="G32" s="29"/>
      <c r="H32" s="29"/>
      <c r="I32" s="56"/>
    </row>
    <row r="33" spans="2:9" x14ac:dyDescent="0.25">
      <c r="B33" s="39">
        <v>0.66</v>
      </c>
      <c r="C33" s="85">
        <v>43.7</v>
      </c>
      <c r="D33" s="88">
        <v>98.9</v>
      </c>
      <c r="G33" s="29"/>
      <c r="H33" s="29"/>
      <c r="I33" s="56"/>
    </row>
    <row r="34" spans="2:9" x14ac:dyDescent="0.25">
      <c r="B34" s="39">
        <v>1.66</v>
      </c>
      <c r="C34" s="85">
        <v>25.9</v>
      </c>
      <c r="D34" s="88">
        <v>99.2</v>
      </c>
      <c r="G34" s="29"/>
      <c r="H34" s="29"/>
      <c r="I34" s="56"/>
    </row>
    <row r="35" spans="2:9" x14ac:dyDescent="0.25">
      <c r="B35" s="39">
        <v>1.1100000000000001</v>
      </c>
      <c r="C35" s="85">
        <v>29.8</v>
      </c>
      <c r="D35" s="88">
        <v>99</v>
      </c>
      <c r="G35" s="29"/>
      <c r="H35" s="29"/>
      <c r="I35" s="56"/>
    </row>
    <row r="36" spans="2:9" x14ac:dyDescent="0.25">
      <c r="B36" s="39">
        <v>1.84</v>
      </c>
      <c r="C36" s="85">
        <v>35.299999999999997</v>
      </c>
      <c r="D36" s="88">
        <v>98.1</v>
      </c>
      <c r="G36" s="29"/>
      <c r="H36" s="29"/>
      <c r="I36" s="56"/>
    </row>
    <row r="37" spans="2:9" x14ac:dyDescent="0.25">
      <c r="B37" s="39">
        <v>2.83</v>
      </c>
      <c r="C37" s="85">
        <v>69.2</v>
      </c>
      <c r="D37" s="88">
        <v>99.4</v>
      </c>
      <c r="G37" s="29"/>
      <c r="H37" s="29"/>
      <c r="I37" s="56"/>
    </row>
    <row r="38" spans="2:9" x14ac:dyDescent="0.25">
      <c r="B38" s="39">
        <v>1.34</v>
      </c>
      <c r="C38" s="85">
        <v>54.6</v>
      </c>
      <c r="D38" s="89">
        <v>98.5</v>
      </c>
    </row>
    <row r="39" spans="2:9" x14ac:dyDescent="0.25">
      <c r="B39" s="39">
        <v>4.24</v>
      </c>
      <c r="C39" s="85">
        <v>71.400000000000006</v>
      </c>
      <c r="D39" s="89">
        <v>97.9</v>
      </c>
    </row>
    <row r="40" spans="2:9" x14ac:dyDescent="0.25">
      <c r="B40" s="39">
        <v>5.25</v>
      </c>
      <c r="C40" s="85">
        <v>75.3</v>
      </c>
      <c r="D40" s="89">
        <v>97.9</v>
      </c>
    </row>
    <row r="41" spans="2:9" x14ac:dyDescent="0.25">
      <c r="B41" s="39">
        <v>4.42</v>
      </c>
      <c r="C41" s="85">
        <v>85.7</v>
      </c>
      <c r="D41" s="89">
        <v>99.1</v>
      </c>
    </row>
    <row r="42" spans="2:9" x14ac:dyDescent="0.25">
      <c r="B42" s="39">
        <v>5.71</v>
      </c>
      <c r="C42" s="85">
        <v>88.7</v>
      </c>
      <c r="D42" s="89">
        <v>99.5</v>
      </c>
    </row>
    <row r="43" spans="2:9" x14ac:dyDescent="0.25">
      <c r="B43" s="39">
        <v>3.96</v>
      </c>
      <c r="C43" s="85">
        <v>16.100000000000001</v>
      </c>
      <c r="D43" s="89">
        <v>99.4</v>
      </c>
    </row>
    <row r="44" spans="2:9" x14ac:dyDescent="0.25">
      <c r="B44" s="39">
        <v>5.12</v>
      </c>
      <c r="C44" s="85">
        <v>26.1</v>
      </c>
      <c r="D44" s="89">
        <v>99.7</v>
      </c>
    </row>
    <row r="45" spans="2:9" x14ac:dyDescent="0.25">
      <c r="B45" s="39">
        <v>7.11</v>
      </c>
      <c r="C45" s="86">
        <v>24.6</v>
      </c>
      <c r="D45" s="89">
        <v>99.4</v>
      </c>
    </row>
    <row r="46" spans="2:9" x14ac:dyDescent="0.25">
      <c r="B46" s="39">
        <v>9.18</v>
      </c>
      <c r="C46" s="86">
        <v>19.8</v>
      </c>
      <c r="D46" s="89">
        <v>99.5</v>
      </c>
    </row>
    <row r="47" spans="2:9" x14ac:dyDescent="0.25">
      <c r="B47" s="39">
        <v>7.92</v>
      </c>
      <c r="C47" s="86">
        <v>12.3</v>
      </c>
      <c r="D47" s="89">
        <v>99.6</v>
      </c>
    </row>
    <row r="48" spans="2:9" x14ac:dyDescent="0.25">
      <c r="B48" s="39">
        <v>4.66</v>
      </c>
      <c r="C48" s="86">
        <v>9.35</v>
      </c>
      <c r="D48" s="89">
        <v>99.9</v>
      </c>
    </row>
    <row r="49" spans="2:4" x14ac:dyDescent="0.25">
      <c r="B49" s="39">
        <v>5.79</v>
      </c>
      <c r="C49" s="86">
        <v>12.6</v>
      </c>
      <c r="D49" s="89">
        <v>99.9</v>
      </c>
    </row>
    <row r="50" spans="2:4" x14ac:dyDescent="0.25">
      <c r="B50" s="39">
        <v>4.26</v>
      </c>
      <c r="C50" s="86">
        <v>8.35</v>
      </c>
      <c r="D50" s="89">
        <v>99.9</v>
      </c>
    </row>
    <row r="51" spans="2:4" x14ac:dyDescent="0.25">
      <c r="B51" s="39">
        <v>4.18</v>
      </c>
      <c r="C51" s="86">
        <v>13.6</v>
      </c>
      <c r="D51" s="89">
        <v>99.9</v>
      </c>
    </row>
    <row r="52" spans="2:4" x14ac:dyDescent="0.25">
      <c r="B52" s="39">
        <v>2.16</v>
      </c>
      <c r="C52" s="86">
        <v>16.3</v>
      </c>
      <c r="D52" s="89">
        <v>99.9</v>
      </c>
    </row>
    <row r="53" spans="2:4" x14ac:dyDescent="0.25">
      <c r="B53" s="39">
        <v>1.57</v>
      </c>
      <c r="C53" s="86">
        <v>15.8</v>
      </c>
      <c r="D53" s="89">
        <v>99.9</v>
      </c>
    </row>
    <row r="54" spans="2:4" x14ac:dyDescent="0.25">
      <c r="B54" s="39">
        <v>1.58</v>
      </c>
      <c r="C54" s="86">
        <v>97.5</v>
      </c>
      <c r="D54" s="89">
        <v>99.9</v>
      </c>
    </row>
    <row r="55" spans="2:4" x14ac:dyDescent="0.25">
      <c r="B55" s="39">
        <v>2.06</v>
      </c>
      <c r="C55" s="86">
        <v>97.1</v>
      </c>
      <c r="D55" s="89">
        <v>98.8</v>
      </c>
    </row>
    <row r="56" spans="2:4" x14ac:dyDescent="0.25">
      <c r="B56" s="39">
        <v>1.3</v>
      </c>
      <c r="C56" s="86">
        <v>97.5</v>
      </c>
      <c r="D56" s="89">
        <v>98</v>
      </c>
    </row>
    <row r="57" spans="2:4" x14ac:dyDescent="0.25">
      <c r="B57" s="40">
        <v>3.18</v>
      </c>
      <c r="C57" s="87">
        <v>94.8</v>
      </c>
      <c r="D57" s="90">
        <v>99.9</v>
      </c>
    </row>
    <row r="58" spans="2:4" x14ac:dyDescent="0.25">
      <c r="C58" s="79"/>
      <c r="D58" s="79"/>
    </row>
    <row r="59" spans="2:4" x14ac:dyDescent="0.25">
      <c r="C59" s="79"/>
      <c r="D59" s="79"/>
    </row>
    <row r="60" spans="2:4" x14ac:dyDescent="0.25">
      <c r="C60" s="79"/>
      <c r="D60" s="79"/>
    </row>
    <row r="61" spans="2:4" x14ac:dyDescent="0.25">
      <c r="C61" s="79"/>
    </row>
    <row r="62" spans="2:4" x14ac:dyDescent="0.25">
      <c r="C62" s="79"/>
    </row>
    <row r="63" spans="2:4" x14ac:dyDescent="0.25">
      <c r="C63" s="79"/>
    </row>
    <row r="64" spans="2:4" x14ac:dyDescent="0.25">
      <c r="C64" s="79"/>
    </row>
    <row r="65" spans="3:3" x14ac:dyDescent="0.25">
      <c r="C65" s="79"/>
    </row>
    <row r="66" spans="3:3" x14ac:dyDescent="0.25">
      <c r="C66" s="79"/>
    </row>
    <row r="67" spans="3:3" x14ac:dyDescent="0.25">
      <c r="C67" s="79"/>
    </row>
    <row r="68" spans="3:3" x14ac:dyDescent="0.25">
      <c r="C68" s="79"/>
    </row>
    <row r="69" spans="3:3" x14ac:dyDescent="0.25">
      <c r="C69" s="79"/>
    </row>
    <row r="70" spans="3:3" x14ac:dyDescent="0.25">
      <c r="C70" s="79"/>
    </row>
    <row r="71" spans="3:3" x14ac:dyDescent="0.25">
      <c r="C71" s="79"/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48A2-1A97-4F5F-A4EE-52252EABD604}">
  <dimension ref="A1:R29"/>
  <sheetViews>
    <sheetView zoomScale="80" zoomScaleNormal="80" workbookViewId="0">
      <selection activeCell="H21" sqref="H21"/>
    </sheetView>
  </sheetViews>
  <sheetFormatPr baseColWidth="10" defaultRowHeight="15.75" x14ac:dyDescent="0.25"/>
  <cols>
    <col min="1" max="1" width="5" style="1" customWidth="1"/>
    <col min="2" max="2" width="17.7109375" style="30" customWidth="1"/>
    <col min="3" max="3" width="20.85546875" style="16" bestFit="1" customWidth="1"/>
    <col min="4" max="14" width="20.85546875" style="30" bestFit="1" customWidth="1"/>
    <col min="15" max="15" width="18.7109375" style="30" bestFit="1" customWidth="1"/>
    <col min="16" max="16" width="11.42578125" style="16"/>
    <col min="17" max="17" width="18.7109375" style="16" bestFit="1" customWidth="1"/>
    <col min="18" max="16384" width="11.42578125" style="1"/>
  </cols>
  <sheetData>
    <row r="1" spans="1:18" x14ac:dyDescent="0.25">
      <c r="A1" s="5" t="s">
        <v>645</v>
      </c>
      <c r="B1" s="2"/>
    </row>
    <row r="2" spans="1:18" x14ac:dyDescent="0.25">
      <c r="C2" s="2"/>
      <c r="D2" s="93"/>
      <c r="E2" s="93"/>
    </row>
    <row r="3" spans="1:18" s="16" customFormat="1" x14ac:dyDescent="0.25">
      <c r="C3" s="281" t="s">
        <v>509</v>
      </c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30"/>
    </row>
    <row r="4" spans="1:18" s="16" customFormat="1" x14ac:dyDescent="0.25">
      <c r="C4" s="273" t="s">
        <v>497</v>
      </c>
      <c r="D4" s="274"/>
      <c r="E4" s="275"/>
      <c r="F4" s="276" t="s">
        <v>506</v>
      </c>
      <c r="G4" s="276"/>
      <c r="H4" s="276"/>
      <c r="I4" s="277" t="s">
        <v>507</v>
      </c>
      <c r="J4" s="276"/>
      <c r="K4" s="278"/>
      <c r="L4" s="279" t="s">
        <v>508</v>
      </c>
      <c r="M4" s="280"/>
      <c r="N4" s="280"/>
      <c r="O4" s="30"/>
    </row>
    <row r="5" spans="1:18" s="16" customFormat="1" ht="15.75" customHeight="1" x14ac:dyDescent="0.25">
      <c r="B5" s="17" t="s">
        <v>505</v>
      </c>
      <c r="C5" s="153" t="s">
        <v>605</v>
      </c>
      <c r="D5" s="17" t="s">
        <v>606</v>
      </c>
      <c r="E5" s="115" t="s">
        <v>607</v>
      </c>
      <c r="F5" s="153" t="s">
        <v>605</v>
      </c>
      <c r="G5" s="17" t="s">
        <v>606</v>
      </c>
      <c r="H5" s="115" t="s">
        <v>607</v>
      </c>
      <c r="I5" s="153" t="s">
        <v>605</v>
      </c>
      <c r="J5" s="17" t="s">
        <v>606</v>
      </c>
      <c r="K5" s="115" t="s">
        <v>607</v>
      </c>
      <c r="L5" s="153" t="s">
        <v>605</v>
      </c>
      <c r="M5" s="17" t="s">
        <v>606</v>
      </c>
      <c r="N5" s="115" t="s">
        <v>607</v>
      </c>
      <c r="O5" s="30"/>
    </row>
    <row r="6" spans="1:18" s="16" customFormat="1" x14ac:dyDescent="0.25">
      <c r="A6" s="1"/>
      <c r="B6" s="212" t="s">
        <v>498</v>
      </c>
      <c r="C6" s="155">
        <v>0.99857899999999999</v>
      </c>
      <c r="D6" s="172">
        <v>0.26253199999999999</v>
      </c>
      <c r="E6" s="173">
        <v>1.3145009999999999</v>
      </c>
      <c r="F6" s="174">
        <v>-8.0499999999999999E-3</v>
      </c>
      <c r="G6" s="159">
        <v>-3.7686700000000002</v>
      </c>
      <c r="H6" s="161">
        <v>-0.12144000000000001</v>
      </c>
      <c r="I6" s="165">
        <v>-5.7213000000000003</v>
      </c>
      <c r="J6" s="160">
        <v>-3.9481999999999999</v>
      </c>
      <c r="K6" s="167">
        <v>-4.7632300000000001</v>
      </c>
      <c r="L6" s="169">
        <v>-5.02386</v>
      </c>
      <c r="M6" s="159">
        <v>-4.80497</v>
      </c>
      <c r="N6" s="159">
        <v>-4.4134399999999996</v>
      </c>
      <c r="O6" s="79"/>
      <c r="P6" s="7"/>
      <c r="Q6" s="7"/>
      <c r="R6" s="141"/>
    </row>
    <row r="7" spans="1:18" s="16" customFormat="1" x14ac:dyDescent="0.25">
      <c r="A7" s="1"/>
      <c r="B7" s="212" t="s">
        <v>499</v>
      </c>
      <c r="C7" s="156">
        <v>-0.78037999999999996</v>
      </c>
      <c r="D7" s="175">
        <v>-1.1925399999999999</v>
      </c>
      <c r="E7" s="176">
        <v>-0.20169000000000001</v>
      </c>
      <c r="F7" s="174">
        <v>-2.0044300000000002</v>
      </c>
      <c r="G7" s="159">
        <v>-4.0531300000000003</v>
      </c>
      <c r="H7" s="161">
        <v>-1.63886</v>
      </c>
      <c r="I7" s="164">
        <v>-6.0617200000000002</v>
      </c>
      <c r="J7" s="159">
        <v>-3.7683399999999998</v>
      </c>
      <c r="K7" s="167">
        <v>-5.9648599999999998</v>
      </c>
      <c r="L7" s="169">
        <v>-5.0031699999999999</v>
      </c>
      <c r="M7" s="159">
        <v>-5.1477199999999996</v>
      </c>
      <c r="N7" s="159">
        <v>-4.38551</v>
      </c>
      <c r="O7" s="79"/>
      <c r="P7" s="7"/>
      <c r="Q7" s="7"/>
      <c r="R7" s="141"/>
    </row>
    <row r="8" spans="1:18" s="16" customFormat="1" x14ac:dyDescent="0.25">
      <c r="A8" s="1"/>
      <c r="B8" s="212" t="s">
        <v>500</v>
      </c>
      <c r="C8" s="156">
        <v>-0.30270999999999998</v>
      </c>
      <c r="D8" s="172">
        <v>0.37806499999999998</v>
      </c>
      <c r="E8" s="173">
        <v>0.43161300000000002</v>
      </c>
      <c r="F8" s="174">
        <v>-1.1125400000000001</v>
      </c>
      <c r="G8" s="159">
        <v>-2.4024299999999998</v>
      </c>
      <c r="H8" s="162">
        <v>-0.74480000000000002</v>
      </c>
      <c r="I8" s="164">
        <v>-5.0756899999999998</v>
      </c>
      <c r="J8" s="159">
        <v>-2.4797400000000001</v>
      </c>
      <c r="K8" s="167">
        <v>-5.2796700000000003</v>
      </c>
      <c r="L8" s="170">
        <v>-6.2676999999999996</v>
      </c>
      <c r="M8" s="159">
        <v>-7.4261400000000002</v>
      </c>
      <c r="N8" s="160">
        <v>-6.9600999999999997</v>
      </c>
      <c r="O8" s="79"/>
      <c r="P8" s="7"/>
      <c r="Q8" s="7"/>
      <c r="R8" s="141"/>
    </row>
    <row r="9" spans="1:18" s="16" customFormat="1" x14ac:dyDescent="0.25">
      <c r="A9" s="1"/>
      <c r="B9" s="212" t="s">
        <v>501</v>
      </c>
      <c r="C9" s="156">
        <v>-0.42760999999999999</v>
      </c>
      <c r="D9" s="175">
        <v>0.10026</v>
      </c>
      <c r="E9" s="173">
        <v>0.335727</v>
      </c>
      <c r="F9" s="174">
        <v>-2.2635800000000001</v>
      </c>
      <c r="G9" s="159">
        <v>-3.64595</v>
      </c>
      <c r="H9" s="161">
        <v>-2.4322900000000001</v>
      </c>
      <c r="I9" s="164">
        <v>-6.6085099999999999</v>
      </c>
      <c r="J9" s="159">
        <v>-8.5683600000000002</v>
      </c>
      <c r="K9" s="167">
        <v>-8.0953800000000005</v>
      </c>
      <c r="L9" s="169">
        <v>-6.9598500000000003</v>
      </c>
      <c r="M9" s="159">
        <v>-8.5470100000000002</v>
      </c>
      <c r="N9" s="159">
        <v>-7.0791300000000001</v>
      </c>
      <c r="O9" s="79"/>
      <c r="P9" s="7"/>
      <c r="Q9" s="7"/>
      <c r="R9" s="141"/>
    </row>
    <row r="10" spans="1:18" s="16" customFormat="1" x14ac:dyDescent="0.25">
      <c r="A10" s="1"/>
      <c r="B10" s="212" t="s">
        <v>502</v>
      </c>
      <c r="C10" s="156">
        <v>0.16456899999999999</v>
      </c>
      <c r="D10" s="175">
        <v>-0.20701</v>
      </c>
      <c r="E10" s="176">
        <v>-9.0639999999999998E-2</v>
      </c>
      <c r="F10" s="174">
        <v>-0.13403999999999999</v>
      </c>
      <c r="G10" s="160">
        <v>-5.3284000000000002</v>
      </c>
      <c r="H10" s="161">
        <v>-1.40293</v>
      </c>
      <c r="I10" s="164">
        <v>-9.5286100000000005</v>
      </c>
      <c r="J10" s="159">
        <v>-9.7654599999999991</v>
      </c>
      <c r="K10" s="167">
        <v>-9.8082200000000004</v>
      </c>
      <c r="L10" s="169">
        <v>-9.6147500000000008</v>
      </c>
      <c r="M10" s="160">
        <v>-11.0322</v>
      </c>
      <c r="N10" s="160">
        <v>-10.8315</v>
      </c>
      <c r="O10" s="79"/>
      <c r="P10" s="7"/>
      <c r="Q10" s="7"/>
      <c r="R10" s="141"/>
    </row>
    <row r="11" spans="1:18" s="16" customFormat="1" x14ac:dyDescent="0.25">
      <c r="A11" s="1"/>
      <c r="B11" s="212" t="s">
        <v>503</v>
      </c>
      <c r="C11" s="156">
        <v>-1.6458600000000001</v>
      </c>
      <c r="D11" s="175">
        <v>-1.31925</v>
      </c>
      <c r="E11" s="176">
        <v>-0.49421999999999999</v>
      </c>
      <c r="F11" s="174">
        <v>-2.7898299999999998</v>
      </c>
      <c r="G11" s="159">
        <v>-4.9145799999999999</v>
      </c>
      <c r="H11" s="162">
        <v>-2.2936999999999999</v>
      </c>
      <c r="I11" s="164">
        <v>-7.7411599999999998</v>
      </c>
      <c r="J11" s="160">
        <v>-13.211399999999999</v>
      </c>
      <c r="K11" s="167">
        <v>-9.2684599999999993</v>
      </c>
      <c r="L11" s="169">
        <v>-9.6278299999999994</v>
      </c>
      <c r="M11" s="160">
        <v>-13.116199999999999</v>
      </c>
      <c r="N11" s="160">
        <v>-13.626300000000001</v>
      </c>
      <c r="O11" s="79"/>
      <c r="P11" s="7"/>
      <c r="Q11" s="7"/>
      <c r="R11" s="141"/>
    </row>
    <row r="12" spans="1:18" s="16" customFormat="1" x14ac:dyDescent="0.25">
      <c r="A12" s="1"/>
      <c r="B12" s="212" t="s">
        <v>504</v>
      </c>
      <c r="C12" s="156">
        <v>-3.8219999999999997E-2</v>
      </c>
      <c r="D12" s="172">
        <v>0.34404499999999999</v>
      </c>
      <c r="E12" s="173">
        <v>0.808782</v>
      </c>
      <c r="F12" s="230">
        <v>-3.1173999999999999</v>
      </c>
      <c r="G12" s="159">
        <v>-7.1224600000000002</v>
      </c>
      <c r="H12" s="158">
        <v>1.5747000000000001E-2</v>
      </c>
      <c r="I12" s="164">
        <v>-5.6726200000000002</v>
      </c>
      <c r="J12" s="159">
        <v>-5.9181499999999998</v>
      </c>
      <c r="K12" s="167">
        <v>-7.7590300000000001</v>
      </c>
      <c r="L12" s="169">
        <v>-6.3291700000000004</v>
      </c>
      <c r="M12" s="159">
        <v>-4.9855700000000001</v>
      </c>
      <c r="N12" s="159">
        <v>-5.7309400000000004</v>
      </c>
      <c r="O12" s="79"/>
      <c r="P12" s="7"/>
      <c r="Q12" s="7"/>
      <c r="R12" s="141"/>
    </row>
    <row r="13" spans="1:18" s="16" customFormat="1" x14ac:dyDescent="0.25">
      <c r="A13" s="1"/>
      <c r="B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8" s="16" customFormat="1" x14ac:dyDescent="0.25">
      <c r="A14" s="1"/>
      <c r="B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8" s="16" customFormat="1" x14ac:dyDescent="0.25">
      <c r="A15" s="1"/>
      <c r="B15" s="28" t="s">
        <v>214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1:18" s="16" customFormat="1" x14ac:dyDescent="0.25">
      <c r="A16" s="1"/>
      <c r="B16" s="7"/>
      <c r="C16" s="7"/>
      <c r="D16" s="269" t="s">
        <v>498</v>
      </c>
      <c r="E16" s="270"/>
      <c r="F16" s="271" t="s">
        <v>499</v>
      </c>
      <c r="G16" s="272"/>
      <c r="H16" s="268" t="s">
        <v>500</v>
      </c>
      <c r="I16" s="270"/>
      <c r="J16" s="271" t="s">
        <v>521</v>
      </c>
      <c r="K16" s="272"/>
      <c r="L16" s="268" t="s">
        <v>502</v>
      </c>
      <c r="M16" s="270"/>
      <c r="N16" s="271" t="s">
        <v>503</v>
      </c>
      <c r="O16" s="272"/>
      <c r="P16" s="268" t="s">
        <v>504</v>
      </c>
      <c r="Q16" s="269"/>
    </row>
    <row r="17" spans="1:17" s="16" customFormat="1" x14ac:dyDescent="0.25">
      <c r="A17" s="1"/>
      <c r="D17" s="17" t="s">
        <v>0</v>
      </c>
      <c r="E17" s="153" t="s">
        <v>1</v>
      </c>
      <c r="F17" s="43" t="s">
        <v>0</v>
      </c>
      <c r="G17" s="38" t="s">
        <v>1</v>
      </c>
      <c r="H17" s="36" t="s">
        <v>0</v>
      </c>
      <c r="I17" s="153" t="s">
        <v>1</v>
      </c>
      <c r="J17" s="43" t="s">
        <v>0</v>
      </c>
      <c r="K17" s="38" t="s">
        <v>1</v>
      </c>
      <c r="L17" s="36" t="s">
        <v>0</v>
      </c>
      <c r="M17" s="153" t="s">
        <v>1</v>
      </c>
      <c r="N17" s="43" t="s">
        <v>0</v>
      </c>
      <c r="O17" s="38" t="s">
        <v>1</v>
      </c>
      <c r="P17" s="36" t="s">
        <v>0</v>
      </c>
      <c r="Q17" s="17" t="s">
        <v>1</v>
      </c>
    </row>
    <row r="18" spans="1:17" s="16" customFormat="1" x14ac:dyDescent="0.25">
      <c r="A18" s="1"/>
      <c r="B18" s="262" t="s">
        <v>516</v>
      </c>
      <c r="C18" s="263"/>
      <c r="D18" s="16">
        <v>0.73960000000000004</v>
      </c>
      <c r="E18" s="231" t="s">
        <v>2</v>
      </c>
      <c r="F18" s="33">
        <v>0.70699999999999996</v>
      </c>
      <c r="G18" s="231" t="s">
        <v>2</v>
      </c>
      <c r="H18" s="151">
        <v>0.99739999999999995</v>
      </c>
      <c r="I18" s="231" t="s">
        <v>2</v>
      </c>
      <c r="J18" s="211" t="s">
        <v>340</v>
      </c>
      <c r="K18" s="231" t="s">
        <v>2</v>
      </c>
      <c r="L18" s="211" t="s">
        <v>340</v>
      </c>
      <c r="M18" s="231" t="s">
        <v>2</v>
      </c>
      <c r="N18" s="211">
        <v>0.82969999999999999</v>
      </c>
      <c r="O18" s="231" t="s">
        <v>2</v>
      </c>
      <c r="P18" s="151">
        <v>0.99639999999999995</v>
      </c>
      <c r="Q18" s="179" t="s">
        <v>2</v>
      </c>
    </row>
    <row r="19" spans="1:17" s="16" customFormat="1" x14ac:dyDescent="0.25">
      <c r="A19" s="1"/>
      <c r="B19" s="264" t="s">
        <v>517</v>
      </c>
      <c r="C19" s="265"/>
      <c r="D19" s="16">
        <v>0.4345</v>
      </c>
      <c r="E19" s="30" t="s">
        <v>2</v>
      </c>
      <c r="F19" s="41">
        <v>1.5599999999999999E-2</v>
      </c>
      <c r="G19" s="47" t="s">
        <v>3</v>
      </c>
      <c r="H19" s="16">
        <v>0.21149999999999999</v>
      </c>
      <c r="I19" s="114" t="s">
        <v>2</v>
      </c>
      <c r="J19" s="232">
        <v>3.0000000000000001E-3</v>
      </c>
      <c r="K19" s="47" t="s">
        <v>5</v>
      </c>
      <c r="L19" s="16">
        <v>0.14810000000000001</v>
      </c>
      <c r="M19" s="114" t="s">
        <v>2</v>
      </c>
      <c r="N19" s="41">
        <v>0.1187</v>
      </c>
      <c r="O19" s="114" t="s">
        <v>2</v>
      </c>
      <c r="P19" s="16">
        <v>0.1138</v>
      </c>
      <c r="Q19" s="88" t="s">
        <v>2</v>
      </c>
    </row>
    <row r="20" spans="1:17" s="16" customFormat="1" x14ac:dyDescent="0.25">
      <c r="A20" s="1"/>
      <c r="B20" s="264" t="s">
        <v>518</v>
      </c>
      <c r="C20" s="265"/>
      <c r="D20" s="33">
        <v>1E-3</v>
      </c>
      <c r="E20" s="16" t="s">
        <v>5</v>
      </c>
      <c r="F20" s="41" t="s">
        <v>107</v>
      </c>
      <c r="G20" s="47" t="s">
        <v>6</v>
      </c>
      <c r="H20" s="16">
        <v>5.0000000000000001E-4</v>
      </c>
      <c r="I20" s="16" t="s">
        <v>4</v>
      </c>
      <c r="J20" s="41" t="s">
        <v>107</v>
      </c>
      <c r="K20" s="47" t="s">
        <v>6</v>
      </c>
      <c r="L20" s="41" t="s">
        <v>107</v>
      </c>
      <c r="M20" s="47" t="s">
        <v>6</v>
      </c>
      <c r="N20" s="41">
        <v>1E-4</v>
      </c>
      <c r="O20" s="47" t="s">
        <v>4</v>
      </c>
      <c r="P20" s="16">
        <v>3.8E-3</v>
      </c>
      <c r="Q20" s="35" t="s">
        <v>5</v>
      </c>
    </row>
    <row r="21" spans="1:17" s="16" customFormat="1" x14ac:dyDescent="0.25">
      <c r="A21" s="1"/>
      <c r="B21" s="266" t="s">
        <v>519</v>
      </c>
      <c r="C21" s="267"/>
      <c r="D21" s="37">
        <v>1.1000000000000001E-3</v>
      </c>
      <c r="E21" s="37" t="s">
        <v>5</v>
      </c>
      <c r="F21" s="42">
        <v>2.0000000000000001E-4</v>
      </c>
      <c r="G21" s="48" t="s">
        <v>4</v>
      </c>
      <c r="H21" s="42" t="s">
        <v>107</v>
      </c>
      <c r="I21" s="37" t="s">
        <v>6</v>
      </c>
      <c r="J21" s="42" t="s">
        <v>107</v>
      </c>
      <c r="K21" s="48" t="s">
        <v>6</v>
      </c>
      <c r="L21" s="42" t="s">
        <v>107</v>
      </c>
      <c r="M21" s="48" t="s">
        <v>6</v>
      </c>
      <c r="N21" s="42" t="s">
        <v>107</v>
      </c>
      <c r="O21" s="48" t="s">
        <v>6</v>
      </c>
      <c r="P21" s="37">
        <v>8.6999999999999994E-3</v>
      </c>
      <c r="Q21" s="49" t="s">
        <v>5</v>
      </c>
    </row>
    <row r="22" spans="1:17" s="16" customFormat="1" x14ac:dyDescent="0.25">
      <c r="A22" s="1"/>
      <c r="B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7" s="16" customFormat="1" x14ac:dyDescent="0.25">
      <c r="A23" s="1"/>
      <c r="B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7" s="16" customFormat="1" x14ac:dyDescent="0.25">
      <c r="A24" s="1"/>
      <c r="B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7" x14ac:dyDescent="0.25">
      <c r="C25" s="7"/>
    </row>
    <row r="26" spans="1:17" x14ac:dyDescent="0.25">
      <c r="C26" s="7"/>
    </row>
    <row r="27" spans="1:17" x14ac:dyDescent="0.25">
      <c r="C27" s="7"/>
    </row>
    <row r="28" spans="1:17" x14ac:dyDescent="0.25">
      <c r="C28" s="7"/>
    </row>
    <row r="29" spans="1:17" x14ac:dyDescent="0.25">
      <c r="C29" s="7"/>
    </row>
  </sheetData>
  <mergeCells count="16">
    <mergeCell ref="C4:E4"/>
    <mergeCell ref="F4:H4"/>
    <mergeCell ref="I4:K4"/>
    <mergeCell ref="L4:N4"/>
    <mergeCell ref="C3:N3"/>
    <mergeCell ref="B18:C18"/>
    <mergeCell ref="B19:C19"/>
    <mergeCell ref="B20:C20"/>
    <mergeCell ref="B21:C21"/>
    <mergeCell ref="P16:Q16"/>
    <mergeCell ref="D16:E16"/>
    <mergeCell ref="F16:G16"/>
    <mergeCell ref="H16:I16"/>
    <mergeCell ref="J16:K16"/>
    <mergeCell ref="L16:M16"/>
    <mergeCell ref="N16:O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0F03E-9FFC-4FA0-ADE7-70A365D8B276}">
  <dimension ref="A1:Q56"/>
  <sheetViews>
    <sheetView zoomScale="80" zoomScaleNormal="80" workbookViewId="0">
      <selection activeCell="S20" sqref="S20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628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498</v>
      </c>
      <c r="E3" s="6"/>
      <c r="F3" s="217" t="s">
        <v>609</v>
      </c>
      <c r="G3" s="217" t="s">
        <v>610</v>
      </c>
      <c r="H3" s="217" t="s">
        <v>618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15.230045</v>
      </c>
      <c r="C4" s="214">
        <v>16.173459999999999</v>
      </c>
      <c r="D4" s="214">
        <v>15.680024</v>
      </c>
      <c r="E4" s="6"/>
      <c r="F4" s="223">
        <f>AVERAGE(B4:B6)</f>
        <v>15.046316166666665</v>
      </c>
      <c r="G4" s="223">
        <f>AVERAGE(C4:C6)</f>
        <v>15.919310666666666</v>
      </c>
      <c r="H4" s="223">
        <f>AVERAGE(D4:D6)</f>
        <v>15.396285000000001</v>
      </c>
      <c r="I4" s="6"/>
      <c r="J4" s="214">
        <f>H4-F4</f>
        <v>0.34996883333333528</v>
      </c>
      <c r="K4" s="214">
        <f>H4-G4</f>
        <v>-0.5230256666666655</v>
      </c>
      <c r="L4" s="214">
        <f>AVERAGE(J4:K4)</f>
        <v>-8.6528416666665109E-2</v>
      </c>
      <c r="M4" s="6">
        <f>2^(-L4)</f>
        <v>1.0618120481891287</v>
      </c>
      <c r="N4" s="6"/>
      <c r="O4" s="214">
        <f>L4-$L$11</f>
        <v>0.17649761111111228</v>
      </c>
      <c r="P4" s="222">
        <f>2^(-O4)</f>
        <v>0.88484851199122228</v>
      </c>
      <c r="Q4" s="6">
        <f>LOG(P4,2)</f>
        <v>-0.17649761111111231</v>
      </c>
    </row>
    <row r="5" spans="1:17" customFormat="1" x14ac:dyDescent="0.25">
      <c r="A5" s="6" t="s">
        <v>620</v>
      </c>
      <c r="B5" s="214">
        <v>14.973267</v>
      </c>
      <c r="C5" s="214">
        <v>15.776438000000001</v>
      </c>
      <c r="D5" s="214">
        <v>15.167859999999999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>
        <v>14.935636499999999</v>
      </c>
      <c r="C6" s="214">
        <v>15.808033999999999</v>
      </c>
      <c r="D6" s="214">
        <v>15.340971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14.339021000000001</v>
      </c>
      <c r="C7" s="214">
        <v>14.842370000000001</v>
      </c>
      <c r="D7" s="214">
        <v>14.455679</v>
      </c>
      <c r="E7" s="6"/>
      <c r="F7" s="223">
        <f>AVERAGE(B7:B9)</f>
        <v>14.336626666666666</v>
      </c>
      <c r="G7" s="223">
        <f>AVERAGE(C7:C9)</f>
        <v>14.928229999999999</v>
      </c>
      <c r="H7" s="223">
        <f>AVERAGE(D7:D9)</f>
        <v>14.654393166666665</v>
      </c>
      <c r="I7" s="6"/>
      <c r="J7" s="6">
        <f>H7-F7</f>
        <v>0.3177664999999994</v>
      </c>
      <c r="K7" s="6">
        <f>H7-G7</f>
        <v>-0.27383683333333408</v>
      </c>
      <c r="L7" s="6">
        <f>AVERAGE(J7:K7)</f>
        <v>2.1964833333332656E-2</v>
      </c>
      <c r="M7" s="6">
        <f>2^(-L7)</f>
        <v>0.98489044997331143</v>
      </c>
      <c r="N7" s="6"/>
      <c r="O7" s="6">
        <f>L7-$L$11</f>
        <v>0.28499086111111005</v>
      </c>
      <c r="P7" s="6">
        <f>2^(-O7)</f>
        <v>0.82074680789271226</v>
      </c>
      <c r="Q7" s="6">
        <f>LOG(P7,2)</f>
        <v>-0.28499086111111011</v>
      </c>
    </row>
    <row r="8" spans="1:17" customFormat="1" x14ac:dyDescent="0.25">
      <c r="A8" s="6" t="s">
        <v>623</v>
      </c>
      <c r="B8" s="214">
        <v>14.230535</v>
      </c>
      <c r="C8" s="214">
        <v>14.876110000000001</v>
      </c>
      <c r="D8" s="214">
        <v>14.966009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>
        <v>14.440324</v>
      </c>
      <c r="C9" s="214">
        <v>15.06621</v>
      </c>
      <c r="D9" s="214">
        <v>14.541491499999999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14.152295000000001</v>
      </c>
      <c r="C10" s="214">
        <v>15.028085000000001</v>
      </c>
      <c r="D10" s="214">
        <v>13.890347</v>
      </c>
      <c r="E10" s="6"/>
      <c r="F10" s="223">
        <f>AVERAGE(B10:B12)</f>
        <v>14.365517000000002</v>
      </c>
      <c r="G10" s="223">
        <f>AVERAGE(C10:C12)</f>
        <v>14.923024666666665</v>
      </c>
      <c r="H10" s="223">
        <f>AVERAGE(D10:D12)</f>
        <v>13.919756333333334</v>
      </c>
      <c r="I10" s="6"/>
      <c r="J10" s="6">
        <f>H10-F10</f>
        <v>-0.44576066666666847</v>
      </c>
      <c r="K10" s="6">
        <f>H10-G10</f>
        <v>-1.003268333333331</v>
      </c>
      <c r="L10" s="6">
        <f>AVERAGE(J10:K10)</f>
        <v>-0.72451449999999973</v>
      </c>
      <c r="M10" s="6">
        <f>2^(-L10)</f>
        <v>1.6523444908831506</v>
      </c>
      <c r="N10" s="6"/>
      <c r="O10" s="6">
        <f>L10-$L$11</f>
        <v>-0.46148847222222233</v>
      </c>
      <c r="P10" s="6">
        <f>2^(-O10)</f>
        <v>1.3769617387072883</v>
      </c>
      <c r="Q10" s="6">
        <f>LOG(P10,2)</f>
        <v>0.46148847222222228</v>
      </c>
    </row>
    <row r="11" spans="1:17" customFormat="1" x14ac:dyDescent="0.25">
      <c r="A11" s="6" t="s">
        <v>626</v>
      </c>
      <c r="B11" s="214">
        <v>14.595011</v>
      </c>
      <c r="C11" s="214">
        <v>14.923686999999999</v>
      </c>
      <c r="D11" s="214">
        <v>13.7599</v>
      </c>
      <c r="E11" s="6"/>
      <c r="F11" s="6"/>
      <c r="G11" s="6"/>
      <c r="H11" s="6"/>
      <c r="I11" s="6"/>
      <c r="J11" s="6"/>
      <c r="K11" s="6"/>
      <c r="L11" s="215">
        <f>AVERAGE(L4,L7,L10)</f>
        <v>-0.26302602777777739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14">
        <v>14.349245</v>
      </c>
      <c r="C12" s="214">
        <v>14.817302</v>
      </c>
      <c r="D12" s="214">
        <v>14.109022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498</v>
      </c>
      <c r="E14" s="6"/>
      <c r="F14" s="217" t="s">
        <v>609</v>
      </c>
      <c r="G14" s="217" t="s">
        <v>610</v>
      </c>
      <c r="H14" s="217" t="s">
        <v>618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>
        <v>15.467734999999999</v>
      </c>
      <c r="C15" s="214">
        <v>16.662534999999998</v>
      </c>
      <c r="D15" s="214">
        <v>14.813394000000001</v>
      </c>
      <c r="E15" s="6"/>
      <c r="F15" s="219">
        <f>AVERAGE(B15:B17)</f>
        <v>15.486847333333332</v>
      </c>
      <c r="G15" s="219">
        <f>AVERAGE(C15:C17)</f>
        <v>16.755128333333332</v>
      </c>
      <c r="H15" s="219">
        <f>AVERAGE(D15:D17)</f>
        <v>14.859382666666667</v>
      </c>
      <c r="I15" s="6"/>
      <c r="J15" s="6">
        <f>H15-F15</f>
        <v>-0.62746466666666478</v>
      </c>
      <c r="K15" s="6">
        <f>H15-G15</f>
        <v>-1.8957456666666648</v>
      </c>
      <c r="L15" s="6">
        <f>AVERAGE(J15:K15)</f>
        <v>-1.2616051666666648</v>
      </c>
      <c r="M15" s="6">
        <f>2^(-L15)</f>
        <v>2.3976235618933122</v>
      </c>
      <c r="N15" s="6"/>
      <c r="O15" s="6">
        <f>L15-$L$11</f>
        <v>-0.99857913888888739</v>
      </c>
      <c r="P15" s="6">
        <f>2^(-O15)</f>
        <v>1.9980312378961693</v>
      </c>
      <c r="Q15" s="224">
        <f>LOG(P15,2)</f>
        <v>0.99857913888888739</v>
      </c>
    </row>
    <row r="16" spans="1:17" customFormat="1" x14ac:dyDescent="0.25">
      <c r="A16" s="6" t="s">
        <v>620</v>
      </c>
      <c r="B16" s="214">
        <v>15.415274999999999</v>
      </c>
      <c r="C16" s="214">
        <v>16.750881</v>
      </c>
      <c r="D16" s="214">
        <v>14.847953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15.577532</v>
      </c>
      <c r="C17" s="214">
        <v>16.851969</v>
      </c>
      <c r="D17" s="214">
        <v>14.916801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14.478517</v>
      </c>
      <c r="C18" s="214">
        <v>15.242516999999999</v>
      </c>
      <c r="D18" s="214">
        <v>14.348587999999999</v>
      </c>
      <c r="E18" s="6"/>
      <c r="F18" s="219">
        <f>AVERAGE(B18:B20)</f>
        <v>14.440397666666668</v>
      </c>
      <c r="G18" s="219">
        <f>AVERAGE(C18:C20)</f>
        <v>15.213016</v>
      </c>
      <c r="H18" s="219">
        <f>AVERAGE(D18:D20)</f>
        <v>14.301149000000001</v>
      </c>
      <c r="I18" s="6"/>
      <c r="J18" s="6">
        <f>H18-F18</f>
        <v>-0.13924866666666702</v>
      </c>
      <c r="K18" s="6">
        <f>H18-G18</f>
        <v>-0.91186699999999909</v>
      </c>
      <c r="L18" s="6">
        <f>AVERAGE(J18:K18)</f>
        <v>-0.52555783333333306</v>
      </c>
      <c r="M18" s="6">
        <f>2^(-L18)</f>
        <v>1.4394900665141948</v>
      </c>
      <c r="N18" s="6"/>
      <c r="O18" s="6">
        <f>L18-$L$11</f>
        <v>-0.26253180555555566</v>
      </c>
      <c r="P18" s="6">
        <f>2^(-O18)</f>
        <v>1.1995820216520614</v>
      </c>
      <c r="Q18" s="224">
        <f>LOG(P18,2)</f>
        <v>0.26253180555555572</v>
      </c>
    </row>
    <row r="19" spans="1:17" customFormat="1" x14ac:dyDescent="0.25">
      <c r="A19" s="6" t="s">
        <v>623</v>
      </c>
      <c r="B19" s="214">
        <v>14.186631999999999</v>
      </c>
      <c r="C19" s="214">
        <v>15.183515</v>
      </c>
      <c r="D19" s="214">
        <v>14.263073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14.656044</v>
      </c>
      <c r="C20" s="214"/>
      <c r="D20" s="214">
        <v>14.291786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14.274527000000001</v>
      </c>
      <c r="C21" s="214">
        <v>15.585119000000001</v>
      </c>
      <c r="D21" s="214">
        <v>13.271088000000001</v>
      </c>
      <c r="E21" s="6"/>
      <c r="F21" s="219">
        <f>AVERAGE(B21:B23)</f>
        <v>14.322105666666667</v>
      </c>
      <c r="G21" s="219">
        <f>AVERAGE(C21:C23)</f>
        <v>15.732615333333333</v>
      </c>
      <c r="H21" s="219">
        <f>AVERAGE(D21:D23)</f>
        <v>13.449833</v>
      </c>
      <c r="I21" s="6"/>
      <c r="J21" s="6">
        <f>H21-F21</f>
        <v>-0.87227266666666736</v>
      </c>
      <c r="K21" s="6">
        <f>H21-G21</f>
        <v>-2.2827823333333335</v>
      </c>
      <c r="L21" s="6">
        <f>AVERAGE(J21:K21)</f>
        <v>-1.5775275000000004</v>
      </c>
      <c r="M21" s="6">
        <f>2^(-L21)</f>
        <v>2.9845791209024481</v>
      </c>
      <c r="N21" s="6"/>
      <c r="O21" s="6">
        <f>L21-$L$11</f>
        <v>-1.314501472222223</v>
      </c>
      <c r="P21" s="6">
        <f>2^(-O21)</f>
        <v>2.487163710898304</v>
      </c>
      <c r="Q21" s="224">
        <f>LOG(P21,2)</f>
        <v>1.314501472222223</v>
      </c>
    </row>
    <row r="22" spans="1:17" customFormat="1" x14ac:dyDescent="0.25">
      <c r="A22" s="6" t="s">
        <v>626</v>
      </c>
      <c r="B22" s="214">
        <v>14.380044</v>
      </c>
      <c r="C22" s="214">
        <v>15.994199</v>
      </c>
      <c r="D22" s="214">
        <v>13.646725999999999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14.311745999999999</v>
      </c>
      <c r="C23" s="214">
        <v>15.618528</v>
      </c>
      <c r="D23" s="214">
        <v>13.431685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498</v>
      </c>
      <c r="E25" s="6"/>
      <c r="F25" s="217" t="s">
        <v>609</v>
      </c>
      <c r="G25" s="217" t="s">
        <v>610</v>
      </c>
      <c r="H25" s="217" t="s">
        <v>618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14.600626999999999</v>
      </c>
      <c r="C26" s="214">
        <v>15.602544999999999</v>
      </c>
      <c r="D26" s="214">
        <v>15.038608999999999</v>
      </c>
      <c r="E26" s="6"/>
      <c r="F26" s="220">
        <f>AVERAGE(B26:B28)</f>
        <v>14.577738333333334</v>
      </c>
      <c r="G26" s="220">
        <f>AVERAGE(C26:C28)</f>
        <v>15.627095500000001</v>
      </c>
      <c r="H26" s="220">
        <f>AVERAGE(D26:D28)</f>
        <v>14.847436666666667</v>
      </c>
      <c r="I26" s="6"/>
      <c r="J26" s="6">
        <f>H26-F26</f>
        <v>0.26969833333333249</v>
      </c>
      <c r="K26" s="6">
        <f>H26-G26</f>
        <v>-0.7796588333333343</v>
      </c>
      <c r="L26" s="6">
        <f>AVERAGE(J26:K26)</f>
        <v>-0.25498025000000091</v>
      </c>
      <c r="M26" s="6">
        <f>2^(-L26)</f>
        <v>1.1933194067867532</v>
      </c>
      <c r="N26" s="6"/>
      <c r="O26" s="6">
        <f>L26-$L$11</f>
        <v>8.0457777777764861E-3</v>
      </c>
      <c r="P26" s="6">
        <f>2^(-O26)</f>
        <v>0.99443861390187382</v>
      </c>
      <c r="Q26" s="221">
        <f>LOG(P26,2)</f>
        <v>-8.0457777777765121E-3</v>
      </c>
    </row>
    <row r="27" spans="1:17" customFormat="1" x14ac:dyDescent="0.25">
      <c r="A27" s="6" t="s">
        <v>620</v>
      </c>
      <c r="B27" s="214">
        <v>14.529483000000001</v>
      </c>
      <c r="C27" s="214">
        <v>15.584685</v>
      </c>
      <c r="D27" s="214">
        <v>14.827304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14.603104999999999</v>
      </c>
      <c r="C28" s="214">
        <v>15.6940565</v>
      </c>
      <c r="D28" s="214">
        <v>14.676397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15.010384999999999</v>
      </c>
      <c r="C29" s="214">
        <v>15.605575999999999</v>
      </c>
      <c r="D29" s="214">
        <v>18.767572000000001</v>
      </c>
      <c r="E29" s="6"/>
      <c r="F29" s="220">
        <f>AVERAGE(B29:B31)</f>
        <v>14.997224666666668</v>
      </c>
      <c r="G29" s="220">
        <f>AVERAGE(C29:C31)</f>
        <v>15.659711333333334</v>
      </c>
      <c r="H29" s="220">
        <f>AVERAGE(D29:D31)</f>
        <v>18.834115333333333</v>
      </c>
      <c r="I29" s="6"/>
      <c r="J29" s="6">
        <f>H29-F29</f>
        <v>3.8368906666666653</v>
      </c>
      <c r="K29" s="6">
        <f>H29-G29</f>
        <v>3.1744039999999991</v>
      </c>
      <c r="L29" s="6">
        <f>AVERAGE(J29:K29)</f>
        <v>3.5056473333333322</v>
      </c>
      <c r="M29" s="6">
        <f>2^(-L29)</f>
        <v>8.8043033662954864E-2</v>
      </c>
      <c r="N29" s="6"/>
      <c r="O29" s="6">
        <f>L29-$L$11</f>
        <v>3.7686733611111096</v>
      </c>
      <c r="P29" s="6">
        <f>2^(-O29)</f>
        <v>7.3369620791854523E-2</v>
      </c>
      <c r="Q29" s="221">
        <f>LOG(P29,2)</f>
        <v>-3.7686733611111096</v>
      </c>
    </row>
    <row r="30" spans="1:17" customFormat="1" x14ac:dyDescent="0.25">
      <c r="A30" s="6" t="s">
        <v>623</v>
      </c>
      <c r="B30" s="214">
        <v>14.928787</v>
      </c>
      <c r="C30" s="214">
        <v>15.650961000000001</v>
      </c>
      <c r="D30" s="214">
        <v>18.602056999999999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15.052502</v>
      </c>
      <c r="C31" s="214">
        <v>15.722597</v>
      </c>
      <c r="D31" s="214">
        <v>19.132717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14.827283</v>
      </c>
      <c r="C32" s="214">
        <v>15.373158</v>
      </c>
      <c r="D32" s="214">
        <v>14.833835000000001</v>
      </c>
      <c r="E32" s="6"/>
      <c r="F32" s="220">
        <f>AVERAGE(B32:B34)</f>
        <v>14.797518666666667</v>
      </c>
      <c r="G32" s="220">
        <f>AVERAGE(C32:C34)</f>
        <v>15.439684999999999</v>
      </c>
      <c r="H32" s="220">
        <f>AVERAGE(D32:D34)</f>
        <v>14.977016333333333</v>
      </c>
      <c r="I32" s="6"/>
      <c r="J32" s="6">
        <f>H32-F32</f>
        <v>0.17949766666666633</v>
      </c>
      <c r="K32" s="6">
        <f>H32-G32</f>
        <v>-0.46266866666666573</v>
      </c>
      <c r="L32" s="6">
        <f>AVERAGE(J32:K32)</f>
        <v>-0.1415854999999997</v>
      </c>
      <c r="M32" s="6">
        <f>2^(-L32)</f>
        <v>1.1031167585769011</v>
      </c>
      <c r="N32" s="6"/>
      <c r="O32" s="6">
        <f>L32-$L$11</f>
        <v>0.1214405277777777</v>
      </c>
      <c r="P32" s="6">
        <f>2^(-O32)</f>
        <v>0.91926930386976657</v>
      </c>
      <c r="Q32" s="221">
        <f>LOG(P32,2)</f>
        <v>-0.12144052777777765</v>
      </c>
    </row>
    <row r="33" spans="1:17" customFormat="1" x14ac:dyDescent="0.25">
      <c r="A33" s="6" t="s">
        <v>626</v>
      </c>
      <c r="B33" s="214">
        <v>14.747928999999999</v>
      </c>
      <c r="C33" s="214">
        <v>15.504924000000001</v>
      </c>
      <c r="D33" s="214">
        <v>14.999786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14.817344</v>
      </c>
      <c r="C34" s="214">
        <v>15.440973</v>
      </c>
      <c r="D34" s="214">
        <v>15.097428000000001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498</v>
      </c>
      <c r="E36" s="6"/>
      <c r="F36" s="217" t="s">
        <v>609</v>
      </c>
      <c r="G36" s="217" t="s">
        <v>610</v>
      </c>
      <c r="H36" s="217" t="s">
        <v>618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16.044385999999999</v>
      </c>
      <c r="C37" s="214">
        <v>16.776164999999999</v>
      </c>
      <c r="D37" s="214">
        <v>21.817112000000002</v>
      </c>
      <c r="E37" s="6"/>
      <c r="F37" s="219">
        <f>AVERAGE(B37:B39)</f>
        <v>16.15288</v>
      </c>
      <c r="G37" s="219">
        <f>AVERAGE(C37:C39)</f>
        <v>16.82348</v>
      </c>
      <c r="H37" s="219">
        <f>AVERAGE(D37:D39)</f>
        <v>21.94645366666667</v>
      </c>
      <c r="I37" s="6"/>
      <c r="J37" s="6">
        <f>H37-F37</f>
        <v>5.7935736666666706</v>
      </c>
      <c r="K37" s="6">
        <f>H37-G37</f>
        <v>5.1229736666666703</v>
      </c>
      <c r="L37" s="6">
        <f>AVERAGE(J37:K37)</f>
        <v>5.4582736666666705</v>
      </c>
      <c r="M37" s="6">
        <f>2^(-L37)</f>
        <v>2.2745521666778082E-2</v>
      </c>
      <c r="N37" s="6"/>
      <c r="O37" s="6">
        <f>L37-$L$11</f>
        <v>5.7212996944444479</v>
      </c>
      <c r="P37" s="6">
        <f>2^(-O37)</f>
        <v>1.8954711462953581E-2</v>
      </c>
      <c r="Q37" s="225">
        <f>LOG(P37,2)</f>
        <v>-5.7212996944444479</v>
      </c>
    </row>
    <row r="38" spans="1:17" customFormat="1" x14ac:dyDescent="0.25">
      <c r="A38" s="6" t="s">
        <v>620</v>
      </c>
      <c r="B38" s="214">
        <v>16.099318</v>
      </c>
      <c r="C38" s="214">
        <v>16.843772999999999</v>
      </c>
      <c r="D38" s="214">
        <v>22.156656000000002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16.314935999999999</v>
      </c>
      <c r="C39" s="214">
        <v>16.850501999999999</v>
      </c>
      <c r="D39" s="214">
        <v>21.865593000000001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15.00637</v>
      </c>
      <c r="C40" s="214">
        <v>15.030982</v>
      </c>
      <c r="D40" s="214">
        <v>18.623854000000001</v>
      </c>
      <c r="E40" s="6"/>
      <c r="F40" s="219">
        <f>AVERAGE(B40:B42)</f>
        <v>14.938431000000001</v>
      </c>
      <c r="G40" s="219">
        <f>AVERAGE(C40:C42)</f>
        <v>15.243964333333333</v>
      </c>
      <c r="H40" s="219">
        <f>AVERAGE(D40:D42)</f>
        <v>18.776367666666669</v>
      </c>
      <c r="I40" s="6"/>
      <c r="J40" s="6">
        <f>H40-F40</f>
        <v>3.8379366666666677</v>
      </c>
      <c r="K40" s="6">
        <f>H40-G40</f>
        <v>3.5324033333333364</v>
      </c>
      <c r="L40" s="6">
        <f>AVERAGE(J40:K40)</f>
        <v>3.6851700000000021</v>
      </c>
      <c r="M40" s="6">
        <f>2^(-L40)</f>
        <v>7.7741567112239049E-2</v>
      </c>
      <c r="N40" s="6"/>
      <c r="O40" s="6">
        <f>L40-$L$11</f>
        <v>3.9481960277777794</v>
      </c>
      <c r="P40" s="6">
        <f>2^(-O40)</f>
        <v>6.4785015480327043E-2</v>
      </c>
      <c r="Q40" s="225">
        <f>LOG(P40,2)</f>
        <v>-3.9481960277777799</v>
      </c>
    </row>
    <row r="41" spans="1:17" customFormat="1" x14ac:dyDescent="0.25">
      <c r="A41" s="6" t="s">
        <v>623</v>
      </c>
      <c r="B41" s="214"/>
      <c r="C41" s="214">
        <v>15.242217</v>
      </c>
      <c r="D41" s="214">
        <v>18.783208999999999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14.870492</v>
      </c>
      <c r="C42" s="214">
        <v>15.458693999999999</v>
      </c>
      <c r="D42" s="214">
        <v>18.922039999999999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14.248763</v>
      </c>
      <c r="C43" s="214">
        <v>15.085315</v>
      </c>
      <c r="D43" s="214">
        <v>19.282957</v>
      </c>
      <c r="E43" s="6"/>
      <c r="F43" s="219">
        <f>AVERAGE(B43:B45)</f>
        <v>14.302678</v>
      </c>
      <c r="G43" s="219">
        <f>AVERAGE(C43:C45)</f>
        <v>15.024524999999999</v>
      </c>
      <c r="H43" s="219">
        <f>AVERAGE(D43:D45)</f>
        <v>19.163804000000003</v>
      </c>
      <c r="I43" s="6"/>
      <c r="J43" s="6">
        <f>H43-F43</f>
        <v>4.8611260000000023</v>
      </c>
      <c r="K43" s="6">
        <f>H43-G43</f>
        <v>4.1392790000000037</v>
      </c>
      <c r="L43" s="6">
        <f>AVERAGE(J43:K43)</f>
        <v>4.500202500000003</v>
      </c>
      <c r="M43" s="6">
        <f>2^(-L43)</f>
        <v>4.4187971063422073E-2</v>
      </c>
      <c r="N43" s="6"/>
      <c r="O43" s="6">
        <f>L43-$L$11</f>
        <v>4.7632285277777804</v>
      </c>
      <c r="P43" s="6">
        <f>2^(-O43)</f>
        <v>3.6823523061414572E-2</v>
      </c>
      <c r="Q43" s="221">
        <f>LOG(P43,2)</f>
        <v>-4.7632285277777804</v>
      </c>
    </row>
    <row r="44" spans="1:17" customFormat="1" x14ac:dyDescent="0.25">
      <c r="A44" s="6" t="s">
        <v>626</v>
      </c>
      <c r="B44" s="214">
        <v>14.213391</v>
      </c>
      <c r="C44" s="214">
        <v>14.980737</v>
      </c>
      <c r="D44" s="214">
        <v>19.149025000000002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14.445880000000001</v>
      </c>
      <c r="C45" s="214">
        <v>15.007523000000001</v>
      </c>
      <c r="D45" s="214">
        <v>19.059429999999999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498</v>
      </c>
      <c r="E47" s="6"/>
      <c r="F47" s="217" t="s">
        <v>609</v>
      </c>
      <c r="G47" s="217" t="s">
        <v>610</v>
      </c>
      <c r="H47" s="217" t="s">
        <v>618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15.894468</v>
      </c>
      <c r="C48" s="214">
        <v>17.107315</v>
      </c>
      <c r="D48" s="214">
        <v>21.348697999999999</v>
      </c>
      <c r="E48" s="6"/>
      <c r="F48" s="219">
        <f>AVERAGE(B48:B50)</f>
        <v>16.047425</v>
      </c>
      <c r="G48" s="219">
        <f>AVERAGE(C48:C50)</f>
        <v>17.254511999999998</v>
      </c>
      <c r="H48" s="219">
        <f>AVERAGE(D48:D50)</f>
        <v>21.411805666666666</v>
      </c>
      <c r="I48" s="6"/>
      <c r="J48" s="6">
        <f>H48-F48</f>
        <v>5.3643806666666656</v>
      </c>
      <c r="K48" s="6">
        <f>H48-G48</f>
        <v>4.1572936666666678</v>
      </c>
      <c r="L48" s="6">
        <f>AVERAGE(J48:K48)</f>
        <v>4.7608371666666667</v>
      </c>
      <c r="M48" s="6">
        <f>2^(-L48)</f>
        <v>3.6884611066909295E-2</v>
      </c>
      <c r="N48" s="6"/>
      <c r="O48" s="6">
        <f>L48-$L$11</f>
        <v>5.0238631944444441</v>
      </c>
      <c r="P48" s="6">
        <f>2^(-O48)</f>
        <v>3.0737354387333476E-2</v>
      </c>
      <c r="Q48" s="221">
        <f>LOG(P48,2)</f>
        <v>-5.0238631944444441</v>
      </c>
    </row>
    <row r="49" spans="1:17" customFormat="1" x14ac:dyDescent="0.25">
      <c r="A49" s="6" t="s">
        <v>620</v>
      </c>
      <c r="B49" s="214">
        <v>16.361103</v>
      </c>
      <c r="C49" s="214">
        <v>17.303664999999999</v>
      </c>
      <c r="D49" s="214">
        <v>21.253086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15.886704</v>
      </c>
      <c r="C50" s="214">
        <v>17.352556</v>
      </c>
      <c r="D50" s="214">
        <v>21.633633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14.574185999999999</v>
      </c>
      <c r="C51" s="214">
        <v>15.527647</v>
      </c>
      <c r="D51" s="214">
        <v>19.602297</v>
      </c>
      <c r="E51" s="6"/>
      <c r="F51" s="219">
        <f>AVERAGE(B51:B53)</f>
        <v>14.528206666666668</v>
      </c>
      <c r="G51" s="219">
        <f>AVERAGE(C51:C53)</f>
        <v>15.610741666666668</v>
      </c>
      <c r="H51" s="219">
        <f>AVERAGE(D51:D53)</f>
        <v>19.611422000000001</v>
      </c>
      <c r="I51" s="6"/>
      <c r="J51" s="6">
        <f>H51-F51</f>
        <v>5.0832153333333334</v>
      </c>
      <c r="K51" s="6">
        <f>H51-G51</f>
        <v>4.0006803333333334</v>
      </c>
      <c r="L51" s="6">
        <f>AVERAGE(J51:K51)</f>
        <v>4.5419478333333334</v>
      </c>
      <c r="M51" s="6">
        <f>2^(-L51)</f>
        <v>4.2927684496393725E-2</v>
      </c>
      <c r="N51" s="6"/>
      <c r="O51" s="6">
        <f>L51-$L$11</f>
        <v>4.8049738611111108</v>
      </c>
      <c r="P51" s="6">
        <f>2^(-O51)</f>
        <v>3.5773278156565905E-2</v>
      </c>
      <c r="Q51" s="221">
        <f>LOG(P51,2)</f>
        <v>-4.8049738611111108</v>
      </c>
    </row>
    <row r="52" spans="1:17" customFormat="1" x14ac:dyDescent="0.25">
      <c r="A52" s="6" t="s">
        <v>623</v>
      </c>
      <c r="B52" s="214">
        <v>14.299105000000001</v>
      </c>
      <c r="C52" s="214">
        <v>15.647662</v>
      </c>
      <c r="D52" s="214">
        <v>19.566549999999999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14.711328999999999</v>
      </c>
      <c r="C53" s="214">
        <v>15.656916000000001</v>
      </c>
      <c r="D53" s="214">
        <v>19.665419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>
        <v>14.612382</v>
      </c>
      <c r="C54" s="214">
        <v>15.412506</v>
      </c>
      <c r="D54" s="214">
        <v>19.201823999999998</v>
      </c>
      <c r="E54" s="6"/>
      <c r="F54" s="219">
        <f>AVERAGE(B54:B56)</f>
        <v>14.714084166666666</v>
      </c>
      <c r="G54" s="219">
        <f>AVERAGE(C54:C56)</f>
        <v>15.515924</v>
      </c>
      <c r="H54" s="219">
        <f>AVERAGE(D54:D56)</f>
        <v>19.265415000000001</v>
      </c>
      <c r="I54" s="6"/>
      <c r="J54" s="6">
        <f>H54-F54</f>
        <v>4.5513308333333349</v>
      </c>
      <c r="K54" s="6">
        <f>H54-G54</f>
        <v>3.7494910000000008</v>
      </c>
      <c r="L54" s="6">
        <f>AVERAGE(J54:K54)</f>
        <v>4.1504109166666678</v>
      </c>
      <c r="M54" s="6">
        <f>2^(-L54)</f>
        <v>5.6312112490291832E-2</v>
      </c>
      <c r="N54" s="6"/>
      <c r="O54" s="6">
        <f>L54-$L$11</f>
        <v>4.4134369444444452</v>
      </c>
      <c r="P54" s="6">
        <f>2^(-O54)</f>
        <v>4.692703292366656E-2</v>
      </c>
      <c r="Q54" s="221">
        <f>LOG(P54,2)</f>
        <v>-4.4134369444444452</v>
      </c>
    </row>
    <row r="55" spans="1:17" customFormat="1" x14ac:dyDescent="0.25">
      <c r="A55" s="6" t="s">
        <v>626</v>
      </c>
      <c r="B55" s="214">
        <v>14.5795555</v>
      </c>
      <c r="C55" s="214">
        <v>15.538532999999999</v>
      </c>
      <c r="D55" s="214">
        <v>19.296420999999999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14.950315</v>
      </c>
      <c r="C56" s="214">
        <v>15.596733</v>
      </c>
      <c r="D56" s="214">
        <v>19.297999999999998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20EB-06B8-46E9-9301-9BB972E26B71}">
  <dimension ref="A1:Q56"/>
  <sheetViews>
    <sheetView zoomScale="80" zoomScaleNormal="80" workbookViewId="0">
      <selection activeCell="Q10" activeCellId="2" sqref="Q4 Q7 Q10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638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499</v>
      </c>
      <c r="E3" s="6"/>
      <c r="F3" s="217" t="s">
        <v>609</v>
      </c>
      <c r="G3" s="217" t="s">
        <v>610</v>
      </c>
      <c r="H3" s="217" t="s">
        <v>632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15.230045</v>
      </c>
      <c r="C4" s="214">
        <v>16.173459999999999</v>
      </c>
      <c r="D4" s="214">
        <v>20.537932999999999</v>
      </c>
      <c r="E4" s="6"/>
      <c r="F4" s="223">
        <f>AVERAGE(B4:B6)</f>
        <v>15.046316166666665</v>
      </c>
      <c r="G4" s="223">
        <f>AVERAGE(C4:C6)</f>
        <v>15.919310666666666</v>
      </c>
      <c r="H4" s="223">
        <f>AVERAGE(D4:D6)</f>
        <v>20.63898</v>
      </c>
      <c r="I4" s="6"/>
      <c r="J4" s="214">
        <f>H4-F4</f>
        <v>5.5926638333333347</v>
      </c>
      <c r="K4" s="214">
        <f>H4-G4</f>
        <v>4.7196693333333339</v>
      </c>
      <c r="L4" s="214">
        <f>AVERAGE(J4:K4)</f>
        <v>5.1561665833333343</v>
      </c>
      <c r="M4" s="6">
        <f>2^(-L4)</f>
        <v>2.8043950752045202E-2</v>
      </c>
      <c r="N4" s="6"/>
      <c r="O4" s="214">
        <f>L4-$L$11</f>
        <v>3.8051388888891147E-2</v>
      </c>
      <c r="P4" s="222">
        <f>2^(-O4)</f>
        <v>0.97396957506729354</v>
      </c>
      <c r="Q4" s="6">
        <f>LOG(P4,2)</f>
        <v>-3.8051388888890959E-2</v>
      </c>
    </row>
    <row r="5" spans="1:17" customFormat="1" x14ac:dyDescent="0.25">
      <c r="A5" s="6" t="s">
        <v>620</v>
      </c>
      <c r="B5" s="214">
        <v>14.973267</v>
      </c>
      <c r="C5" s="214">
        <v>15.776438000000001</v>
      </c>
      <c r="D5" s="214">
        <v>20.855710999999999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>
        <v>14.935636499999999</v>
      </c>
      <c r="C6" s="214">
        <v>15.808033999999999</v>
      </c>
      <c r="D6" s="214">
        <v>20.523295999999998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14.339021000000001</v>
      </c>
      <c r="C7" s="214">
        <v>14.842370000000001</v>
      </c>
      <c r="D7" s="214">
        <v>19.902028999999999</v>
      </c>
      <c r="E7" s="6"/>
      <c r="F7" s="223">
        <f>AVERAGE(B7:B9)</f>
        <v>14.336626666666666</v>
      </c>
      <c r="G7" s="223">
        <f>AVERAGE(C7:C9)</f>
        <v>14.928229999999999</v>
      </c>
      <c r="H7" s="223">
        <f>AVERAGE(D7:D9)</f>
        <v>19.836453499999998</v>
      </c>
      <c r="I7" s="6"/>
      <c r="J7" s="6">
        <f>H7-F7</f>
        <v>5.4998268333333318</v>
      </c>
      <c r="K7" s="6">
        <f>H7-G7</f>
        <v>4.9082234999999983</v>
      </c>
      <c r="L7" s="6">
        <f>AVERAGE(J7:K7)</f>
        <v>5.204025166666665</v>
      </c>
      <c r="M7" s="6">
        <f>2^(-L7)</f>
        <v>2.7128908866183174E-2</v>
      </c>
      <c r="N7" s="6"/>
      <c r="O7" s="6">
        <f>L7-$L$11</f>
        <v>8.5909972222221853E-2</v>
      </c>
      <c r="P7" s="6">
        <f>2^(-O7)</f>
        <v>0.94219006708634967</v>
      </c>
      <c r="Q7" s="6">
        <f>LOG(P7,2)</f>
        <v>-8.5909972222221881E-2</v>
      </c>
    </row>
    <row r="8" spans="1:17" customFormat="1" x14ac:dyDescent="0.25">
      <c r="A8" s="6" t="s">
        <v>623</v>
      </c>
      <c r="B8" s="214">
        <v>14.230535</v>
      </c>
      <c r="C8" s="214">
        <v>14.876110000000001</v>
      </c>
      <c r="D8" s="214">
        <v>19.770878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>
        <v>14.440324</v>
      </c>
      <c r="C9" s="214">
        <v>15.06621</v>
      </c>
      <c r="D9" s="214"/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14.152295000000001</v>
      </c>
      <c r="C10" s="214">
        <v>15.028085000000001</v>
      </c>
      <c r="D10" s="214">
        <v>19.377693000000001</v>
      </c>
      <c r="E10" s="6"/>
      <c r="F10" s="223">
        <f>AVERAGE(B10:B12)</f>
        <v>14.365517000000002</v>
      </c>
      <c r="G10" s="223">
        <f>AVERAGE(C10:C12)</f>
        <v>14.923024666666665</v>
      </c>
      <c r="H10" s="223">
        <f>AVERAGE(D10:D12)</f>
        <v>19.638424666666666</v>
      </c>
      <c r="I10" s="6"/>
      <c r="J10" s="6">
        <f>H10-F10</f>
        <v>5.2729076666666632</v>
      </c>
      <c r="K10" s="6">
        <f>H10-G10</f>
        <v>4.7154000000000007</v>
      </c>
      <c r="L10" s="6">
        <f>AVERAGE(J10:K10)</f>
        <v>4.994153833333332</v>
      </c>
      <c r="M10" s="6">
        <f>2^(-L10)</f>
        <v>3.1376889857016158E-2</v>
      </c>
      <c r="N10" s="6"/>
      <c r="O10" s="6">
        <f>L10-$L$11</f>
        <v>-0.12396136111111122</v>
      </c>
      <c r="P10" s="6">
        <f>2^(-O10)</f>
        <v>1.089722926386989</v>
      </c>
      <c r="Q10" s="6">
        <f>LOG(P10,2)</f>
        <v>0.12396136111111108</v>
      </c>
    </row>
    <row r="11" spans="1:17" customFormat="1" x14ac:dyDescent="0.25">
      <c r="A11" s="6" t="s">
        <v>626</v>
      </c>
      <c r="B11" s="214">
        <v>14.595011</v>
      </c>
      <c r="C11" s="214">
        <v>14.923686999999999</v>
      </c>
      <c r="D11" s="214">
        <v>19.907762999999999</v>
      </c>
      <c r="E11" s="6"/>
      <c r="F11" s="6"/>
      <c r="G11" s="6"/>
      <c r="H11" s="6"/>
      <c r="I11" s="6"/>
      <c r="J11" s="6"/>
      <c r="K11" s="6"/>
      <c r="L11" s="215">
        <f>AVERAGE(L4,L7,L10)</f>
        <v>5.1181151944444432</v>
      </c>
      <c r="M11" s="6"/>
      <c r="N11" s="6"/>
      <c r="O11" s="215">
        <f>AVERAGE(O4,O7,O10)</f>
        <v>5.9211894646675012E-16</v>
      </c>
      <c r="P11" s="215">
        <f>2^(-O11)</f>
        <v>0.99999999999999956</v>
      </c>
      <c r="Q11" s="226"/>
    </row>
    <row r="12" spans="1:17" customFormat="1" x14ac:dyDescent="0.25">
      <c r="A12" s="6" t="s">
        <v>627</v>
      </c>
      <c r="B12" s="214">
        <v>14.349245</v>
      </c>
      <c r="C12" s="214">
        <v>14.817302</v>
      </c>
      <c r="D12" s="214">
        <v>19.629818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499</v>
      </c>
      <c r="E14" s="6"/>
      <c r="F14" s="217" t="s">
        <v>609</v>
      </c>
      <c r="G14" s="217" t="s">
        <v>610</v>
      </c>
      <c r="H14" s="217" t="s">
        <v>632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>
        <v>15.467734999999999</v>
      </c>
      <c r="C15" s="214">
        <v>16.662534999999998</v>
      </c>
      <c r="D15" s="214">
        <v>22.090572000000002</v>
      </c>
      <c r="E15" s="6"/>
      <c r="F15" s="219">
        <f>AVERAGE(B15:B17)</f>
        <v>15.486847333333332</v>
      </c>
      <c r="G15" s="219">
        <f>AVERAGE(C15:C17)</f>
        <v>16.755128333333332</v>
      </c>
      <c r="H15" s="219">
        <f>AVERAGE(D15:D17)</f>
        <v>22.019480999999999</v>
      </c>
      <c r="I15" s="6"/>
      <c r="J15" s="6">
        <f>H15-F15</f>
        <v>6.5326336666666673</v>
      </c>
      <c r="K15" s="6">
        <f>H15-G15</f>
        <v>5.2643526666666673</v>
      </c>
      <c r="L15" s="6">
        <f>AVERAGE(J15:K15)</f>
        <v>5.8984931666666673</v>
      </c>
      <c r="M15" s="6">
        <f>2^(-L15)</f>
        <v>1.6763960451963628E-2</v>
      </c>
      <c r="N15" s="6"/>
      <c r="O15" s="6">
        <f>L15-$L$11</f>
        <v>0.78037797222222416</v>
      </c>
      <c r="P15" s="6">
        <f>2^(-O15)</f>
        <v>0.58221423872145328</v>
      </c>
      <c r="Q15" s="224">
        <f>LOG(P15,2)</f>
        <v>-0.78037797222222394</v>
      </c>
    </row>
    <row r="16" spans="1:17" customFormat="1" x14ac:dyDescent="0.25">
      <c r="A16" s="6" t="s">
        <v>620</v>
      </c>
      <c r="B16" s="214">
        <v>15.415274999999999</v>
      </c>
      <c r="C16" s="214">
        <v>16.750881</v>
      </c>
      <c r="D16" s="214"/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15.577532</v>
      </c>
      <c r="C17" s="214">
        <v>16.851969</v>
      </c>
      <c r="D17" s="214">
        <v>21.94839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14.478517</v>
      </c>
      <c r="C18" s="214">
        <v>15.242516999999999</v>
      </c>
      <c r="D18" s="214">
        <v>21.249421999999999</v>
      </c>
      <c r="E18" s="6"/>
      <c r="F18" s="219">
        <f>AVERAGE(B18:B20)</f>
        <v>14.440397666666668</v>
      </c>
      <c r="G18" s="219">
        <f>AVERAGE(C18:C20)</f>
        <v>15.213016</v>
      </c>
      <c r="H18" s="219">
        <f>AVERAGE(D18:D20)</f>
        <v>21.137361333333331</v>
      </c>
      <c r="I18" s="6"/>
      <c r="J18" s="6">
        <f>H18-F18</f>
        <v>6.6969636666666634</v>
      </c>
      <c r="K18" s="6">
        <f>H18-G18</f>
        <v>5.9243453333333314</v>
      </c>
      <c r="L18" s="6">
        <f>AVERAGE(J18:K18)</f>
        <v>6.3106544999999974</v>
      </c>
      <c r="M18" s="6">
        <f>2^(-L18)</f>
        <v>1.2598060894085262E-2</v>
      </c>
      <c r="N18" s="6"/>
      <c r="O18" s="6">
        <f>L18-$L$11</f>
        <v>1.1925393055555542</v>
      </c>
      <c r="P18" s="6">
        <f>2^(-O18)</f>
        <v>0.43753207685223383</v>
      </c>
      <c r="Q18" s="221">
        <f>LOG(P18,2)</f>
        <v>-1.1925393055555544</v>
      </c>
    </row>
    <row r="19" spans="1:17" customFormat="1" x14ac:dyDescent="0.25">
      <c r="A19" s="6" t="s">
        <v>623</v>
      </c>
      <c r="B19" s="214">
        <v>14.186631999999999</v>
      </c>
      <c r="C19" s="214">
        <v>15.183515</v>
      </c>
      <c r="D19" s="214">
        <v>21.190297999999999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14.656044</v>
      </c>
      <c r="C20" s="214"/>
      <c r="D20" s="214">
        <v>20.972363999999999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14.274527000000001</v>
      </c>
      <c r="C21" s="214">
        <v>15.585119000000001</v>
      </c>
      <c r="D21" s="214">
        <v>20.477323999999999</v>
      </c>
      <c r="E21" s="6"/>
      <c r="F21" s="219">
        <f>AVERAGE(B21:B23)</f>
        <v>14.322105666666667</v>
      </c>
      <c r="G21" s="219">
        <f>AVERAGE(C21:C23)</f>
        <v>15.732615333333333</v>
      </c>
      <c r="H21" s="219">
        <f>AVERAGE(D21:D23)</f>
        <v>20.347165666666669</v>
      </c>
      <c r="I21" s="6"/>
      <c r="J21" s="6">
        <f>H21-F21</f>
        <v>6.0250600000000016</v>
      </c>
      <c r="K21" s="6">
        <f>H21-G21</f>
        <v>4.6145503333333355</v>
      </c>
      <c r="L21" s="6">
        <f>AVERAGE(J21:K21)</f>
        <v>5.3198051666666686</v>
      </c>
      <c r="M21" s="6">
        <f>2^(-L21)</f>
        <v>2.5036814622514687E-2</v>
      </c>
      <c r="N21" s="6"/>
      <c r="O21" s="6">
        <f>L21-$L$11</f>
        <v>0.2016899722222254</v>
      </c>
      <c r="P21" s="6">
        <f>2^(-O21)</f>
        <v>0.86953139785951372</v>
      </c>
      <c r="Q21" s="221">
        <f>LOG(P21,2)</f>
        <v>-0.20168997222222554</v>
      </c>
    </row>
    <row r="22" spans="1:17" customFormat="1" x14ac:dyDescent="0.25">
      <c r="A22" s="6" t="s">
        <v>626</v>
      </c>
      <c r="B22" s="214">
        <v>14.380044</v>
      </c>
      <c r="C22" s="214">
        <v>15.994199</v>
      </c>
      <c r="D22" s="214">
        <v>20.261434999999999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14.311745999999999</v>
      </c>
      <c r="C23" s="214">
        <v>15.618528</v>
      </c>
      <c r="D23" s="214">
        <v>20.302738000000002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499</v>
      </c>
      <c r="E25" s="6"/>
      <c r="F25" s="217" t="s">
        <v>609</v>
      </c>
      <c r="G25" s="217" t="s">
        <v>610</v>
      </c>
      <c r="H25" s="217" t="s">
        <v>632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14.600626999999999</v>
      </c>
      <c r="C26" s="214">
        <v>15.602544999999999</v>
      </c>
      <c r="D26" s="214">
        <v>22.224463</v>
      </c>
      <c r="E26" s="6"/>
      <c r="F26" s="220">
        <f>AVERAGE(B26:B28)</f>
        <v>14.577738333333334</v>
      </c>
      <c r="G26" s="220">
        <f>AVERAGE(C26:C28)</f>
        <v>15.627095500000001</v>
      </c>
      <c r="H26" s="220">
        <f>AVERAGE(D26:D28)</f>
        <v>22.224961666666669</v>
      </c>
      <c r="I26" s="6"/>
      <c r="J26" s="6">
        <f>H26-F26</f>
        <v>7.6472233333333346</v>
      </c>
      <c r="K26" s="6">
        <f>H26-G26</f>
        <v>6.5978661666666678</v>
      </c>
      <c r="L26" s="6">
        <f>AVERAGE(J26:K26)</f>
        <v>7.1225447500000012</v>
      </c>
      <c r="M26" s="6">
        <f>2^(-L26)</f>
        <v>7.1762966788441549E-3</v>
      </c>
      <c r="N26" s="6"/>
      <c r="O26" s="6">
        <f>L26-$L$11</f>
        <v>2.004429555555558</v>
      </c>
      <c r="P26" s="6">
        <f>2^(-O26)</f>
        <v>0.24923359367762901</v>
      </c>
      <c r="Q26" s="221">
        <f>LOG(P26,2)</f>
        <v>-2.0044295555555585</v>
      </c>
    </row>
    <row r="27" spans="1:17" customFormat="1" x14ac:dyDescent="0.25">
      <c r="A27" s="6" t="s">
        <v>620</v>
      </c>
      <c r="B27" s="214">
        <v>14.529483000000001</v>
      </c>
      <c r="C27" s="214">
        <v>15.584685</v>
      </c>
      <c r="D27" s="214">
        <v>22.246676999999998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14.603104999999999</v>
      </c>
      <c r="C28" s="214">
        <v>15.6940565</v>
      </c>
      <c r="D28" s="214">
        <v>22.203745000000001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15.010384999999999</v>
      </c>
      <c r="C29" s="214">
        <v>15.605575999999999</v>
      </c>
      <c r="D29" s="214">
        <v>24.345547</v>
      </c>
      <c r="E29" s="6"/>
      <c r="F29" s="220">
        <f>AVERAGE(B29:B31)</f>
        <v>14.997224666666668</v>
      </c>
      <c r="G29" s="220">
        <f>AVERAGE(C29:C31)</f>
        <v>15.659711333333334</v>
      </c>
      <c r="H29" s="220">
        <f>AVERAGE(D29:D31)</f>
        <v>24.499718000000001</v>
      </c>
      <c r="I29" s="6"/>
      <c r="J29" s="6">
        <f>H29-F29</f>
        <v>9.5024933333333337</v>
      </c>
      <c r="K29" s="6">
        <f>H29-G29</f>
        <v>8.8400066666666675</v>
      </c>
      <c r="L29" s="6">
        <f>AVERAGE(J29:K29)</f>
        <v>9.1712500000000006</v>
      </c>
      <c r="M29" s="6">
        <f>2^(-L29)</f>
        <v>1.7345173656304722E-3</v>
      </c>
      <c r="N29" s="6"/>
      <c r="O29" s="6">
        <f>L29-$L$11</f>
        <v>4.0531348055555574</v>
      </c>
      <c r="P29" s="6">
        <f>2^(-O29)</f>
        <v>6.0239983891240738E-2</v>
      </c>
      <c r="Q29" s="221">
        <f>LOG(P29,2)</f>
        <v>-4.0531348055555574</v>
      </c>
    </row>
    <row r="30" spans="1:17" customFormat="1" x14ac:dyDescent="0.25">
      <c r="A30" s="6" t="s">
        <v>623</v>
      </c>
      <c r="B30" s="214">
        <v>14.928787</v>
      </c>
      <c r="C30" s="214">
        <v>15.650961000000001</v>
      </c>
      <c r="D30" s="214">
        <v>24.418835000000001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15.052502</v>
      </c>
      <c r="C31" s="214">
        <v>15.722597</v>
      </c>
      <c r="D31" s="214">
        <v>24.734772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14.827283</v>
      </c>
      <c r="C32" s="214">
        <v>15.373158</v>
      </c>
      <c r="D32" s="214">
        <v>21.875330000000002</v>
      </c>
      <c r="E32" s="6"/>
      <c r="F32" s="220">
        <f>AVERAGE(B32:B34)</f>
        <v>14.797518666666667</v>
      </c>
      <c r="G32" s="220">
        <f>AVERAGE(C32:C34)</f>
        <v>15.439684999999999</v>
      </c>
      <c r="H32" s="220">
        <f>AVERAGE(D32:D34)</f>
        <v>21.875582000000005</v>
      </c>
      <c r="I32" s="6"/>
      <c r="J32" s="6">
        <f>H32-F32</f>
        <v>7.078063333333338</v>
      </c>
      <c r="K32" s="6">
        <f>H32-G32</f>
        <v>6.435897000000006</v>
      </c>
      <c r="L32" s="6">
        <f>AVERAGE(J32:K32)</f>
        <v>6.756980166666672</v>
      </c>
      <c r="M32" s="6">
        <f>2^(-L32)</f>
        <v>9.2458382129809082E-3</v>
      </c>
      <c r="N32" s="6"/>
      <c r="O32" s="6">
        <f>L32-$L$11</f>
        <v>1.6388649722222288</v>
      </c>
      <c r="P32" s="6">
        <f>2^(-O32)</f>
        <v>0.32110900475680049</v>
      </c>
      <c r="Q32" s="221">
        <f>LOG(P32,2)</f>
        <v>-1.6388649722222288</v>
      </c>
    </row>
    <row r="33" spans="1:17" customFormat="1" x14ac:dyDescent="0.25">
      <c r="A33" s="6" t="s">
        <v>626</v>
      </c>
      <c r="B33" s="214">
        <v>14.747928999999999</v>
      </c>
      <c r="C33" s="214">
        <v>15.504924000000001</v>
      </c>
      <c r="D33" s="214">
        <v>21.874493000000001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14.817344</v>
      </c>
      <c r="C34" s="214">
        <v>15.440973</v>
      </c>
      <c r="D34" s="214">
        <v>21.876923000000001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499</v>
      </c>
      <c r="E36" s="6"/>
      <c r="F36" s="217" t="s">
        <v>609</v>
      </c>
      <c r="G36" s="217" t="s">
        <v>610</v>
      </c>
      <c r="H36" s="217" t="s">
        <v>632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16.044385999999999</v>
      </c>
      <c r="C37" s="214">
        <v>16.776164999999999</v>
      </c>
      <c r="D37" s="214">
        <v>27.867172</v>
      </c>
      <c r="E37" s="6"/>
      <c r="F37" s="219">
        <f>AVERAGE(B37:B39)</f>
        <v>16.15288</v>
      </c>
      <c r="G37" s="219">
        <f>AVERAGE(C37:C39)</f>
        <v>16.82348</v>
      </c>
      <c r="H37" s="219">
        <f>AVERAGE(D37:D39)</f>
        <v>27.668016000000001</v>
      </c>
      <c r="I37" s="6"/>
      <c r="J37" s="6">
        <f>H37-F37</f>
        <v>11.515136000000002</v>
      </c>
      <c r="K37" s="6">
        <f>H37-G37</f>
        <v>10.844536000000002</v>
      </c>
      <c r="L37" s="6">
        <f>AVERAGE(J37:K37)</f>
        <v>11.179836000000002</v>
      </c>
      <c r="M37" s="6">
        <f>2^(-L37)</f>
        <v>4.3105632044014043E-4</v>
      </c>
      <c r="N37" s="6"/>
      <c r="O37" s="6">
        <f>L37-$L$11</f>
        <v>6.0617208055555585</v>
      </c>
      <c r="P37" s="6">
        <f>2^(-O37)</f>
        <v>1.4970634664181071E-2</v>
      </c>
      <c r="Q37" s="221">
        <f>LOG(P37,2)</f>
        <v>-6.0617208055555576</v>
      </c>
    </row>
    <row r="38" spans="1:17" customFormat="1" x14ac:dyDescent="0.25">
      <c r="A38" s="6" t="s">
        <v>620</v>
      </c>
      <c r="B38" s="214">
        <v>16.099318</v>
      </c>
      <c r="C38" s="214">
        <v>16.843772999999999</v>
      </c>
      <c r="D38" s="214"/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16.314935999999999</v>
      </c>
      <c r="C39" s="214">
        <v>16.850501999999999</v>
      </c>
      <c r="D39" s="214">
        <v>27.468859999999999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15.00637</v>
      </c>
      <c r="C40" s="214">
        <v>15.030982</v>
      </c>
      <c r="D40" s="214">
        <v>23.907757</v>
      </c>
      <c r="E40" s="6"/>
      <c r="F40" s="219">
        <f>AVERAGE(B40:B42)</f>
        <v>14.938431000000001</v>
      </c>
      <c r="G40" s="219">
        <f>AVERAGE(C40:C42)</f>
        <v>15.243964333333333</v>
      </c>
      <c r="H40" s="219">
        <f>AVERAGE(D40:D42)</f>
        <v>23.977657499999999</v>
      </c>
      <c r="I40" s="6"/>
      <c r="J40" s="6">
        <f>H40-F40</f>
        <v>9.0392264999999981</v>
      </c>
      <c r="K40" s="6">
        <f>H40-G40</f>
        <v>8.7336931666666668</v>
      </c>
      <c r="L40" s="6">
        <f>AVERAGE(J40:K40)</f>
        <v>8.8864598333333333</v>
      </c>
      <c r="M40" s="6">
        <f>2^(-L40)</f>
        <v>2.113046405611288E-3</v>
      </c>
      <c r="N40" s="6"/>
      <c r="O40" s="6">
        <f>L40-$L$11</f>
        <v>3.7683446388888902</v>
      </c>
      <c r="P40" s="6">
        <f>2^(-O40)</f>
        <v>7.3386340176075496E-2</v>
      </c>
      <c r="Q40" s="221">
        <f>LOG(P40,2)</f>
        <v>-3.7683446388888902</v>
      </c>
    </row>
    <row r="41" spans="1:17" customFormat="1" x14ac:dyDescent="0.25">
      <c r="A41" s="6" t="s">
        <v>623</v>
      </c>
      <c r="B41" s="214"/>
      <c r="C41" s="214">
        <v>15.242217</v>
      </c>
      <c r="D41" s="214"/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14.870492</v>
      </c>
      <c r="C42" s="214">
        <v>15.458693999999999</v>
      </c>
      <c r="D42" s="214">
        <v>24.047557999999999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14.248763</v>
      </c>
      <c r="C43" s="214">
        <v>15.085315</v>
      </c>
      <c r="D43" s="214">
        <v>25.693104000000002</v>
      </c>
      <c r="E43" s="6"/>
      <c r="F43" s="219">
        <f>AVERAGE(B43:B45)</f>
        <v>14.302678</v>
      </c>
      <c r="G43" s="219">
        <f>AVERAGE(C43:C45)</f>
        <v>15.024524999999999</v>
      </c>
      <c r="H43" s="219">
        <f>AVERAGE(D43:D45)</f>
        <v>25.746573666666666</v>
      </c>
      <c r="I43" s="6"/>
      <c r="J43" s="6">
        <f>H43-F43</f>
        <v>11.443895666666666</v>
      </c>
      <c r="K43" s="6">
        <f>H43-G43</f>
        <v>10.722048666666668</v>
      </c>
      <c r="L43" s="6">
        <f>AVERAGE(J43:K43)</f>
        <v>11.082972166666668</v>
      </c>
      <c r="M43" s="6">
        <f>2^(-L43)</f>
        <v>4.6099152017581736E-4</v>
      </c>
      <c r="N43" s="6"/>
      <c r="O43" s="6">
        <f>L43-$L$11</f>
        <v>5.9648569722222247</v>
      </c>
      <c r="P43" s="6">
        <f>2^(-O43)</f>
        <v>1.6010287529923801E-2</v>
      </c>
      <c r="Q43" s="221">
        <f>LOG(P43,2)</f>
        <v>-5.9648569722222238</v>
      </c>
    </row>
    <row r="44" spans="1:17" customFormat="1" x14ac:dyDescent="0.25">
      <c r="A44" s="6" t="s">
        <v>626</v>
      </c>
      <c r="B44" s="214">
        <v>14.213391</v>
      </c>
      <c r="C44" s="214">
        <v>14.980737</v>
      </c>
      <c r="D44" s="214">
        <v>25.747979999999998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14.445880000000001</v>
      </c>
      <c r="C45" s="214">
        <v>15.007523000000001</v>
      </c>
      <c r="D45" s="214">
        <v>25.798636999999999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499</v>
      </c>
      <c r="E47" s="6"/>
      <c r="F47" s="217" t="s">
        <v>609</v>
      </c>
      <c r="G47" s="217" t="s">
        <v>610</v>
      </c>
      <c r="H47" s="217" t="s">
        <v>632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15.894468</v>
      </c>
      <c r="C48" s="214">
        <v>17.107315</v>
      </c>
      <c r="D48" s="214">
        <v>26.885672</v>
      </c>
      <c r="E48" s="6"/>
      <c r="F48" s="219">
        <f>AVERAGE(B48:B50)</f>
        <v>16.047425</v>
      </c>
      <c r="G48" s="219">
        <f>AVERAGE(C48:C50)</f>
        <v>17.254511999999998</v>
      </c>
      <c r="H48" s="219">
        <f>AVERAGE(D48:D50)</f>
        <v>26.772249500000001</v>
      </c>
      <c r="I48" s="6"/>
      <c r="J48" s="6">
        <f>H48-F48</f>
        <v>10.7248245</v>
      </c>
      <c r="K48" s="6">
        <f>H48-G48</f>
        <v>9.5177375000000026</v>
      </c>
      <c r="L48" s="6">
        <f>AVERAGE(J48:K48)</f>
        <v>10.121281000000002</v>
      </c>
      <c r="M48" s="6">
        <f>2^(-L48)</f>
        <v>8.9782320197596326E-4</v>
      </c>
      <c r="N48" s="6"/>
      <c r="O48" s="6">
        <f>L48-$L$11</f>
        <v>5.0031658055555583</v>
      </c>
      <c r="P48" s="6">
        <f>2^(-O48)</f>
        <v>3.1181501146029269E-2</v>
      </c>
      <c r="Q48" s="221">
        <f>LOG(P48,2)</f>
        <v>-5.0031658055555583</v>
      </c>
    </row>
    <row r="49" spans="1:17" customFormat="1" x14ac:dyDescent="0.25">
      <c r="A49" s="6" t="s">
        <v>620</v>
      </c>
      <c r="B49" s="214">
        <v>16.361103</v>
      </c>
      <c r="C49" s="214">
        <v>17.303664999999999</v>
      </c>
      <c r="D49" s="214">
        <v>26.658826999999999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15.886704</v>
      </c>
      <c r="C50" s="214">
        <v>17.352556</v>
      </c>
      <c r="D50" s="214"/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14.574185999999999</v>
      </c>
      <c r="C51" s="214">
        <v>15.527647</v>
      </c>
      <c r="D51" s="214">
        <v>25.100231000000001</v>
      </c>
      <c r="E51" s="6"/>
      <c r="F51" s="219">
        <f>AVERAGE(B51:B53)</f>
        <v>14.528206666666668</v>
      </c>
      <c r="G51" s="219">
        <f>AVERAGE(C51:C53)</f>
        <v>15.610741666666668</v>
      </c>
      <c r="H51" s="219">
        <f>AVERAGE(D51:D53)</f>
        <v>25.335308666666666</v>
      </c>
      <c r="I51" s="6"/>
      <c r="J51" s="6">
        <f>H51-F51</f>
        <v>10.807101999999999</v>
      </c>
      <c r="K51" s="6">
        <f>H51-G51</f>
        <v>9.7245669999999986</v>
      </c>
      <c r="L51" s="6">
        <f>AVERAGE(J51:K51)</f>
        <v>10.265834499999999</v>
      </c>
      <c r="M51" s="6">
        <f>2^(-L51)</f>
        <v>8.1222412508783425E-4</v>
      </c>
      <c r="N51" s="6"/>
      <c r="O51" s="6">
        <f>L51-$L$11</f>
        <v>5.1477193055555555</v>
      </c>
      <c r="P51" s="6">
        <f>2^(-O51)</f>
        <v>2.8208635543745905E-2</v>
      </c>
      <c r="Q51" s="221">
        <f>LOG(P51,2)</f>
        <v>-5.1477193055555555</v>
      </c>
    </row>
    <row r="52" spans="1:17" customFormat="1" x14ac:dyDescent="0.25">
      <c r="A52" s="6" t="s">
        <v>623</v>
      </c>
      <c r="B52" s="214">
        <v>14.299105000000001</v>
      </c>
      <c r="C52" s="214">
        <v>15.647662</v>
      </c>
      <c r="D52" s="214">
        <v>25.350726999999999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14.711328999999999</v>
      </c>
      <c r="C53" s="214">
        <v>15.656916000000001</v>
      </c>
      <c r="D53" s="214">
        <v>25.554967999999999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>
        <v>14.612382</v>
      </c>
      <c r="C54" s="214">
        <v>15.412506</v>
      </c>
      <c r="D54" s="214">
        <v>24.762492999999999</v>
      </c>
      <c r="E54" s="6"/>
      <c r="F54" s="219">
        <f>AVERAGE(B54:B56)</f>
        <v>14.714084166666666</v>
      </c>
      <c r="G54" s="219">
        <f>AVERAGE(C54:C56)</f>
        <v>15.515924</v>
      </c>
      <c r="H54" s="219">
        <f>AVERAGE(D54:D56)</f>
        <v>24.618624333333333</v>
      </c>
      <c r="I54" s="6"/>
      <c r="J54" s="6">
        <f>H54-F54</f>
        <v>9.904540166666667</v>
      </c>
      <c r="K54" s="6">
        <f>H54-G54</f>
        <v>9.1027003333333329</v>
      </c>
      <c r="L54" s="6">
        <f>AVERAGE(J54:K54)</f>
        <v>9.5036202500000009</v>
      </c>
      <c r="M54" s="6">
        <f>2^(-L54)</f>
        <v>1.3776066715826651E-3</v>
      </c>
      <c r="N54" s="6"/>
      <c r="O54" s="6">
        <f>L54-$L$11</f>
        <v>4.3855050555555577</v>
      </c>
      <c r="P54" s="6">
        <f>2^(-O54)</f>
        <v>4.7844435200820823E-2</v>
      </c>
      <c r="Q54" s="221">
        <f>LOG(P54,2)</f>
        <v>-4.3855050555555577</v>
      </c>
    </row>
    <row r="55" spans="1:17" customFormat="1" x14ac:dyDescent="0.25">
      <c r="A55" s="6" t="s">
        <v>626</v>
      </c>
      <c r="B55" s="214">
        <v>14.5795555</v>
      </c>
      <c r="C55" s="214">
        <v>15.538532999999999</v>
      </c>
      <c r="D55" s="214">
        <v>24.379044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14.950315</v>
      </c>
      <c r="C56" s="214">
        <v>15.596733</v>
      </c>
      <c r="D56" s="214">
        <v>24.714335999999999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C635-08CC-4600-91A7-90CBDB8CEE34}">
  <dimension ref="A1:Q56"/>
  <sheetViews>
    <sheetView zoomScale="80" zoomScaleNormal="80" workbookViewId="0">
      <selection activeCell="Q10" activeCellId="2" sqref="Q4 Q7 Q10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639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500</v>
      </c>
      <c r="E3" s="6"/>
      <c r="F3" s="217" t="s">
        <v>609</v>
      </c>
      <c r="G3" s="217" t="s">
        <v>610</v>
      </c>
      <c r="H3" s="217" t="s">
        <v>633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15.230045</v>
      </c>
      <c r="C4" s="214">
        <v>16.173459999999999</v>
      </c>
      <c r="D4" s="214">
        <v>22.67971</v>
      </c>
      <c r="E4" s="6"/>
      <c r="F4" s="223">
        <f>AVERAGE(B4:B6)</f>
        <v>15.046316166666665</v>
      </c>
      <c r="G4" s="223">
        <f>AVERAGE(C4:C6)</f>
        <v>15.919310666666666</v>
      </c>
      <c r="H4" s="223">
        <f>AVERAGE(D4:D6)</f>
        <v>22.625045666666665</v>
      </c>
      <c r="I4" s="6"/>
      <c r="J4" s="214">
        <f>H4-F4</f>
        <v>7.5787294999999997</v>
      </c>
      <c r="K4" s="214">
        <f>H4-G4</f>
        <v>6.7057349999999989</v>
      </c>
      <c r="L4" s="214">
        <f>AVERAGE(J4:K4)</f>
        <v>7.1422322499999993</v>
      </c>
      <c r="M4" s="6">
        <f>2^(-L4)</f>
        <v>7.0790316941575114E-3</v>
      </c>
      <c r="N4" s="6"/>
      <c r="O4" s="214">
        <f>L4-$L$11</f>
        <v>-0.4485297777777788</v>
      </c>
      <c r="P4" s="222">
        <f>2^(-O4)</f>
        <v>1.3646488610118155</v>
      </c>
      <c r="Q4" s="6">
        <f>LOG(P4,2)</f>
        <v>0.44852977777777886</v>
      </c>
    </row>
    <row r="5" spans="1:17" customFormat="1" x14ac:dyDescent="0.25">
      <c r="A5" s="6" t="s">
        <v>620</v>
      </c>
      <c r="B5" s="214">
        <v>14.973267</v>
      </c>
      <c r="C5" s="214">
        <v>15.776438000000001</v>
      </c>
      <c r="D5" s="214">
        <v>22.590899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>
        <v>14.935636499999999</v>
      </c>
      <c r="C6" s="214">
        <v>15.808033999999999</v>
      </c>
      <c r="D6" s="214">
        <v>22.604527999999998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14.339021000000001</v>
      </c>
      <c r="C7" s="214">
        <v>14.842370000000001</v>
      </c>
      <c r="D7" s="214">
        <v>22.541239999999998</v>
      </c>
      <c r="E7" s="6"/>
      <c r="F7" s="223">
        <f>AVERAGE(B7:B9)</f>
        <v>14.336626666666666</v>
      </c>
      <c r="G7" s="223">
        <f>AVERAGE(C7:C9)</f>
        <v>14.928229999999999</v>
      </c>
      <c r="H7" s="223">
        <f>AVERAGE(D7:D9)</f>
        <v>22.420348333333333</v>
      </c>
      <c r="I7" s="6"/>
      <c r="J7" s="6">
        <f>H7-F7</f>
        <v>8.0837216666666674</v>
      </c>
      <c r="K7" s="6">
        <f>H7-G7</f>
        <v>7.4921183333333339</v>
      </c>
      <c r="L7" s="6">
        <f>AVERAGE(J7:K7)</f>
        <v>7.7879200000000006</v>
      </c>
      <c r="M7" s="6">
        <f>2^(-L7)</f>
        <v>4.5248321772145411E-3</v>
      </c>
      <c r="N7" s="6"/>
      <c r="O7" s="6">
        <f>L7-$L$11</f>
        <v>0.19715797222222253</v>
      </c>
      <c r="P7" s="6">
        <f>2^(-O7)</f>
        <v>0.87226718902835954</v>
      </c>
      <c r="Q7" s="6">
        <f>LOG(P7,2)</f>
        <v>-0.19715797222222248</v>
      </c>
    </row>
    <row r="8" spans="1:17" customFormat="1" x14ac:dyDescent="0.25">
      <c r="A8" s="6" t="s">
        <v>623</v>
      </c>
      <c r="B8" s="214">
        <v>14.230535</v>
      </c>
      <c r="C8" s="214">
        <v>14.876110000000001</v>
      </c>
      <c r="D8" s="214">
        <v>22.274027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>
        <v>14.440324</v>
      </c>
      <c r="C9" s="214">
        <v>15.06621</v>
      </c>
      <c r="D9" s="214">
        <v>22.445778000000001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14.152295000000001</v>
      </c>
      <c r="C10" s="214">
        <v>15.028085000000001</v>
      </c>
      <c r="D10" s="214">
        <v>22.423117000000001</v>
      </c>
      <c r="E10" s="6"/>
      <c r="F10" s="223">
        <f>AVERAGE(B10:B12)</f>
        <v>14.365517000000002</v>
      </c>
      <c r="G10" s="223">
        <f>AVERAGE(C10:C12)</f>
        <v>14.923024666666665</v>
      </c>
      <c r="H10" s="223">
        <f>AVERAGE(D10:D12)</f>
        <v>22.486404666666669</v>
      </c>
      <c r="I10" s="6"/>
      <c r="J10" s="6">
        <f>H10-F10</f>
        <v>8.1208876666666665</v>
      </c>
      <c r="K10" s="6">
        <f>H10-G10</f>
        <v>7.563380000000004</v>
      </c>
      <c r="L10" s="6">
        <f>AVERAGE(J10:K10)</f>
        <v>7.8421338333333352</v>
      </c>
      <c r="M10" s="6">
        <f>2^(-L10)</f>
        <v>4.357952438402664E-3</v>
      </c>
      <c r="N10" s="6"/>
      <c r="O10" s="6">
        <f>L10-$L$11</f>
        <v>0.25137180555555716</v>
      </c>
      <c r="P10" s="6">
        <f>2^(-O10)</f>
        <v>0.84009721786075886</v>
      </c>
      <c r="Q10" s="6">
        <f>LOG(P10,2)</f>
        <v>-0.2513718055555571</v>
      </c>
    </row>
    <row r="11" spans="1:17" customFormat="1" x14ac:dyDescent="0.25">
      <c r="A11" s="6" t="s">
        <v>626</v>
      </c>
      <c r="B11" s="214">
        <v>14.595011</v>
      </c>
      <c r="C11" s="214">
        <v>14.923686999999999</v>
      </c>
      <c r="D11" s="214">
        <v>22.458233</v>
      </c>
      <c r="E11" s="6"/>
      <c r="F11" s="6"/>
      <c r="G11" s="6"/>
      <c r="H11" s="6"/>
      <c r="I11" s="6"/>
      <c r="J11" s="6"/>
      <c r="K11" s="6"/>
      <c r="L11" s="215">
        <f>AVERAGE(L4,L7,L10)</f>
        <v>7.5907620277777781</v>
      </c>
      <c r="M11" s="6"/>
      <c r="N11" s="6"/>
      <c r="O11" s="215">
        <f>AVERAGE(O4,O7,O10)</f>
        <v>2.9605947323337506E-16</v>
      </c>
      <c r="P11" s="215">
        <f>2^(-O11)</f>
        <v>0.99999999999999978</v>
      </c>
      <c r="Q11" s="6"/>
    </row>
    <row r="12" spans="1:17" customFormat="1" x14ac:dyDescent="0.25">
      <c r="A12" s="6" t="s">
        <v>627</v>
      </c>
      <c r="B12" s="214">
        <v>14.349245</v>
      </c>
      <c r="C12" s="214">
        <v>14.817302</v>
      </c>
      <c r="D12" s="214">
        <v>22.577864000000002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500</v>
      </c>
      <c r="E14" s="6"/>
      <c r="F14" s="217" t="s">
        <v>609</v>
      </c>
      <c r="G14" s="217" t="s">
        <v>610</v>
      </c>
      <c r="H14" s="217" t="s">
        <v>633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>
        <v>15.467734999999999</v>
      </c>
      <c r="C15" s="214">
        <v>16.662534999999998</v>
      </c>
      <c r="D15" s="214">
        <v>23.925719999999998</v>
      </c>
      <c r="E15" s="6"/>
      <c r="F15" s="219">
        <f>AVERAGE(B15:B17)</f>
        <v>15.486847333333332</v>
      </c>
      <c r="G15" s="219">
        <f>AVERAGE(C15:C17)</f>
        <v>16.755128333333332</v>
      </c>
      <c r="H15" s="219">
        <f>AVERAGE(D15:D17)</f>
        <v>24.014456333333332</v>
      </c>
      <c r="I15" s="6"/>
      <c r="J15" s="6">
        <f>H15-F15</f>
        <v>8.527609</v>
      </c>
      <c r="K15" s="6">
        <f>H15-G15</f>
        <v>7.259328</v>
      </c>
      <c r="L15" s="6">
        <f>AVERAGE(J15:K15)</f>
        <v>7.8934685</v>
      </c>
      <c r="M15" s="6">
        <f>2^(-L15)</f>
        <v>4.2056120820555291E-3</v>
      </c>
      <c r="N15" s="6"/>
      <c r="O15" s="6">
        <f>L15-$L$11</f>
        <v>0.30270647222222191</v>
      </c>
      <c r="P15" s="6">
        <f>2^(-O15)</f>
        <v>0.81073005258209085</v>
      </c>
      <c r="Q15" s="221">
        <f>LOG(P15,2)</f>
        <v>-0.30270647222222197</v>
      </c>
    </row>
    <row r="16" spans="1:17" customFormat="1" x14ac:dyDescent="0.25">
      <c r="A16" s="6" t="s">
        <v>620</v>
      </c>
      <c r="B16" s="214">
        <v>15.415274999999999</v>
      </c>
      <c r="C16" s="214">
        <v>16.750881</v>
      </c>
      <c r="D16" s="214">
        <v>24.065649000000001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15.577532</v>
      </c>
      <c r="C17" s="214">
        <v>16.851969</v>
      </c>
      <c r="D17" s="214">
        <v>24.052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14.478517</v>
      </c>
      <c r="C18" s="214">
        <v>15.242516999999999</v>
      </c>
      <c r="D18" s="214">
        <v>22.044090000000001</v>
      </c>
      <c r="E18" s="6"/>
      <c r="F18" s="219">
        <f>AVERAGE(B18:B20)</f>
        <v>14.440397666666668</v>
      </c>
      <c r="G18" s="219">
        <f>AVERAGE(C18:C20)</f>
        <v>15.213016</v>
      </c>
      <c r="H18" s="219">
        <f>AVERAGE(D18:D20)</f>
        <v>22.039404000000001</v>
      </c>
      <c r="I18" s="6"/>
      <c r="J18" s="6">
        <f>H18-F18</f>
        <v>7.5990063333333335</v>
      </c>
      <c r="K18" s="6">
        <f>H18-G18</f>
        <v>6.8263880000000015</v>
      </c>
      <c r="L18" s="6">
        <f>AVERAGE(J18:K18)</f>
        <v>7.2126971666666675</v>
      </c>
      <c r="M18" s="6">
        <f>2^(-L18)</f>
        <v>6.7415817181432844E-3</v>
      </c>
      <c r="N18" s="6"/>
      <c r="O18" s="6">
        <f>L18-$L$11</f>
        <v>-0.3780648611111106</v>
      </c>
      <c r="P18" s="6">
        <f>2^(-O18)</f>
        <v>1.2995974888310211</v>
      </c>
      <c r="Q18" s="224">
        <f>LOG(P18,2)</f>
        <v>0.3780648611111106</v>
      </c>
    </row>
    <row r="19" spans="1:17" customFormat="1" x14ac:dyDescent="0.25">
      <c r="A19" s="6" t="s">
        <v>623</v>
      </c>
      <c r="B19" s="214">
        <v>14.186631999999999</v>
      </c>
      <c r="C19" s="214">
        <v>15.183515</v>
      </c>
      <c r="D19" s="214">
        <v>22.066179999999999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14.656044</v>
      </c>
      <c r="C20" s="214"/>
      <c r="D20" s="214">
        <v>22.007942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14.274527000000001</v>
      </c>
      <c r="C21" s="214">
        <v>15.585119000000001</v>
      </c>
      <c r="D21" s="214">
        <v>22.049904000000002</v>
      </c>
      <c r="E21" s="6"/>
      <c r="F21" s="219">
        <f>AVERAGE(B21:B23)</f>
        <v>14.322105666666667</v>
      </c>
      <c r="G21" s="219">
        <f>AVERAGE(C21:C23)</f>
        <v>15.732615333333333</v>
      </c>
      <c r="H21" s="219">
        <f>AVERAGE(D21:D23)</f>
        <v>22.186509333333333</v>
      </c>
      <c r="I21" s="6"/>
      <c r="J21" s="6">
        <f>H21-F21</f>
        <v>7.8644036666666661</v>
      </c>
      <c r="K21" s="6">
        <f>H21-G21</f>
        <v>6.453894</v>
      </c>
      <c r="L21" s="6">
        <f>AVERAGE(J21:K21)</f>
        <v>7.1591488333333331</v>
      </c>
      <c r="M21" s="6">
        <f>2^(-L21)</f>
        <v>6.9965099765577337E-3</v>
      </c>
      <c r="N21" s="6"/>
      <c r="O21" s="6">
        <f>L21-$L$11</f>
        <v>-0.43161319444444501</v>
      </c>
      <c r="P21" s="6">
        <f>2^(-O21)</f>
        <v>1.34874087065429</v>
      </c>
      <c r="Q21" s="224">
        <f>LOG(P21,2)</f>
        <v>0.43161319444444507</v>
      </c>
    </row>
    <row r="22" spans="1:17" customFormat="1" x14ac:dyDescent="0.25">
      <c r="A22" s="6" t="s">
        <v>626</v>
      </c>
      <c r="B22" s="214">
        <v>14.380044</v>
      </c>
      <c r="C22" s="214">
        <v>15.994199</v>
      </c>
      <c r="D22" s="214">
        <v>22.301667999999999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14.311745999999999</v>
      </c>
      <c r="C23" s="214">
        <v>15.618528</v>
      </c>
      <c r="D23" s="214">
        <v>22.207955999999999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500</v>
      </c>
      <c r="E25" s="6"/>
      <c r="F25" s="217" t="s">
        <v>609</v>
      </c>
      <c r="G25" s="217" t="s">
        <v>610</v>
      </c>
      <c r="H25" s="217" t="s">
        <v>633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14.600626999999999</v>
      </c>
      <c r="C26" s="214">
        <v>15.602544999999999</v>
      </c>
      <c r="D26" s="214">
        <v>23.846764</v>
      </c>
      <c r="E26" s="6"/>
      <c r="F26" s="220">
        <f>AVERAGE(B26:B28)</f>
        <v>14.577738333333334</v>
      </c>
      <c r="G26" s="220">
        <f>AVERAGE(C26:C28)</f>
        <v>15.627095500000001</v>
      </c>
      <c r="H26" s="220">
        <f>AVERAGE(D26:D28)</f>
        <v>23.805716666666665</v>
      </c>
      <c r="I26" s="6"/>
      <c r="J26" s="6">
        <f>H26-F26</f>
        <v>9.227978333333331</v>
      </c>
      <c r="K26" s="6">
        <f>H26-G26</f>
        <v>8.1786211666666642</v>
      </c>
      <c r="L26" s="6">
        <f>AVERAGE(J26:K26)</f>
        <v>8.7032997499999976</v>
      </c>
      <c r="M26" s="6">
        <f>2^(-L26)</f>
        <v>2.3990854343349942E-3</v>
      </c>
      <c r="N26" s="6"/>
      <c r="O26" s="6">
        <f>L26-$L$11</f>
        <v>1.1125377222222195</v>
      </c>
      <c r="P26" s="6">
        <f>2^(-O26)</f>
        <v>0.46247980612056311</v>
      </c>
      <c r="Q26" s="221">
        <f>LOG(P26,2)</f>
        <v>-1.1125377222222195</v>
      </c>
    </row>
    <row r="27" spans="1:17" customFormat="1" x14ac:dyDescent="0.25">
      <c r="A27" s="6" t="s">
        <v>620</v>
      </c>
      <c r="B27" s="214">
        <v>14.529483000000001</v>
      </c>
      <c r="C27" s="214">
        <v>15.584685</v>
      </c>
      <c r="D27" s="214">
        <v>23.779181999999999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14.603104999999999</v>
      </c>
      <c r="C28" s="214">
        <v>15.6940565</v>
      </c>
      <c r="D28" s="214">
        <v>23.791204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15.010384999999999</v>
      </c>
      <c r="C29" s="214">
        <v>15.605575999999999</v>
      </c>
      <c r="D29" s="214">
        <v>25.28575</v>
      </c>
      <c r="E29" s="6"/>
      <c r="F29" s="220">
        <f>AVERAGE(B29:B31)</f>
        <v>14.997224666666668</v>
      </c>
      <c r="G29" s="220">
        <f>AVERAGE(C29:C31)</f>
        <v>15.659711333333334</v>
      </c>
      <c r="H29" s="220">
        <f>AVERAGE(D29:D31)</f>
        <v>25.321662666666668</v>
      </c>
      <c r="I29" s="6"/>
      <c r="J29" s="6">
        <f>H29-F29</f>
        <v>10.324438000000001</v>
      </c>
      <c r="K29" s="6">
        <f>H29-G29</f>
        <v>9.6619513333333344</v>
      </c>
      <c r="L29" s="6">
        <f>AVERAGE(J29:K29)</f>
        <v>9.9931946666666676</v>
      </c>
      <c r="M29" s="6">
        <f>2^(-L29)</f>
        <v>9.8117992249192182E-4</v>
      </c>
      <c r="N29" s="6"/>
      <c r="O29" s="6">
        <f>L29-$L$11</f>
        <v>2.4024326388888895</v>
      </c>
      <c r="P29" s="6">
        <f>2^(-O29)</f>
        <v>0.18914536924327402</v>
      </c>
      <c r="Q29" s="221">
        <f>LOG(P29,2)</f>
        <v>-2.4024326388888895</v>
      </c>
    </row>
    <row r="30" spans="1:17" customFormat="1" x14ac:dyDescent="0.25">
      <c r="A30" s="6" t="s">
        <v>623</v>
      </c>
      <c r="B30" s="214">
        <v>14.928787</v>
      </c>
      <c r="C30" s="214">
        <v>15.650961000000001</v>
      </c>
      <c r="D30" s="214">
        <v>25.232903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15.052502</v>
      </c>
      <c r="C31" s="214">
        <v>15.722597</v>
      </c>
      <c r="D31" s="214">
        <v>25.446335000000001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14.827283</v>
      </c>
      <c r="C32" s="214">
        <v>15.373158</v>
      </c>
      <c r="D32" s="214">
        <v>23.422470000000001</v>
      </c>
      <c r="E32" s="6"/>
      <c r="F32" s="220">
        <f>AVERAGE(B32:B34)</f>
        <v>14.797518666666667</v>
      </c>
      <c r="G32" s="220">
        <f>AVERAGE(C32:C34)</f>
        <v>15.439684999999999</v>
      </c>
      <c r="H32" s="220">
        <f>AVERAGE(D32:D34)</f>
        <v>23.454166333333333</v>
      </c>
      <c r="I32" s="6"/>
      <c r="J32" s="6">
        <f>H32-F32</f>
        <v>8.6566476666666663</v>
      </c>
      <c r="K32" s="6">
        <f>H32-G32</f>
        <v>8.0144813333333342</v>
      </c>
      <c r="L32" s="6">
        <f>AVERAGE(J32:K32)</f>
        <v>8.3355645000000003</v>
      </c>
      <c r="M32" s="6">
        <f>2^(-L32)</f>
        <v>3.0956015447586491E-3</v>
      </c>
      <c r="N32" s="6"/>
      <c r="O32" s="6">
        <f>L32-$L$11</f>
        <v>0.74480247222222218</v>
      </c>
      <c r="P32" s="6">
        <f>2^(-O32)</f>
        <v>0.59674957038090515</v>
      </c>
      <c r="Q32" s="225">
        <f>LOG(P32,2)</f>
        <v>-0.74480247222222218</v>
      </c>
    </row>
    <row r="33" spans="1:17" customFormat="1" x14ac:dyDescent="0.25">
      <c r="A33" s="6" t="s">
        <v>626</v>
      </c>
      <c r="B33" s="214">
        <v>14.747928999999999</v>
      </c>
      <c r="C33" s="214">
        <v>15.504924000000001</v>
      </c>
      <c r="D33" s="214">
        <v>23.508818000000002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14.817344</v>
      </c>
      <c r="C34" s="214">
        <v>15.440973</v>
      </c>
      <c r="D34" s="214">
        <v>23.431211000000001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500</v>
      </c>
      <c r="E36" s="6"/>
      <c r="F36" s="217" t="s">
        <v>609</v>
      </c>
      <c r="G36" s="217" t="s">
        <v>610</v>
      </c>
      <c r="H36" s="217" t="s">
        <v>633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16.044385999999999</v>
      </c>
      <c r="C37" s="214">
        <v>16.776164999999999</v>
      </c>
      <c r="D37" s="214">
        <v>29.014900000000001</v>
      </c>
      <c r="E37" s="6"/>
      <c r="F37" s="219">
        <f>AVERAGE(B37:B39)</f>
        <v>16.15288</v>
      </c>
      <c r="G37" s="219">
        <f>AVERAGE(C37:C39)</f>
        <v>16.82348</v>
      </c>
      <c r="H37" s="219">
        <f>AVERAGE(D37:D39)</f>
        <v>29.154636333333332</v>
      </c>
      <c r="I37" s="6"/>
      <c r="J37" s="6">
        <f>H37-F37</f>
        <v>13.001756333333333</v>
      </c>
      <c r="K37" s="6">
        <f>H37-G37</f>
        <v>12.331156333333332</v>
      </c>
      <c r="L37" s="6">
        <f>AVERAGE(J37:K37)</f>
        <v>12.666456333333333</v>
      </c>
      <c r="M37" s="6">
        <f>2^(-L37)</f>
        <v>1.5382138057141407E-4</v>
      </c>
      <c r="N37" s="6"/>
      <c r="O37" s="6">
        <f>L37-$L$11</f>
        <v>5.0756943055555546</v>
      </c>
      <c r="P37" s="6">
        <f>2^(-O37)</f>
        <v>2.9652667323030985E-2</v>
      </c>
      <c r="Q37" s="221">
        <f>LOG(P37,2)</f>
        <v>-5.0756943055555546</v>
      </c>
    </row>
    <row r="38" spans="1:17" customFormat="1" x14ac:dyDescent="0.25">
      <c r="A38" s="6" t="s">
        <v>620</v>
      </c>
      <c r="B38" s="214">
        <v>16.099318</v>
      </c>
      <c r="C38" s="214">
        <v>16.843772999999999</v>
      </c>
      <c r="D38" s="214">
        <v>29.253315000000001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16.314935999999999</v>
      </c>
      <c r="C39" s="214">
        <v>16.850501999999999</v>
      </c>
      <c r="D39" s="214">
        <v>29.195694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15.00637</v>
      </c>
      <c r="C40" s="214">
        <v>15.030982</v>
      </c>
      <c r="D40" s="214">
        <v>25.116980000000002</v>
      </c>
      <c r="E40" s="6"/>
      <c r="F40" s="219">
        <f>AVERAGE(B40:B42)</f>
        <v>14.938431000000001</v>
      </c>
      <c r="G40" s="219">
        <f>AVERAGE(C40:C42)</f>
        <v>15.243964333333333</v>
      </c>
      <c r="H40" s="219">
        <f>AVERAGE(D40:D42)</f>
        <v>25.161704666666665</v>
      </c>
      <c r="I40" s="6"/>
      <c r="J40" s="6">
        <f>H40-F40</f>
        <v>10.223273666666664</v>
      </c>
      <c r="K40" s="6">
        <f>H40-G40</f>
        <v>9.9177403333333327</v>
      </c>
      <c r="L40" s="6">
        <f>AVERAGE(J40:K40)</f>
        <v>10.070506999999999</v>
      </c>
      <c r="M40" s="6">
        <f>2^(-L40)</f>
        <v>9.2998366744415203E-4</v>
      </c>
      <c r="N40" s="6"/>
      <c r="O40" s="6">
        <f>L40-$L$11</f>
        <v>2.4797449722222211</v>
      </c>
      <c r="P40" s="6">
        <f>2^(-O40)</f>
        <v>0.17927609415630558</v>
      </c>
      <c r="Q40" s="221">
        <f>LOG(P40,2)</f>
        <v>-2.4797449722222211</v>
      </c>
    </row>
    <row r="41" spans="1:17" customFormat="1" x14ac:dyDescent="0.25">
      <c r="A41" s="6" t="s">
        <v>623</v>
      </c>
      <c r="B41" s="214"/>
      <c r="C41" s="214">
        <v>15.242217</v>
      </c>
      <c r="D41" s="214">
        <v>25.074359999999999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14.870492</v>
      </c>
      <c r="C42" s="214">
        <v>15.458693999999999</v>
      </c>
      <c r="D42" s="214">
        <v>25.293773999999999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14.248763</v>
      </c>
      <c r="C43" s="214">
        <v>15.085315</v>
      </c>
      <c r="D43" s="214">
        <v>27.45947</v>
      </c>
      <c r="E43" s="6"/>
      <c r="F43" s="219">
        <f>AVERAGE(B43:B45)</f>
        <v>14.302678</v>
      </c>
      <c r="G43" s="219">
        <f>AVERAGE(C43:C45)</f>
        <v>15.024524999999999</v>
      </c>
      <c r="H43" s="219">
        <f>AVERAGE(D43:D45)</f>
        <v>27.534030666666666</v>
      </c>
      <c r="I43" s="6"/>
      <c r="J43" s="6">
        <f>H43-F43</f>
        <v>13.231352666666666</v>
      </c>
      <c r="K43" s="6">
        <f>H43-G43</f>
        <v>12.509505666666668</v>
      </c>
      <c r="L43" s="6">
        <f>AVERAGE(J43:K43)</f>
        <v>12.870429166666668</v>
      </c>
      <c r="M43" s="6">
        <f>2^(-L43)</f>
        <v>1.335410429598945E-4</v>
      </c>
      <c r="N43" s="6"/>
      <c r="O43" s="6">
        <f>L43-$L$11</f>
        <v>5.2796671388888896</v>
      </c>
      <c r="P43" s="6">
        <f>2^(-O43)</f>
        <v>2.5743158110727762E-2</v>
      </c>
      <c r="Q43" s="221">
        <f>LOG(P43,2)</f>
        <v>-5.2796671388888896</v>
      </c>
    </row>
    <row r="44" spans="1:17" customFormat="1" x14ac:dyDescent="0.25">
      <c r="A44" s="6" t="s">
        <v>626</v>
      </c>
      <c r="B44" s="214">
        <v>14.213391</v>
      </c>
      <c r="C44" s="214">
        <v>14.980737</v>
      </c>
      <c r="D44" s="214">
        <v>27.537714000000001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14.445880000000001</v>
      </c>
      <c r="C45" s="214">
        <v>15.007523000000001</v>
      </c>
      <c r="D45" s="214">
        <v>27.604908000000002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500</v>
      </c>
      <c r="E47" s="6"/>
      <c r="F47" s="217" t="s">
        <v>609</v>
      </c>
      <c r="G47" s="217" t="s">
        <v>610</v>
      </c>
      <c r="H47" s="217" t="s">
        <v>633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15.894468</v>
      </c>
      <c r="C48" s="214">
        <v>17.107315</v>
      </c>
      <c r="D48" s="214">
        <v>30.575901000000002</v>
      </c>
      <c r="E48" s="6"/>
      <c r="F48" s="219">
        <f>AVERAGE(B48:B50)</f>
        <v>16.047425</v>
      </c>
      <c r="G48" s="219">
        <f>AVERAGE(C48:C50)</f>
        <v>17.254511999999998</v>
      </c>
      <c r="H48" s="219">
        <f>AVERAGE(D48:D50)</f>
        <v>30.509429000000001</v>
      </c>
      <c r="I48" s="6"/>
      <c r="J48" s="6">
        <f>H48-F48</f>
        <v>14.462004</v>
      </c>
      <c r="K48" s="6">
        <f>H48-G48</f>
        <v>13.254917000000003</v>
      </c>
      <c r="L48" s="6">
        <f>AVERAGE(J48:K48)</f>
        <v>13.858460500000001</v>
      </c>
      <c r="M48" s="6">
        <f>2^(-L48)</f>
        <v>6.7326756989328804E-5</v>
      </c>
      <c r="N48" s="6"/>
      <c r="O48" s="6">
        <f>L48-$L$11</f>
        <v>6.2676984722222233</v>
      </c>
      <c r="P48" s="6">
        <f>2^(-O48)</f>
        <v>1.2978806454127802E-2</v>
      </c>
      <c r="Q48" s="225">
        <f>LOG(P48,2)</f>
        <v>-6.2676984722222233</v>
      </c>
    </row>
    <row r="49" spans="1:17" customFormat="1" x14ac:dyDescent="0.25">
      <c r="A49" s="6" t="s">
        <v>620</v>
      </c>
      <c r="B49" s="214">
        <v>16.361103</v>
      </c>
      <c r="C49" s="214">
        <v>17.303664999999999</v>
      </c>
      <c r="D49" s="214"/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15.886704</v>
      </c>
      <c r="C50" s="214">
        <v>17.352556</v>
      </c>
      <c r="D50" s="214">
        <v>30.442957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14.574185999999999</v>
      </c>
      <c r="C51" s="214">
        <v>15.527647</v>
      </c>
      <c r="D51" s="214">
        <v>30.010601000000001</v>
      </c>
      <c r="E51" s="6"/>
      <c r="F51" s="219">
        <f>AVERAGE(B51:B53)</f>
        <v>14.528206666666668</v>
      </c>
      <c r="G51" s="219">
        <f>AVERAGE(C51:C53)</f>
        <v>15.610741666666668</v>
      </c>
      <c r="H51" s="219">
        <f>AVERAGE(D51:D53)</f>
        <v>30.086376999999999</v>
      </c>
      <c r="I51" s="6"/>
      <c r="J51" s="6">
        <f>H51-F51</f>
        <v>15.558170333333331</v>
      </c>
      <c r="K51" s="6">
        <f>H51-G51</f>
        <v>14.475635333333331</v>
      </c>
      <c r="L51" s="6">
        <f>AVERAGE(J51:K51)</f>
        <v>15.016902833333331</v>
      </c>
      <c r="M51" s="6">
        <f>2^(-L51)</f>
        <v>3.0162115953752754E-5</v>
      </c>
      <c r="N51" s="6"/>
      <c r="O51" s="6">
        <f>L51-$L$11</f>
        <v>7.4261408055555531</v>
      </c>
      <c r="P51" s="6">
        <f>2^(-O51)</f>
        <v>5.8144530156526717E-3</v>
      </c>
      <c r="Q51" s="221">
        <f>LOG(P51,2)</f>
        <v>-7.426140805555554</v>
      </c>
    </row>
    <row r="52" spans="1:17" customFormat="1" x14ac:dyDescent="0.25">
      <c r="A52" s="6" t="s">
        <v>623</v>
      </c>
      <c r="B52" s="214">
        <v>14.299105000000001</v>
      </c>
      <c r="C52" s="214">
        <v>15.647662</v>
      </c>
      <c r="D52" s="214">
        <v>30.162153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14.711328999999999</v>
      </c>
      <c r="C53" s="214">
        <v>15.656916000000001</v>
      </c>
      <c r="D53" s="214"/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>
        <v>14.612382</v>
      </c>
      <c r="C54" s="214">
        <v>15.412506</v>
      </c>
      <c r="D54" s="214"/>
      <c r="E54" s="6"/>
      <c r="F54" s="219">
        <f>AVERAGE(B54:B56)</f>
        <v>14.714084166666666</v>
      </c>
      <c r="G54" s="219">
        <f>AVERAGE(C54:C56)</f>
        <v>15.515924</v>
      </c>
      <c r="H54" s="219">
        <f>AVERAGE(D54:D56)</f>
        <v>29.665870499999997</v>
      </c>
      <c r="I54" s="6"/>
      <c r="J54" s="6">
        <f>H54-F54</f>
        <v>14.951786333333331</v>
      </c>
      <c r="K54" s="6">
        <f>H54-G54</f>
        <v>14.149946499999997</v>
      </c>
      <c r="L54" s="6">
        <f>AVERAGE(J54:K54)</f>
        <v>14.550866416666665</v>
      </c>
      <c r="M54" s="6">
        <f>2^(-L54)</f>
        <v>4.166321172296377E-5</v>
      </c>
      <c r="N54" s="6"/>
      <c r="O54" s="6">
        <f>L54-$L$11</f>
        <v>6.9601043888888867</v>
      </c>
      <c r="P54" s="6">
        <f>2^(-O54)</f>
        <v>8.0315581113672551E-3</v>
      </c>
      <c r="Q54" s="225">
        <f>LOG(P54,2)</f>
        <v>-6.9601043888888867</v>
      </c>
    </row>
    <row r="55" spans="1:17" customFormat="1" x14ac:dyDescent="0.25">
      <c r="A55" s="6" t="s">
        <v>626</v>
      </c>
      <c r="B55" s="214">
        <v>14.5795555</v>
      </c>
      <c r="C55" s="214">
        <v>15.538532999999999</v>
      </c>
      <c r="D55" s="214">
        <v>29.613482999999999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14.950315</v>
      </c>
      <c r="C56" s="214">
        <v>15.596733</v>
      </c>
      <c r="D56" s="214">
        <v>29.718257999999999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35660-731A-48AE-B7E8-9697E7A126BA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640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501</v>
      </c>
      <c r="E3" s="6"/>
      <c r="F3" s="217" t="s">
        <v>609</v>
      </c>
      <c r="G3" s="217" t="s">
        <v>610</v>
      </c>
      <c r="H3" s="217" t="s">
        <v>634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16.509808</v>
      </c>
      <c r="C4" s="214">
        <v>16.808782999999998</v>
      </c>
      <c r="D4" s="214">
        <v>22.566067</v>
      </c>
      <c r="E4" s="6"/>
      <c r="F4" s="223">
        <f>AVERAGE(B4:B6)</f>
        <v>16.303523000000002</v>
      </c>
      <c r="G4" s="223">
        <f>AVERAGE(C4:C6)</f>
        <v>16.732339333333332</v>
      </c>
      <c r="H4" s="223">
        <f>AVERAGE(D4:D6)</f>
        <v>22.539274666666671</v>
      </c>
      <c r="I4" s="6"/>
      <c r="J4" s="214">
        <f>H4-F4</f>
        <v>6.235751666666669</v>
      </c>
      <c r="K4" s="214">
        <f>H4-G4</f>
        <v>5.8069353333333389</v>
      </c>
      <c r="L4" s="214">
        <f>AVERAGE(J4:K4)</f>
        <v>6.021343500000004</v>
      </c>
      <c r="M4" s="6">
        <f>2^(-L4)</f>
        <v>1.5395542335340332E-2</v>
      </c>
      <c r="N4" s="6"/>
      <c r="O4" s="214">
        <f>L4-$L$11</f>
        <v>0.18219300000000249</v>
      </c>
      <c r="P4" s="222">
        <f>2^(-O4)</f>
        <v>0.88136224366564375</v>
      </c>
      <c r="Q4" s="6">
        <f>LOG(P4,2)</f>
        <v>-0.18219300000000244</v>
      </c>
    </row>
    <row r="5" spans="1:17" customFormat="1" x14ac:dyDescent="0.25">
      <c r="A5" s="6" t="s">
        <v>620</v>
      </c>
      <c r="B5" s="214">
        <v>16.192402000000001</v>
      </c>
      <c r="C5" s="214">
        <v>16.772694000000001</v>
      </c>
      <c r="D5" s="214">
        <v>22.570267000000001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>
        <v>16.208359000000002</v>
      </c>
      <c r="C6" s="214">
        <v>16.615541</v>
      </c>
      <c r="D6" s="214">
        <v>22.481490000000001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15.624223000000001</v>
      </c>
      <c r="C7" s="214">
        <v>16.027168</v>
      </c>
      <c r="D7" s="214">
        <v>21.216265</v>
      </c>
      <c r="E7" s="6"/>
      <c r="F7" s="223">
        <f>AVERAGE(B7:B9)</f>
        <v>15.667070000000001</v>
      </c>
      <c r="G7" s="223">
        <f>AVERAGE(C7:C9)</f>
        <v>15.987154666666667</v>
      </c>
      <c r="H7" s="223">
        <f>AVERAGE(D7:D9)</f>
        <v>21.293721000000001</v>
      </c>
      <c r="I7" s="6"/>
      <c r="J7" s="6">
        <f>H7-F7</f>
        <v>5.6266510000000007</v>
      </c>
      <c r="K7" s="6">
        <f>H7-G7</f>
        <v>5.3065663333333344</v>
      </c>
      <c r="L7" s="6">
        <f>AVERAGE(J7:K7)</f>
        <v>5.4666086666666676</v>
      </c>
      <c r="M7" s="6">
        <f>2^(-L7)</f>
        <v>2.2614490976629167E-2</v>
      </c>
      <c r="N7" s="6"/>
      <c r="O7" s="6">
        <f>L7-$L$11</f>
        <v>-0.3725418333333339</v>
      </c>
      <c r="P7" s="6">
        <f>2^(-O7)</f>
        <v>1.2946317883693914</v>
      </c>
      <c r="Q7" s="6">
        <f>LOG(P7,2)</f>
        <v>0.37254183333333402</v>
      </c>
    </row>
    <row r="8" spans="1:17" customFormat="1" x14ac:dyDescent="0.25">
      <c r="A8" s="6" t="s">
        <v>623</v>
      </c>
      <c r="B8" s="214">
        <v>15.685324</v>
      </c>
      <c r="C8" s="214">
        <v>15.952562</v>
      </c>
      <c r="D8" s="214">
        <v>21.324014999999999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>
        <v>15.691663</v>
      </c>
      <c r="C9" s="214">
        <v>15.981733999999999</v>
      </c>
      <c r="D9" s="214">
        <v>21.340883000000002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15.633667000000001</v>
      </c>
      <c r="C10" s="214">
        <v>15.973352999999999</v>
      </c>
      <c r="D10" s="214">
        <v>21.822762999999998</v>
      </c>
      <c r="E10" s="6"/>
      <c r="F10" s="223">
        <f>AVERAGE(B10:B12)</f>
        <v>15.640602666666666</v>
      </c>
      <c r="G10" s="223">
        <f>AVERAGE(C10:C12)</f>
        <v>15.974398666666668</v>
      </c>
      <c r="H10" s="223">
        <f>AVERAGE(D10:D12)</f>
        <v>21.837</v>
      </c>
      <c r="I10" s="6"/>
      <c r="J10" s="6">
        <f>H10-F10</f>
        <v>6.1963973333333335</v>
      </c>
      <c r="K10" s="6">
        <f>H10-G10</f>
        <v>5.8626013333333322</v>
      </c>
      <c r="L10" s="6">
        <f>AVERAGE(J10:K10)</f>
        <v>6.0294993333333329</v>
      </c>
      <c r="M10" s="6">
        <f>2^(-L10)</f>
        <v>1.5308753912009306E-2</v>
      </c>
      <c r="N10" s="6"/>
      <c r="O10" s="6">
        <f>L10-$L$11</f>
        <v>0.19034883333333141</v>
      </c>
      <c r="P10" s="6">
        <f>2^(-O10)</f>
        <v>0.87639378995059303</v>
      </c>
      <c r="Q10" s="6">
        <f>LOG(P10,2)</f>
        <v>-0.19034883333333136</v>
      </c>
    </row>
    <row r="11" spans="1:17" customFormat="1" x14ac:dyDescent="0.25">
      <c r="A11" s="6" t="s">
        <v>626</v>
      </c>
      <c r="B11" s="214">
        <v>15.645053000000001</v>
      </c>
      <c r="C11" s="214">
        <v>15.945586</v>
      </c>
      <c r="D11" s="214">
        <v>21.893723000000001</v>
      </c>
      <c r="E11" s="6"/>
      <c r="F11" s="6"/>
      <c r="G11" s="6"/>
      <c r="H11" s="6"/>
      <c r="I11" s="6"/>
      <c r="J11" s="6"/>
      <c r="K11" s="6"/>
      <c r="L11" s="215">
        <f>AVERAGE(L4,L7,L10)</f>
        <v>5.8391505000000015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14">
        <v>15.643088000000001</v>
      </c>
      <c r="C12" s="214">
        <v>16.004256999999999</v>
      </c>
      <c r="D12" s="214">
        <v>21.794513999999999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501</v>
      </c>
      <c r="E14" s="6"/>
      <c r="F14" s="217" t="s">
        <v>609</v>
      </c>
      <c r="G14" s="217" t="s">
        <v>610</v>
      </c>
      <c r="H14" s="217" t="s">
        <v>634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>
        <v>16.328690000000002</v>
      </c>
      <c r="C15" s="214">
        <v>17.396238</v>
      </c>
      <c r="D15" s="214">
        <v>23.131039999999999</v>
      </c>
      <c r="E15" s="6"/>
      <c r="F15" s="219">
        <f>AVERAGE(B15:B17)</f>
        <v>16.361083666666666</v>
      </c>
      <c r="G15" s="219">
        <f>AVERAGE(C15:C17)</f>
        <v>17.347670000000001</v>
      </c>
      <c r="H15" s="219">
        <f>AVERAGE(D15:D17)</f>
        <v>23.121134000000001</v>
      </c>
      <c r="I15" s="6"/>
      <c r="J15" s="6">
        <f>H15-F15</f>
        <v>6.7600503333333357</v>
      </c>
      <c r="K15" s="6">
        <f>H15-G15</f>
        <v>5.7734640000000006</v>
      </c>
      <c r="L15" s="6">
        <f>AVERAGE(J15:K15)</f>
        <v>6.2667571666666682</v>
      </c>
      <c r="M15" s="6">
        <f>2^(-L15)</f>
        <v>1.2987277412105565E-2</v>
      </c>
      <c r="N15" s="6"/>
      <c r="O15" s="6">
        <f>L15-$L$11</f>
        <v>0.42760666666666669</v>
      </c>
      <c r="P15" s="6">
        <f>2^(-O15)</f>
        <v>0.74349416926782508</v>
      </c>
      <c r="Q15" s="221">
        <f>LOG(P15,2)</f>
        <v>-0.42760666666666658</v>
      </c>
    </row>
    <row r="16" spans="1:17" customFormat="1" x14ac:dyDescent="0.25">
      <c r="A16" s="6" t="s">
        <v>620</v>
      </c>
      <c r="B16" s="214">
        <v>16.297121000000001</v>
      </c>
      <c r="C16" s="214">
        <v>17.333994000000001</v>
      </c>
      <c r="D16" s="214">
        <v>23.131769999999999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16.457439999999998</v>
      </c>
      <c r="C17" s="214">
        <v>17.312778000000002</v>
      </c>
      <c r="D17" s="214">
        <v>23.100591999999999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15.583933999999999</v>
      </c>
      <c r="C18" s="214">
        <v>16.385323</v>
      </c>
      <c r="D18" s="214">
        <v>21.807219</v>
      </c>
      <c r="E18" s="6"/>
      <c r="F18" s="219">
        <f>AVERAGE(B18:B20)</f>
        <v>15.583516166666668</v>
      </c>
      <c r="G18" s="219">
        <f>AVERAGE(C18:C20)</f>
        <v>16.353203666666669</v>
      </c>
      <c r="H18" s="219">
        <f>AVERAGE(D18:D20)</f>
        <v>21.707249999999998</v>
      </c>
      <c r="I18" s="6"/>
      <c r="J18" s="6">
        <f>H18-F18</f>
        <v>6.1237338333333309</v>
      </c>
      <c r="K18" s="6">
        <f>H18-G18</f>
        <v>5.3540463333333292</v>
      </c>
      <c r="L18" s="6">
        <f>AVERAGE(J18:K18)</f>
        <v>5.7388900833333301</v>
      </c>
      <c r="M18" s="6">
        <f>2^(-L18)</f>
        <v>1.8725005032773728E-2</v>
      </c>
      <c r="N18" s="6"/>
      <c r="O18" s="6">
        <f>L18-$L$11</f>
        <v>-0.1002604166666714</v>
      </c>
      <c r="P18" s="6">
        <f>2^(-O18)</f>
        <v>1.071966942694331</v>
      </c>
      <c r="Q18" s="221">
        <f>LOG(P18,2)</f>
        <v>0.10026041666667145</v>
      </c>
    </row>
    <row r="19" spans="1:17" customFormat="1" x14ac:dyDescent="0.25">
      <c r="A19" s="6" t="s">
        <v>623</v>
      </c>
      <c r="B19" s="214">
        <v>15.6403885</v>
      </c>
      <c r="C19" s="214">
        <v>16.321123</v>
      </c>
      <c r="D19" s="214">
        <v>21.648402999999998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15.526225999999999</v>
      </c>
      <c r="C20" s="214">
        <v>16.353165000000001</v>
      </c>
      <c r="D20" s="214">
        <v>21.666128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/>
      <c r="C21" s="214">
        <v>16.508237999999999</v>
      </c>
      <c r="D21" s="214">
        <v>21.691915999999999</v>
      </c>
      <c r="E21" s="6"/>
      <c r="F21" s="219">
        <f>AVERAGE(B21:B23)</f>
        <v>15.9873865</v>
      </c>
      <c r="G21" s="219">
        <f>AVERAGE(C21:C23)</f>
        <v>16.591388999999999</v>
      </c>
      <c r="H21" s="219">
        <f>AVERAGE(D21:D23)</f>
        <v>21.792811666666665</v>
      </c>
      <c r="I21" s="6"/>
      <c r="J21" s="6">
        <f>H21-F21</f>
        <v>5.8054251666666659</v>
      </c>
      <c r="K21" s="6">
        <f>H21-G21</f>
        <v>5.2014226666666659</v>
      </c>
      <c r="L21" s="6">
        <f>AVERAGE(J21:K21)</f>
        <v>5.5034239166666659</v>
      </c>
      <c r="M21" s="6">
        <f>2^(-L21)</f>
        <v>2.2044706558942341E-2</v>
      </c>
      <c r="N21" s="6"/>
      <c r="O21" s="6">
        <f>L21-$L$11</f>
        <v>-0.3357265833333356</v>
      </c>
      <c r="P21" s="6">
        <f>2^(-O21)</f>
        <v>1.2620128353088407</v>
      </c>
      <c r="Q21" s="224">
        <f>LOG(P21,2)</f>
        <v>0.33572658333333566</v>
      </c>
    </row>
    <row r="22" spans="1:17" customFormat="1" x14ac:dyDescent="0.25">
      <c r="A22" s="6" t="s">
        <v>626</v>
      </c>
      <c r="B22" s="214">
        <v>16.202428999999999</v>
      </c>
      <c r="C22" s="214">
        <v>16.717891999999999</v>
      </c>
      <c r="D22" s="214">
        <v>21.867811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15.772344</v>
      </c>
      <c r="C23" s="214">
        <v>16.548037000000001</v>
      </c>
      <c r="D23" s="214">
        <v>21.818708000000001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501</v>
      </c>
      <c r="E25" s="6"/>
      <c r="F25" s="217" t="s">
        <v>609</v>
      </c>
      <c r="G25" s="217" t="s">
        <v>610</v>
      </c>
      <c r="H25" s="217" t="s">
        <v>634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15.724886</v>
      </c>
      <c r="C26" s="214">
        <v>16.418216999999999</v>
      </c>
      <c r="D26" s="214">
        <v>24.238083</v>
      </c>
      <c r="E26" s="6"/>
      <c r="F26" s="220">
        <f>AVERAGE(B26:B28)</f>
        <v>15.746037999999999</v>
      </c>
      <c r="G26" s="220">
        <f>AVERAGE(C26:C28)</f>
        <v>16.417033666666669</v>
      </c>
      <c r="H26" s="220">
        <f>AVERAGE(D26:D28)</f>
        <v>24.184269666666665</v>
      </c>
      <c r="I26" s="6"/>
      <c r="J26" s="6">
        <f>H26-F26</f>
        <v>8.4382316666666668</v>
      </c>
      <c r="K26" s="6">
        <f>H26-G26</f>
        <v>7.7672359999999969</v>
      </c>
      <c r="L26" s="6">
        <f>AVERAGE(J26:K26)</f>
        <v>8.1027338333333319</v>
      </c>
      <c r="M26" s="6">
        <f>2^(-L26)</f>
        <v>3.6377602181674792E-3</v>
      </c>
      <c r="N26" s="6"/>
      <c r="O26" s="6">
        <f>L26-$L$11</f>
        <v>2.2635833333333304</v>
      </c>
      <c r="P26" s="6">
        <f>2^(-O26)</f>
        <v>0.20825408017241084</v>
      </c>
      <c r="Q26" s="221">
        <f>LOG(P26,2)</f>
        <v>-2.2635833333333304</v>
      </c>
    </row>
    <row r="27" spans="1:17" customFormat="1" x14ac:dyDescent="0.25">
      <c r="A27" s="6" t="s">
        <v>620</v>
      </c>
      <c r="B27" s="214">
        <v>15.750503</v>
      </c>
      <c r="C27" s="214">
        <v>16.426607000000001</v>
      </c>
      <c r="D27" s="214">
        <v>24.132180999999999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15.762725</v>
      </c>
      <c r="C28" s="214">
        <v>16.406276999999999</v>
      </c>
      <c r="D28" s="214">
        <v>24.182545000000001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16.349695000000001</v>
      </c>
      <c r="C29" s="214">
        <v>16.511700000000001</v>
      </c>
      <c r="D29" s="214">
        <v>25.723253</v>
      </c>
      <c r="E29" s="6"/>
      <c r="F29" s="220">
        <f>AVERAGE(B29:B31)</f>
        <v>16.165770999999999</v>
      </c>
      <c r="G29" s="220">
        <f>AVERAGE(C29:C31)</f>
        <v>16.491487000000003</v>
      </c>
      <c r="H29" s="220">
        <f>AVERAGE(D29:D31)</f>
        <v>25.813732666666667</v>
      </c>
      <c r="I29" s="6"/>
      <c r="J29" s="6">
        <f>H29-F29</f>
        <v>9.6479616666666672</v>
      </c>
      <c r="K29" s="6">
        <f>H29-G29</f>
        <v>9.3222456666666638</v>
      </c>
      <c r="L29" s="6">
        <f>AVERAGE(J29:K29)</f>
        <v>9.4851036666666655</v>
      </c>
      <c r="M29" s="6">
        <f>2^(-L29)</f>
        <v>1.3954018176357433E-3</v>
      </c>
      <c r="N29" s="6"/>
      <c r="O29" s="6">
        <f>L29-$L$11</f>
        <v>3.645953166666664</v>
      </c>
      <c r="P29" s="6">
        <f>2^(-O29)</f>
        <v>7.9883803377516355E-2</v>
      </c>
      <c r="Q29" s="221">
        <f>LOG(P29,2)</f>
        <v>-3.645953166666664</v>
      </c>
    </row>
    <row r="30" spans="1:17" customFormat="1" x14ac:dyDescent="0.25">
      <c r="A30" s="6" t="s">
        <v>623</v>
      </c>
      <c r="B30" s="214">
        <v>16.074444</v>
      </c>
      <c r="C30" s="214">
        <v>16.502962</v>
      </c>
      <c r="D30" s="214">
        <v>25.85848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16.073174000000002</v>
      </c>
      <c r="C31" s="214">
        <v>16.459799</v>
      </c>
      <c r="D31" s="214">
        <v>25.859465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15.877314</v>
      </c>
      <c r="C32" s="214">
        <v>16.331118</v>
      </c>
      <c r="D32" s="214">
        <v>24.400085000000001</v>
      </c>
      <c r="E32" s="6"/>
      <c r="F32" s="220">
        <f>AVERAGE(B32:B34)</f>
        <v>15.905647</v>
      </c>
      <c r="G32" s="220">
        <f>AVERAGE(C32:C34)</f>
        <v>16.329625000000004</v>
      </c>
      <c r="H32" s="220">
        <f>AVERAGE(D32:D34)</f>
        <v>24.389074333333337</v>
      </c>
      <c r="I32" s="6"/>
      <c r="J32" s="6">
        <f>H32-F32</f>
        <v>8.4834273333333368</v>
      </c>
      <c r="K32" s="6">
        <f>H32-G32</f>
        <v>8.0594493333333332</v>
      </c>
      <c r="L32" s="6">
        <f>AVERAGE(J32:K32)</f>
        <v>8.2714383333333359</v>
      </c>
      <c r="M32" s="6">
        <f>2^(-L32)</f>
        <v>3.236301349898987E-3</v>
      </c>
      <c r="N32" s="6"/>
      <c r="O32" s="6">
        <f>L32-$L$11</f>
        <v>2.4322878333333344</v>
      </c>
      <c r="P32" s="6">
        <f>2^(-O32)</f>
        <v>0.18527140887902133</v>
      </c>
      <c r="Q32" s="221">
        <f>LOG(P32,2)</f>
        <v>-2.4322878333333344</v>
      </c>
    </row>
    <row r="33" spans="1:17" customFormat="1" x14ac:dyDescent="0.25">
      <c r="A33" s="6" t="s">
        <v>626</v>
      </c>
      <c r="B33" s="214">
        <v>15.898783</v>
      </c>
      <c r="C33" s="214">
        <v>16.342269999999999</v>
      </c>
      <c r="D33" s="214">
        <v>24.368704000000001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15.940844</v>
      </c>
      <c r="C34" s="214">
        <v>16.315487000000001</v>
      </c>
      <c r="D34" s="214">
        <v>24.398434000000002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501</v>
      </c>
      <c r="E36" s="6"/>
      <c r="F36" s="217" t="s">
        <v>609</v>
      </c>
      <c r="G36" s="217" t="s">
        <v>610</v>
      </c>
      <c r="H36" s="217" t="s">
        <v>634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17.060184</v>
      </c>
      <c r="C37" s="214">
        <v>17.588159999999998</v>
      </c>
      <c r="D37" s="214">
        <v>29.822890999999998</v>
      </c>
      <c r="E37" s="6"/>
      <c r="F37" s="219">
        <f>AVERAGE(B37:B39)</f>
        <v>16.999834666666668</v>
      </c>
      <c r="G37" s="219">
        <f>AVERAGE(C37:C39)</f>
        <v>17.579946666666668</v>
      </c>
      <c r="H37" s="219">
        <f>AVERAGE(D37:D39)</f>
        <v>29.737552999999995</v>
      </c>
      <c r="I37" s="6"/>
      <c r="J37" s="6">
        <f>H37-F37</f>
        <v>12.737718333333326</v>
      </c>
      <c r="K37" s="6">
        <f>H37-G37</f>
        <v>12.157606333333327</v>
      </c>
      <c r="L37" s="6">
        <f>AVERAGE(J37:K37)</f>
        <v>12.447662333333327</v>
      </c>
      <c r="M37" s="6">
        <f>2^(-L37)</f>
        <v>1.7901122386869298E-4</v>
      </c>
      <c r="N37" s="6"/>
      <c r="O37" s="6">
        <f>L37-$L$11</f>
        <v>6.608511833333325</v>
      </c>
      <c r="P37" s="6">
        <f>2^(-O37)</f>
        <v>1.0248014033781443E-2</v>
      </c>
      <c r="Q37" s="221">
        <f>LOG(P37,2)</f>
        <v>-6.608511833333325</v>
      </c>
    </row>
    <row r="38" spans="1:17" customFormat="1" x14ac:dyDescent="0.25">
      <c r="A38" s="6" t="s">
        <v>620</v>
      </c>
      <c r="B38" s="214">
        <v>16.966989999999999</v>
      </c>
      <c r="C38" s="214">
        <v>17.600660000000001</v>
      </c>
      <c r="D38" s="214">
        <v>29.580113999999998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16.972329999999999</v>
      </c>
      <c r="C39" s="214">
        <v>17.551020000000001</v>
      </c>
      <c r="D39" s="214">
        <v>29.809653999999998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/>
      <c r="C40" s="214">
        <v>16.147327000000001</v>
      </c>
      <c r="D40" s="214"/>
      <c r="E40" s="6"/>
      <c r="F40" s="219">
        <f>AVERAGE(B40:B42)</f>
        <v>16.038899499999999</v>
      </c>
      <c r="G40" s="219">
        <f>AVERAGE(C40:C42)</f>
        <v>16.159236</v>
      </c>
      <c r="H40" s="219">
        <f>AVERAGE(D40:D42)</f>
        <v>30.506580499999998</v>
      </c>
      <c r="I40" s="6"/>
      <c r="J40" s="6">
        <f>H40-F40</f>
        <v>14.467680999999999</v>
      </c>
      <c r="K40" s="6">
        <f>H40-G40</f>
        <v>14.347344499999998</v>
      </c>
      <c r="L40" s="6">
        <f>AVERAGE(J40:K40)</f>
        <v>14.407512749999999</v>
      </c>
      <c r="M40" s="6">
        <f>2^(-L40)</f>
        <v>4.6015749412351022E-5</v>
      </c>
      <c r="N40" s="6"/>
      <c r="O40" s="6">
        <f>L40-$L$11</f>
        <v>8.5683622499999963</v>
      </c>
      <c r="P40" s="6">
        <f>2^(-O40)</f>
        <v>2.6343043500928532E-3</v>
      </c>
      <c r="Q40" s="221">
        <f>LOG(P40,2)</f>
        <v>-8.5683622499999963</v>
      </c>
    </row>
    <row r="41" spans="1:17" customFormat="1" x14ac:dyDescent="0.25">
      <c r="A41" s="6" t="s">
        <v>623</v>
      </c>
      <c r="B41" s="214">
        <v>16.073281999999999</v>
      </c>
      <c r="C41" s="214">
        <v>16.099782999999999</v>
      </c>
      <c r="D41" s="214">
        <v>30.456001000000001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16.004517</v>
      </c>
      <c r="C42" s="214">
        <v>16.230598000000001</v>
      </c>
      <c r="D42" s="214">
        <v>30.55716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15.577572</v>
      </c>
      <c r="C43" s="214">
        <v>15.980876</v>
      </c>
      <c r="D43" s="214">
        <v>29.640965000000001</v>
      </c>
      <c r="E43" s="6"/>
      <c r="F43" s="219">
        <f>AVERAGE(B43:B45)</f>
        <v>15.603003666666666</v>
      </c>
      <c r="G43" s="219">
        <f>AVERAGE(C43:C45)</f>
        <v>15.952113000000002</v>
      </c>
      <c r="H43" s="219">
        <f>AVERAGE(D43:D45)</f>
        <v>29.712089666666667</v>
      </c>
      <c r="I43" s="6"/>
      <c r="J43" s="6">
        <f>H43-F43</f>
        <v>14.109086000000001</v>
      </c>
      <c r="K43" s="6">
        <f>H43-G43</f>
        <v>13.759976666666665</v>
      </c>
      <c r="L43" s="6">
        <f>AVERAGE(J43:K43)</f>
        <v>13.934531333333332</v>
      </c>
      <c r="M43" s="6">
        <f>2^(-L43)</f>
        <v>6.3868702447285701E-5</v>
      </c>
      <c r="N43" s="6"/>
      <c r="O43" s="6">
        <f>L43-$L$11</f>
        <v>8.0953808333333299</v>
      </c>
      <c r="P43" s="6">
        <f>2^(-O43)</f>
        <v>3.6563481599304623E-3</v>
      </c>
      <c r="Q43" s="221">
        <f>LOG(P43,2)</f>
        <v>-8.0953808333333299</v>
      </c>
    </row>
    <row r="44" spans="1:17" customFormat="1" x14ac:dyDescent="0.25">
      <c r="A44" s="6" t="s">
        <v>626</v>
      </c>
      <c r="B44" s="214">
        <v>15.588996</v>
      </c>
      <c r="C44" s="214">
        <v>15.933452000000001</v>
      </c>
      <c r="D44" s="214">
        <v>29.976254000000001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15.642443</v>
      </c>
      <c r="C45" s="214">
        <v>15.942011000000001</v>
      </c>
      <c r="D45" s="214">
        <v>29.51905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501</v>
      </c>
      <c r="E47" s="6"/>
      <c r="F47" s="217" t="s">
        <v>609</v>
      </c>
      <c r="G47" s="217" t="s">
        <v>610</v>
      </c>
      <c r="H47" s="217" t="s">
        <v>634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16.989118999999999</v>
      </c>
      <c r="C48" s="214">
        <v>18.091405999999999</v>
      </c>
      <c r="D48" s="214"/>
      <c r="E48" s="6"/>
      <c r="F48" s="219">
        <f>AVERAGE(B48:B50)</f>
        <v>16.987361333333336</v>
      </c>
      <c r="G48" s="219">
        <f>AVERAGE(C48:C50)</f>
        <v>18.018685000000001</v>
      </c>
      <c r="H48" s="219">
        <f>AVERAGE(D48:D50)</f>
        <v>30.302019999999999</v>
      </c>
      <c r="I48" s="6"/>
      <c r="J48" s="6">
        <f>H48-F48</f>
        <v>13.314658666666663</v>
      </c>
      <c r="K48" s="6">
        <f>H48-G48</f>
        <v>12.283334999999997</v>
      </c>
      <c r="L48" s="6">
        <f>AVERAGE(J48:K48)</f>
        <v>12.79899683333333</v>
      </c>
      <c r="M48" s="6">
        <f>2^(-L48)</f>
        <v>1.403195033129443E-4</v>
      </c>
      <c r="N48" s="6"/>
      <c r="O48" s="6">
        <f>L48-$L$11</f>
        <v>6.9598463333333287</v>
      </c>
      <c r="P48" s="6">
        <f>2^(-O48)</f>
        <v>8.0329948485190136E-3</v>
      </c>
      <c r="Q48" s="221">
        <f>LOG(P48,2)</f>
        <v>-6.9598463333333287</v>
      </c>
    </row>
    <row r="49" spans="1:17" customFormat="1" x14ac:dyDescent="0.25">
      <c r="A49" s="6" t="s">
        <v>620</v>
      </c>
      <c r="B49" s="214">
        <v>16.989001999999999</v>
      </c>
      <c r="C49" s="214">
        <v>17.981283000000001</v>
      </c>
      <c r="D49" s="214">
        <v>30.343042000000001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16.983962999999999</v>
      </c>
      <c r="C50" s="214">
        <v>17.983366</v>
      </c>
      <c r="D50" s="214">
        <v>30.260998000000001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15.780887999999999</v>
      </c>
      <c r="C51" s="214">
        <v>16.474419000000001</v>
      </c>
      <c r="D51" s="214">
        <v>30.353788000000002</v>
      </c>
      <c r="E51" s="6"/>
      <c r="F51" s="219">
        <f>AVERAGE(B51:B53)</f>
        <v>15.792927000000001</v>
      </c>
      <c r="G51" s="219">
        <f>AVERAGE(C51:C53)</f>
        <v>16.507948666666664</v>
      </c>
      <c r="H51" s="219">
        <f>AVERAGE(D51:D53)</f>
        <v>30.536601000000001</v>
      </c>
      <c r="I51" s="6"/>
      <c r="J51" s="6">
        <f>H51-F51</f>
        <v>14.743674</v>
      </c>
      <c r="K51" s="6">
        <f>H51-G51</f>
        <v>14.028652333333337</v>
      </c>
      <c r="L51" s="6">
        <f>AVERAGE(J51:K51)</f>
        <v>14.38616316666667</v>
      </c>
      <c r="M51" s="6">
        <f>2^(-L51)</f>
        <v>4.6701772543303776E-5</v>
      </c>
      <c r="N51" s="6"/>
      <c r="O51" s="6">
        <f>L51-$L$11</f>
        <v>8.5470126666666673</v>
      </c>
      <c r="P51" s="6">
        <f>2^(-O51)</f>
        <v>2.6735777236923724E-3</v>
      </c>
      <c r="Q51" s="221">
        <f>LOG(P51,2)</f>
        <v>-8.5470126666666673</v>
      </c>
    </row>
    <row r="52" spans="1:17" customFormat="1" x14ac:dyDescent="0.25">
      <c r="A52" s="6" t="s">
        <v>623</v>
      </c>
      <c r="B52" s="214">
        <v>15.819121000000001</v>
      </c>
      <c r="C52" s="214">
        <v>16.497979999999998</v>
      </c>
      <c r="D52" s="214"/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15.778772</v>
      </c>
      <c r="C53" s="214">
        <v>16.551447</v>
      </c>
      <c r="D53" s="214">
        <v>30.719414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>
        <v>15.809082</v>
      </c>
      <c r="C54" s="214">
        <v>16.376064</v>
      </c>
      <c r="D54" s="214">
        <v>29.221223999999999</v>
      </c>
      <c r="E54" s="6"/>
      <c r="F54" s="219">
        <f>AVERAGE(B54:B56)</f>
        <v>15.880996000000001</v>
      </c>
      <c r="G54" s="219">
        <f>AVERAGE(C54:C56)</f>
        <v>16.428500333333332</v>
      </c>
      <c r="H54" s="219">
        <f>AVERAGE(D54:D56)</f>
        <v>29.073032333333334</v>
      </c>
      <c r="I54" s="6"/>
      <c r="J54" s="6">
        <f>H54-F54</f>
        <v>13.192036333333332</v>
      </c>
      <c r="K54" s="6">
        <f>H54-G54</f>
        <v>12.644532000000002</v>
      </c>
      <c r="L54" s="6">
        <f>AVERAGE(J54:K54)</f>
        <v>12.918284166666666</v>
      </c>
      <c r="M54" s="6">
        <f>2^(-L54)</f>
        <v>1.2918407305312856E-4</v>
      </c>
      <c r="N54" s="6"/>
      <c r="O54" s="6">
        <f>L54-$L$11</f>
        <v>7.0791336666666647</v>
      </c>
      <c r="P54" s="6">
        <f>2^(-O54)</f>
        <v>7.3955150128496433E-3</v>
      </c>
      <c r="Q54" s="221">
        <f>LOG(P54,2)</f>
        <v>-7.0791336666666647</v>
      </c>
    </row>
    <row r="55" spans="1:17" customFormat="1" x14ac:dyDescent="0.25">
      <c r="A55" s="6" t="s">
        <v>626</v>
      </c>
      <c r="B55" s="214">
        <v>15.940552</v>
      </c>
      <c r="C55" s="214">
        <v>16.435604000000001</v>
      </c>
      <c r="D55" s="214">
        <v>28.934125999999999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15.893354</v>
      </c>
      <c r="C56" s="214">
        <v>16.473832999999999</v>
      </c>
      <c r="D56" s="214">
        <v>29.063746999999999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A2297-6713-4A3B-84BB-1D22D7DEECFD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641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502</v>
      </c>
      <c r="E3" s="6"/>
      <c r="F3" s="217" t="s">
        <v>609</v>
      </c>
      <c r="G3" s="217" t="s">
        <v>610</v>
      </c>
      <c r="H3" s="217" t="s">
        <v>635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15.230045</v>
      </c>
      <c r="C4" s="214">
        <v>16.173459999999999</v>
      </c>
      <c r="D4" s="214">
        <v>18.15568</v>
      </c>
      <c r="E4" s="6"/>
      <c r="F4" s="223">
        <f>AVERAGE(B4:B6)</f>
        <v>15.046316166666665</v>
      </c>
      <c r="G4" s="223">
        <f>AVERAGE(C4:C6)</f>
        <v>15.919310666666666</v>
      </c>
      <c r="H4" s="223">
        <f>AVERAGE(D4:D6)</f>
        <v>17.942500333333331</v>
      </c>
      <c r="I4" s="6"/>
      <c r="J4" s="214">
        <f>H4-F4</f>
        <v>2.8961841666666661</v>
      </c>
      <c r="K4" s="214">
        <f>H4-G4</f>
        <v>2.0231896666666653</v>
      </c>
      <c r="L4" s="214">
        <f>AVERAGE(J4:K4)</f>
        <v>2.4596869166666657</v>
      </c>
      <c r="M4" s="6">
        <f>2^(-L4)</f>
        <v>0.18178601028128735</v>
      </c>
      <c r="N4" s="6"/>
      <c r="O4" s="214">
        <f>L4-$L$11</f>
        <v>-7.3066722222222769E-2</v>
      </c>
      <c r="P4" s="222">
        <f>2^(-O4)</f>
        <v>1.0519504290191686</v>
      </c>
      <c r="Q4" s="6">
        <f>LOG(P4,2)</f>
        <v>7.3066722222222866E-2</v>
      </c>
    </row>
    <row r="5" spans="1:17" customFormat="1" x14ac:dyDescent="0.25">
      <c r="A5" s="6" t="s">
        <v>620</v>
      </c>
      <c r="B5" s="214">
        <v>14.973267</v>
      </c>
      <c r="C5" s="214">
        <v>15.776438000000001</v>
      </c>
      <c r="D5" s="214">
        <v>17.769596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>
        <v>14.935636499999999</v>
      </c>
      <c r="C6" s="214">
        <v>15.808033999999999</v>
      </c>
      <c r="D6" s="214">
        <v>17.902225000000001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14.339021000000001</v>
      </c>
      <c r="C7" s="214">
        <v>14.842370000000001</v>
      </c>
      <c r="D7" s="214">
        <v>16.853708000000001</v>
      </c>
      <c r="E7" s="6"/>
      <c r="F7" s="223">
        <f>AVERAGE(B7:B9)</f>
        <v>14.336626666666666</v>
      </c>
      <c r="G7" s="223">
        <f>AVERAGE(C7:C9)</f>
        <v>14.928229999999999</v>
      </c>
      <c r="H7" s="223">
        <f>AVERAGE(D7:D9)</f>
        <v>17.033092666666665</v>
      </c>
      <c r="I7" s="6"/>
      <c r="J7" s="6">
        <f>H7-F7</f>
        <v>2.6964659999999991</v>
      </c>
      <c r="K7" s="6">
        <f>H7-G7</f>
        <v>2.1048626666666657</v>
      </c>
      <c r="L7" s="6">
        <f>AVERAGE(J7:K7)</f>
        <v>2.4006643333333324</v>
      </c>
      <c r="M7" s="6">
        <f>2^(-L7)</f>
        <v>0.18937734610521875</v>
      </c>
      <c r="N7" s="6"/>
      <c r="O7" s="6">
        <f>L7-$L$11</f>
        <v>-0.13208930555555609</v>
      </c>
      <c r="P7" s="6">
        <f>2^(-O7)</f>
        <v>1.095879601371081</v>
      </c>
      <c r="Q7" s="6">
        <f>LOG(P7,2)</f>
        <v>0.13208930555555604</v>
      </c>
    </row>
    <row r="8" spans="1:17" customFormat="1" x14ac:dyDescent="0.25">
      <c r="A8" s="6" t="s">
        <v>623</v>
      </c>
      <c r="B8" s="214">
        <v>14.230535</v>
      </c>
      <c r="C8" s="214">
        <v>14.876110000000001</v>
      </c>
      <c r="D8" s="214">
        <v>17.253450000000001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>
        <v>14.440324</v>
      </c>
      <c r="C9" s="214">
        <v>15.06621</v>
      </c>
      <c r="D9" s="214">
        <v>16.99212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14.152295000000001</v>
      </c>
      <c r="C10" s="214">
        <v>15.028085000000001</v>
      </c>
      <c r="D10" s="214">
        <v>17.202742000000001</v>
      </c>
      <c r="E10" s="6"/>
      <c r="F10" s="223">
        <f>AVERAGE(B10:B12)</f>
        <v>14.365517000000002</v>
      </c>
      <c r="G10" s="223">
        <f>AVERAGE(C10:C12)</f>
        <v>14.923024666666665</v>
      </c>
      <c r="H10" s="223">
        <f>AVERAGE(D10:D12)</f>
        <v>17.3821805</v>
      </c>
      <c r="I10" s="6"/>
      <c r="J10" s="6">
        <f>H10-F10</f>
        <v>3.0166634999999982</v>
      </c>
      <c r="K10" s="6">
        <f>H10-G10</f>
        <v>2.4591558333333357</v>
      </c>
      <c r="L10" s="6">
        <f>AVERAGE(J10:K10)</f>
        <v>2.7379096666666669</v>
      </c>
      <c r="M10" s="6">
        <f>2^(-L10)</f>
        <v>0.14990187493031082</v>
      </c>
      <c r="N10" s="6"/>
      <c r="O10" s="6">
        <f>L10-$L$11</f>
        <v>0.20515602777777842</v>
      </c>
      <c r="P10" s="6">
        <f>2^(-O10)</f>
        <v>0.86744486773056362</v>
      </c>
      <c r="Q10" s="6">
        <f>LOG(P10,2)</f>
        <v>-0.20515602777777853</v>
      </c>
    </row>
    <row r="11" spans="1:17" customFormat="1" x14ac:dyDescent="0.25">
      <c r="A11" s="6" t="s">
        <v>626</v>
      </c>
      <c r="B11" s="214">
        <v>14.595011</v>
      </c>
      <c r="C11" s="214">
        <v>14.923686999999999</v>
      </c>
      <c r="D11" s="214"/>
      <c r="E11" s="6"/>
      <c r="F11" s="6"/>
      <c r="G11" s="6"/>
      <c r="H11" s="6"/>
      <c r="I11" s="6"/>
      <c r="J11" s="6"/>
      <c r="K11" s="6"/>
      <c r="L11" s="227">
        <f>AVERAGE(L4,L7,L10)</f>
        <v>2.5327536388888885</v>
      </c>
      <c r="M11" s="6"/>
      <c r="N11" s="6"/>
      <c r="O11" s="215">
        <f>AVERAGE(O4,O7,O10)</f>
        <v>-1.4802973661668753E-16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14">
        <v>14.349245</v>
      </c>
      <c r="C12" s="214">
        <v>14.817302</v>
      </c>
      <c r="D12" s="214">
        <v>17.561619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502</v>
      </c>
      <c r="E14" s="6"/>
      <c r="F14" s="217" t="s">
        <v>609</v>
      </c>
      <c r="G14" s="217" t="s">
        <v>610</v>
      </c>
      <c r="H14" s="217" t="s">
        <v>635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>
        <v>15.467734999999999</v>
      </c>
      <c r="C15" s="214">
        <v>16.662534999999998</v>
      </c>
      <c r="D15" s="214">
        <v>18.479839999999999</v>
      </c>
      <c r="E15" s="6"/>
      <c r="F15" s="219">
        <f>AVERAGE(B15:B17)</f>
        <v>15.486847333333332</v>
      </c>
      <c r="G15" s="219">
        <f>AVERAGE(C15:C17)</f>
        <v>16.755128333333332</v>
      </c>
      <c r="H15" s="219">
        <f>AVERAGE(D15:D17)</f>
        <v>18.489172</v>
      </c>
      <c r="I15" s="6"/>
      <c r="J15" s="6">
        <f>H15-F15</f>
        <v>3.0023246666666683</v>
      </c>
      <c r="K15" s="6">
        <f>H15-G15</f>
        <v>1.7340436666666683</v>
      </c>
      <c r="L15" s="6">
        <f>AVERAGE(J15:K15)</f>
        <v>2.3681841666666683</v>
      </c>
      <c r="M15" s="6">
        <f>2^(-L15)</f>
        <v>0.19368925583598232</v>
      </c>
      <c r="N15" s="6"/>
      <c r="O15" s="6">
        <f>L15-$L$11</f>
        <v>-0.16456947222222018</v>
      </c>
      <c r="P15" s="6">
        <f>2^(-O15)</f>
        <v>1.1208315505565545</v>
      </c>
      <c r="Q15" s="221">
        <f>LOG(P15,2)</f>
        <v>0.1645694722222201</v>
      </c>
    </row>
    <row r="16" spans="1:17" customFormat="1" x14ac:dyDescent="0.25">
      <c r="A16" s="6" t="s">
        <v>620</v>
      </c>
      <c r="B16" s="214">
        <v>15.415274999999999</v>
      </c>
      <c r="C16" s="214">
        <v>16.750881</v>
      </c>
      <c r="D16" s="214">
        <v>18.523565000000001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15.577532</v>
      </c>
      <c r="C17" s="214">
        <v>16.851969</v>
      </c>
      <c r="D17" s="214">
        <v>18.464110999999999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14.478517</v>
      </c>
      <c r="C18" s="214">
        <v>15.242516999999999</v>
      </c>
      <c r="D18" s="214">
        <v>17.491050000000001</v>
      </c>
      <c r="E18" s="6"/>
      <c r="F18" s="219">
        <f>AVERAGE(B18:B20)</f>
        <v>14.440397666666668</v>
      </c>
      <c r="G18" s="219">
        <f>AVERAGE(C18:C20)</f>
        <v>15.213016</v>
      </c>
      <c r="H18" s="219">
        <f>AVERAGE(D18:D20)</f>
        <v>17.566471333333336</v>
      </c>
      <c r="I18" s="6"/>
      <c r="J18" s="6">
        <f>H18-F18</f>
        <v>3.1260736666666684</v>
      </c>
      <c r="K18" s="6">
        <f>H18-G18</f>
        <v>2.3534553333333363</v>
      </c>
      <c r="L18" s="6">
        <f>AVERAGE(J18:K18)</f>
        <v>2.7397645000000024</v>
      </c>
      <c r="M18" s="6">
        <f>2^(-L18)</f>
        <v>0.14970927405005968</v>
      </c>
      <c r="N18" s="6"/>
      <c r="O18" s="6">
        <f>L18-$L$11</f>
        <v>0.20701086111111389</v>
      </c>
      <c r="P18" s="6">
        <f>2^(-O18)</f>
        <v>0.86633033433882412</v>
      </c>
      <c r="Q18" s="221">
        <f>LOG(P18,2)</f>
        <v>-0.20701086111111372</v>
      </c>
    </row>
    <row r="19" spans="1:17" customFormat="1" x14ac:dyDescent="0.25">
      <c r="A19" s="6" t="s">
        <v>623</v>
      </c>
      <c r="B19" s="214">
        <v>14.186631999999999</v>
      </c>
      <c r="C19" s="214">
        <v>15.183515</v>
      </c>
      <c r="D19" s="214">
        <v>17.405994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14.656044</v>
      </c>
      <c r="C20" s="214"/>
      <c r="D20" s="214">
        <v>17.80237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14.274527000000001</v>
      </c>
      <c r="C21" s="214">
        <v>15.585119000000001</v>
      </c>
      <c r="D21" s="214">
        <v>17.61176</v>
      </c>
      <c r="E21" s="6"/>
      <c r="F21" s="219">
        <f>AVERAGE(B21:B23)</f>
        <v>14.322105666666667</v>
      </c>
      <c r="G21" s="219">
        <f>AVERAGE(C21:C23)</f>
        <v>15.732615333333333</v>
      </c>
      <c r="H21" s="219">
        <f>AVERAGE(D21:D23)</f>
        <v>17.650759000000004</v>
      </c>
      <c r="I21" s="6"/>
      <c r="J21" s="6">
        <f>H21-F21</f>
        <v>3.328653333333337</v>
      </c>
      <c r="K21" s="6">
        <f>H21-G21</f>
        <v>1.9181436666666709</v>
      </c>
      <c r="L21" s="6">
        <f>AVERAGE(J21:K21)</f>
        <v>2.623398500000004</v>
      </c>
      <c r="M21" s="6">
        <f>2^(-L21)</f>
        <v>0.16228499292669454</v>
      </c>
      <c r="N21" s="6"/>
      <c r="O21" s="6">
        <f>L21-$L$11</f>
        <v>9.0644861111115471E-2</v>
      </c>
      <c r="P21" s="6">
        <f>2^(-O21)</f>
        <v>0.93910289173766071</v>
      </c>
      <c r="Q21" s="221">
        <f>LOG(P21,2)</f>
        <v>-9.0644861111115319E-2</v>
      </c>
    </row>
    <row r="22" spans="1:17" customFormat="1" x14ac:dyDescent="0.25">
      <c r="A22" s="6" t="s">
        <v>626</v>
      </c>
      <c r="B22" s="214">
        <v>14.380044</v>
      </c>
      <c r="C22" s="214">
        <v>15.994199</v>
      </c>
      <c r="D22" s="214">
        <v>17.797646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14.311745999999999</v>
      </c>
      <c r="C23" s="214">
        <v>15.618528</v>
      </c>
      <c r="D23" s="214">
        <v>17.542871000000002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502</v>
      </c>
      <c r="E25" s="6"/>
      <c r="F25" s="217" t="s">
        <v>609</v>
      </c>
      <c r="G25" s="217" t="s">
        <v>610</v>
      </c>
      <c r="H25" s="217" t="s">
        <v>635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14.600626999999999</v>
      </c>
      <c r="C26" s="214">
        <v>15.602544999999999</v>
      </c>
      <c r="D26" s="214">
        <v>17.709662999999999</v>
      </c>
      <c r="E26" s="6"/>
      <c r="F26" s="220">
        <f>AVERAGE(B26:B28)</f>
        <v>14.577738333333334</v>
      </c>
      <c r="G26" s="220">
        <f>AVERAGE(C26:C28)</f>
        <v>15.627095500000001</v>
      </c>
      <c r="H26" s="220">
        <f>AVERAGE(D26:D28)</f>
        <v>17.769208666666668</v>
      </c>
      <c r="I26" s="6"/>
      <c r="J26" s="6">
        <f>H26-F26</f>
        <v>3.1914703333333332</v>
      </c>
      <c r="K26" s="6">
        <f>H26-G26</f>
        <v>2.1421131666666664</v>
      </c>
      <c r="L26" s="6">
        <f>AVERAGE(J26:K26)</f>
        <v>2.6667917499999998</v>
      </c>
      <c r="M26" s="6">
        <f>2^(-L26)</f>
        <v>0.15747647725173511</v>
      </c>
      <c r="N26" s="6"/>
      <c r="O26" s="6">
        <f>L26-$L$11</f>
        <v>0.1340381111111113</v>
      </c>
      <c r="P26" s="6">
        <f>2^(-O26)</f>
        <v>0.91127720746530116</v>
      </c>
      <c r="Q26" s="221">
        <f>LOG(P26,2)</f>
        <v>-0.13403811111111127</v>
      </c>
    </row>
    <row r="27" spans="1:17" customFormat="1" x14ac:dyDescent="0.25">
      <c r="A27" s="6" t="s">
        <v>620</v>
      </c>
      <c r="B27" s="214">
        <v>14.529483000000001</v>
      </c>
      <c r="C27" s="214">
        <v>15.584685</v>
      </c>
      <c r="D27" s="214">
        <v>17.779215000000001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14.603104999999999</v>
      </c>
      <c r="C28" s="214">
        <v>15.6940565</v>
      </c>
      <c r="D28" s="214">
        <v>17.818747999999999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15.010384999999999</v>
      </c>
      <c r="C29" s="214">
        <v>15.605575999999999</v>
      </c>
      <c r="D29" s="214">
        <v>23.187414</v>
      </c>
      <c r="E29" s="6"/>
      <c r="F29" s="220">
        <f>AVERAGE(B29:B31)</f>
        <v>14.997224666666668</v>
      </c>
      <c r="G29" s="220">
        <f>AVERAGE(C29:C31)</f>
        <v>15.659711333333334</v>
      </c>
      <c r="H29" s="220">
        <f>AVERAGE(D29:D31)</f>
        <v>23.189619666666669</v>
      </c>
      <c r="I29" s="6"/>
      <c r="J29" s="6">
        <f>H29-F29</f>
        <v>8.1923950000000012</v>
      </c>
      <c r="K29" s="6">
        <f>H29-G29</f>
        <v>7.529908333333335</v>
      </c>
      <c r="L29" s="6">
        <f>AVERAGE(J29:K29)</f>
        <v>7.8611516666666681</v>
      </c>
      <c r="M29" s="6">
        <f>2^(-L29)</f>
        <v>4.3008822035732327E-3</v>
      </c>
      <c r="N29" s="6"/>
      <c r="O29" s="6">
        <f>L29-$L$11</f>
        <v>5.32839802777778</v>
      </c>
      <c r="P29" s="6">
        <f>2^(-O29)</f>
        <v>2.4888135628308525E-2</v>
      </c>
      <c r="Q29" s="225">
        <f>LOG(P29,2)</f>
        <v>-5.32839802777778</v>
      </c>
    </row>
    <row r="30" spans="1:17" customFormat="1" x14ac:dyDescent="0.25">
      <c r="A30" s="6" t="s">
        <v>623</v>
      </c>
      <c r="B30" s="214">
        <v>14.928787</v>
      </c>
      <c r="C30" s="214">
        <v>15.650961000000001</v>
      </c>
      <c r="D30" s="214">
        <v>23.269428000000001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15.052502</v>
      </c>
      <c r="C31" s="214">
        <v>15.722597</v>
      </c>
      <c r="D31" s="214">
        <v>23.112017000000002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14.827283</v>
      </c>
      <c r="C32" s="214">
        <v>15.373158</v>
      </c>
      <c r="D32" s="214">
        <v>18.961490000000001</v>
      </c>
      <c r="E32" s="6"/>
      <c r="F32" s="220">
        <f>AVERAGE(B32:B34)</f>
        <v>14.797518666666667</v>
      </c>
      <c r="G32" s="220">
        <f>AVERAGE(C32:C34)</f>
        <v>15.439684999999999</v>
      </c>
      <c r="H32" s="220">
        <f>AVERAGE(D32:D34)</f>
        <v>19.054286333333334</v>
      </c>
      <c r="I32" s="6"/>
      <c r="J32" s="6">
        <f>H32-F32</f>
        <v>4.2567676666666667</v>
      </c>
      <c r="K32" s="6">
        <f>H32-G32</f>
        <v>3.6146013333333347</v>
      </c>
      <c r="L32" s="6">
        <f>AVERAGE(J32:K32)</f>
        <v>3.9356845000000007</v>
      </c>
      <c r="M32" s="6">
        <f>2^(-L32)</f>
        <v>6.5349295802874172E-2</v>
      </c>
      <c r="N32" s="6"/>
      <c r="O32" s="6">
        <f>L32-$L$11</f>
        <v>1.4029308611111122</v>
      </c>
      <c r="P32" s="6">
        <f>2^(-O32)</f>
        <v>0.37816012161531221</v>
      </c>
      <c r="Q32" s="221">
        <f>LOG(P32,2)</f>
        <v>-1.4029308611111122</v>
      </c>
    </row>
    <row r="33" spans="1:17" customFormat="1" x14ac:dyDescent="0.25">
      <c r="A33" s="6" t="s">
        <v>626</v>
      </c>
      <c r="B33" s="214">
        <v>14.747928999999999</v>
      </c>
      <c r="C33" s="214">
        <v>15.504924000000001</v>
      </c>
      <c r="D33" s="214">
        <v>19.101046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14.817344</v>
      </c>
      <c r="C34" s="214">
        <v>15.440973</v>
      </c>
      <c r="D34" s="214">
        <v>19.100322999999999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502</v>
      </c>
      <c r="E36" s="6"/>
      <c r="F36" s="217" t="s">
        <v>609</v>
      </c>
      <c r="G36" s="217" t="s">
        <v>610</v>
      </c>
      <c r="H36" s="217" t="s">
        <v>635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16.044385999999999</v>
      </c>
      <c r="C37" s="214">
        <v>16.776164999999999</v>
      </c>
      <c r="D37" s="214">
        <v>28.529679999999999</v>
      </c>
      <c r="E37" s="6"/>
      <c r="F37" s="219">
        <f>AVERAGE(B37:B39)</f>
        <v>16.15288</v>
      </c>
      <c r="G37" s="219">
        <f>AVERAGE(C37:C39)</f>
        <v>16.82348</v>
      </c>
      <c r="H37" s="219">
        <f>AVERAGE(D37:D39)</f>
        <v>28.549547666666665</v>
      </c>
      <c r="I37" s="6"/>
      <c r="J37" s="6">
        <f>H37-F37</f>
        <v>12.396667666666666</v>
      </c>
      <c r="K37" s="6">
        <f>H37-G37</f>
        <v>11.726067666666665</v>
      </c>
      <c r="L37" s="6">
        <f>AVERAGE(J37:K37)</f>
        <v>12.061367666666666</v>
      </c>
      <c r="M37" s="6">
        <f>2^(-L37)</f>
        <v>2.3397343098624125E-4</v>
      </c>
      <c r="N37" s="6"/>
      <c r="O37" s="6">
        <f>L37-$L$11</f>
        <v>9.5286140277777776</v>
      </c>
      <c r="P37" s="6">
        <f>2^(-O37)</f>
        <v>1.353946052967526E-3</v>
      </c>
      <c r="Q37" s="221">
        <f>LOG(P37,2)</f>
        <v>-9.5286140277777776</v>
      </c>
    </row>
    <row r="38" spans="1:17" customFormat="1" x14ac:dyDescent="0.25">
      <c r="A38" s="6" t="s">
        <v>620</v>
      </c>
      <c r="B38" s="214">
        <v>16.099318</v>
      </c>
      <c r="C38" s="214">
        <v>16.843772999999999</v>
      </c>
      <c r="D38" s="214">
        <v>28.493819999999999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16.314935999999999</v>
      </c>
      <c r="C39" s="214">
        <v>16.850501999999999</v>
      </c>
      <c r="D39" s="214">
        <v>28.625143000000001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15.00637</v>
      </c>
      <c r="C40" s="214">
        <v>15.030982</v>
      </c>
      <c r="D40" s="214">
        <v>27.341942</v>
      </c>
      <c r="E40" s="6"/>
      <c r="F40" s="219">
        <f>AVERAGE(B40:B42)</f>
        <v>14.938431000000001</v>
      </c>
      <c r="G40" s="219">
        <f>AVERAGE(C40:C42)</f>
        <v>15.243964333333333</v>
      </c>
      <c r="H40" s="219">
        <f>AVERAGE(D40:D42)</f>
        <v>27.389409000000001</v>
      </c>
      <c r="I40" s="6"/>
      <c r="J40" s="6">
        <f>H40-F40</f>
        <v>12.450977999999999</v>
      </c>
      <c r="K40" s="6">
        <f>H40-G40</f>
        <v>12.145444666666668</v>
      </c>
      <c r="L40" s="6">
        <f>AVERAGE(J40:K40)</f>
        <v>12.298211333333334</v>
      </c>
      <c r="M40" s="6">
        <f>2^(-L40)</f>
        <v>1.9854981907271488E-4</v>
      </c>
      <c r="N40" s="6"/>
      <c r="O40" s="6">
        <f>L40-$L$11</f>
        <v>9.7654576944444464</v>
      </c>
      <c r="P40" s="6">
        <f>2^(-O40)</f>
        <v>1.1489584211240079E-3</v>
      </c>
      <c r="Q40" s="221">
        <f>LOG(P40,2)</f>
        <v>-9.7654576944444464</v>
      </c>
    </row>
    <row r="41" spans="1:17" customFormat="1" x14ac:dyDescent="0.25">
      <c r="A41" s="6" t="s">
        <v>623</v>
      </c>
      <c r="B41" s="214"/>
      <c r="C41" s="214">
        <v>15.242217</v>
      </c>
      <c r="D41" s="214">
        <v>27.352535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14.870492</v>
      </c>
      <c r="C42" s="214">
        <v>15.458693999999999</v>
      </c>
      <c r="D42" s="214">
        <v>27.473749999999999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14.248763</v>
      </c>
      <c r="C43" s="214">
        <v>15.085315</v>
      </c>
      <c r="D43" s="214">
        <v>26.936641999999999</v>
      </c>
      <c r="E43" s="6"/>
      <c r="F43" s="219">
        <f>AVERAGE(B43:B45)</f>
        <v>14.302678</v>
      </c>
      <c r="G43" s="219">
        <f>AVERAGE(C43:C45)</f>
        <v>15.024524999999999</v>
      </c>
      <c r="H43" s="219">
        <f>AVERAGE(D43:D45)</f>
        <v>27.004572666666665</v>
      </c>
      <c r="I43" s="6"/>
      <c r="J43" s="6">
        <f>H43-F43</f>
        <v>12.701894666666664</v>
      </c>
      <c r="K43" s="6">
        <f>H43-G43</f>
        <v>11.980047666666666</v>
      </c>
      <c r="L43" s="6">
        <f>AVERAGE(J43:K43)</f>
        <v>12.340971166666666</v>
      </c>
      <c r="M43" s="6">
        <f>2^(-L43)</f>
        <v>1.9275138317400079E-4</v>
      </c>
      <c r="N43" s="6"/>
      <c r="O43" s="6">
        <f>L43-$L$11</f>
        <v>9.8082175277777779</v>
      </c>
      <c r="P43" s="6">
        <f>2^(-O43)</f>
        <v>1.115404314722454E-3</v>
      </c>
      <c r="Q43" s="221">
        <f>LOG(P43,2)</f>
        <v>-9.8082175277777779</v>
      </c>
    </row>
    <row r="44" spans="1:17" customFormat="1" x14ac:dyDescent="0.25">
      <c r="A44" s="6" t="s">
        <v>626</v>
      </c>
      <c r="B44" s="214">
        <v>14.213391</v>
      </c>
      <c r="C44" s="214">
        <v>14.980737</v>
      </c>
      <c r="D44" s="214">
        <v>27.101742000000002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14.445880000000001</v>
      </c>
      <c r="C45" s="214">
        <v>15.007523000000001</v>
      </c>
      <c r="D45" s="214">
        <v>26.975334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502</v>
      </c>
      <c r="E47" s="6"/>
      <c r="F47" s="217" t="s">
        <v>609</v>
      </c>
      <c r="G47" s="217" t="s">
        <v>610</v>
      </c>
      <c r="H47" s="217" t="s">
        <v>635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15.894468</v>
      </c>
      <c r="C48" s="214">
        <v>17.107315</v>
      </c>
      <c r="D48" s="214">
        <v>28.716464999999999</v>
      </c>
      <c r="E48" s="6"/>
      <c r="F48" s="219">
        <f>AVERAGE(B48:B50)</f>
        <v>16.047425</v>
      </c>
      <c r="G48" s="219">
        <f>AVERAGE(C48:C50)</f>
        <v>17.254511999999998</v>
      </c>
      <c r="H48" s="219">
        <f>AVERAGE(D48:D50)</f>
        <v>28.798473666666666</v>
      </c>
      <c r="I48" s="6"/>
      <c r="J48" s="6">
        <f>H48-F48</f>
        <v>12.751048666666666</v>
      </c>
      <c r="K48" s="6">
        <f>H48-G48</f>
        <v>11.543961666666668</v>
      </c>
      <c r="L48" s="6">
        <f>AVERAGE(J48:K48)</f>
        <v>12.147505166666667</v>
      </c>
      <c r="M48" s="6">
        <f>2^(-L48)</f>
        <v>2.2041267856017587E-4</v>
      </c>
      <c r="N48" s="6"/>
      <c r="O48" s="6">
        <f>L48-$L$11</f>
        <v>9.6147515277777789</v>
      </c>
      <c r="P48" s="6">
        <f>2^(-O48)</f>
        <v>1.2754733514084313E-3</v>
      </c>
      <c r="Q48" s="221">
        <f>LOG(P48,2)</f>
        <v>-9.6147515277777789</v>
      </c>
    </row>
    <row r="49" spans="1:17" customFormat="1" x14ac:dyDescent="0.25">
      <c r="A49" s="6" t="s">
        <v>620</v>
      </c>
      <c r="B49" s="214">
        <v>16.361103</v>
      </c>
      <c r="C49" s="214">
        <v>17.303664999999999</v>
      </c>
      <c r="D49" s="214">
        <v>28.823456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15.886704</v>
      </c>
      <c r="C50" s="214">
        <v>17.352556</v>
      </c>
      <c r="D50" s="214">
        <v>28.855499999999999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14.574185999999999</v>
      </c>
      <c r="C51" s="214">
        <v>15.527647</v>
      </c>
      <c r="D51" s="214">
        <v>28.595419</v>
      </c>
      <c r="E51" s="6"/>
      <c r="F51" s="219">
        <f>AVERAGE(B51:B53)</f>
        <v>14.528206666666668</v>
      </c>
      <c r="G51" s="219">
        <f>AVERAGE(C51:C53)</f>
        <v>15.610741666666668</v>
      </c>
      <c r="H51" s="219">
        <f>AVERAGE(D51:D53)</f>
        <v>28.634441999999996</v>
      </c>
      <c r="I51" s="6"/>
      <c r="J51" s="6">
        <f>H51-F51</f>
        <v>14.106235333333329</v>
      </c>
      <c r="K51" s="6">
        <f>H51-G51</f>
        <v>13.023700333333329</v>
      </c>
      <c r="L51" s="6">
        <f>AVERAGE(J51:K51)</f>
        <v>13.564967833333329</v>
      </c>
      <c r="M51" s="6">
        <f>2^(-L51)</f>
        <v>8.2515928703910112E-5</v>
      </c>
      <c r="N51" s="6"/>
      <c r="O51" s="6">
        <f>L51-$L$11</f>
        <v>11.032214194444441</v>
      </c>
      <c r="P51" s="6">
        <f>2^(-O51)</f>
        <v>4.7749915665500748E-4</v>
      </c>
      <c r="Q51" s="225">
        <f>LOG(P51,2)</f>
        <v>-11.032214194444441</v>
      </c>
    </row>
    <row r="52" spans="1:17" customFormat="1" x14ac:dyDescent="0.25">
      <c r="A52" s="6" t="s">
        <v>623</v>
      </c>
      <c r="B52" s="214">
        <v>14.299105000000001</v>
      </c>
      <c r="C52" s="214">
        <v>15.647662</v>
      </c>
      <c r="D52" s="214">
        <v>28.696548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14.711328999999999</v>
      </c>
      <c r="C53" s="214">
        <v>15.656916000000001</v>
      </c>
      <c r="D53" s="214">
        <v>28.611359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>
        <v>14.612382</v>
      </c>
      <c r="C54" s="214">
        <v>15.412506</v>
      </c>
      <c r="D54" s="214">
        <v>28.53321</v>
      </c>
      <c r="E54" s="6"/>
      <c r="F54" s="219">
        <f>AVERAGE(B54:B56)</f>
        <v>14.714084166666666</v>
      </c>
      <c r="G54" s="219">
        <f>AVERAGE(C54:C56)</f>
        <v>15.515924</v>
      </c>
      <c r="H54" s="219">
        <f>AVERAGE(D54:D56)</f>
        <v>28.479279999999999</v>
      </c>
      <c r="I54" s="6"/>
      <c r="J54" s="6">
        <f>H54-F54</f>
        <v>13.765195833333333</v>
      </c>
      <c r="K54" s="6">
        <f>H54-G54</f>
        <v>12.963355999999999</v>
      </c>
      <c r="L54" s="6">
        <f>AVERAGE(J54:K54)</f>
        <v>13.364275916666667</v>
      </c>
      <c r="M54" s="6">
        <f>2^(-L54)</f>
        <v>9.4831381797528299E-5</v>
      </c>
      <c r="N54" s="6"/>
      <c r="O54" s="6">
        <f>L54-$L$11</f>
        <v>10.831522277777779</v>
      </c>
      <c r="P54" s="6">
        <f>2^(-O54)</f>
        <v>5.4876562069891761E-4</v>
      </c>
      <c r="Q54" s="225">
        <f>LOG(P54,2)</f>
        <v>-10.831522277777779</v>
      </c>
    </row>
    <row r="55" spans="1:17" customFormat="1" x14ac:dyDescent="0.25">
      <c r="A55" s="6" t="s">
        <v>626</v>
      </c>
      <c r="B55" s="214">
        <v>14.5795555</v>
      </c>
      <c r="C55" s="214">
        <v>15.538532999999999</v>
      </c>
      <c r="D55" s="214">
        <v>28.489346999999999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14.950315</v>
      </c>
      <c r="C56" s="214">
        <v>15.596733</v>
      </c>
      <c r="D56" s="214">
        <v>28.415282999999999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6B1D-F5BA-48D3-B660-3FD510FAE73C}">
  <dimension ref="A1:Q56"/>
  <sheetViews>
    <sheetView zoomScale="80" zoomScaleNormal="80" workbookViewId="0">
      <selection activeCell="Q10" activeCellId="2" sqref="Q4 Q7 Q10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642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503</v>
      </c>
      <c r="E3" s="6"/>
      <c r="F3" s="217" t="s">
        <v>609</v>
      </c>
      <c r="G3" s="217" t="s">
        <v>610</v>
      </c>
      <c r="H3" s="217" t="s">
        <v>636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15.230045</v>
      </c>
      <c r="C4" s="214">
        <v>16.173459999999999</v>
      </c>
      <c r="D4" s="214">
        <v>21.072104</v>
      </c>
      <c r="E4" s="6"/>
      <c r="F4" s="223">
        <f>AVERAGE(B4:B6)</f>
        <v>15.046316166666665</v>
      </c>
      <c r="G4" s="223">
        <f>AVERAGE(C4:C6)</f>
        <v>15.919310666666666</v>
      </c>
      <c r="H4" s="223">
        <f>AVERAGE(D4:D6)</f>
        <v>21.158012499999998</v>
      </c>
      <c r="I4" s="6"/>
      <c r="J4" s="214">
        <f>H4-F4</f>
        <v>6.1116963333333327</v>
      </c>
      <c r="K4" s="214">
        <f>H4-G4</f>
        <v>5.2387018333333319</v>
      </c>
      <c r="L4" s="214">
        <f>AVERAGE(J4:K4)</f>
        <v>5.6751990833333323</v>
      </c>
      <c r="M4" s="6">
        <f>2^(-L4)</f>
        <v>1.9570181098589805E-2</v>
      </c>
      <c r="N4" s="6"/>
      <c r="O4" s="214">
        <f>L4-$L$11</f>
        <v>-9.8856166666667633E-2</v>
      </c>
      <c r="P4" s="222">
        <f>2^(-O4)</f>
        <v>1.0709240492370979</v>
      </c>
      <c r="Q4" s="6">
        <f>LOG(P4,2)</f>
        <v>9.8856166666667758E-2</v>
      </c>
    </row>
    <row r="5" spans="1:17" customFormat="1" x14ac:dyDescent="0.25">
      <c r="A5" s="6" t="s">
        <v>620</v>
      </c>
      <c r="B5" s="214">
        <v>14.973267</v>
      </c>
      <c r="C5" s="214">
        <v>15.776438000000001</v>
      </c>
      <c r="D5" s="214"/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>
        <v>14.935636499999999</v>
      </c>
      <c r="C6" s="214">
        <v>15.808033999999999</v>
      </c>
      <c r="D6" s="214">
        <v>21.243921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14.339021000000001</v>
      </c>
      <c r="C7" s="214">
        <v>14.842370000000001</v>
      </c>
      <c r="D7" s="214">
        <v>20.504387000000001</v>
      </c>
      <c r="E7" s="6"/>
      <c r="F7" s="223">
        <f>AVERAGE(B7:B9)</f>
        <v>14.336626666666666</v>
      </c>
      <c r="G7" s="223">
        <f>AVERAGE(C7:C9)</f>
        <v>14.928229999999999</v>
      </c>
      <c r="H7" s="223">
        <f>AVERAGE(D7:D9)</f>
        <v>20.572683333333334</v>
      </c>
      <c r="I7" s="6"/>
      <c r="J7" s="6">
        <f>H7-F7</f>
        <v>6.2360566666666681</v>
      </c>
      <c r="K7" s="6">
        <f>H7-G7</f>
        <v>5.6444533333333347</v>
      </c>
      <c r="L7" s="6">
        <f>AVERAGE(J7:K7)</f>
        <v>5.9402550000000014</v>
      </c>
      <c r="M7" s="6">
        <f>2^(-L7)</f>
        <v>1.6285648729101283E-2</v>
      </c>
      <c r="N7" s="6"/>
      <c r="O7" s="6">
        <f>L7-$L$11</f>
        <v>0.16619975000000142</v>
      </c>
      <c r="P7" s="6">
        <f>2^(-O7)</f>
        <v>0.89118709702072652</v>
      </c>
      <c r="Q7" s="6">
        <f>LOG(P7,2)</f>
        <v>-0.16619975000000139</v>
      </c>
    </row>
    <row r="8" spans="1:17" customFormat="1" x14ac:dyDescent="0.25">
      <c r="A8" s="6" t="s">
        <v>623</v>
      </c>
      <c r="B8" s="214">
        <v>14.230535</v>
      </c>
      <c r="C8" s="214">
        <v>14.876110000000001</v>
      </c>
      <c r="D8" s="214">
        <v>20.652542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>
        <v>14.440324</v>
      </c>
      <c r="C9" s="214">
        <v>15.06621</v>
      </c>
      <c r="D9" s="214">
        <v>20.561121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14.152295000000001</v>
      </c>
      <c r="C10" s="214">
        <v>15.028085000000001</v>
      </c>
      <c r="D10" s="214"/>
      <c r="E10" s="6"/>
      <c r="F10" s="223">
        <f>AVERAGE(B10:B12)</f>
        <v>14.365517000000002</v>
      </c>
      <c r="G10" s="223">
        <f>AVERAGE(C10:C12)</f>
        <v>14.923024666666665</v>
      </c>
      <c r="H10" s="223">
        <f>AVERAGE(D10:D12)</f>
        <v>20.350982500000001</v>
      </c>
      <c r="I10" s="6"/>
      <c r="J10" s="6">
        <f>H10-F10</f>
        <v>5.9854654999999983</v>
      </c>
      <c r="K10" s="6">
        <f>H10-G10</f>
        <v>5.4279578333333358</v>
      </c>
      <c r="L10" s="6">
        <f>AVERAGE(J10:K10)</f>
        <v>5.7067116666666671</v>
      </c>
      <c r="M10" s="6">
        <f>2^(-L10)</f>
        <v>1.9147347168366434E-2</v>
      </c>
      <c r="N10" s="6"/>
      <c r="O10" s="6">
        <f>L10-$L$11</f>
        <v>-6.7343583333332901E-2</v>
      </c>
      <c r="P10" s="6">
        <f>2^(-O10)</f>
        <v>1.0477856315378218</v>
      </c>
      <c r="Q10" s="6">
        <f>LOG(P10,2)</f>
        <v>6.734358333333286E-2</v>
      </c>
    </row>
    <row r="11" spans="1:17" customFormat="1" x14ac:dyDescent="0.25">
      <c r="A11" s="6" t="s">
        <v>626</v>
      </c>
      <c r="B11" s="214">
        <v>14.595011</v>
      </c>
      <c r="C11" s="214">
        <v>14.923686999999999</v>
      </c>
      <c r="D11" s="214">
        <v>20.225684999999999</v>
      </c>
      <c r="E11" s="6"/>
      <c r="F11" s="6"/>
      <c r="G11" s="6"/>
      <c r="H11" s="6"/>
      <c r="I11" s="6"/>
      <c r="J11" s="6"/>
      <c r="K11" s="6"/>
      <c r="L11" s="215">
        <f>AVERAGE(L4,L7,L10)</f>
        <v>5.77405525</v>
      </c>
      <c r="M11" s="6"/>
      <c r="N11" s="6"/>
      <c r="O11" s="215">
        <f>AVERAGE(O4,O7,O10)</f>
        <v>2.9605947323337506E-16</v>
      </c>
      <c r="P11" s="215">
        <f>2^(-O11)</f>
        <v>0.99999999999999978</v>
      </c>
      <c r="Q11" s="6"/>
    </row>
    <row r="12" spans="1:17" customFormat="1" x14ac:dyDescent="0.25">
      <c r="A12" s="6" t="s">
        <v>627</v>
      </c>
      <c r="B12" s="214">
        <v>14.349245</v>
      </c>
      <c r="C12" s="214">
        <v>14.817302</v>
      </c>
      <c r="D12" s="214">
        <v>20.476279999999999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503</v>
      </c>
      <c r="E14" s="6"/>
      <c r="F14" s="217" t="s">
        <v>609</v>
      </c>
      <c r="G14" s="217" t="s">
        <v>610</v>
      </c>
      <c r="H14" s="217" t="s">
        <v>636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>
        <v>15.467734999999999</v>
      </c>
      <c r="C15" s="214">
        <v>16.662534999999998</v>
      </c>
      <c r="D15" s="214">
        <v>23.617760000000001</v>
      </c>
      <c r="E15" s="6"/>
      <c r="F15" s="219">
        <f>AVERAGE(B15:B17)</f>
        <v>15.486847333333332</v>
      </c>
      <c r="G15" s="219">
        <f>AVERAGE(C15:C17)</f>
        <v>16.755128333333332</v>
      </c>
      <c r="H15" s="219">
        <f>AVERAGE(D15:D17)</f>
        <v>23.540904000000001</v>
      </c>
      <c r="I15" s="6"/>
      <c r="J15" s="6">
        <f>H15-F15</f>
        <v>8.0540566666666695</v>
      </c>
      <c r="K15" s="6">
        <f>H15-G15</f>
        <v>6.7857756666666695</v>
      </c>
      <c r="L15" s="6">
        <f>AVERAGE(J15:K15)</f>
        <v>7.4199161666666695</v>
      </c>
      <c r="M15" s="6">
        <f>2^(-L15)</f>
        <v>5.8395941996583645E-3</v>
      </c>
      <c r="N15" s="6"/>
      <c r="O15" s="6">
        <f>L15-$L$11</f>
        <v>1.6458609166666696</v>
      </c>
      <c r="P15" s="6">
        <f>2^(-O15)</f>
        <v>0.31955564614832532</v>
      </c>
      <c r="Q15" s="221">
        <f>LOG(P15,2)</f>
        <v>-1.6458609166666696</v>
      </c>
    </row>
    <row r="16" spans="1:17" customFormat="1" x14ac:dyDescent="0.25">
      <c r="A16" s="6" t="s">
        <v>620</v>
      </c>
      <c r="B16" s="214">
        <v>15.415274999999999</v>
      </c>
      <c r="C16" s="214">
        <v>16.750881</v>
      </c>
      <c r="D16" s="214">
        <v>23.436712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15.577532</v>
      </c>
      <c r="C17" s="214">
        <v>16.851969</v>
      </c>
      <c r="D17" s="214">
        <v>23.568239999999999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14.478517</v>
      </c>
      <c r="C18" s="214">
        <v>15.242516999999999</v>
      </c>
      <c r="D18" s="214">
        <v>22.068999999999999</v>
      </c>
      <c r="E18" s="6"/>
      <c r="F18" s="219">
        <f>AVERAGE(B18:B20)</f>
        <v>14.440397666666668</v>
      </c>
      <c r="G18" s="219">
        <f>AVERAGE(C18:C20)</f>
        <v>15.213016</v>
      </c>
      <c r="H18" s="219">
        <f>AVERAGE(D18:D20)</f>
        <v>21.920016</v>
      </c>
      <c r="I18" s="6"/>
      <c r="J18" s="6">
        <f>H18-F18</f>
        <v>7.4796183333333328</v>
      </c>
      <c r="K18" s="6">
        <f>H18-G18</f>
        <v>6.7070000000000007</v>
      </c>
      <c r="L18" s="6">
        <f>AVERAGE(J18:K18)</f>
        <v>7.0933091666666668</v>
      </c>
      <c r="M18" s="6">
        <f>2^(-L18)</f>
        <v>7.3232046747653406E-3</v>
      </c>
      <c r="N18" s="6"/>
      <c r="O18" s="6">
        <f>L18-$L$11</f>
        <v>1.3192539166666668</v>
      </c>
      <c r="P18" s="6">
        <f>2^(-O18)</f>
        <v>0.40074212722828972</v>
      </c>
      <c r="Q18" s="221">
        <f>LOG(P18,2)</f>
        <v>-1.319253916666667</v>
      </c>
    </row>
    <row r="19" spans="1:17" customFormat="1" x14ac:dyDescent="0.25">
      <c r="A19" s="6" t="s">
        <v>623</v>
      </c>
      <c r="B19" s="214">
        <v>14.186631999999999</v>
      </c>
      <c r="C19" s="214">
        <v>15.183515</v>
      </c>
      <c r="D19" s="214">
        <v>21.773496999999999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14.656044</v>
      </c>
      <c r="C20" s="214"/>
      <c r="D20" s="214">
        <v>21.917551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14.274527000000001</v>
      </c>
      <c r="C21" s="214">
        <v>15.585119000000001</v>
      </c>
      <c r="D21" s="214">
        <v>21.335636000000001</v>
      </c>
      <c r="E21" s="6"/>
      <c r="F21" s="219">
        <f>AVERAGE(B21:B23)</f>
        <v>14.322105666666667</v>
      </c>
      <c r="G21" s="219">
        <f>AVERAGE(C21:C23)</f>
        <v>15.732615333333333</v>
      </c>
      <c r="H21" s="219">
        <f>AVERAGE(D21:D23)</f>
        <v>21.295636333333334</v>
      </c>
      <c r="I21" s="6"/>
      <c r="J21" s="6">
        <f>H21-F21</f>
        <v>6.973530666666667</v>
      </c>
      <c r="K21" s="6">
        <f>H21-G21</f>
        <v>5.5630210000000009</v>
      </c>
      <c r="L21" s="6">
        <f>AVERAGE(J21:K21)</f>
        <v>6.2682758333333339</v>
      </c>
      <c r="M21" s="6">
        <f>2^(-L21)</f>
        <v>1.2973613423947428E-2</v>
      </c>
      <c r="N21" s="6"/>
      <c r="O21" s="6">
        <f>L21-$L$11</f>
        <v>0.49422058333333396</v>
      </c>
      <c r="P21" s="6">
        <f>2^(-O21)</f>
        <v>0.70994512269545162</v>
      </c>
      <c r="Q21" s="221">
        <f>LOG(P21,2)</f>
        <v>-0.49422058333333407</v>
      </c>
    </row>
    <row r="22" spans="1:17" customFormat="1" x14ac:dyDescent="0.25">
      <c r="A22" s="6" t="s">
        <v>626</v>
      </c>
      <c r="B22" s="214">
        <v>14.380044</v>
      </c>
      <c r="C22" s="214">
        <v>15.994199</v>
      </c>
      <c r="D22" s="214">
        <v>21.335940999999998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14.311745999999999</v>
      </c>
      <c r="C23" s="214">
        <v>15.618528</v>
      </c>
      <c r="D23" s="214">
        <v>21.215332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503</v>
      </c>
      <c r="E25" s="6"/>
      <c r="F25" s="217" t="s">
        <v>609</v>
      </c>
      <c r="G25" s="217" t="s">
        <v>610</v>
      </c>
      <c r="H25" s="217" t="s">
        <v>636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14.600626999999999</v>
      </c>
      <c r="C26" s="214">
        <v>15.602544999999999</v>
      </c>
      <c r="D26" s="214">
        <v>23.843779000000001</v>
      </c>
      <c r="E26" s="6"/>
      <c r="F26" s="220">
        <f>AVERAGE(B26:B28)</f>
        <v>14.577738333333334</v>
      </c>
      <c r="G26" s="220">
        <f>AVERAGE(C26:C28)</f>
        <v>15.627095500000001</v>
      </c>
      <c r="H26" s="220">
        <f>AVERAGE(D26:D28)</f>
        <v>23.666301000000001</v>
      </c>
      <c r="I26" s="6"/>
      <c r="J26" s="6">
        <f>H26-F26</f>
        <v>9.0885626666666663</v>
      </c>
      <c r="K26" s="6">
        <f>H26-G26</f>
        <v>8.0392054999999996</v>
      </c>
      <c r="L26" s="6">
        <f>AVERAGE(J26:K26)</f>
        <v>8.563884083333333</v>
      </c>
      <c r="M26" s="6">
        <f>2^(-L26)</f>
        <v>2.642494010027929E-3</v>
      </c>
      <c r="N26" s="6"/>
      <c r="O26" s="6">
        <f>L26-$L$11</f>
        <v>2.789828833333333</v>
      </c>
      <c r="P26" s="6">
        <f>2^(-O26)</f>
        <v>0.14460317822545879</v>
      </c>
      <c r="Q26" s="221">
        <f>LOG(P26,2)</f>
        <v>-2.789828833333333</v>
      </c>
    </row>
    <row r="27" spans="1:17" customFormat="1" x14ac:dyDescent="0.25">
      <c r="A27" s="6" t="s">
        <v>620</v>
      </c>
      <c r="B27" s="214">
        <v>14.529483000000001</v>
      </c>
      <c r="C27" s="214">
        <v>15.584685</v>
      </c>
      <c r="D27" s="214">
        <v>23.506027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14.603104999999999</v>
      </c>
      <c r="C28" s="214">
        <v>15.6940565</v>
      </c>
      <c r="D28" s="214">
        <v>23.649097000000001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15.010384999999999</v>
      </c>
      <c r="C29" s="214">
        <v>15.605575999999999</v>
      </c>
      <c r="D29" s="214">
        <v>28.250665999999999</v>
      </c>
      <c r="E29" s="6"/>
      <c r="F29" s="220">
        <f>AVERAGE(B29:B31)</f>
        <v>14.997224666666668</v>
      </c>
      <c r="G29" s="220">
        <f>AVERAGE(C29:C31)</f>
        <v>15.659711333333334</v>
      </c>
      <c r="H29" s="220">
        <f>AVERAGE(D29:D31)</f>
        <v>28.017101999999998</v>
      </c>
      <c r="I29" s="6"/>
      <c r="J29" s="6">
        <f>H29-F29</f>
        <v>13.01987733333333</v>
      </c>
      <c r="K29" s="6">
        <f>H29-G29</f>
        <v>12.357390666666664</v>
      </c>
      <c r="L29" s="6">
        <f>AVERAGE(J29:K29)</f>
        <v>12.688633999999997</v>
      </c>
      <c r="M29" s="6">
        <f>2^(-L29)</f>
        <v>1.5147486077578072E-4</v>
      </c>
      <c r="N29" s="6"/>
      <c r="O29" s="6">
        <f>L29-$L$11</f>
        <v>6.9145787499999969</v>
      </c>
      <c r="P29" s="6">
        <f>2^(-O29)</f>
        <v>8.289042929261083E-3</v>
      </c>
      <c r="Q29" s="221">
        <f>LOG(P29,2)</f>
        <v>-6.9145787499999978</v>
      </c>
    </row>
    <row r="30" spans="1:17" customFormat="1" x14ac:dyDescent="0.25">
      <c r="A30" s="6" t="s">
        <v>623</v>
      </c>
      <c r="B30" s="214">
        <v>14.928787</v>
      </c>
      <c r="C30" s="214">
        <v>15.650961000000001</v>
      </c>
      <c r="D30" s="214">
        <v>27.975467999999999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15.052502</v>
      </c>
      <c r="C31" s="214">
        <v>15.722597</v>
      </c>
      <c r="D31" s="214">
        <v>27.825171999999998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14.827283</v>
      </c>
      <c r="C32" s="214">
        <v>15.373158</v>
      </c>
      <c r="D32" s="214">
        <v>23.429704999999998</v>
      </c>
      <c r="E32" s="6"/>
      <c r="F32" s="220">
        <f>AVERAGE(B32:B34)</f>
        <v>14.797518666666667</v>
      </c>
      <c r="G32" s="220">
        <f>AVERAGE(C32:C34)</f>
        <v>15.439684999999999</v>
      </c>
      <c r="H32" s="220">
        <f>AVERAGE(D32:D34)</f>
        <v>23.186358666666663</v>
      </c>
      <c r="I32" s="6"/>
      <c r="J32" s="6">
        <f>H32-F32</f>
        <v>8.3888399999999965</v>
      </c>
      <c r="K32" s="6">
        <f>H32-G32</f>
        <v>7.7466736666666645</v>
      </c>
      <c r="L32" s="6">
        <f>AVERAGE(J32:K32)</f>
        <v>8.0677568333333305</v>
      </c>
      <c r="M32" s="6">
        <f>2^(-L32)</f>
        <v>3.7270326338174286E-3</v>
      </c>
      <c r="N32" s="6"/>
      <c r="O32" s="6">
        <f>L32-$L$11</f>
        <v>2.2937015833333305</v>
      </c>
      <c r="P32" s="6">
        <f>2^(-O32)</f>
        <v>0.20395155567232739</v>
      </c>
      <c r="Q32" s="225">
        <f>LOG(P32,2)</f>
        <v>-2.2937015833333305</v>
      </c>
    </row>
    <row r="33" spans="1:17" customFormat="1" x14ac:dyDescent="0.25">
      <c r="A33" s="6" t="s">
        <v>626</v>
      </c>
      <c r="B33" s="214">
        <v>14.747928999999999</v>
      </c>
      <c r="C33" s="214">
        <v>15.504924000000001</v>
      </c>
      <c r="D33" s="214">
        <v>23.018502999999999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14.817344</v>
      </c>
      <c r="C34" s="214">
        <v>15.440973</v>
      </c>
      <c r="D34" s="214">
        <v>23.110868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503</v>
      </c>
      <c r="E36" s="6"/>
      <c r="F36" s="217" t="s">
        <v>609</v>
      </c>
      <c r="G36" s="217" t="s">
        <v>610</v>
      </c>
      <c r="H36" s="217" t="s">
        <v>636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16.044385999999999</v>
      </c>
      <c r="C37" s="214">
        <v>16.776164999999999</v>
      </c>
      <c r="D37" s="214">
        <v>29.906880000000001</v>
      </c>
      <c r="E37" s="6"/>
      <c r="F37" s="219">
        <f>AVERAGE(B37:B39)</f>
        <v>16.15288</v>
      </c>
      <c r="G37" s="219">
        <f>AVERAGE(C37:C39)</f>
        <v>16.82348</v>
      </c>
      <c r="H37" s="219">
        <f>AVERAGE(D37:D39)</f>
        <v>30.003394499999999</v>
      </c>
      <c r="I37" s="6"/>
      <c r="J37" s="6">
        <f>H37-F37</f>
        <v>13.850514499999999</v>
      </c>
      <c r="K37" s="6">
        <f>H37-G37</f>
        <v>13.179914499999999</v>
      </c>
      <c r="L37" s="6">
        <f>AVERAGE(J37:K37)</f>
        <v>13.515214499999999</v>
      </c>
      <c r="M37" s="6">
        <f>2^(-L37)</f>
        <v>8.5411242098333608E-5</v>
      </c>
      <c r="N37" s="6"/>
      <c r="O37" s="6">
        <f>L37-$L$11</f>
        <v>7.741159249999999</v>
      </c>
      <c r="P37" s="6">
        <f>2^(-O37)</f>
        <v>4.6738940624779703E-3</v>
      </c>
      <c r="Q37" s="221">
        <f>LOG(P37,2)</f>
        <v>-7.7411592499999999</v>
      </c>
    </row>
    <row r="38" spans="1:17" customFormat="1" x14ac:dyDescent="0.25">
      <c r="A38" s="6" t="s">
        <v>620</v>
      </c>
      <c r="B38" s="214">
        <v>16.099318</v>
      </c>
      <c r="C38" s="214">
        <v>16.843772999999999</v>
      </c>
      <c r="D38" s="214"/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16.314935999999999</v>
      </c>
      <c r="C39" s="214">
        <v>16.850501999999999</v>
      </c>
      <c r="D39" s="214">
        <v>30.099909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15.00637</v>
      </c>
      <c r="C40" s="214">
        <v>15.030982</v>
      </c>
      <c r="D40" s="214">
        <v>34.130695000000003</v>
      </c>
      <c r="E40" s="6"/>
      <c r="F40" s="219">
        <f>AVERAGE(B40:B42)</f>
        <v>14.938431000000001</v>
      </c>
      <c r="G40" s="219">
        <f>AVERAGE(C40:C42)</f>
        <v>15.243964333333333</v>
      </c>
      <c r="H40" s="219">
        <f>AVERAGE(D40:D42)</f>
        <v>34.0766505</v>
      </c>
      <c r="I40" s="6"/>
      <c r="J40" s="6">
        <f>H40-F40</f>
        <v>19.138219499999998</v>
      </c>
      <c r="K40" s="6">
        <f>H40-G40</f>
        <v>18.832686166666669</v>
      </c>
      <c r="L40" s="6">
        <f>AVERAGE(J40:K40)</f>
        <v>18.985452833333333</v>
      </c>
      <c r="M40" s="6">
        <f>2^(-L40)</f>
        <v>1.9266783439768518E-6</v>
      </c>
      <c r="N40" s="6"/>
      <c r="O40" s="6">
        <f>L40-$L$11</f>
        <v>13.211397583333333</v>
      </c>
      <c r="P40" s="6">
        <f>2^(-O40)</f>
        <v>1.0543214512500334E-4</v>
      </c>
      <c r="Q40" s="225">
        <f>LOG(P40,2)</f>
        <v>-13.211397583333333</v>
      </c>
    </row>
    <row r="41" spans="1:17" customFormat="1" x14ac:dyDescent="0.25">
      <c r="A41" s="6" t="s">
        <v>623</v>
      </c>
      <c r="B41" s="214"/>
      <c r="C41" s="214">
        <v>15.242217</v>
      </c>
      <c r="D41" s="214">
        <v>34.022606000000003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14.870492</v>
      </c>
      <c r="C42" s="214">
        <v>15.458693999999999</v>
      </c>
      <c r="D42" s="214"/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14.248763</v>
      </c>
      <c r="C43" s="214">
        <v>15.085315</v>
      </c>
      <c r="D43" s="214">
        <v>29.805788</v>
      </c>
      <c r="E43" s="6"/>
      <c r="F43" s="219">
        <f>AVERAGE(B43:B45)</f>
        <v>14.302678</v>
      </c>
      <c r="G43" s="219">
        <f>AVERAGE(C43:C45)</f>
        <v>15.024524999999999</v>
      </c>
      <c r="H43" s="219">
        <f>AVERAGE(D43:D45)</f>
        <v>29.706115</v>
      </c>
      <c r="I43" s="6"/>
      <c r="J43" s="6">
        <f>H43-F43</f>
        <v>15.403437</v>
      </c>
      <c r="K43" s="6">
        <f>H43-G43</f>
        <v>14.681590000000002</v>
      </c>
      <c r="L43" s="6">
        <f>AVERAGE(J43:K43)</f>
        <v>15.042513500000002</v>
      </c>
      <c r="M43" s="6">
        <f>2^(-L43)</f>
        <v>2.9631403763950149E-5</v>
      </c>
      <c r="N43" s="6"/>
      <c r="O43" s="6">
        <f>L43-$L$11</f>
        <v>9.2684582500000019</v>
      </c>
      <c r="P43" s="6">
        <f>2^(-O43)</f>
        <v>1.6214966404043917E-3</v>
      </c>
      <c r="Q43" s="221">
        <f>LOG(P43,2)</f>
        <v>-9.2684582500000019</v>
      </c>
    </row>
    <row r="44" spans="1:17" customFormat="1" x14ac:dyDescent="0.25">
      <c r="A44" s="6" t="s">
        <v>626</v>
      </c>
      <c r="B44" s="214">
        <v>14.213391</v>
      </c>
      <c r="C44" s="214">
        <v>14.980737</v>
      </c>
      <c r="D44" s="214">
        <v>29.669044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14.445880000000001</v>
      </c>
      <c r="C45" s="214">
        <v>15.007523000000001</v>
      </c>
      <c r="D45" s="214">
        <v>29.643512999999999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503</v>
      </c>
      <c r="E47" s="6"/>
      <c r="F47" s="217" t="s">
        <v>609</v>
      </c>
      <c r="G47" s="217" t="s">
        <v>610</v>
      </c>
      <c r="H47" s="217" t="s">
        <v>636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15.894468</v>
      </c>
      <c r="C48" s="214">
        <v>17.107315</v>
      </c>
      <c r="D48" s="214">
        <v>31.776046999999998</v>
      </c>
      <c r="E48" s="6"/>
      <c r="F48" s="219">
        <f>AVERAGE(B48:B50)</f>
        <v>16.047425</v>
      </c>
      <c r="G48" s="219">
        <f>AVERAGE(C48:C50)</f>
        <v>17.254511999999998</v>
      </c>
      <c r="H48" s="219">
        <f>AVERAGE(D48:D50)</f>
        <v>32.052857666666661</v>
      </c>
      <c r="I48" s="6"/>
      <c r="J48" s="6">
        <f>H48-F48</f>
        <v>16.00543266666666</v>
      </c>
      <c r="K48" s="6">
        <f>H48-G48</f>
        <v>14.798345666666663</v>
      </c>
      <c r="L48" s="6">
        <f>AVERAGE(J48:K48)</f>
        <v>15.401889166666662</v>
      </c>
      <c r="M48" s="6">
        <f>2^(-L48)</f>
        <v>2.3097733753189463E-5</v>
      </c>
      <c r="N48" s="6"/>
      <c r="O48" s="6">
        <f>L48-$L$11</f>
        <v>9.6278339166666616</v>
      </c>
      <c r="P48" s="6">
        <f>2^(-O48)</f>
        <v>1.2639596146071677E-3</v>
      </c>
      <c r="Q48" s="221">
        <f>LOG(P48,2)</f>
        <v>-9.6278339166666616</v>
      </c>
    </row>
    <row r="49" spans="1:17" customFormat="1" x14ac:dyDescent="0.25">
      <c r="A49" s="6" t="s">
        <v>620</v>
      </c>
      <c r="B49" s="214">
        <v>16.361103</v>
      </c>
      <c r="C49" s="214">
        <v>17.303664999999999</v>
      </c>
      <c r="D49" s="214">
        <v>32.183791999999997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15.886704</v>
      </c>
      <c r="C50" s="214">
        <v>17.352556</v>
      </c>
      <c r="D50" s="214">
        <v>32.198734000000002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14.574185999999999</v>
      </c>
      <c r="C51" s="214">
        <v>15.527647</v>
      </c>
      <c r="D51" s="214">
        <v>34.282969999999999</v>
      </c>
      <c r="E51" s="6"/>
      <c r="F51" s="219">
        <f>AVERAGE(B51:B53)</f>
        <v>14.528206666666668</v>
      </c>
      <c r="G51" s="219">
        <f>AVERAGE(C51:C53)</f>
        <v>15.610741666666668</v>
      </c>
      <c r="H51" s="219">
        <f>AVERAGE(D51:D53)</f>
        <v>33.959756666666664</v>
      </c>
      <c r="I51" s="6"/>
      <c r="J51" s="6">
        <f>H51-F51</f>
        <v>19.431549999999994</v>
      </c>
      <c r="K51" s="6">
        <f>H51-G51</f>
        <v>18.349014999999994</v>
      </c>
      <c r="L51" s="6">
        <f>AVERAGE(J51:K51)</f>
        <v>18.890282499999994</v>
      </c>
      <c r="M51" s="6">
        <f>2^(-L51)</f>
        <v>2.058061464521327E-6</v>
      </c>
      <c r="N51" s="6"/>
      <c r="O51" s="6">
        <f>L51-$L$11</f>
        <v>13.116227249999994</v>
      </c>
      <c r="P51" s="6">
        <f>2^(-O51)</f>
        <v>1.12621723123596E-4</v>
      </c>
      <c r="Q51" s="225">
        <f>LOG(P51,2)</f>
        <v>-13.116227249999993</v>
      </c>
    </row>
    <row r="52" spans="1:17" customFormat="1" x14ac:dyDescent="0.25">
      <c r="A52" s="6" t="s">
        <v>623</v>
      </c>
      <c r="B52" s="214">
        <v>14.299105000000001</v>
      </c>
      <c r="C52" s="214">
        <v>15.647662</v>
      </c>
      <c r="D52" s="214">
        <v>34.185809999999996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14.711328999999999</v>
      </c>
      <c r="C53" s="214">
        <v>15.656916000000001</v>
      </c>
      <c r="D53" s="214">
        <v>33.410490000000003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>
        <v>14.612382</v>
      </c>
      <c r="C54" s="214">
        <v>15.412506</v>
      </c>
      <c r="D54" s="214">
        <v>34.655166999999999</v>
      </c>
      <c r="E54" s="6"/>
      <c r="F54" s="219">
        <f>AVERAGE(B54:B56)</f>
        <v>14.714084166666666</v>
      </c>
      <c r="G54" s="219">
        <f>AVERAGE(C54:C56)</f>
        <v>15.515924</v>
      </c>
      <c r="H54" s="219">
        <f>AVERAGE(D54:D56)</f>
        <v>34.515369499999998</v>
      </c>
      <c r="I54" s="6"/>
      <c r="J54" s="6">
        <f>H54-F54</f>
        <v>19.801285333333333</v>
      </c>
      <c r="K54" s="6">
        <f>H54-G54</f>
        <v>18.9994455</v>
      </c>
      <c r="L54" s="6">
        <f>AVERAGE(J54:K54)</f>
        <v>19.400365416666666</v>
      </c>
      <c r="M54" s="6">
        <f>2^(-L54)</f>
        <v>1.4451338796784187E-6</v>
      </c>
      <c r="N54" s="6"/>
      <c r="O54" s="6">
        <f>L54-$L$11</f>
        <v>13.626310166666666</v>
      </c>
      <c r="P54" s="6">
        <f>2^(-O54)</f>
        <v>7.9080955782593636E-5</v>
      </c>
      <c r="Q54" s="225">
        <f>LOG(P54,2)</f>
        <v>-13.626310166666666</v>
      </c>
    </row>
    <row r="55" spans="1:17" customFormat="1" x14ac:dyDescent="0.25">
      <c r="A55" s="6" t="s">
        <v>626</v>
      </c>
      <c r="B55" s="214">
        <v>14.5795555</v>
      </c>
      <c r="C55" s="214">
        <v>15.538532999999999</v>
      </c>
      <c r="D55" s="214">
        <v>34.375571999999998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14.950315</v>
      </c>
      <c r="C56" s="214">
        <v>15.596733</v>
      </c>
      <c r="D56" s="214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0406-A1CE-4BFF-A78F-E1807E3E5C0F}">
  <dimension ref="A1:Q56"/>
  <sheetViews>
    <sheetView zoomScale="80" zoomScaleNormal="80" workbookViewId="0">
      <selection activeCell="C4" sqref="C4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643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504</v>
      </c>
      <c r="E3" s="6"/>
      <c r="F3" s="217" t="s">
        <v>609</v>
      </c>
      <c r="G3" s="217" t="s">
        <v>610</v>
      </c>
      <c r="H3" s="217" t="s">
        <v>637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15.230045</v>
      </c>
      <c r="C4" s="214">
        <v>16.173459999999999</v>
      </c>
      <c r="D4" s="214">
        <v>27.446169999999999</v>
      </c>
      <c r="E4" s="6"/>
      <c r="F4" s="223">
        <f>AVERAGE(B4:B6)</f>
        <v>15.046316166666665</v>
      </c>
      <c r="G4" s="223">
        <f>AVERAGE(C4:C6)</f>
        <v>15.919310666666666</v>
      </c>
      <c r="H4" s="223">
        <f>AVERAGE(D4:D6)</f>
        <v>27.229590666666667</v>
      </c>
      <c r="I4" s="6"/>
      <c r="J4" s="214">
        <f>H4-F4</f>
        <v>12.183274500000001</v>
      </c>
      <c r="K4" s="214">
        <f>H4-G4</f>
        <v>11.310280000000001</v>
      </c>
      <c r="L4" s="214">
        <f>AVERAGE(J4:K4)</f>
        <v>11.746777250000001</v>
      </c>
      <c r="M4" s="6">
        <f>2^(-L4)</f>
        <v>2.9098305244678935E-4</v>
      </c>
      <c r="N4" s="6"/>
      <c r="O4" s="214">
        <f>L4-$L$11</f>
        <v>-0.87054927777777635</v>
      </c>
      <c r="P4" s="222">
        <f>2^(-O4)</f>
        <v>1.8283588796635926</v>
      </c>
      <c r="Q4" s="6">
        <f>LOG(P4,2)</f>
        <v>0.87054927777777624</v>
      </c>
    </row>
    <row r="5" spans="1:17" customFormat="1" x14ac:dyDescent="0.25">
      <c r="A5" s="6" t="s">
        <v>620</v>
      </c>
      <c r="B5" s="214">
        <v>14.973267</v>
      </c>
      <c r="C5" s="214">
        <v>15.776438000000001</v>
      </c>
      <c r="D5" s="214">
        <v>27.018473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>
        <v>14.935636499999999</v>
      </c>
      <c r="C6" s="214">
        <v>15.808033999999999</v>
      </c>
      <c r="D6" s="214">
        <v>27.224129000000001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14.339021000000001</v>
      </c>
      <c r="C7" s="214">
        <v>14.842370000000001</v>
      </c>
      <c r="D7" s="214">
        <v>27.543167</v>
      </c>
      <c r="E7" s="6"/>
      <c r="F7" s="223">
        <f>AVERAGE(B7:B9)</f>
        <v>14.336626666666666</v>
      </c>
      <c r="G7" s="223">
        <f>AVERAGE(C7:C9)</f>
        <v>14.928229999999999</v>
      </c>
      <c r="H7" s="223">
        <f>AVERAGE(D7:D9)</f>
        <v>27.453671499999999</v>
      </c>
      <c r="I7" s="6"/>
      <c r="J7" s="6">
        <f>H7-F7</f>
        <v>13.117044833333333</v>
      </c>
      <c r="K7" s="6">
        <f>H7-G7</f>
        <v>12.525441499999999</v>
      </c>
      <c r="L7" s="6">
        <f>AVERAGE(J7:K7)</f>
        <v>12.821243166666665</v>
      </c>
      <c r="M7" s="6">
        <f>2^(-L7)</f>
        <v>1.3817237580483359E-4</v>
      </c>
      <c r="N7" s="6"/>
      <c r="O7" s="6">
        <f>L7-$L$11</f>
        <v>0.203916638888888</v>
      </c>
      <c r="P7" s="6">
        <f>2^(-O7)</f>
        <v>0.86819039151147581</v>
      </c>
      <c r="Q7" s="6">
        <f>LOG(P7,2)</f>
        <v>-0.20391663888888817</v>
      </c>
    </row>
    <row r="8" spans="1:17" customFormat="1" x14ac:dyDescent="0.25">
      <c r="A8" s="6" t="s">
        <v>623</v>
      </c>
      <c r="B8" s="214">
        <v>14.230535</v>
      </c>
      <c r="C8" s="214">
        <v>14.876110000000001</v>
      </c>
      <c r="D8" s="214">
        <v>27.364176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>
        <v>14.440324</v>
      </c>
      <c r="C9" s="214">
        <v>15.06621</v>
      </c>
      <c r="D9" s="214"/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14.152295000000001</v>
      </c>
      <c r="C10" s="214">
        <v>15.028085000000001</v>
      </c>
      <c r="D10" s="214">
        <v>27.802638999999999</v>
      </c>
      <c r="E10" s="6"/>
      <c r="F10" s="223">
        <f>AVERAGE(B10:B12)</f>
        <v>14.365517000000002</v>
      </c>
      <c r="G10" s="223">
        <f>AVERAGE(C10:C12)</f>
        <v>14.923024666666665</v>
      </c>
      <c r="H10" s="223">
        <f>AVERAGE(D10:D12)</f>
        <v>27.928229999999999</v>
      </c>
      <c r="I10" s="6"/>
      <c r="J10" s="6">
        <f>H10-F10</f>
        <v>13.562712999999997</v>
      </c>
      <c r="K10" s="6">
        <f>H10-G10</f>
        <v>13.005205333333334</v>
      </c>
      <c r="L10" s="6">
        <f>AVERAGE(J10:K10)</f>
        <v>13.283959166666666</v>
      </c>
      <c r="M10" s="6">
        <f>2^(-L10)</f>
        <v>1.0026049158405384E-4</v>
      </c>
      <c r="N10" s="6"/>
      <c r="O10" s="6">
        <f>L10-$L$11</f>
        <v>0.66663263888888835</v>
      </c>
      <c r="P10" s="6">
        <f>2^(-O10)</f>
        <v>0.62997538353427984</v>
      </c>
      <c r="Q10" s="6">
        <f>LOG(P10,2)</f>
        <v>-0.66663263888888835</v>
      </c>
    </row>
    <row r="11" spans="1:17" customFormat="1" x14ac:dyDescent="0.25">
      <c r="A11" s="6" t="s">
        <v>626</v>
      </c>
      <c r="B11" s="214">
        <v>14.595011</v>
      </c>
      <c r="C11" s="214">
        <v>14.923686999999999</v>
      </c>
      <c r="D11" s="214">
        <v>28.045680999999998</v>
      </c>
      <c r="E11" s="6"/>
      <c r="F11" s="6"/>
      <c r="G11" s="6"/>
      <c r="H11" s="6"/>
      <c r="I11" s="6"/>
      <c r="J11" s="6"/>
      <c r="K11" s="6"/>
      <c r="L11" s="215">
        <f>AVERAGE(L4,L7,L10)</f>
        <v>12.617326527777777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14">
        <v>14.349245</v>
      </c>
      <c r="C12" s="214">
        <v>14.817302</v>
      </c>
      <c r="D12" s="214">
        <v>27.93637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504</v>
      </c>
      <c r="E14" s="6"/>
      <c r="F14" s="217" t="s">
        <v>609</v>
      </c>
      <c r="G14" s="217" t="s">
        <v>610</v>
      </c>
      <c r="H14" s="217" t="s">
        <v>637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>
        <v>15.467734999999999</v>
      </c>
      <c r="C15" s="214">
        <v>16.662534999999998</v>
      </c>
      <c r="D15" s="214">
        <v>28.646408000000001</v>
      </c>
      <c r="E15" s="6"/>
      <c r="F15" s="219">
        <f>AVERAGE(B15:B17)</f>
        <v>15.486847333333332</v>
      </c>
      <c r="G15" s="219">
        <f>AVERAGE(C15:C17)</f>
        <v>16.755128333333332</v>
      </c>
      <c r="H15" s="219">
        <f>AVERAGE(D15:D17)</f>
        <v>28.776531333333335</v>
      </c>
      <c r="I15" s="6"/>
      <c r="J15" s="6">
        <f>H15-F15</f>
        <v>13.289684000000003</v>
      </c>
      <c r="K15" s="6">
        <f>H15-G15</f>
        <v>12.021403000000003</v>
      </c>
      <c r="L15" s="6">
        <f>AVERAGE(J15:K15)</f>
        <v>12.655543500000004</v>
      </c>
      <c r="M15" s="6">
        <f>2^(-L15)</f>
        <v>1.549893279301878E-4</v>
      </c>
      <c r="N15" s="6"/>
      <c r="O15" s="6">
        <f>L15-$L$11</f>
        <v>3.8216972222226531E-2</v>
      </c>
      <c r="P15" s="6">
        <f>2^(-O15)</f>
        <v>0.97385779546755824</v>
      </c>
      <c r="Q15" s="221">
        <f>LOG(P15,2)</f>
        <v>-3.821697222222651E-2</v>
      </c>
    </row>
    <row r="16" spans="1:17" customFormat="1" x14ac:dyDescent="0.25">
      <c r="A16" s="6" t="s">
        <v>620</v>
      </c>
      <c r="B16" s="214">
        <v>15.415274999999999</v>
      </c>
      <c r="C16" s="214">
        <v>16.750881</v>
      </c>
      <c r="D16" s="214">
        <v>28.860703000000001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15.577532</v>
      </c>
      <c r="C17" s="214">
        <v>16.851969</v>
      </c>
      <c r="D17" s="214">
        <v>28.822482999999998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14.478517</v>
      </c>
      <c r="C18" s="214">
        <v>15.242516999999999</v>
      </c>
      <c r="D18" s="214">
        <v>27.138836000000001</v>
      </c>
      <c r="E18" s="6"/>
      <c r="F18" s="219">
        <f>AVERAGE(B18:B20)</f>
        <v>14.440397666666668</v>
      </c>
      <c r="G18" s="219">
        <f>AVERAGE(C18:C20)</f>
        <v>15.213016</v>
      </c>
      <c r="H18" s="219">
        <f>AVERAGE(D18:D20)</f>
        <v>27.099988333333332</v>
      </c>
      <c r="I18" s="6"/>
      <c r="J18" s="6">
        <f>H18-F18</f>
        <v>12.659590666666665</v>
      </c>
      <c r="K18" s="6">
        <f>H18-G18</f>
        <v>11.886972333333333</v>
      </c>
      <c r="L18" s="6">
        <f>AVERAGE(J18:K18)</f>
        <v>12.2732815</v>
      </c>
      <c r="M18" s="6">
        <f>2^(-L18)</f>
        <v>2.0201058358639424E-4</v>
      </c>
      <c r="N18" s="6"/>
      <c r="O18" s="6">
        <f>L18-$L$11</f>
        <v>-0.34404502777777779</v>
      </c>
      <c r="P18" s="6">
        <f>2^(-O18)</f>
        <v>1.269310501695796</v>
      </c>
      <c r="Q18" s="224">
        <f>LOG(P18,2)</f>
        <v>0.34404502777777785</v>
      </c>
    </row>
    <row r="19" spans="1:17" customFormat="1" x14ac:dyDescent="0.25">
      <c r="A19" s="6" t="s">
        <v>623</v>
      </c>
      <c r="B19" s="214">
        <v>14.186631999999999</v>
      </c>
      <c r="C19" s="214">
        <v>15.183515</v>
      </c>
      <c r="D19" s="214">
        <v>26.837147000000002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14.656044</v>
      </c>
      <c r="C20" s="214"/>
      <c r="D20" s="214">
        <v>27.323982000000001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14.274527000000001</v>
      </c>
      <c r="C21" s="214">
        <v>15.585119000000001</v>
      </c>
      <c r="D21" s="214">
        <v>26.840546</v>
      </c>
      <c r="E21" s="6"/>
      <c r="F21" s="219">
        <f>AVERAGE(B21:B23)</f>
        <v>14.322105666666667</v>
      </c>
      <c r="G21" s="219">
        <f>AVERAGE(C21:C23)</f>
        <v>15.732615333333333</v>
      </c>
      <c r="H21" s="219">
        <f>AVERAGE(D21:D23)</f>
        <v>26.835905333333333</v>
      </c>
      <c r="I21" s="6"/>
      <c r="J21" s="6">
        <f>H21-F21</f>
        <v>12.513799666666666</v>
      </c>
      <c r="K21" s="6">
        <f>H21-G21</f>
        <v>11.103289999999999</v>
      </c>
      <c r="L21" s="6">
        <f>AVERAGE(J21:K21)</f>
        <v>11.808544833333332</v>
      </c>
      <c r="M21" s="6">
        <f>2^(-L21)</f>
        <v>2.787878226547577E-4</v>
      </c>
      <c r="N21" s="6"/>
      <c r="O21" s="6">
        <f>L21-$L$11</f>
        <v>-0.80878169444444481</v>
      </c>
      <c r="P21" s="6">
        <f>2^(-O21)</f>
        <v>1.751731541774638</v>
      </c>
      <c r="Q21" s="224">
        <f>LOG(P21,2)</f>
        <v>0.80878169444444481</v>
      </c>
    </row>
    <row r="22" spans="1:17" customFormat="1" x14ac:dyDescent="0.25">
      <c r="A22" s="6" t="s">
        <v>626</v>
      </c>
      <c r="B22" s="214">
        <v>14.380044</v>
      </c>
      <c r="C22" s="214">
        <v>15.994199</v>
      </c>
      <c r="D22" s="214">
        <v>26.879826000000001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14.311745999999999</v>
      </c>
      <c r="C23" s="214">
        <v>15.618528</v>
      </c>
      <c r="D23" s="214">
        <v>26.787344000000001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504</v>
      </c>
      <c r="E25" s="6"/>
      <c r="F25" s="217" t="s">
        <v>609</v>
      </c>
      <c r="G25" s="217" t="s">
        <v>610</v>
      </c>
      <c r="H25" s="217" t="s">
        <v>637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14.600626999999999</v>
      </c>
      <c r="C26" s="214">
        <v>15.602544999999999</v>
      </c>
      <c r="D26" s="214">
        <v>30.585003</v>
      </c>
      <c r="E26" s="6"/>
      <c r="F26" s="220">
        <f>AVERAGE(B26:B28)</f>
        <v>14.577738333333334</v>
      </c>
      <c r="G26" s="220">
        <f>AVERAGE(C26:C28)</f>
        <v>15.627095500000001</v>
      </c>
      <c r="H26" s="220">
        <f>AVERAGE(D26:D28)</f>
        <v>30.837147999999999</v>
      </c>
      <c r="I26" s="6"/>
      <c r="J26" s="6">
        <f>H26-F26</f>
        <v>16.259409666666663</v>
      </c>
      <c r="K26" s="6">
        <f>H26-G26</f>
        <v>15.210052499999998</v>
      </c>
      <c r="L26" s="6">
        <f>AVERAGE(J26:K26)</f>
        <v>15.73473108333333</v>
      </c>
      <c r="M26" s="6">
        <f>2^(-L26)</f>
        <v>1.8338929045962089E-5</v>
      </c>
      <c r="N26" s="6"/>
      <c r="O26" s="6">
        <f>L26-$L$11</f>
        <v>3.1174045555555523</v>
      </c>
      <c r="P26" s="6">
        <f>2^(-O26)</f>
        <v>0.11523057264937044</v>
      </c>
      <c r="Q26" s="225">
        <f>LOG(P26,2)</f>
        <v>-3.1174045555555523</v>
      </c>
    </row>
    <row r="27" spans="1:17" customFormat="1" x14ac:dyDescent="0.25">
      <c r="A27" s="6" t="s">
        <v>620</v>
      </c>
      <c r="B27" s="214">
        <v>14.529483000000001</v>
      </c>
      <c r="C27" s="214">
        <v>15.584685</v>
      </c>
      <c r="D27" s="214">
        <v>31.089293000000001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14.603104999999999</v>
      </c>
      <c r="C28" s="214">
        <v>15.6940565</v>
      </c>
      <c r="D28" s="214"/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15.010384999999999</v>
      </c>
      <c r="C29" s="214">
        <v>15.605575999999999</v>
      </c>
      <c r="D29" s="214"/>
      <c r="E29" s="6"/>
      <c r="F29" s="220">
        <f>AVERAGE(B29:B31)</f>
        <v>14.997224666666668</v>
      </c>
      <c r="G29" s="220">
        <f>AVERAGE(C29:C31)</f>
        <v>15.659711333333334</v>
      </c>
      <c r="H29" s="220">
        <f>AVERAGE(D29:D31)</f>
        <v>35.068254499999995</v>
      </c>
      <c r="I29" s="6"/>
      <c r="J29" s="6">
        <f>H29-F29</f>
        <v>20.071029833333327</v>
      </c>
      <c r="K29" s="6">
        <f>H29-G29</f>
        <v>19.408543166666661</v>
      </c>
      <c r="L29" s="6">
        <f>AVERAGE(J29:K29)</f>
        <v>19.739786499999994</v>
      </c>
      <c r="M29" s="6">
        <f>2^(-L29)</f>
        <v>1.1421736993035921E-6</v>
      </c>
      <c r="N29" s="6"/>
      <c r="O29" s="6">
        <f>L29-$L$11</f>
        <v>7.1224599722222166</v>
      </c>
      <c r="P29" s="6">
        <f>2^(-O29)</f>
        <v>7.1767183953842656E-3</v>
      </c>
      <c r="Q29" s="221">
        <f>LOG(P29,2)</f>
        <v>-7.1224599722222166</v>
      </c>
    </row>
    <row r="30" spans="1:17" customFormat="1" x14ac:dyDescent="0.25">
      <c r="A30" s="6" t="s">
        <v>623</v>
      </c>
      <c r="B30" s="214">
        <v>14.928787</v>
      </c>
      <c r="C30" s="214">
        <v>15.650961000000001</v>
      </c>
      <c r="D30" s="214">
        <v>34.960445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15.052502</v>
      </c>
      <c r="C31" s="214">
        <v>15.722597</v>
      </c>
      <c r="D31" s="214">
        <v>35.176063999999997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14.827283</v>
      </c>
      <c r="C32" s="214">
        <v>15.373158</v>
      </c>
      <c r="D32" s="214">
        <v>27.909711999999999</v>
      </c>
      <c r="E32" s="6"/>
      <c r="F32" s="220">
        <f>AVERAGE(B32:B34)</f>
        <v>14.797518666666667</v>
      </c>
      <c r="G32" s="220">
        <f>AVERAGE(C32:C34)</f>
        <v>15.439684999999999</v>
      </c>
      <c r="H32" s="220">
        <f>AVERAGE(D32:D34)</f>
        <v>27.720181</v>
      </c>
      <c r="I32" s="6"/>
      <c r="J32" s="6">
        <f>H32-F32</f>
        <v>12.922662333333333</v>
      </c>
      <c r="K32" s="6">
        <f>H32-G32</f>
        <v>12.280496000000001</v>
      </c>
      <c r="L32" s="6">
        <f>AVERAGE(J32:K32)</f>
        <v>12.601579166666667</v>
      </c>
      <c r="M32" s="6">
        <f>2^(-L32)</f>
        <v>1.6089653006608415E-4</v>
      </c>
      <c r="N32" s="6"/>
      <c r="O32" s="6">
        <f>L32-$L$11</f>
        <v>-1.5747361111110081E-2</v>
      </c>
      <c r="P32" s="6">
        <f>2^(-O32)</f>
        <v>1.010975027513604</v>
      </c>
      <c r="Q32" s="224">
        <f>LOG(P32,2)</f>
        <v>1.574736111111023E-2</v>
      </c>
    </row>
    <row r="33" spans="1:17" customFormat="1" x14ac:dyDescent="0.25">
      <c r="A33" s="6" t="s">
        <v>626</v>
      </c>
      <c r="B33" s="214">
        <v>14.747928999999999</v>
      </c>
      <c r="C33" s="214">
        <v>15.504924000000001</v>
      </c>
      <c r="D33" s="214">
        <v>27.564986999999999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14.817344</v>
      </c>
      <c r="C34" s="214">
        <v>15.440973</v>
      </c>
      <c r="D34" s="214">
        <v>27.685843999999999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504</v>
      </c>
      <c r="E36" s="6"/>
      <c r="F36" s="217" t="s">
        <v>609</v>
      </c>
      <c r="G36" s="217" t="s">
        <v>610</v>
      </c>
      <c r="H36" s="217" t="s">
        <v>637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16.044385999999999</v>
      </c>
      <c r="C37" s="214">
        <v>16.776164999999999</v>
      </c>
      <c r="D37" s="214">
        <v>35.039287999999999</v>
      </c>
      <c r="E37" s="6"/>
      <c r="F37" s="219">
        <f>AVERAGE(B37:B39)</f>
        <v>16.15288</v>
      </c>
      <c r="G37" s="219">
        <f>AVERAGE(C37:C39)</f>
        <v>16.82348</v>
      </c>
      <c r="H37" s="219">
        <f>AVERAGE(D37:D39)</f>
        <v>34.778121999999996</v>
      </c>
      <c r="I37" s="6"/>
      <c r="J37" s="6">
        <f>H37-F37</f>
        <v>18.625241999999997</v>
      </c>
      <c r="K37" s="6">
        <f>H37-G37</f>
        <v>17.954641999999996</v>
      </c>
      <c r="L37" s="6">
        <f>AVERAGE(J37:K37)</f>
        <v>18.289941999999996</v>
      </c>
      <c r="M37" s="6">
        <f>2^(-L37)</f>
        <v>3.1201741827243694E-6</v>
      </c>
      <c r="N37" s="6"/>
      <c r="O37" s="6">
        <f>L37-$L$11</f>
        <v>5.6726154722222191</v>
      </c>
      <c r="P37" s="6">
        <f>2^(-O37)</f>
        <v>1.9605259224244345E-2</v>
      </c>
      <c r="Q37" s="221">
        <f>LOG(P37,2)</f>
        <v>-5.6726154722222191</v>
      </c>
    </row>
    <row r="38" spans="1:17" customFormat="1" x14ac:dyDescent="0.25">
      <c r="A38" s="6" t="s">
        <v>620</v>
      </c>
      <c r="B38" s="214">
        <v>16.099318</v>
      </c>
      <c r="C38" s="214">
        <v>16.843772999999999</v>
      </c>
      <c r="D38" s="214">
        <v>34.516956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16.314935999999999</v>
      </c>
      <c r="C39" s="214">
        <v>16.850501999999999</v>
      </c>
      <c r="D39" s="214"/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15.00637</v>
      </c>
      <c r="C40" s="214">
        <v>15.030982</v>
      </c>
      <c r="D40" s="214">
        <v>33.844836999999998</v>
      </c>
      <c r="E40" s="6"/>
      <c r="F40" s="219">
        <f>AVERAGE(B40:B42)</f>
        <v>14.938431000000001</v>
      </c>
      <c r="G40" s="219">
        <f>AVERAGE(C40:C42)</f>
        <v>15.243964333333333</v>
      </c>
      <c r="H40" s="219">
        <f>AVERAGE(D40:D42)</f>
        <v>33.626676500000002</v>
      </c>
      <c r="I40" s="6"/>
      <c r="J40" s="6">
        <f>H40-F40</f>
        <v>18.688245500000001</v>
      </c>
      <c r="K40" s="6">
        <f>H40-G40</f>
        <v>18.382712166666671</v>
      </c>
      <c r="L40" s="6">
        <f>AVERAGE(J40:K40)</f>
        <v>18.535478833333336</v>
      </c>
      <c r="M40" s="6">
        <f>2^(-L40)</f>
        <v>2.6318727481073212E-6</v>
      </c>
      <c r="N40" s="6"/>
      <c r="O40" s="6">
        <f>L40-$L$11</f>
        <v>5.9181523055555587</v>
      </c>
      <c r="P40" s="6">
        <f>2^(-O40)</f>
        <v>1.6537072756244414E-2</v>
      </c>
      <c r="Q40" s="221">
        <f>LOG(P40,2)</f>
        <v>-5.9181523055555587</v>
      </c>
    </row>
    <row r="41" spans="1:17" customFormat="1" x14ac:dyDescent="0.25">
      <c r="A41" s="6" t="s">
        <v>623</v>
      </c>
      <c r="B41" s="214"/>
      <c r="C41" s="214">
        <v>15.242217</v>
      </c>
      <c r="D41" s="214"/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14.870492</v>
      </c>
      <c r="C42" s="214">
        <v>15.458693999999999</v>
      </c>
      <c r="D42" s="214">
        <v>33.408515999999999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14.248763</v>
      </c>
      <c r="C43" s="214">
        <v>15.085315</v>
      </c>
      <c r="D43" s="214">
        <v>35.299984000000002</v>
      </c>
      <c r="E43" s="6"/>
      <c r="F43" s="219">
        <f>AVERAGE(B43:B45)</f>
        <v>14.302678</v>
      </c>
      <c r="G43" s="219">
        <f>AVERAGE(C43:C45)</f>
        <v>15.024524999999999</v>
      </c>
      <c r="H43" s="219">
        <f>AVERAGE(D43:D45)</f>
        <v>35.039954999999999</v>
      </c>
      <c r="I43" s="6"/>
      <c r="J43" s="6">
        <f>H43-F43</f>
        <v>20.737276999999999</v>
      </c>
      <c r="K43" s="6">
        <f>H43-G43</f>
        <v>20.015430000000002</v>
      </c>
      <c r="L43" s="6">
        <f>AVERAGE(J43:K43)</f>
        <v>20.3763535</v>
      </c>
      <c r="M43" s="6">
        <f>2^(-L43)</f>
        <v>7.3469383273544271E-7</v>
      </c>
      <c r="N43" s="6"/>
      <c r="O43" s="6">
        <f>L43-$L$11</f>
        <v>7.7590269722222232</v>
      </c>
      <c r="P43" s="6">
        <f>2^(-O43)</f>
        <v>4.6163650481382034E-3</v>
      </c>
      <c r="Q43" s="221">
        <f>LOG(P43,2)</f>
        <v>-7.759026972222224</v>
      </c>
    </row>
    <row r="44" spans="1:17" customFormat="1" x14ac:dyDescent="0.25">
      <c r="A44" s="6" t="s">
        <v>626</v>
      </c>
      <c r="B44" s="214">
        <v>14.213391</v>
      </c>
      <c r="C44" s="214">
        <v>14.980737</v>
      </c>
      <c r="D44" s="214">
        <v>34.955696000000003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14.445880000000001</v>
      </c>
      <c r="C45" s="214">
        <v>15.007523000000001</v>
      </c>
      <c r="D45" s="214">
        <v>34.864184999999999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504</v>
      </c>
      <c r="E47" s="6"/>
      <c r="F47" s="217" t="s">
        <v>609</v>
      </c>
      <c r="G47" s="217" t="s">
        <v>610</v>
      </c>
      <c r="H47" s="217" t="s">
        <v>637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15.894468</v>
      </c>
      <c r="C48" s="214">
        <v>17.107315</v>
      </c>
      <c r="D48" s="214"/>
      <c r="E48" s="6"/>
      <c r="F48" s="219">
        <f>AVERAGE(B48:B50)</f>
        <v>16.047425</v>
      </c>
      <c r="G48" s="219">
        <f>AVERAGE(C48:C50)</f>
        <v>17.254511999999998</v>
      </c>
      <c r="H48" s="219">
        <f>AVERAGE(D48:D50)</f>
        <v>35.5974675</v>
      </c>
      <c r="I48" s="6"/>
      <c r="J48" s="6">
        <f>H48-F48</f>
        <v>19.5500425</v>
      </c>
      <c r="K48" s="6">
        <f>H48-G48</f>
        <v>18.342955500000002</v>
      </c>
      <c r="L48" s="6">
        <f>AVERAGE(J48:K48)</f>
        <v>18.946499000000003</v>
      </c>
      <c r="M48" s="6">
        <f>2^(-L48)</f>
        <v>1.9794087611446491E-6</v>
      </c>
      <c r="N48" s="6"/>
      <c r="O48" s="6">
        <f>L48-$L$11</f>
        <v>6.3291724722222256</v>
      </c>
      <c r="P48" s="6">
        <f>2^(-O48)</f>
        <v>1.2437389581596096E-2</v>
      </c>
      <c r="Q48" s="221">
        <f>LOG(P48,2)</f>
        <v>-6.3291724722222265</v>
      </c>
    </row>
    <row r="49" spans="1:17" customFormat="1" x14ac:dyDescent="0.25">
      <c r="A49" s="6" t="s">
        <v>620</v>
      </c>
      <c r="B49" s="214">
        <v>16.361103</v>
      </c>
      <c r="C49" s="214">
        <v>17.303664999999999</v>
      </c>
      <c r="D49" s="214">
        <v>35.613300000000002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15.886704</v>
      </c>
      <c r="C50" s="214">
        <v>17.352556</v>
      </c>
      <c r="D50" s="214">
        <v>35.581634999999999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14.574185999999999</v>
      </c>
      <c r="C51" s="214">
        <v>15.527647</v>
      </c>
      <c r="D51" s="214">
        <v>32.754280000000001</v>
      </c>
      <c r="E51" s="6"/>
      <c r="F51" s="219">
        <f>AVERAGE(B51:B53)</f>
        <v>14.528206666666668</v>
      </c>
      <c r="G51" s="219">
        <f>AVERAGE(C51:C53)</f>
        <v>15.610741666666668</v>
      </c>
      <c r="H51" s="219">
        <f>AVERAGE(D51:D53)</f>
        <v>32.67237566666666</v>
      </c>
      <c r="I51" s="6"/>
      <c r="J51" s="6">
        <f>H51-F51</f>
        <v>18.144168999999991</v>
      </c>
      <c r="K51" s="6">
        <f>H51-G51</f>
        <v>17.061633999999991</v>
      </c>
      <c r="L51" s="6">
        <f>AVERAGE(J51:K51)</f>
        <v>17.602901499999991</v>
      </c>
      <c r="M51" s="6">
        <f>2^(-L51)</f>
        <v>5.023410138650469E-6</v>
      </c>
      <c r="N51" s="6"/>
      <c r="O51" s="6">
        <f>L51-$L$11</f>
        <v>4.9855749722222136</v>
      </c>
      <c r="P51" s="6">
        <f>2^(-O51)</f>
        <v>3.1564025657038045E-2</v>
      </c>
      <c r="Q51" s="221">
        <f>LOG(P51,2)</f>
        <v>-4.9855749722222136</v>
      </c>
    </row>
    <row r="52" spans="1:17" customFormat="1" x14ac:dyDescent="0.25">
      <c r="A52" s="6" t="s">
        <v>623</v>
      </c>
      <c r="B52" s="214">
        <v>14.299105000000001</v>
      </c>
      <c r="C52" s="214">
        <v>15.647662</v>
      </c>
      <c r="D52" s="214">
        <v>32.719887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14.711328999999999</v>
      </c>
      <c r="C53" s="214">
        <v>15.656916000000001</v>
      </c>
      <c r="D53" s="214">
        <v>32.542960000000001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>
        <v>14.612382</v>
      </c>
      <c r="C54" s="214">
        <v>15.412506</v>
      </c>
      <c r="D54" s="214">
        <v>32.371783999999998</v>
      </c>
      <c r="E54" s="6"/>
      <c r="F54" s="219">
        <f>AVERAGE(B54:B56)</f>
        <v>14.714084166666666</v>
      </c>
      <c r="G54" s="219">
        <f>AVERAGE(C54:C56)</f>
        <v>15.515924</v>
      </c>
      <c r="H54" s="219">
        <f>AVERAGE(D54:D56)</f>
        <v>33.463265666666672</v>
      </c>
      <c r="I54" s="6"/>
      <c r="J54" s="6">
        <f>H54-F54</f>
        <v>18.749181500000006</v>
      </c>
      <c r="K54" s="6">
        <f>H54-G54</f>
        <v>17.947341666666674</v>
      </c>
      <c r="L54" s="6">
        <f>AVERAGE(J54:K54)</f>
        <v>18.34826158333334</v>
      </c>
      <c r="M54" s="6">
        <f>2^(-L54)</f>
        <v>2.9965594283288809E-6</v>
      </c>
      <c r="N54" s="6"/>
      <c r="O54" s="6">
        <f>L54-$L$11</f>
        <v>5.7309350555555625</v>
      </c>
      <c r="P54" s="6">
        <f>2^(-O54)</f>
        <v>1.8828539989374986E-2</v>
      </c>
      <c r="Q54" s="221">
        <f>LOG(P54,2)</f>
        <v>-5.7309350555555625</v>
      </c>
    </row>
    <row r="55" spans="1:17" customFormat="1" x14ac:dyDescent="0.25">
      <c r="A55" s="6" t="s">
        <v>626</v>
      </c>
      <c r="B55" s="214">
        <v>14.5795555</v>
      </c>
      <c r="C55" s="214">
        <v>15.538532999999999</v>
      </c>
      <c r="D55" s="214">
        <v>34.421227000000002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14.950315</v>
      </c>
      <c r="C56" s="214">
        <v>15.596733</v>
      </c>
      <c r="D56" s="214">
        <v>33.596786000000002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F079-96B4-430F-8458-0953ED58DB80}">
  <dimension ref="A1:R27"/>
  <sheetViews>
    <sheetView zoomScale="80" zoomScaleNormal="80" workbookViewId="0">
      <selection activeCell="O23" sqref="O23"/>
    </sheetView>
  </sheetViews>
  <sheetFormatPr baseColWidth="10" defaultRowHeight="15.75" x14ac:dyDescent="0.25"/>
  <cols>
    <col min="1" max="1" width="5" style="1" customWidth="1"/>
    <col min="2" max="2" width="17.7109375" style="30" customWidth="1"/>
    <col min="3" max="3" width="20.85546875" style="16" bestFit="1" customWidth="1"/>
    <col min="4" max="14" width="20.85546875" style="30" bestFit="1" customWidth="1"/>
    <col min="15" max="15" width="18.7109375" style="30" bestFit="1" customWidth="1"/>
    <col min="16" max="16" width="11.42578125" style="16"/>
    <col min="17" max="17" width="18.7109375" style="16" bestFit="1" customWidth="1"/>
    <col min="18" max="16384" width="11.42578125" style="1"/>
  </cols>
  <sheetData>
    <row r="1" spans="1:18" x14ac:dyDescent="0.25">
      <c r="A1" s="5" t="s">
        <v>658</v>
      </c>
      <c r="B1" s="2"/>
    </row>
    <row r="2" spans="1:18" x14ac:dyDescent="0.25">
      <c r="C2" s="2"/>
      <c r="D2" s="93"/>
      <c r="E2" s="93"/>
    </row>
    <row r="3" spans="1:18" s="16" customFormat="1" x14ac:dyDescent="0.25">
      <c r="A3" s="1"/>
      <c r="C3" s="281" t="s">
        <v>520</v>
      </c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30"/>
    </row>
    <row r="4" spans="1:18" s="16" customFormat="1" x14ac:dyDescent="0.25">
      <c r="A4" s="1"/>
      <c r="C4" s="273" t="s">
        <v>497</v>
      </c>
      <c r="D4" s="274"/>
      <c r="E4" s="275"/>
      <c r="F4" s="276" t="s">
        <v>506</v>
      </c>
      <c r="G4" s="276"/>
      <c r="H4" s="276"/>
      <c r="I4" s="277" t="s">
        <v>507</v>
      </c>
      <c r="J4" s="276"/>
      <c r="K4" s="278"/>
      <c r="L4" s="279" t="s">
        <v>508</v>
      </c>
      <c r="M4" s="280"/>
      <c r="N4" s="280"/>
      <c r="O4" s="30"/>
    </row>
    <row r="5" spans="1:18" s="16" customFormat="1" x14ac:dyDescent="0.25">
      <c r="A5" s="1"/>
      <c r="B5" s="17" t="s">
        <v>505</v>
      </c>
      <c r="C5" s="153" t="s">
        <v>605</v>
      </c>
      <c r="D5" s="17" t="s">
        <v>606</v>
      </c>
      <c r="E5" s="115" t="s">
        <v>607</v>
      </c>
      <c r="F5" s="153" t="s">
        <v>605</v>
      </c>
      <c r="G5" s="17" t="s">
        <v>606</v>
      </c>
      <c r="H5" s="115" t="s">
        <v>607</v>
      </c>
      <c r="I5" s="153" t="s">
        <v>605</v>
      </c>
      <c r="J5" s="17" t="s">
        <v>606</v>
      </c>
      <c r="K5" s="115" t="s">
        <v>607</v>
      </c>
      <c r="L5" s="153" t="s">
        <v>605</v>
      </c>
      <c r="M5" s="17" t="s">
        <v>606</v>
      </c>
      <c r="N5" s="95" t="s">
        <v>607</v>
      </c>
      <c r="O5" s="30"/>
    </row>
    <row r="6" spans="1:18" s="16" customFormat="1" x14ac:dyDescent="0.25">
      <c r="A6" s="1"/>
      <c r="B6" s="212" t="s">
        <v>510</v>
      </c>
      <c r="C6" s="156">
        <v>-0.16503000000000001</v>
      </c>
      <c r="D6" s="175">
        <v>-0.45595000000000002</v>
      </c>
      <c r="E6" s="176">
        <v>-0.14765</v>
      </c>
      <c r="F6" s="174">
        <v>-1.8175600000000001</v>
      </c>
      <c r="G6" s="160">
        <v>-5.0293999999999999</v>
      </c>
      <c r="H6" s="161">
        <v>-2.56785</v>
      </c>
      <c r="I6" s="164">
        <v>-8.1973199999999995</v>
      </c>
      <c r="J6" s="159">
        <v>-7.3305800000000003</v>
      </c>
      <c r="K6" s="167">
        <v>-7.9440499999999998</v>
      </c>
      <c r="L6" s="169">
        <v>-8.5601500000000001</v>
      </c>
      <c r="M6" s="159">
        <v>-9.5141200000000001</v>
      </c>
      <c r="N6" s="159">
        <v>-8.2566299999999995</v>
      </c>
      <c r="O6" s="30"/>
    </row>
    <row r="7" spans="1:18" s="16" customFormat="1" x14ac:dyDescent="0.25">
      <c r="A7" s="1"/>
      <c r="B7" s="212" t="s">
        <v>511</v>
      </c>
      <c r="C7" s="156">
        <v>0.57659400000000005</v>
      </c>
      <c r="D7" s="172">
        <v>1.835993</v>
      </c>
      <c r="E7" s="173">
        <v>1.7179610000000001</v>
      </c>
      <c r="F7" s="177">
        <v>4.0361750000000001</v>
      </c>
      <c r="G7" s="157">
        <v>3.9378579999999999</v>
      </c>
      <c r="H7" s="158">
        <v>4.593019</v>
      </c>
      <c r="I7" s="163">
        <v>4.7194669999999999</v>
      </c>
      <c r="J7" s="159">
        <v>4.1095600000000001</v>
      </c>
      <c r="K7" s="166">
        <v>4.9908279999999996</v>
      </c>
      <c r="L7" s="168">
        <v>5.1953769999999997</v>
      </c>
      <c r="M7" s="157">
        <v>5.3115209999999999</v>
      </c>
      <c r="N7" s="159">
        <v>5.45418</v>
      </c>
      <c r="O7" s="30"/>
    </row>
    <row r="8" spans="1:18" x14ac:dyDescent="0.25">
      <c r="B8" s="212" t="s">
        <v>512</v>
      </c>
      <c r="C8" s="156">
        <v>-8.115E-2</v>
      </c>
      <c r="D8" s="172">
        <v>1.440237</v>
      </c>
      <c r="E8" s="173">
        <v>1.074141</v>
      </c>
      <c r="F8" s="174">
        <v>2.7631899999999998</v>
      </c>
      <c r="G8" s="157">
        <v>3.3511669999999998</v>
      </c>
      <c r="H8" s="158">
        <v>2.3850389999999999</v>
      </c>
      <c r="I8" s="163">
        <v>3.7541989999999998</v>
      </c>
      <c r="J8" s="160">
        <v>4.2666000000000004</v>
      </c>
      <c r="K8" s="166">
        <v>3.439886</v>
      </c>
      <c r="L8" s="168">
        <v>2.8030360000000001</v>
      </c>
      <c r="M8" s="157">
        <v>3.9116140000000001</v>
      </c>
      <c r="N8" s="157">
        <v>3.646995</v>
      </c>
    </row>
    <row r="9" spans="1:18" x14ac:dyDescent="0.25">
      <c r="B9" s="212" t="s">
        <v>513</v>
      </c>
      <c r="C9" s="156">
        <v>0.83465699999999998</v>
      </c>
      <c r="D9" s="172">
        <v>1.4879640000000001</v>
      </c>
      <c r="E9" s="173">
        <v>1.113129</v>
      </c>
      <c r="F9" s="177">
        <v>2.5498530000000001</v>
      </c>
      <c r="G9" s="157">
        <v>3.0127380000000001</v>
      </c>
      <c r="H9" s="158">
        <v>2.0089920000000001</v>
      </c>
      <c r="I9" s="164">
        <v>2.63043</v>
      </c>
      <c r="J9" s="157">
        <v>3.5869490000000002</v>
      </c>
      <c r="K9" s="166">
        <v>2.630878</v>
      </c>
      <c r="L9" s="168">
        <v>2.4463509999999999</v>
      </c>
      <c r="M9" s="157">
        <v>3.484537</v>
      </c>
      <c r="N9" s="157">
        <v>3.369211</v>
      </c>
    </row>
    <row r="10" spans="1:18" x14ac:dyDescent="0.25">
      <c r="B10" s="212" t="s">
        <v>514</v>
      </c>
      <c r="C10" s="155">
        <v>0.26069500000000001</v>
      </c>
      <c r="D10" s="175">
        <v>4.00976</v>
      </c>
      <c r="E10" s="173">
        <v>2.2075089999999999</v>
      </c>
      <c r="F10" s="177">
        <v>5.048438</v>
      </c>
      <c r="G10" s="157">
        <v>6.6221769999999998</v>
      </c>
      <c r="H10" s="158">
        <v>5.6094619999999997</v>
      </c>
      <c r="I10" s="163">
        <v>5.8733430000000002</v>
      </c>
      <c r="J10" s="157">
        <v>7.0511929999999996</v>
      </c>
      <c r="K10" s="166">
        <v>5.839963</v>
      </c>
      <c r="L10" s="168">
        <v>5.6808249999999996</v>
      </c>
      <c r="M10" s="157">
        <v>6.1656870000000001</v>
      </c>
      <c r="N10" s="157">
        <v>6.6092630000000003</v>
      </c>
    </row>
    <row r="11" spans="1:18" s="16" customFormat="1" x14ac:dyDescent="0.25">
      <c r="A11" s="1"/>
      <c r="B11" s="212" t="s">
        <v>515</v>
      </c>
      <c r="C11" s="155">
        <v>0.17022599999999999</v>
      </c>
      <c r="D11" s="172">
        <v>2.2910469999999998</v>
      </c>
      <c r="E11" s="173">
        <v>1.2332380000000001</v>
      </c>
      <c r="F11" s="177">
        <v>3.841647</v>
      </c>
      <c r="G11" s="157">
        <v>4.8371389999999996</v>
      </c>
      <c r="H11" s="158">
        <v>4.2617219999999998</v>
      </c>
      <c r="I11" s="163">
        <v>4.220593</v>
      </c>
      <c r="J11" s="157">
        <v>5.2920910000000001</v>
      </c>
      <c r="K11" s="166">
        <v>4.9113910000000001</v>
      </c>
      <c r="L11" s="168">
        <v>5.094061</v>
      </c>
      <c r="M11" s="157">
        <v>4.9874669999999997</v>
      </c>
      <c r="N11" s="157">
        <v>5.1832830000000003</v>
      </c>
      <c r="O11" s="30"/>
      <c r="R11" s="1"/>
    </row>
    <row r="12" spans="1:18" s="16" customFormat="1" x14ac:dyDescent="0.25">
      <c r="A12" s="1"/>
      <c r="B12" s="30"/>
      <c r="D12" s="30"/>
      <c r="E12" s="79"/>
      <c r="F12" s="79"/>
      <c r="G12" s="79"/>
      <c r="H12" s="30"/>
      <c r="I12" s="30"/>
      <c r="J12" s="30"/>
      <c r="K12" s="30"/>
      <c r="L12" s="30"/>
      <c r="M12" s="30"/>
      <c r="N12" s="30"/>
      <c r="O12" s="30"/>
      <c r="R12" s="1"/>
    </row>
    <row r="13" spans="1:18" s="16" customFormat="1" x14ac:dyDescent="0.25">
      <c r="A13" s="1"/>
      <c r="B13" s="30"/>
      <c r="D13" s="30"/>
      <c r="E13" s="79"/>
      <c r="F13" s="79"/>
      <c r="G13" s="79"/>
      <c r="H13" s="30"/>
      <c r="I13" s="30"/>
      <c r="J13" s="30"/>
      <c r="K13" s="30"/>
      <c r="L13" s="30"/>
      <c r="M13" s="30"/>
      <c r="N13" s="30"/>
      <c r="O13" s="30"/>
      <c r="R13" s="1"/>
    </row>
    <row r="14" spans="1:18" s="16" customFormat="1" x14ac:dyDescent="0.25">
      <c r="A14" s="1"/>
      <c r="B14" s="28" t="s">
        <v>214</v>
      </c>
      <c r="C14" s="7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30"/>
      <c r="R14" s="1"/>
    </row>
    <row r="15" spans="1:18" s="16" customFormat="1" x14ac:dyDescent="0.25">
      <c r="A15" s="1"/>
      <c r="B15" s="7"/>
      <c r="C15" s="7"/>
      <c r="D15" s="269" t="s">
        <v>510</v>
      </c>
      <c r="E15" s="272"/>
      <c r="F15" s="268" t="s">
        <v>511</v>
      </c>
      <c r="G15" s="270"/>
      <c r="H15" s="271" t="s">
        <v>512</v>
      </c>
      <c r="I15" s="272"/>
      <c r="J15" s="268" t="s">
        <v>513</v>
      </c>
      <c r="K15" s="270"/>
      <c r="L15" s="271" t="s">
        <v>514</v>
      </c>
      <c r="M15" s="272"/>
      <c r="N15" s="268" t="s">
        <v>515</v>
      </c>
      <c r="O15" s="269"/>
      <c r="R15" s="1"/>
    </row>
    <row r="16" spans="1:18" s="16" customFormat="1" x14ac:dyDescent="0.25">
      <c r="A16" s="1"/>
      <c r="D16" s="17" t="s">
        <v>0</v>
      </c>
      <c r="E16" s="38" t="s">
        <v>1</v>
      </c>
      <c r="F16" s="36" t="s">
        <v>0</v>
      </c>
      <c r="G16" s="153" t="s">
        <v>1</v>
      </c>
      <c r="H16" s="43" t="s">
        <v>0</v>
      </c>
      <c r="I16" s="38" t="s">
        <v>1</v>
      </c>
      <c r="J16" s="36" t="s">
        <v>0</v>
      </c>
      <c r="K16" s="153" t="s">
        <v>1</v>
      </c>
      <c r="L16" s="43" t="s">
        <v>0</v>
      </c>
      <c r="M16" s="38" t="s">
        <v>1</v>
      </c>
      <c r="N16" s="36" t="s">
        <v>0</v>
      </c>
      <c r="O16" s="17" t="s">
        <v>1</v>
      </c>
      <c r="R16" s="1"/>
    </row>
    <row r="17" spans="1:18" s="16" customFormat="1" x14ac:dyDescent="0.25">
      <c r="A17" s="1"/>
      <c r="B17" s="262" t="s">
        <v>516</v>
      </c>
      <c r="C17" s="263"/>
      <c r="D17" s="180">
        <v>0.98599999999999999</v>
      </c>
      <c r="E17" s="231" t="s">
        <v>2</v>
      </c>
      <c r="F17" s="16">
        <v>1.61E-2</v>
      </c>
      <c r="G17" s="7" t="s">
        <v>3</v>
      </c>
      <c r="H17" s="211">
        <v>0.29970000000000002</v>
      </c>
      <c r="I17" s="231" t="s">
        <v>2</v>
      </c>
      <c r="J17" s="151">
        <v>3.3300000000000003E-2</v>
      </c>
      <c r="K17" s="210" t="s">
        <v>3</v>
      </c>
      <c r="L17" s="234">
        <v>8.2100000000000006E-2</v>
      </c>
      <c r="M17" s="231" t="s">
        <v>2</v>
      </c>
      <c r="N17" s="7">
        <v>0.12039999999999999</v>
      </c>
      <c r="O17" s="179" t="s">
        <v>2</v>
      </c>
      <c r="R17" s="1"/>
    </row>
    <row r="18" spans="1:18" s="16" customFormat="1" x14ac:dyDescent="0.25">
      <c r="A18" s="1"/>
      <c r="B18" s="264" t="s">
        <v>517</v>
      </c>
      <c r="C18" s="265"/>
      <c r="D18" s="178">
        <v>3.3999999999999998E-3</v>
      </c>
      <c r="E18" s="47" t="s">
        <v>5</v>
      </c>
      <c r="F18" s="178" t="s">
        <v>107</v>
      </c>
      <c r="G18" s="16" t="s">
        <v>6</v>
      </c>
      <c r="H18" s="41">
        <v>4.0000000000000002E-4</v>
      </c>
      <c r="I18" s="47" t="s">
        <v>4</v>
      </c>
      <c r="J18" s="16">
        <v>2.0000000000000001E-4</v>
      </c>
      <c r="K18" s="16" t="s">
        <v>4</v>
      </c>
      <c r="L18" s="41">
        <v>2.0000000000000001E-4</v>
      </c>
      <c r="M18" s="47" t="s">
        <v>4</v>
      </c>
      <c r="N18" s="16" t="s">
        <v>107</v>
      </c>
      <c r="O18" s="35" t="s">
        <v>6</v>
      </c>
      <c r="R18" s="1"/>
    </row>
    <row r="19" spans="1:18" s="16" customFormat="1" x14ac:dyDescent="0.25">
      <c r="A19" s="1"/>
      <c r="B19" s="264" t="s">
        <v>518</v>
      </c>
      <c r="C19" s="265"/>
      <c r="D19" s="178" t="s">
        <v>107</v>
      </c>
      <c r="E19" s="47" t="s">
        <v>6</v>
      </c>
      <c r="F19" s="178" t="s">
        <v>107</v>
      </c>
      <c r="G19" s="16" t="s">
        <v>6</v>
      </c>
      <c r="H19" s="41" t="s">
        <v>107</v>
      </c>
      <c r="I19" s="47" t="s">
        <v>6</v>
      </c>
      <c r="J19" s="16" t="s">
        <v>107</v>
      </c>
      <c r="K19" s="16" t="s">
        <v>6</v>
      </c>
      <c r="L19" s="41" t="s">
        <v>107</v>
      </c>
      <c r="M19" s="47" t="s">
        <v>6</v>
      </c>
      <c r="N19" s="16" t="s">
        <v>107</v>
      </c>
      <c r="O19" s="35" t="s">
        <v>6</v>
      </c>
      <c r="R19" s="1"/>
    </row>
    <row r="20" spans="1:18" s="16" customFormat="1" x14ac:dyDescent="0.25">
      <c r="A20" s="1"/>
      <c r="B20" s="266" t="s">
        <v>519</v>
      </c>
      <c r="C20" s="267"/>
      <c r="D20" s="233" t="s">
        <v>107</v>
      </c>
      <c r="E20" s="48" t="s">
        <v>6</v>
      </c>
      <c r="F20" s="233" t="s">
        <v>107</v>
      </c>
      <c r="G20" s="37" t="s">
        <v>6</v>
      </c>
      <c r="H20" s="42" t="s">
        <v>107</v>
      </c>
      <c r="I20" s="48" t="s">
        <v>6</v>
      </c>
      <c r="J20" s="37" t="s">
        <v>107</v>
      </c>
      <c r="K20" s="37" t="s">
        <v>6</v>
      </c>
      <c r="L20" s="42" t="s">
        <v>107</v>
      </c>
      <c r="M20" s="48" t="s">
        <v>6</v>
      </c>
      <c r="N20" s="37" t="s">
        <v>107</v>
      </c>
      <c r="O20" s="49" t="s">
        <v>6</v>
      </c>
      <c r="R20" s="1"/>
    </row>
    <row r="23" spans="1:18" s="16" customFormat="1" x14ac:dyDescent="0.25">
      <c r="A23" s="1"/>
      <c r="B23" s="30"/>
      <c r="C23" s="7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R23" s="1"/>
    </row>
    <row r="24" spans="1:18" s="16" customFormat="1" x14ac:dyDescent="0.25">
      <c r="A24" s="1"/>
      <c r="B24" s="30"/>
      <c r="C24" s="7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R24" s="1"/>
    </row>
    <row r="25" spans="1:18" s="16" customFormat="1" x14ac:dyDescent="0.25">
      <c r="A25" s="1"/>
      <c r="B25" s="30"/>
      <c r="C25" s="7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R25" s="1"/>
    </row>
    <row r="26" spans="1:18" s="16" customFormat="1" x14ac:dyDescent="0.25">
      <c r="A26" s="1"/>
      <c r="B26" s="30"/>
      <c r="C26" s="7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R26" s="1"/>
    </row>
    <row r="27" spans="1:18" s="30" customFormat="1" x14ac:dyDescent="0.25">
      <c r="A27" s="1"/>
      <c r="C27" s="7"/>
      <c r="P27" s="16"/>
      <c r="Q27" s="16"/>
      <c r="R27" s="1"/>
    </row>
  </sheetData>
  <mergeCells count="15">
    <mergeCell ref="N15:O15"/>
    <mergeCell ref="B17:C17"/>
    <mergeCell ref="B18:C18"/>
    <mergeCell ref="B19:C19"/>
    <mergeCell ref="B20:C20"/>
    <mergeCell ref="D15:E15"/>
    <mergeCell ref="F15:G15"/>
    <mergeCell ref="H15:I15"/>
    <mergeCell ref="J15:K15"/>
    <mergeCell ref="L15:M15"/>
    <mergeCell ref="C3:N3"/>
    <mergeCell ref="C4:E4"/>
    <mergeCell ref="F4:H4"/>
    <mergeCell ref="I4:K4"/>
    <mergeCell ref="L4:N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23A4-6705-4B8D-AED3-2AB29829C1C5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646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510</v>
      </c>
      <c r="E3" s="6"/>
      <c r="F3" s="217" t="s">
        <v>609</v>
      </c>
      <c r="G3" s="217" t="s">
        <v>610</v>
      </c>
      <c r="H3" s="217" t="s">
        <v>647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14.708285</v>
      </c>
      <c r="C4" s="6">
        <v>16.086587999999999</v>
      </c>
      <c r="D4" s="6">
        <v>19.056587</v>
      </c>
      <c r="E4" s="6"/>
      <c r="F4" s="223">
        <f>AVERAGE(B4:B6)</f>
        <v>14.631541500000001</v>
      </c>
      <c r="G4" s="223">
        <f>AVERAGE(C4:C6)</f>
        <v>15.981447666666666</v>
      </c>
      <c r="H4" s="223">
        <f>AVERAGE(D4:D6)</f>
        <v>18.901833666666665</v>
      </c>
      <c r="I4" s="6"/>
      <c r="J4" s="214">
        <f>H4-F4</f>
        <v>4.270292166666664</v>
      </c>
      <c r="K4" s="214">
        <f>H4-G4</f>
        <v>2.9203859999999988</v>
      </c>
      <c r="L4" s="214">
        <f>AVERAGE(J4:K4)</f>
        <v>3.5953390833333314</v>
      </c>
      <c r="M4" s="6">
        <f>2^(-L4)</f>
        <v>8.2736108761407912E-2</v>
      </c>
      <c r="N4" s="6"/>
      <c r="O4" s="214">
        <f>L4-$L$11</f>
        <v>0.1427081944444426</v>
      </c>
      <c r="P4" s="222">
        <f>2^(-O4)</f>
        <v>0.90581717887553292</v>
      </c>
      <c r="Q4" s="6">
        <f>LOG(P4,2)</f>
        <v>-0.14270819444444255</v>
      </c>
    </row>
    <row r="5" spans="1:17" customFormat="1" x14ac:dyDescent="0.25">
      <c r="A5" s="6" t="s">
        <v>620</v>
      </c>
      <c r="B5" s="6">
        <v>14.554798</v>
      </c>
      <c r="C5" s="6">
        <v>15.86387</v>
      </c>
      <c r="D5" s="6">
        <v>18.783802000000001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/>
      <c r="C6" s="6">
        <v>15.993885000000001</v>
      </c>
      <c r="D6" s="6">
        <v>18.865112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6">
        <v>13.665179999999999</v>
      </c>
      <c r="C7" s="6">
        <v>15.013818000000001</v>
      </c>
      <c r="D7" s="6">
        <v>17.817509000000001</v>
      </c>
      <c r="E7" s="6"/>
      <c r="F7" s="223">
        <f>AVERAGE(B7:B9)</f>
        <v>13.667854500000001</v>
      </c>
      <c r="G7" s="223">
        <f>AVERAGE(C7:C9)</f>
        <v>14.992671666666666</v>
      </c>
      <c r="H7" s="223">
        <f>AVERAGE(D7:D9)</f>
        <v>17.802011666666669</v>
      </c>
      <c r="I7" s="6"/>
      <c r="J7" s="6">
        <f>H7-F7</f>
        <v>4.1341571666666681</v>
      </c>
      <c r="K7" s="6">
        <f>H7-G7</f>
        <v>2.8093400000000024</v>
      </c>
      <c r="L7" s="6">
        <f>AVERAGE(J7:K7)</f>
        <v>3.4717485833333352</v>
      </c>
      <c r="M7" s="6">
        <f>2^(-L7)</f>
        <v>9.013626103151065E-2</v>
      </c>
      <c r="N7" s="6"/>
      <c r="O7" s="6">
        <f>L7-$L$11</f>
        <v>1.9117694444446443E-2</v>
      </c>
      <c r="P7" s="6">
        <f>2^(-O7)</f>
        <v>0.98683603694008482</v>
      </c>
      <c r="Q7" s="6">
        <f>LOG(P7,2)</f>
        <v>-1.9117694444446529E-2</v>
      </c>
    </row>
    <row r="8" spans="1:17" customFormat="1" x14ac:dyDescent="0.25">
      <c r="A8" s="6" t="s">
        <v>623</v>
      </c>
      <c r="B8" s="6">
        <v>13.670529</v>
      </c>
      <c r="C8" s="6">
        <v>14.956696000000001</v>
      </c>
      <c r="D8" s="6">
        <v>17.754200000000001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6"/>
      <c r="C9" s="6">
        <v>15.007501</v>
      </c>
      <c r="D9" s="6">
        <v>17.834326000000001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6">
        <v>13.890461</v>
      </c>
      <c r="C10" s="6">
        <v>15.08775</v>
      </c>
      <c r="D10" s="6">
        <v>17.769601999999999</v>
      </c>
      <c r="E10" s="6"/>
      <c r="F10" s="223">
        <f>AVERAGE(B10:B12)</f>
        <v>13.861544333333335</v>
      </c>
      <c r="G10" s="223">
        <f>AVERAGE(C10:C12)</f>
        <v>15.022102333333335</v>
      </c>
      <c r="H10" s="223">
        <f>AVERAGE(D10:D12)</f>
        <v>17.732628333333334</v>
      </c>
      <c r="I10" s="6"/>
      <c r="J10" s="6">
        <f>H10-F10</f>
        <v>3.8710839999999997</v>
      </c>
      <c r="K10" s="6">
        <f>H10-G10</f>
        <v>2.7105259999999998</v>
      </c>
      <c r="L10" s="6">
        <f>AVERAGE(J10:K10)</f>
        <v>3.2908049999999998</v>
      </c>
      <c r="M10" s="6">
        <f>2^(-L10)</f>
        <v>0.10218072625274645</v>
      </c>
      <c r="N10" s="6"/>
      <c r="O10" s="6">
        <f>L10-$L$11</f>
        <v>-0.16182588888888905</v>
      </c>
      <c r="P10" s="6">
        <f>2^(-O10)</f>
        <v>1.1187020827463541</v>
      </c>
      <c r="Q10" s="6">
        <f>LOG(P10,2)</f>
        <v>0.16182588888888902</v>
      </c>
    </row>
    <row r="11" spans="1:17" customFormat="1" x14ac:dyDescent="0.25">
      <c r="A11" s="6" t="s">
        <v>626</v>
      </c>
      <c r="B11" s="6">
        <v>13.812398999999999</v>
      </c>
      <c r="C11" s="6">
        <v>14.859624999999999</v>
      </c>
      <c r="D11" s="6">
        <v>17.719802999999999</v>
      </c>
      <c r="E11" s="6"/>
      <c r="F11" s="6"/>
      <c r="G11" s="6"/>
      <c r="H11" s="6"/>
      <c r="I11" s="6"/>
      <c r="J11" s="6"/>
      <c r="K11" s="6"/>
      <c r="L11" s="215">
        <f>AVERAGE(L4,L7,L10)</f>
        <v>3.4526308888888888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6">
        <v>13.881773000000001</v>
      </c>
      <c r="C12" s="6">
        <v>15.118931999999999</v>
      </c>
      <c r="D12" s="6">
        <v>17.708480000000002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510</v>
      </c>
      <c r="E14" s="6"/>
      <c r="F14" s="217" t="s">
        <v>609</v>
      </c>
      <c r="G14" s="217" t="s">
        <v>610</v>
      </c>
      <c r="H14" s="217" t="s">
        <v>647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16.891323</v>
      </c>
      <c r="D15" s="6">
        <v>19.570239999999998</v>
      </c>
      <c r="E15" s="6"/>
      <c r="F15" s="219">
        <f>AVERAGE(B15:B17)</f>
        <v>15.074850000000001</v>
      </c>
      <c r="G15" s="219">
        <f>AVERAGE(C15:C17)</f>
        <v>16.832924333333334</v>
      </c>
      <c r="H15" s="219">
        <f>AVERAGE(D15:D17)</f>
        <v>19.571545333333333</v>
      </c>
      <c r="I15" s="6"/>
      <c r="J15" s="6">
        <f>H15-F15</f>
        <v>4.4966953333333315</v>
      </c>
      <c r="K15" s="6">
        <f>H15-G15</f>
        <v>2.7386209999999984</v>
      </c>
      <c r="L15" s="6">
        <f>AVERAGE(J15:K15)</f>
        <v>3.617658166666665</v>
      </c>
      <c r="M15" s="6">
        <f>2^(-L15)</f>
        <v>8.1465997168053375E-2</v>
      </c>
      <c r="N15" s="6"/>
      <c r="O15" s="6">
        <f>L15-$L$11</f>
        <v>0.16502727777777615</v>
      </c>
      <c r="P15" s="6">
        <f>2^(-O15)</f>
        <v>0.89191165542787776</v>
      </c>
      <c r="Q15" s="221">
        <f>LOG(P15,2)</f>
        <v>-0.16502727777777612</v>
      </c>
    </row>
    <row r="16" spans="1:17" customFormat="1" x14ac:dyDescent="0.25">
      <c r="A16" s="6" t="s">
        <v>620</v>
      </c>
      <c r="B16" s="6">
        <v>15.109861</v>
      </c>
      <c r="C16" s="6">
        <v>16.840126000000001</v>
      </c>
      <c r="D16" s="6">
        <v>19.593337999999999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15.039839000000001</v>
      </c>
      <c r="C17" s="6">
        <v>16.767323999999999</v>
      </c>
      <c r="D17" s="6">
        <v>19.551058000000001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6">
        <v>14.191908</v>
      </c>
      <c r="C18" s="6">
        <v>15.50169</v>
      </c>
      <c r="D18" s="6">
        <v>18.85622</v>
      </c>
      <c r="E18" s="6"/>
      <c r="F18" s="219">
        <f>AVERAGE(B18:B20)</f>
        <v>14.073293333333334</v>
      </c>
      <c r="G18" s="219">
        <f>AVERAGE(C18:C20)</f>
        <v>15.493878333333333</v>
      </c>
      <c r="H18" s="219">
        <f>AVERAGE(D18:D20)</f>
        <v>18.692170333333333</v>
      </c>
      <c r="I18" s="6"/>
      <c r="J18" s="6">
        <f>H18-F18</f>
        <v>4.6188769999999995</v>
      </c>
      <c r="K18" s="6">
        <f>H18-G18</f>
        <v>3.1982920000000004</v>
      </c>
      <c r="L18" s="6">
        <f>AVERAGE(J18:K18)</f>
        <v>3.9085844999999999</v>
      </c>
      <c r="M18" s="6">
        <f>2^(-L18)</f>
        <v>6.658843759746913E-2</v>
      </c>
      <c r="N18" s="6"/>
      <c r="O18" s="6">
        <f>L18-$L$11</f>
        <v>0.4559536111111111</v>
      </c>
      <c r="P18" s="6">
        <f>2^(-O18)</f>
        <v>0.72902813044071624</v>
      </c>
      <c r="Q18" s="221">
        <f>LOG(P18,2)</f>
        <v>-0.45595361111111088</v>
      </c>
    </row>
    <row r="19" spans="1:17" customFormat="1" x14ac:dyDescent="0.25">
      <c r="A19" s="6" t="s">
        <v>623</v>
      </c>
      <c r="B19" s="6">
        <v>13.849301000000001</v>
      </c>
      <c r="C19" s="6">
        <v>15.552758000000001</v>
      </c>
      <c r="D19" s="6">
        <v>18.664145999999999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6">
        <v>14.178671</v>
      </c>
      <c r="C20" s="6">
        <v>15.427187</v>
      </c>
      <c r="D20" s="6">
        <v>18.556145000000001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6">
        <v>13.964116000000001</v>
      </c>
      <c r="C21" s="6">
        <v>16.019579</v>
      </c>
      <c r="D21" s="6">
        <v>18.507470999999999</v>
      </c>
      <c r="E21" s="6"/>
      <c r="F21" s="219">
        <f>AVERAGE(B21:B23)</f>
        <v>13.993715000000002</v>
      </c>
      <c r="G21" s="219">
        <f>AVERAGE(C21:C23)</f>
        <v>15.833734</v>
      </c>
      <c r="H21" s="219">
        <f>AVERAGE(D21:D23)</f>
        <v>18.514009666666666</v>
      </c>
      <c r="I21" s="6"/>
      <c r="J21" s="6">
        <f>H21-F21</f>
        <v>4.5202946666666648</v>
      </c>
      <c r="K21" s="6">
        <f>H21-G21</f>
        <v>2.6802756666666667</v>
      </c>
      <c r="L21" s="6">
        <f>AVERAGE(J21:K21)</f>
        <v>3.6002851666666658</v>
      </c>
      <c r="M21" s="6">
        <f>2^(-L21)</f>
        <v>8.2452944959621785E-2</v>
      </c>
      <c r="N21" s="6"/>
      <c r="O21" s="6">
        <f>L21-$L$11</f>
        <v>0.14765427777777695</v>
      </c>
      <c r="P21" s="6">
        <f>2^(-O21)</f>
        <v>0.90271702538833842</v>
      </c>
      <c r="Q21" s="221">
        <f>LOG(P21,2)</f>
        <v>-0.14765427777777704</v>
      </c>
    </row>
    <row r="22" spans="1:17" customFormat="1" x14ac:dyDescent="0.25">
      <c r="A22" s="6" t="s">
        <v>626</v>
      </c>
      <c r="B22" s="6">
        <v>14.009862</v>
      </c>
      <c r="C22" s="6">
        <v>15.778312</v>
      </c>
      <c r="D22" s="6">
        <v>18.68141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6">
        <v>14.007167000000001</v>
      </c>
      <c r="C23" s="6">
        <v>15.703310999999999</v>
      </c>
      <c r="D23" s="6">
        <v>18.353148000000001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510</v>
      </c>
      <c r="E25" s="6"/>
      <c r="F25" s="217" t="s">
        <v>609</v>
      </c>
      <c r="G25" s="217" t="s">
        <v>610</v>
      </c>
      <c r="H25" s="217" t="s">
        <v>647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6">
        <v>13.88012</v>
      </c>
      <c r="C26" s="6">
        <v>15.587094</v>
      </c>
      <c r="D26" s="6">
        <v>20.268149999999999</v>
      </c>
      <c r="E26" s="6"/>
      <c r="F26" s="220">
        <f>AVERAGE(B26:B28)</f>
        <v>13.987477</v>
      </c>
      <c r="G26" s="220">
        <f>AVERAGE(C26:C28)</f>
        <v>15.719868</v>
      </c>
      <c r="H26" s="220">
        <f>AVERAGE(D26:D28)</f>
        <v>20.123862666666664</v>
      </c>
      <c r="I26" s="6"/>
      <c r="J26" s="6">
        <f>H26-F26</f>
        <v>6.1363856666666639</v>
      </c>
      <c r="K26" s="6">
        <f>H26-G26</f>
        <v>4.4039946666666641</v>
      </c>
      <c r="L26" s="6">
        <f>AVERAGE(J26:K26)</f>
        <v>5.270190166666664</v>
      </c>
      <c r="M26" s="6">
        <f>2^(-L26)</f>
        <v>2.5912819922376928E-2</v>
      </c>
      <c r="N26" s="6"/>
      <c r="O26" s="6">
        <f>L26-$L$11</f>
        <v>1.8175592777777752</v>
      </c>
      <c r="P26" s="6">
        <f>2^(-O26)</f>
        <v>0.2837005243561293</v>
      </c>
      <c r="Q26" s="221">
        <f>LOG(P26,2)</f>
        <v>-1.8175592777777756</v>
      </c>
    </row>
    <row r="27" spans="1:17" customFormat="1" x14ac:dyDescent="0.25">
      <c r="A27" s="6" t="s">
        <v>620</v>
      </c>
      <c r="B27" s="6">
        <v>14.019346000000001</v>
      </c>
      <c r="C27" s="6">
        <v>15.707765</v>
      </c>
      <c r="D27" s="6">
        <v>19.966080000000002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6">
        <v>14.062965</v>
      </c>
      <c r="C28" s="6">
        <v>15.864744999999999</v>
      </c>
      <c r="D28" s="6">
        <v>20.137357999999999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6">
        <v>14.440253999999999</v>
      </c>
      <c r="C29" s="6"/>
      <c r="D29" s="6">
        <v>23.658785000000002</v>
      </c>
      <c r="E29" s="6"/>
      <c r="F29" s="220">
        <f>AVERAGE(B29:B31)</f>
        <v>14.525611333333332</v>
      </c>
      <c r="G29" s="220">
        <f>AVERAGE(C29:C31)</f>
        <v>15.9010455</v>
      </c>
      <c r="H29" s="220">
        <f>AVERAGE(D29:D31)</f>
        <v>23.695361333333334</v>
      </c>
      <c r="I29" s="6"/>
      <c r="J29" s="6">
        <f>H29-F29</f>
        <v>9.1697500000000023</v>
      </c>
      <c r="K29" s="6">
        <f>H29-G29</f>
        <v>7.794315833333334</v>
      </c>
      <c r="L29" s="6">
        <f>AVERAGE(J29:K29)</f>
        <v>8.4820329166666681</v>
      </c>
      <c r="M29" s="6">
        <f>2^(-L29)</f>
        <v>2.79675013601458E-3</v>
      </c>
      <c r="N29" s="6"/>
      <c r="O29" s="6">
        <f>L29-$L$11</f>
        <v>5.0294020277777793</v>
      </c>
      <c r="P29" s="6">
        <f>2^(-O29)</f>
        <v>3.0619572954900236E-2</v>
      </c>
      <c r="Q29" s="225">
        <f>LOG(P29,2)</f>
        <v>-5.0294020277777793</v>
      </c>
    </row>
    <row r="30" spans="1:17" customFormat="1" x14ac:dyDescent="0.25">
      <c r="A30" s="6" t="s">
        <v>623</v>
      </c>
      <c r="B30" s="6">
        <v>14.568536</v>
      </c>
      <c r="C30" s="6">
        <v>15.947421</v>
      </c>
      <c r="D30" s="6">
        <v>23.590102999999999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6">
        <v>14.568044</v>
      </c>
      <c r="C31" s="6">
        <v>15.85467</v>
      </c>
      <c r="D31" s="6">
        <v>23.837195999999999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6">
        <v>14.075176000000001</v>
      </c>
      <c r="C32" s="6">
        <v>15.4821615</v>
      </c>
      <c r="D32" s="6">
        <v>20.856054</v>
      </c>
      <c r="E32" s="6"/>
      <c r="F32" s="220">
        <f>AVERAGE(B32:B34)</f>
        <v>14.177882333333335</v>
      </c>
      <c r="G32" s="220">
        <f>AVERAGE(C32:C34)</f>
        <v>15.467248833333334</v>
      </c>
      <c r="H32" s="220">
        <f>AVERAGE(D32:D34)</f>
        <v>20.843041666666668</v>
      </c>
      <c r="I32" s="6"/>
      <c r="J32" s="6">
        <f>H32-F32</f>
        <v>6.6651593333333334</v>
      </c>
      <c r="K32" s="6">
        <f>H32-G32</f>
        <v>5.3757928333333336</v>
      </c>
      <c r="L32" s="6">
        <f>AVERAGE(J32:K32)</f>
        <v>6.0204760833333335</v>
      </c>
      <c r="M32" s="6">
        <f>2^(-L32)</f>
        <v>1.5404801648691013E-2</v>
      </c>
      <c r="N32" s="6"/>
      <c r="O32" s="6">
        <f>L32-$L$11</f>
        <v>2.5678451944444447</v>
      </c>
      <c r="P32" s="6">
        <f>2^(-O32)</f>
        <v>0.16865591311279107</v>
      </c>
      <c r="Q32" s="221">
        <f>LOG(P32,2)</f>
        <v>-2.5678451944444447</v>
      </c>
    </row>
    <row r="33" spans="1:17" customFormat="1" x14ac:dyDescent="0.25">
      <c r="A33" s="6" t="s">
        <v>626</v>
      </c>
      <c r="B33" s="6">
        <v>14.371658999999999</v>
      </c>
      <c r="C33" s="6">
        <v>15.414114</v>
      </c>
      <c r="D33" s="6">
        <v>20.803978000000001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6">
        <v>14.086812</v>
      </c>
      <c r="C34" s="6">
        <v>15.505471</v>
      </c>
      <c r="D34" s="6">
        <v>20.869092999999999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510</v>
      </c>
      <c r="E36" s="6"/>
      <c r="F36" s="217" t="s">
        <v>609</v>
      </c>
      <c r="G36" s="217" t="s">
        <v>610</v>
      </c>
      <c r="H36" s="217" t="s">
        <v>647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6">
        <v>15.7947445</v>
      </c>
      <c r="C37" s="6">
        <v>16.494544999999999</v>
      </c>
      <c r="D37" s="6">
        <v>27.899747999999999</v>
      </c>
      <c r="E37" s="6"/>
      <c r="F37" s="219">
        <f>AVERAGE(B37:B39)</f>
        <v>15.702263166666667</v>
      </c>
      <c r="G37" s="219">
        <f>AVERAGE(C37:C39)</f>
        <v>16.685397500000001</v>
      </c>
      <c r="H37" s="219">
        <f>AVERAGE(D37:D39)</f>
        <v>27.843785666666665</v>
      </c>
      <c r="I37" s="6"/>
      <c r="J37" s="6">
        <f>H37-F37</f>
        <v>12.141522499999999</v>
      </c>
      <c r="K37" s="6">
        <f>H37-G37</f>
        <v>11.158388166666665</v>
      </c>
      <c r="L37" s="6">
        <f>AVERAGE(J37:K37)</f>
        <v>11.649955333333331</v>
      </c>
      <c r="M37" s="6">
        <f>2^(-L37)</f>
        <v>3.1118166236788174E-4</v>
      </c>
      <c r="N37" s="6"/>
      <c r="O37" s="6">
        <f>L37-$L$11</f>
        <v>8.1973244444444422</v>
      </c>
      <c r="P37" s="6">
        <f>2^(-O37)</f>
        <v>3.4069005630508039E-3</v>
      </c>
      <c r="Q37" s="221">
        <f>LOG(P37,2)</f>
        <v>-8.1973244444444422</v>
      </c>
    </row>
    <row r="38" spans="1:17" customFormat="1" x14ac:dyDescent="0.25">
      <c r="A38" s="6" t="s">
        <v>620</v>
      </c>
      <c r="B38" s="6">
        <v>15.583088</v>
      </c>
      <c r="C38" s="6"/>
      <c r="D38" s="6">
        <v>27.674320000000002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6">
        <v>15.728956999999999</v>
      </c>
      <c r="C39" s="6">
        <v>16.876249999999999</v>
      </c>
      <c r="D39" s="6">
        <v>27.957288999999999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6">
        <v>14.489005000000001</v>
      </c>
      <c r="C40" s="6">
        <v>15.386435000000001</v>
      </c>
      <c r="D40" s="6">
        <v>25.644756000000001</v>
      </c>
      <c r="E40" s="6"/>
      <c r="F40" s="219">
        <f>AVERAGE(B40:B42)</f>
        <v>14.416858333333332</v>
      </c>
      <c r="G40" s="219">
        <f>AVERAGE(C40:C42)</f>
        <v>15.361758333333334</v>
      </c>
      <c r="H40" s="219">
        <f>AVERAGE(D40:D42)</f>
        <v>25.672519666666663</v>
      </c>
      <c r="I40" s="6"/>
      <c r="J40" s="6">
        <f>H40-F40</f>
        <v>11.255661333333331</v>
      </c>
      <c r="K40" s="6">
        <f>H40-G40</f>
        <v>10.310761333333328</v>
      </c>
      <c r="L40" s="6">
        <f>AVERAGE(J40:K40)</f>
        <v>10.78321133333333</v>
      </c>
      <c r="M40" s="6">
        <f>2^(-L40)</f>
        <v>5.6745305580312882E-4</v>
      </c>
      <c r="N40" s="6"/>
      <c r="O40" s="6">
        <f>L40-$L$11</f>
        <v>7.3305804444444416</v>
      </c>
      <c r="P40" s="6">
        <f>2^(-O40)</f>
        <v>6.2126287282155716E-3</v>
      </c>
      <c r="Q40" s="221">
        <f>LOG(P40,2)</f>
        <v>-7.3305804444444407</v>
      </c>
    </row>
    <row r="41" spans="1:17" customFormat="1" x14ac:dyDescent="0.25">
      <c r="A41" s="6" t="s">
        <v>623</v>
      </c>
      <c r="B41" s="6">
        <v>14.322668</v>
      </c>
      <c r="C41" s="6">
        <v>15.310174</v>
      </c>
      <c r="D41" s="6">
        <v>25.613530999999998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6">
        <v>14.438902000000001</v>
      </c>
      <c r="C42" s="6">
        <v>15.388666000000001</v>
      </c>
      <c r="D42" s="6">
        <v>25.759271999999999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6">
        <v>13.974074</v>
      </c>
      <c r="C43" s="6">
        <v>15.051195999999999</v>
      </c>
      <c r="D43" s="6">
        <v>25.946162999999999</v>
      </c>
      <c r="E43" s="6"/>
      <c r="F43" s="219">
        <f>AVERAGE(B43:B45)</f>
        <v>13.942977666666666</v>
      </c>
      <c r="G43" s="219">
        <f>AVERAGE(C43:C45)</f>
        <v>15.042441999999999</v>
      </c>
      <c r="H43" s="219">
        <f>AVERAGE(D43:D45)</f>
        <v>25.889393333333331</v>
      </c>
      <c r="I43" s="6"/>
      <c r="J43" s="6">
        <f>H43-F43</f>
        <v>11.946415666666665</v>
      </c>
      <c r="K43" s="6">
        <f>H43-G43</f>
        <v>10.846951333333331</v>
      </c>
      <c r="L43" s="6">
        <f>AVERAGE(J43:K43)</f>
        <v>11.396683499999998</v>
      </c>
      <c r="M43" s="6">
        <f>2^(-L43)</f>
        <v>3.708996430866923E-4</v>
      </c>
      <c r="N43" s="6"/>
      <c r="O43" s="6">
        <f>L43-$L$11</f>
        <v>7.9440526111111094</v>
      </c>
      <c r="P43" s="6">
        <f>2^(-O43)</f>
        <v>4.0607090830870824E-3</v>
      </c>
      <c r="Q43" s="221">
        <f>LOG(P43,2)</f>
        <v>-7.9440526111111094</v>
      </c>
    </row>
    <row r="44" spans="1:17" customFormat="1" x14ac:dyDescent="0.25">
      <c r="A44" s="6" t="s">
        <v>626</v>
      </c>
      <c r="B44" s="6">
        <v>13.846101000000001</v>
      </c>
      <c r="C44" s="6">
        <v>15.060586000000001</v>
      </c>
      <c r="D44" s="6">
        <v>25.818321000000001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6">
        <v>14.008758</v>
      </c>
      <c r="C45" s="6">
        <v>15.015544</v>
      </c>
      <c r="D45" s="6">
        <v>25.903696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510</v>
      </c>
      <c r="E47" s="6"/>
      <c r="F47" s="217" t="s">
        <v>609</v>
      </c>
      <c r="G47" s="217" t="s">
        <v>610</v>
      </c>
      <c r="H47" s="217" t="s">
        <v>647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6">
        <v>15.411060000000001</v>
      </c>
      <c r="C48" s="6">
        <v>17.391639999999999</v>
      </c>
      <c r="D48" s="6">
        <v>28.479797000000001</v>
      </c>
      <c r="E48" s="6"/>
      <c r="F48" s="219">
        <f>AVERAGE(B48:B50)</f>
        <v>15.425890000000001</v>
      </c>
      <c r="G48" s="219">
        <f>AVERAGE(C48:C50)</f>
        <v>17.272048999999999</v>
      </c>
      <c r="H48" s="219">
        <f>AVERAGE(D48:D50)</f>
        <v>28.361750666666666</v>
      </c>
      <c r="I48" s="6"/>
      <c r="J48" s="6">
        <f>H48-F48</f>
        <v>12.935860666666665</v>
      </c>
      <c r="K48" s="6">
        <f>H48-G48</f>
        <v>11.089701666666667</v>
      </c>
      <c r="L48" s="6">
        <f>AVERAGE(J48:K48)</f>
        <v>12.012781166666667</v>
      </c>
      <c r="M48" s="6">
        <f>2^(-L48)</f>
        <v>2.4198727971297363E-4</v>
      </c>
      <c r="N48" s="6"/>
      <c r="O48" s="6">
        <f>L48-$L$11</f>
        <v>8.5601502777777778</v>
      </c>
      <c r="P48" s="6">
        <f>2^(-O48)</f>
        <v>2.6493418449915528E-3</v>
      </c>
      <c r="Q48" s="221">
        <f>LOG(P48,2)</f>
        <v>-8.5601502777777778</v>
      </c>
    </row>
    <row r="49" spans="1:17" customFormat="1" x14ac:dyDescent="0.25">
      <c r="A49" s="6" t="s">
        <v>620</v>
      </c>
      <c r="B49" s="6">
        <v>15.23099</v>
      </c>
      <c r="C49" s="6">
        <v>17.256482999999999</v>
      </c>
      <c r="D49" s="6">
        <v>28.379214999999999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6">
        <v>15.635619999999999</v>
      </c>
      <c r="C50" s="6">
        <v>17.168023999999999</v>
      </c>
      <c r="D50" s="6">
        <v>28.226240000000001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6">
        <v>14.108743</v>
      </c>
      <c r="C51" s="6">
        <v>15.726193</v>
      </c>
      <c r="D51" s="6">
        <v>27.858212999999999</v>
      </c>
      <c r="E51" s="6"/>
      <c r="F51" s="219">
        <f>AVERAGE(B51:B53)</f>
        <v>14.054246333333333</v>
      </c>
      <c r="G51" s="219">
        <f>AVERAGE(C51:C53)</f>
        <v>15.704026666666666</v>
      </c>
      <c r="H51" s="219">
        <f>AVERAGE(D51:D53)</f>
        <v>27.845882666666668</v>
      </c>
      <c r="I51" s="6"/>
      <c r="J51" s="6">
        <f>H51-F51</f>
        <v>13.791636333333335</v>
      </c>
      <c r="K51" s="6">
        <f>H51-G51</f>
        <v>12.141856000000002</v>
      </c>
      <c r="L51" s="6">
        <f>AVERAGE(J51:K51)</f>
        <v>12.966746166666669</v>
      </c>
      <c r="M51" s="6">
        <f>2^(-L51)</f>
        <v>1.2491668705159396E-4</v>
      </c>
      <c r="N51" s="6"/>
      <c r="O51" s="6">
        <f>L51-$L$11</f>
        <v>9.5141152777777798</v>
      </c>
      <c r="P51" s="6">
        <f>2^(-O51)</f>
        <v>1.3676214986839215E-3</v>
      </c>
      <c r="Q51" s="221">
        <f>LOG(P51,2)</f>
        <v>-9.5141152777777798</v>
      </c>
    </row>
    <row r="52" spans="1:17" customFormat="1" x14ac:dyDescent="0.25">
      <c r="A52" s="6" t="s">
        <v>623</v>
      </c>
      <c r="B52" s="6">
        <v>13.980691999999999</v>
      </c>
      <c r="C52" s="6">
        <v>15.723342000000001</v>
      </c>
      <c r="D52" s="6">
        <v>27.941935000000001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6">
        <v>14.073304</v>
      </c>
      <c r="C53" s="6">
        <v>15.662545</v>
      </c>
      <c r="D53" s="6">
        <v>27.737500000000001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6"/>
      <c r="C54" s="6">
        <v>15.618141</v>
      </c>
      <c r="D54" s="6">
        <v>26.731971999999999</v>
      </c>
      <c r="E54" s="6"/>
      <c r="F54" s="219">
        <f>AVERAGE(B54:B56)</f>
        <v>14.427835999999999</v>
      </c>
      <c r="G54" s="219">
        <f>AVERAGE(C54:C56)</f>
        <v>15.530986999999998</v>
      </c>
      <c r="H54" s="219">
        <f>AVERAGE(D54:D56)</f>
        <v>26.688676666666666</v>
      </c>
      <c r="I54" s="6"/>
      <c r="J54" s="6">
        <f>H54-F54</f>
        <v>12.260840666666667</v>
      </c>
      <c r="K54" s="6">
        <f>H54-G54</f>
        <v>11.157689666666668</v>
      </c>
      <c r="L54" s="6">
        <f>AVERAGE(J54:K54)</f>
        <v>11.709265166666668</v>
      </c>
      <c r="M54" s="6">
        <f>2^(-L54)</f>
        <v>2.9864823859203745E-4</v>
      </c>
      <c r="N54" s="6"/>
      <c r="O54" s="6">
        <f>L54-$L$11</f>
        <v>8.2566342777777795</v>
      </c>
      <c r="P54" s="6">
        <f>2^(-O54)</f>
        <v>3.2696812674343485E-3</v>
      </c>
      <c r="Q54" s="221">
        <f>LOG(P54,2)</f>
        <v>-8.2566342777777795</v>
      </c>
    </row>
    <row r="55" spans="1:17" customFormat="1" x14ac:dyDescent="0.25">
      <c r="A55" s="6" t="s">
        <v>626</v>
      </c>
      <c r="B55" s="6">
        <v>14.544199000000001</v>
      </c>
      <c r="C55" s="6">
        <v>15.372525</v>
      </c>
      <c r="D55" s="6">
        <v>26.642757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6">
        <v>14.311472999999999</v>
      </c>
      <c r="C56" s="6">
        <v>15.602295</v>
      </c>
      <c r="D56" s="6">
        <v>26.691300999999999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32E5-977E-423F-B398-7C2D3C663656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653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511</v>
      </c>
      <c r="E3" s="6"/>
      <c r="F3" s="217" t="s">
        <v>609</v>
      </c>
      <c r="G3" s="217" t="s">
        <v>610</v>
      </c>
      <c r="H3" s="217" t="s">
        <v>648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14.708285</v>
      </c>
      <c r="C4" s="214">
        <v>16.086587999999999</v>
      </c>
      <c r="D4" s="214">
        <v>21.826357000000002</v>
      </c>
      <c r="E4" s="6"/>
      <c r="F4" s="223">
        <f>AVERAGE(B4:B6)</f>
        <v>14.631541500000001</v>
      </c>
      <c r="G4" s="223">
        <f>AVERAGE(C4:C6)</f>
        <v>15.981447666666666</v>
      </c>
      <c r="H4" s="223">
        <f>AVERAGE(D4:D6)</f>
        <v>21.571968666666667</v>
      </c>
      <c r="I4" s="6"/>
      <c r="J4" s="214">
        <f>H4-F4</f>
        <v>6.9404271666666659</v>
      </c>
      <c r="K4" s="214">
        <f>H4-G4</f>
        <v>5.5905210000000007</v>
      </c>
      <c r="L4" s="214">
        <f>AVERAGE(J4:K4)</f>
        <v>6.2654740833333333</v>
      </c>
      <c r="M4" s="6">
        <f>2^(-L4)</f>
        <v>1.2998832987611604E-2</v>
      </c>
      <c r="N4" s="6"/>
      <c r="O4" s="214">
        <f>L4-$L$11</f>
        <v>-6.0872361111110607E-2</v>
      </c>
      <c r="P4" s="222">
        <f>2^(-O4)</f>
        <v>1.0430963040721017</v>
      </c>
      <c r="Q4" s="6">
        <f>LOG(P4,2)</f>
        <v>6.0872361111110503E-2</v>
      </c>
    </row>
    <row r="5" spans="1:17" customFormat="1" x14ac:dyDescent="0.25">
      <c r="A5" s="6" t="s">
        <v>620</v>
      </c>
      <c r="B5" s="214">
        <v>14.554798</v>
      </c>
      <c r="C5" s="214">
        <v>15.86387</v>
      </c>
      <c r="D5" s="214">
        <v>21.401260000000001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/>
      <c r="C6" s="214">
        <v>15.993885000000001</v>
      </c>
      <c r="D6" s="214">
        <v>21.488289000000002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13.665179999999999</v>
      </c>
      <c r="C7" s="214">
        <v>15.013818000000001</v>
      </c>
      <c r="D7" s="214">
        <v>20.274705999999998</v>
      </c>
      <c r="E7" s="6"/>
      <c r="F7" s="223">
        <f>AVERAGE(B7:B9)</f>
        <v>13.667854500000001</v>
      </c>
      <c r="G7" s="223">
        <f>AVERAGE(C7:C9)</f>
        <v>14.992671666666666</v>
      </c>
      <c r="H7" s="223">
        <f>AVERAGE(D7:D9)</f>
        <v>20.163781333333333</v>
      </c>
      <c r="I7" s="6"/>
      <c r="J7" s="6">
        <f>H7-F7</f>
        <v>6.495926833333332</v>
      </c>
      <c r="K7" s="6">
        <f>H7-G7</f>
        <v>5.1711096666666663</v>
      </c>
      <c r="L7" s="6">
        <f>AVERAGE(J7:K7)</f>
        <v>5.8335182499999991</v>
      </c>
      <c r="M7" s="6">
        <f>2^(-L7)</f>
        <v>1.7536221664929214E-2</v>
      </c>
      <c r="N7" s="6"/>
      <c r="O7" s="6">
        <f>L7-$L$11</f>
        <v>-0.49282819444444481</v>
      </c>
      <c r="P7" s="6">
        <f>2^(-O7)</f>
        <v>1.4072007866790621</v>
      </c>
      <c r="Q7" s="6">
        <f>LOG(P7,2)</f>
        <v>0.49282819444444481</v>
      </c>
    </row>
    <row r="8" spans="1:17" customFormat="1" x14ac:dyDescent="0.25">
      <c r="A8" s="6" t="s">
        <v>623</v>
      </c>
      <c r="B8" s="214">
        <v>13.670529</v>
      </c>
      <c r="C8" s="214">
        <v>14.956696000000001</v>
      </c>
      <c r="D8" s="214">
        <v>20.111377999999998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/>
      <c r="C9" s="214">
        <v>15.007501</v>
      </c>
      <c r="D9" s="214">
        <v>20.105260000000001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13.890461</v>
      </c>
      <c r="C10" s="214">
        <v>15.08775</v>
      </c>
      <c r="D10" s="214">
        <v>21.16</v>
      </c>
      <c r="E10" s="6"/>
      <c r="F10" s="223">
        <f>AVERAGE(B10:B12)</f>
        <v>13.861544333333335</v>
      </c>
      <c r="G10" s="223">
        <f>AVERAGE(C10:C12)</f>
        <v>15.022102333333335</v>
      </c>
      <c r="H10" s="223">
        <f>AVERAGE(D10:D12)</f>
        <v>21.321870333333337</v>
      </c>
      <c r="I10" s="6"/>
      <c r="J10" s="6">
        <f>H10-F10</f>
        <v>7.460326000000002</v>
      </c>
      <c r="K10" s="6">
        <f>H10-G10</f>
        <v>6.299768000000002</v>
      </c>
      <c r="L10" s="6">
        <f>AVERAGE(J10:K10)</f>
        <v>6.880047000000002</v>
      </c>
      <c r="M10" s="6">
        <f>2^(-L10)</f>
        <v>8.4898395276879462E-3</v>
      </c>
      <c r="N10" s="6"/>
      <c r="O10" s="6">
        <f>L10-$L$11</f>
        <v>0.55370055555555808</v>
      </c>
      <c r="P10" s="6">
        <f>2^(-O10)</f>
        <v>0.68127040650005921</v>
      </c>
      <c r="Q10" s="6">
        <f>LOG(P10,2)</f>
        <v>-0.55370055555555808</v>
      </c>
    </row>
    <row r="11" spans="1:17" customFormat="1" x14ac:dyDescent="0.25">
      <c r="A11" s="6" t="s">
        <v>626</v>
      </c>
      <c r="B11" s="214">
        <v>13.812398999999999</v>
      </c>
      <c r="C11" s="214">
        <v>14.859624999999999</v>
      </c>
      <c r="D11" s="214">
        <v>21.281393000000001</v>
      </c>
      <c r="E11" s="6"/>
      <c r="F11" s="6"/>
      <c r="G11" s="6"/>
      <c r="H11" s="6"/>
      <c r="I11" s="6"/>
      <c r="J11" s="6"/>
      <c r="K11" s="6"/>
      <c r="L11" s="215">
        <f>AVERAGE(L4,L7,L10)</f>
        <v>6.3263464444444439</v>
      </c>
      <c r="M11" s="6"/>
      <c r="N11" s="6"/>
      <c r="O11" s="215">
        <f>AVERAGE(O4,O7,O10)</f>
        <v>8.8817841970012523E-16</v>
      </c>
      <c r="P11" s="215">
        <f>2^(-O11)</f>
        <v>0.99999999999999933</v>
      </c>
      <c r="Q11" s="6"/>
    </row>
    <row r="12" spans="1:17" customFormat="1" x14ac:dyDescent="0.25">
      <c r="A12" s="6" t="s">
        <v>627</v>
      </c>
      <c r="B12" s="214">
        <v>13.881773000000001</v>
      </c>
      <c r="C12" s="214">
        <v>15.118931999999999</v>
      </c>
      <c r="D12" s="214">
        <v>21.524218000000001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511</v>
      </c>
      <c r="E14" s="6"/>
      <c r="F14" s="217" t="s">
        <v>609</v>
      </c>
      <c r="G14" s="217" t="s">
        <v>610</v>
      </c>
      <c r="H14" s="217" t="s">
        <v>648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214">
        <v>16.891323</v>
      </c>
      <c r="D15" s="214">
        <v>21.655373000000001</v>
      </c>
      <c r="E15" s="6"/>
      <c r="F15" s="219">
        <f>AVERAGE(B15:B17)</f>
        <v>15.074850000000001</v>
      </c>
      <c r="G15" s="219">
        <f>AVERAGE(C15:C17)</f>
        <v>16.832924333333334</v>
      </c>
      <c r="H15" s="219">
        <f>AVERAGE(D15:D17)</f>
        <v>21.703639666666664</v>
      </c>
      <c r="I15" s="6"/>
      <c r="J15" s="6">
        <f>H15-F15</f>
        <v>6.6287896666666626</v>
      </c>
      <c r="K15" s="6">
        <f>H15-G15</f>
        <v>4.8707153333333295</v>
      </c>
      <c r="L15" s="6">
        <f>AVERAGE(J15:K15)</f>
        <v>5.749752499999996</v>
      </c>
      <c r="M15" s="6">
        <f>2^(-L15)</f>
        <v>1.8584549150846456E-2</v>
      </c>
      <c r="N15" s="6"/>
      <c r="O15" s="6">
        <f>L15-$L$11</f>
        <v>-0.57659394444444789</v>
      </c>
      <c r="P15" s="6">
        <f>2^(-O15)</f>
        <v>1.4913242250723109</v>
      </c>
      <c r="Q15" s="221">
        <f>LOG(P15,2)</f>
        <v>0.576593944444448</v>
      </c>
    </row>
    <row r="16" spans="1:17" customFormat="1" x14ac:dyDescent="0.25">
      <c r="A16" s="6" t="s">
        <v>620</v>
      </c>
      <c r="B16" s="214">
        <v>15.109861</v>
      </c>
      <c r="C16" s="214">
        <v>16.840126000000001</v>
      </c>
      <c r="D16" s="214">
        <v>21.671285999999998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15.039839000000001</v>
      </c>
      <c r="C17" s="214">
        <v>16.767323999999999</v>
      </c>
      <c r="D17" s="214">
        <v>21.78426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14.191908</v>
      </c>
      <c r="C18" s="214">
        <v>15.50169</v>
      </c>
      <c r="D18" s="214">
        <v>19.136703000000001</v>
      </c>
      <c r="E18" s="6"/>
      <c r="F18" s="219">
        <f>AVERAGE(B18:B20)</f>
        <v>14.073293333333334</v>
      </c>
      <c r="G18" s="219">
        <f>AVERAGE(C18:C20)</f>
        <v>15.493878333333333</v>
      </c>
      <c r="H18" s="219">
        <f>AVERAGE(D18:D20)</f>
        <v>19.273939666666667</v>
      </c>
      <c r="I18" s="6"/>
      <c r="J18" s="6">
        <f>H18-F18</f>
        <v>5.2006463333333333</v>
      </c>
      <c r="K18" s="6">
        <f>H18-G18</f>
        <v>3.7800613333333342</v>
      </c>
      <c r="L18" s="6">
        <f>AVERAGE(J18:K18)</f>
        <v>4.4903538333333337</v>
      </c>
      <c r="M18" s="6">
        <f>2^(-L18)</f>
        <v>4.4490655559313717E-2</v>
      </c>
      <c r="N18" s="6"/>
      <c r="O18" s="6">
        <f>L18-$L$11</f>
        <v>-1.8359926111111102</v>
      </c>
      <c r="P18" s="6">
        <f>2^(-O18)</f>
        <v>3.5701696009090771</v>
      </c>
      <c r="Q18" s="224">
        <f>LOG(P18,2)</f>
        <v>1.8359926111111105</v>
      </c>
    </row>
    <row r="19" spans="1:17" customFormat="1" x14ac:dyDescent="0.25">
      <c r="A19" s="6" t="s">
        <v>623</v>
      </c>
      <c r="B19" s="214">
        <v>13.849301000000001</v>
      </c>
      <c r="C19" s="214">
        <v>15.552758000000001</v>
      </c>
      <c r="D19" s="214">
        <v>19.417368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14.178671</v>
      </c>
      <c r="C20" s="214">
        <v>15.427187</v>
      </c>
      <c r="D20" s="214">
        <v>19.267748000000001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13.964116000000001</v>
      </c>
      <c r="C21" s="214">
        <v>16.019579</v>
      </c>
      <c r="D21" s="214">
        <v>19.496448999999998</v>
      </c>
      <c r="E21" s="6"/>
      <c r="F21" s="219">
        <f>AVERAGE(B21:B23)</f>
        <v>13.993715000000002</v>
      </c>
      <c r="G21" s="219">
        <f>AVERAGE(C21:C23)</f>
        <v>15.833734</v>
      </c>
      <c r="H21" s="219">
        <f>AVERAGE(D21:D23)</f>
        <v>19.522110333333334</v>
      </c>
      <c r="I21" s="6"/>
      <c r="J21" s="6">
        <f>H21-F21</f>
        <v>5.5283953333333322</v>
      </c>
      <c r="K21" s="6">
        <f>H21-G21</f>
        <v>3.6883763333333341</v>
      </c>
      <c r="L21" s="6">
        <f>AVERAGE(J21:K21)</f>
        <v>4.6083858333333332</v>
      </c>
      <c r="M21" s="6">
        <f>2^(-L21)</f>
        <v>4.0995636396012128E-2</v>
      </c>
      <c r="N21" s="6"/>
      <c r="O21" s="6">
        <f>L21-$L$11</f>
        <v>-1.7179606111111108</v>
      </c>
      <c r="P21" s="6">
        <f>2^(-O21)</f>
        <v>3.2897104569708873</v>
      </c>
      <c r="Q21" s="224">
        <f>LOG(P21,2)</f>
        <v>1.7179606111111105</v>
      </c>
    </row>
    <row r="22" spans="1:17" customFormat="1" x14ac:dyDescent="0.25">
      <c r="A22" s="6" t="s">
        <v>626</v>
      </c>
      <c r="B22" s="214">
        <v>14.009862</v>
      </c>
      <c r="C22" s="214">
        <v>15.778312</v>
      </c>
      <c r="D22" s="214">
        <v>19.531782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14.007167000000001</v>
      </c>
      <c r="C23" s="214">
        <v>15.703310999999999</v>
      </c>
      <c r="D23" s="214">
        <v>19.5381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511</v>
      </c>
      <c r="E25" s="6"/>
      <c r="F25" s="217" t="s">
        <v>609</v>
      </c>
      <c r="G25" s="217" t="s">
        <v>610</v>
      </c>
      <c r="H25" s="217" t="s">
        <v>648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13.88012</v>
      </c>
      <c r="C26" s="214">
        <v>15.587094</v>
      </c>
      <c r="D26" s="214">
        <v>17.308844000000001</v>
      </c>
      <c r="E26" s="6"/>
      <c r="F26" s="220">
        <f>AVERAGE(B26:B28)</f>
        <v>13.987477</v>
      </c>
      <c r="G26" s="220">
        <f>AVERAGE(C26:C28)</f>
        <v>15.719868</v>
      </c>
      <c r="H26" s="220">
        <f>AVERAGE(D26:D28)</f>
        <v>17.143843666666669</v>
      </c>
      <c r="I26" s="6"/>
      <c r="J26" s="6">
        <f>H26-F26</f>
        <v>3.1563666666666688</v>
      </c>
      <c r="K26" s="6">
        <f>H26-G26</f>
        <v>1.423975666666669</v>
      </c>
      <c r="L26" s="6">
        <f>AVERAGE(J26:K26)</f>
        <v>2.2901711666666689</v>
      </c>
      <c r="M26" s="6">
        <f>2^(-L26)</f>
        <v>0.20445125634845662</v>
      </c>
      <c r="N26" s="6"/>
      <c r="O26" s="6">
        <f>L26-$L$11</f>
        <v>-4.0361752777777751</v>
      </c>
      <c r="P26" s="6">
        <f>2^(-O26)</f>
        <v>16.406268936851518</v>
      </c>
      <c r="Q26" s="224">
        <f>LOG(P26,2)</f>
        <v>4.0361752777777751</v>
      </c>
    </row>
    <row r="27" spans="1:17" customFormat="1" x14ac:dyDescent="0.25">
      <c r="A27" s="6" t="s">
        <v>620</v>
      </c>
      <c r="B27" s="214">
        <v>14.019346000000001</v>
      </c>
      <c r="C27" s="214">
        <v>15.707765</v>
      </c>
      <c r="D27" s="214">
        <v>16.990089999999999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14.062965</v>
      </c>
      <c r="C28" s="214">
        <v>15.864744999999999</v>
      </c>
      <c r="D28" s="214">
        <v>17.132597000000001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14.440253999999999</v>
      </c>
      <c r="C29" s="214"/>
      <c r="D29" s="214">
        <v>17.555074999999999</v>
      </c>
      <c r="E29" s="6"/>
      <c r="F29" s="220">
        <f>AVERAGE(B29:B31)</f>
        <v>14.525611333333332</v>
      </c>
      <c r="G29" s="220">
        <f>AVERAGE(C29:C31)</f>
        <v>15.9010455</v>
      </c>
      <c r="H29" s="220">
        <f>AVERAGE(D29:D31)</f>
        <v>17.601817333333333</v>
      </c>
      <c r="I29" s="6"/>
      <c r="J29" s="6">
        <f>H29-F29</f>
        <v>3.0762060000000009</v>
      </c>
      <c r="K29" s="6">
        <f>H29-G29</f>
        <v>1.7007718333333326</v>
      </c>
      <c r="L29" s="6">
        <f>AVERAGE(J29:K29)</f>
        <v>2.3884889166666667</v>
      </c>
      <c r="M29" s="6">
        <f>2^(-L29)</f>
        <v>0.19098233189415015</v>
      </c>
      <c r="N29" s="6"/>
      <c r="O29" s="6">
        <f>L29-$L$11</f>
        <v>-3.9378575277777772</v>
      </c>
      <c r="P29" s="6">
        <f>2^(-O29)</f>
        <v>15.325449963986566</v>
      </c>
      <c r="Q29" s="224">
        <f>LOG(P29,2)</f>
        <v>3.9378575277777772</v>
      </c>
    </row>
    <row r="30" spans="1:17" customFormat="1" x14ac:dyDescent="0.25">
      <c r="A30" s="6" t="s">
        <v>623</v>
      </c>
      <c r="B30" s="214">
        <v>14.568536</v>
      </c>
      <c r="C30" s="214">
        <v>15.947421</v>
      </c>
      <c r="D30" s="214">
        <v>17.475519999999999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14.568044</v>
      </c>
      <c r="C31" s="214">
        <v>15.85467</v>
      </c>
      <c r="D31" s="214">
        <v>17.774857000000001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14.075176000000001</v>
      </c>
      <c r="C32" s="214">
        <v>15.4821615</v>
      </c>
      <c r="D32" s="214">
        <v>16.424151999999999</v>
      </c>
      <c r="E32" s="6"/>
      <c r="F32" s="220">
        <f>AVERAGE(B32:B34)</f>
        <v>14.177882333333335</v>
      </c>
      <c r="G32" s="220">
        <f>AVERAGE(C32:C34)</f>
        <v>15.467248833333334</v>
      </c>
      <c r="H32" s="220">
        <f>AVERAGE(D32:D34)</f>
        <v>16.555892666666665</v>
      </c>
      <c r="I32" s="6"/>
      <c r="J32" s="6">
        <f>H32-F32</f>
        <v>2.3780103333333305</v>
      </c>
      <c r="K32" s="6">
        <f>H32-G32</f>
        <v>1.0886438333333306</v>
      </c>
      <c r="L32" s="6">
        <f>AVERAGE(J32:K32)</f>
        <v>1.7333270833333305</v>
      </c>
      <c r="M32" s="6">
        <f>2^(-L32)</f>
        <v>0.30075756195055814</v>
      </c>
      <c r="N32" s="6"/>
      <c r="O32" s="6">
        <f>L32-$L$11</f>
        <v>-4.5930193611111134</v>
      </c>
      <c r="P32" s="6">
        <f>2^(-O32)</f>
        <v>24.134405110931887</v>
      </c>
      <c r="Q32" s="224">
        <f>LOG(P32,2)</f>
        <v>4.5930193611111134</v>
      </c>
    </row>
    <row r="33" spans="1:17" customFormat="1" x14ac:dyDescent="0.25">
      <c r="A33" s="6" t="s">
        <v>626</v>
      </c>
      <c r="B33" s="214">
        <v>14.371658999999999</v>
      </c>
      <c r="C33" s="214">
        <v>15.414114</v>
      </c>
      <c r="D33" s="214">
        <v>16.618406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14.086812</v>
      </c>
      <c r="C34" s="214">
        <v>15.505471</v>
      </c>
      <c r="D34" s="214">
        <v>16.625119999999999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511</v>
      </c>
      <c r="E36" s="6"/>
      <c r="F36" s="217" t="s">
        <v>609</v>
      </c>
      <c r="G36" s="217" t="s">
        <v>610</v>
      </c>
      <c r="H36" s="217" t="s">
        <v>648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15.7947445</v>
      </c>
      <c r="C37" s="214">
        <v>16.494544999999999</v>
      </c>
      <c r="D37" s="214">
        <v>17.794702999999998</v>
      </c>
      <c r="E37" s="6"/>
      <c r="F37" s="219">
        <f>AVERAGE(B37:B39)</f>
        <v>15.702263166666667</v>
      </c>
      <c r="G37" s="219">
        <f>AVERAGE(C37:C39)</f>
        <v>16.685397500000001</v>
      </c>
      <c r="H37" s="219">
        <f>AVERAGE(D37:D39)</f>
        <v>17.800709999999999</v>
      </c>
      <c r="I37" s="6"/>
      <c r="J37" s="6">
        <f>H37-F37</f>
        <v>2.0984468333333322</v>
      </c>
      <c r="K37" s="6">
        <f>H37-G37</f>
        <v>1.1153124999999982</v>
      </c>
      <c r="L37" s="6">
        <f>AVERAGE(J37:K37)</f>
        <v>1.6068796666666652</v>
      </c>
      <c r="M37" s="6">
        <f>2^(-L37)</f>
        <v>0.32830766393302035</v>
      </c>
      <c r="N37" s="6"/>
      <c r="O37" s="6">
        <f>L37-$L$11</f>
        <v>-4.7194667777777788</v>
      </c>
      <c r="P37" s="6">
        <f>2^(-O37)</f>
        <v>26.345173537767113</v>
      </c>
      <c r="Q37" s="224">
        <f>LOG(P37,2)</f>
        <v>4.7194667777777788</v>
      </c>
    </row>
    <row r="38" spans="1:17" customFormat="1" x14ac:dyDescent="0.25">
      <c r="A38" s="6" t="s">
        <v>620</v>
      </c>
      <c r="B38" s="214">
        <v>15.583088</v>
      </c>
      <c r="C38" s="214"/>
      <c r="D38" s="214">
        <v>17.815446999999999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15.728956999999999</v>
      </c>
      <c r="C39" s="214">
        <v>16.876249999999999</v>
      </c>
      <c r="D39" s="214">
        <v>17.791979999999999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14.489005000000001</v>
      </c>
      <c r="C40" s="214">
        <v>15.386435000000001</v>
      </c>
      <c r="D40" s="214">
        <v>17.107424000000002</v>
      </c>
      <c r="E40" s="6"/>
      <c r="F40" s="219">
        <f>AVERAGE(B40:B42)</f>
        <v>14.416858333333332</v>
      </c>
      <c r="G40" s="219">
        <f>AVERAGE(C40:C42)</f>
        <v>15.361758333333334</v>
      </c>
      <c r="H40" s="219">
        <f>AVERAGE(D40:D42)</f>
        <v>17.106094333333335</v>
      </c>
      <c r="I40" s="6"/>
      <c r="J40" s="6">
        <f>H40-F40</f>
        <v>2.6892360000000028</v>
      </c>
      <c r="K40" s="6">
        <f>H40-G40</f>
        <v>1.7443360000000006</v>
      </c>
      <c r="L40" s="6">
        <f>AVERAGE(J40:K40)</f>
        <v>2.2167860000000017</v>
      </c>
      <c r="M40" s="6">
        <f>2^(-L40)</f>
        <v>0.21512006479776083</v>
      </c>
      <c r="N40" s="6"/>
      <c r="O40" s="6">
        <f>L40-$L$11</f>
        <v>-4.1095604444444422</v>
      </c>
      <c r="P40" s="6">
        <f>2^(-O40)</f>
        <v>17.262391534389963</v>
      </c>
      <c r="Q40" s="221">
        <f>LOG(P40,2)</f>
        <v>4.1095604444444422</v>
      </c>
    </row>
    <row r="41" spans="1:17" customFormat="1" x14ac:dyDescent="0.25">
      <c r="A41" s="6" t="s">
        <v>623</v>
      </c>
      <c r="B41" s="214">
        <v>14.322668</v>
      </c>
      <c r="C41" s="214">
        <v>15.310174</v>
      </c>
      <c r="D41" s="214">
        <v>17.020530000000001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14.438902000000001</v>
      </c>
      <c r="C42" s="214">
        <v>15.388666000000001</v>
      </c>
      <c r="D42" s="214">
        <v>17.190328999999998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13.974074</v>
      </c>
      <c r="C43" s="214">
        <v>15.051195999999999</v>
      </c>
      <c r="D43" s="214">
        <v>15.791726000000001</v>
      </c>
      <c r="E43" s="6"/>
      <c r="F43" s="219">
        <f>AVERAGE(B43:B45)</f>
        <v>13.942977666666666</v>
      </c>
      <c r="G43" s="219">
        <f>AVERAGE(C43:C45)</f>
        <v>15.042441999999999</v>
      </c>
      <c r="H43" s="219">
        <f>AVERAGE(D43:D45)</f>
        <v>15.828228666666666</v>
      </c>
      <c r="I43" s="6"/>
      <c r="J43" s="6">
        <f>H43-F43</f>
        <v>1.8852510000000002</v>
      </c>
      <c r="K43" s="6">
        <f>H43-G43</f>
        <v>0.78578666666666663</v>
      </c>
      <c r="L43" s="6">
        <f>AVERAGE(J43:K43)</f>
        <v>1.3355188333333334</v>
      </c>
      <c r="M43" s="6">
        <f>2^(-L43)</f>
        <v>0.39624954030308884</v>
      </c>
      <c r="N43" s="6"/>
      <c r="O43" s="6">
        <f>L43-$L$11</f>
        <v>-4.9908276111111105</v>
      </c>
      <c r="P43" s="6">
        <f>2^(-O43)</f>
        <v>31.797195284710384</v>
      </c>
      <c r="Q43" s="224">
        <f>LOG(P43,2)</f>
        <v>4.9908276111111105</v>
      </c>
    </row>
    <row r="44" spans="1:17" customFormat="1" x14ac:dyDescent="0.25">
      <c r="A44" s="6" t="s">
        <v>626</v>
      </c>
      <c r="B44" s="214">
        <v>13.846101000000001</v>
      </c>
      <c r="C44" s="214">
        <v>15.060586000000001</v>
      </c>
      <c r="D44" s="214">
        <v>15.861043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14.008758</v>
      </c>
      <c r="C45" s="214">
        <v>15.015544</v>
      </c>
      <c r="D45" s="214">
        <v>15.831917000000001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511</v>
      </c>
      <c r="E47" s="6"/>
      <c r="F47" s="217" t="s">
        <v>609</v>
      </c>
      <c r="G47" s="217" t="s">
        <v>610</v>
      </c>
      <c r="H47" s="217" t="s">
        <v>648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15.411060000000001</v>
      </c>
      <c r="C48" s="214">
        <v>17.391639999999999</v>
      </c>
      <c r="D48" s="214">
        <v>17.330203999999998</v>
      </c>
      <c r="E48" s="6"/>
      <c r="F48" s="219">
        <f>AVERAGE(B48:B50)</f>
        <v>15.425890000000001</v>
      </c>
      <c r="G48" s="219">
        <f>AVERAGE(C48:C50)</f>
        <v>17.272048999999999</v>
      </c>
      <c r="H48" s="219">
        <f>AVERAGE(D48:D50)</f>
        <v>17.479939333333334</v>
      </c>
      <c r="I48" s="6"/>
      <c r="J48" s="6">
        <f>H48-F48</f>
        <v>2.0540493333333334</v>
      </c>
      <c r="K48" s="6">
        <f>H48-G48</f>
        <v>0.20789033333333506</v>
      </c>
      <c r="L48" s="6">
        <f>AVERAGE(J48:K48)</f>
        <v>1.1309698333333342</v>
      </c>
      <c r="M48" s="6">
        <f>2^(-L48)</f>
        <v>0.45660867256609833</v>
      </c>
      <c r="N48" s="6"/>
      <c r="O48" s="6">
        <f>L48-$L$11</f>
        <v>-5.1953766111111097</v>
      </c>
      <c r="P48" s="6">
        <f>2^(-O48)</f>
        <v>36.640736842675487</v>
      </c>
      <c r="Q48" s="224">
        <f>LOG(P48,2)</f>
        <v>5.1953766111111097</v>
      </c>
    </row>
    <row r="49" spans="1:17" customFormat="1" x14ac:dyDescent="0.25">
      <c r="A49" s="6" t="s">
        <v>620</v>
      </c>
      <c r="B49" s="214">
        <v>15.23099</v>
      </c>
      <c r="C49" s="214">
        <v>17.256482999999999</v>
      </c>
      <c r="D49" s="214">
        <v>17.409179999999999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15.635619999999999</v>
      </c>
      <c r="C50" s="214">
        <v>17.168023999999999</v>
      </c>
      <c r="D50" s="214">
        <v>17.700434000000001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14.108743</v>
      </c>
      <c r="C51" s="214">
        <v>15.726193</v>
      </c>
      <c r="D51" s="214">
        <v>15.841182999999999</v>
      </c>
      <c r="E51" s="6"/>
      <c r="F51" s="219">
        <f>AVERAGE(B51:B53)</f>
        <v>14.054246333333333</v>
      </c>
      <c r="G51" s="219">
        <f>AVERAGE(C51:C53)</f>
        <v>15.704026666666666</v>
      </c>
      <c r="H51" s="219">
        <f>AVERAGE(D51:D53)</f>
        <v>15.8939615</v>
      </c>
      <c r="I51" s="6"/>
      <c r="J51" s="6">
        <f>H51-F51</f>
        <v>1.8397151666666662</v>
      </c>
      <c r="K51" s="6">
        <f>H51-G51</f>
        <v>0.18993483333333394</v>
      </c>
      <c r="L51" s="6">
        <f>AVERAGE(J51:K51)</f>
        <v>1.0148250000000001</v>
      </c>
      <c r="M51" s="6">
        <f>2^(-L51)</f>
        <v>0.49488835489876903</v>
      </c>
      <c r="N51" s="6"/>
      <c r="O51" s="6">
        <f>L51-$L$11</f>
        <v>-5.3115214444444439</v>
      </c>
      <c r="P51" s="6">
        <f>2^(-O51)</f>
        <v>39.712504531383942</v>
      </c>
      <c r="Q51" s="224">
        <f>LOG(P51,2)</f>
        <v>5.3115214444444439</v>
      </c>
    </row>
    <row r="52" spans="1:17" customFormat="1" x14ac:dyDescent="0.25">
      <c r="A52" s="6" t="s">
        <v>623</v>
      </c>
      <c r="B52" s="214">
        <v>13.980691999999999</v>
      </c>
      <c r="C52" s="214">
        <v>15.723342000000001</v>
      </c>
      <c r="D52" s="214"/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14.073304</v>
      </c>
      <c r="C53" s="214">
        <v>15.662545</v>
      </c>
      <c r="D53" s="214">
        <v>15.94674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/>
      <c r="C54" s="214">
        <v>15.618141</v>
      </c>
      <c r="D54" s="214">
        <v>15.876486999999999</v>
      </c>
      <c r="E54" s="6"/>
      <c r="F54" s="219">
        <f>AVERAGE(B54:B56)</f>
        <v>14.427835999999999</v>
      </c>
      <c r="G54" s="219">
        <f>AVERAGE(C54:C56)</f>
        <v>15.530986999999998</v>
      </c>
      <c r="H54" s="219">
        <f>AVERAGE(D54:D56)</f>
        <v>15.851577999999998</v>
      </c>
      <c r="I54" s="6"/>
      <c r="J54" s="6">
        <f>H54-F54</f>
        <v>1.423741999999999</v>
      </c>
      <c r="K54" s="6">
        <f>H54-G54</f>
        <v>0.32059100000000029</v>
      </c>
      <c r="L54" s="6">
        <f>AVERAGE(J54:K54)</f>
        <v>0.87216649999999962</v>
      </c>
      <c r="M54" s="6">
        <f>2^(-L54)</f>
        <v>0.5463258149929926</v>
      </c>
      <c r="N54" s="6"/>
      <c r="O54" s="6">
        <f>L54-$L$11</f>
        <v>-5.4541799444444443</v>
      </c>
      <c r="P54" s="6">
        <f>2^(-O54)</f>
        <v>43.840123108088129</v>
      </c>
      <c r="Q54" s="221">
        <f>LOG(P54,2)</f>
        <v>5.4541799444444443</v>
      </c>
    </row>
    <row r="55" spans="1:17" customFormat="1" x14ac:dyDescent="0.25">
      <c r="A55" s="6" t="s">
        <v>626</v>
      </c>
      <c r="B55" s="214">
        <v>14.544199000000001</v>
      </c>
      <c r="C55" s="214">
        <v>15.372525</v>
      </c>
      <c r="D55" s="214">
        <v>15.874128000000001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14.311472999999999</v>
      </c>
      <c r="C56" s="214">
        <v>15.602295</v>
      </c>
      <c r="D56" s="214">
        <v>15.804119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B407B-ABCF-46E4-B052-87173AA31CE9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654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512</v>
      </c>
      <c r="E3" s="6"/>
      <c r="F3" s="217" t="s">
        <v>609</v>
      </c>
      <c r="G3" s="217" t="s">
        <v>610</v>
      </c>
      <c r="H3" s="217" t="s">
        <v>649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14.708285</v>
      </c>
      <c r="C4" s="214">
        <v>16.086587999999999</v>
      </c>
      <c r="D4" s="214">
        <v>26.456424999999999</v>
      </c>
      <c r="E4" s="6"/>
      <c r="F4" s="223">
        <f>AVERAGE(B4:B6)</f>
        <v>14.631541500000001</v>
      </c>
      <c r="G4" s="223">
        <f>AVERAGE(C4:C6)</f>
        <v>15.981447666666666</v>
      </c>
      <c r="H4" s="223">
        <f>AVERAGE(D4:D6)</f>
        <v>26.284258999999999</v>
      </c>
      <c r="I4" s="6"/>
      <c r="J4" s="214">
        <f>H4-F4</f>
        <v>11.652717499999998</v>
      </c>
      <c r="K4" s="214">
        <f>H4-G4</f>
        <v>10.302811333333333</v>
      </c>
      <c r="L4" s="214">
        <f>AVERAGE(J4:K4)</f>
        <v>10.977764416666666</v>
      </c>
      <c r="M4" s="6">
        <f>2^(-L4)</f>
        <v>4.9586519410237844E-4</v>
      </c>
      <c r="N4" s="6"/>
      <c r="O4" s="214">
        <f>L4-$L$11</f>
        <v>-0.5564135833333328</v>
      </c>
      <c r="P4" s="222">
        <f>2^(-O4)</f>
        <v>1.4706088614693114</v>
      </c>
      <c r="Q4" s="6">
        <f>LOG(P4,2)</f>
        <v>0.5564135833333328</v>
      </c>
    </row>
    <row r="5" spans="1:17" customFormat="1" x14ac:dyDescent="0.25">
      <c r="A5" s="6" t="s">
        <v>620</v>
      </c>
      <c r="B5" s="214">
        <v>14.554798</v>
      </c>
      <c r="C5" s="214">
        <v>15.86387</v>
      </c>
      <c r="D5" s="214"/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/>
      <c r="C6" s="214">
        <v>15.993885000000001</v>
      </c>
      <c r="D6" s="214">
        <v>26.112093000000002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13.665179999999999</v>
      </c>
      <c r="C7" s="214">
        <v>15.013818000000001</v>
      </c>
      <c r="D7" s="214">
        <v>26.210927999999999</v>
      </c>
      <c r="E7" s="6"/>
      <c r="F7" s="223">
        <f>AVERAGE(B7:B9)</f>
        <v>13.667854500000001</v>
      </c>
      <c r="G7" s="223">
        <f>AVERAGE(C7:C9)</f>
        <v>14.992671666666666</v>
      </c>
      <c r="H7" s="223">
        <f>AVERAGE(D7:D9)</f>
        <v>26.278918666666669</v>
      </c>
      <c r="I7" s="6"/>
      <c r="J7" s="6">
        <f>H7-F7</f>
        <v>12.611064166666669</v>
      </c>
      <c r="K7" s="6">
        <f>H7-G7</f>
        <v>11.286247000000003</v>
      </c>
      <c r="L7" s="6">
        <f>AVERAGE(J7:K7)</f>
        <v>11.948655583333336</v>
      </c>
      <c r="M7" s="6">
        <f>2^(-L7)</f>
        <v>2.5298586785706616E-4</v>
      </c>
      <c r="N7" s="6"/>
      <c r="O7" s="6">
        <f>L7-$L$11</f>
        <v>0.41447758333333695</v>
      </c>
      <c r="P7" s="6">
        <f>2^(-O7)</f>
        <v>0.75029113461085639</v>
      </c>
      <c r="Q7" s="6">
        <f>LOG(P7,2)</f>
        <v>-0.41447758333333673</v>
      </c>
    </row>
    <row r="8" spans="1:17" customFormat="1" x14ac:dyDescent="0.25">
      <c r="A8" s="6" t="s">
        <v>623</v>
      </c>
      <c r="B8" s="214">
        <v>13.670529</v>
      </c>
      <c r="C8" s="214">
        <v>14.956696000000001</v>
      </c>
      <c r="D8" s="214">
        <v>26.159310000000001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/>
      <c r="C9" s="214">
        <v>15.007501</v>
      </c>
      <c r="D9" s="214">
        <v>26.466518000000001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13.890461</v>
      </c>
      <c r="C10" s="214">
        <v>15.08775</v>
      </c>
      <c r="D10" s="214">
        <v>25.999593999999998</v>
      </c>
      <c r="E10" s="6"/>
      <c r="F10" s="223">
        <f>AVERAGE(B10:B12)</f>
        <v>13.861544333333335</v>
      </c>
      <c r="G10" s="223">
        <f>AVERAGE(C10:C12)</f>
        <v>15.022102333333335</v>
      </c>
      <c r="H10" s="223">
        <f>AVERAGE(D10:D12)</f>
        <v>26.117937333333334</v>
      </c>
      <c r="I10" s="6"/>
      <c r="J10" s="6">
        <f>H10-F10</f>
        <v>12.256392999999999</v>
      </c>
      <c r="K10" s="6">
        <f>H10-G10</f>
        <v>11.095834999999999</v>
      </c>
      <c r="L10" s="6">
        <f>AVERAGE(J10:K10)</f>
        <v>11.676113999999998</v>
      </c>
      <c r="M10" s="6">
        <f>2^(-L10)</f>
        <v>3.0559022146845301E-4</v>
      </c>
      <c r="N10" s="6"/>
      <c r="O10" s="6">
        <f>L10-$L$11</f>
        <v>0.1419359999999994</v>
      </c>
      <c r="P10" s="6">
        <f>2^(-O10)</f>
        <v>0.90630214222515149</v>
      </c>
      <c r="Q10" s="6">
        <f>LOG(P10,2)</f>
        <v>-0.14193599999999937</v>
      </c>
    </row>
    <row r="11" spans="1:17" customFormat="1" x14ac:dyDescent="0.25">
      <c r="A11" s="6" t="s">
        <v>626</v>
      </c>
      <c r="B11" s="214">
        <v>13.812398999999999</v>
      </c>
      <c r="C11" s="214">
        <v>14.859624999999999</v>
      </c>
      <c r="D11" s="214">
        <v>26.173522999999999</v>
      </c>
      <c r="E11" s="6"/>
      <c r="F11" s="6"/>
      <c r="G11" s="6"/>
      <c r="H11" s="6"/>
      <c r="I11" s="6"/>
      <c r="J11" s="6"/>
      <c r="K11" s="6"/>
      <c r="L11" s="215">
        <f>AVERAGE(L4,L7,L10)</f>
        <v>11.534177999999999</v>
      </c>
      <c r="M11" s="6"/>
      <c r="N11" s="6"/>
      <c r="O11" s="215">
        <f>AVERAGE(O4,O7,O10)</f>
        <v>1.1842378929335002E-15</v>
      </c>
      <c r="P11" s="215">
        <f>2^(-O11)</f>
        <v>0.99999999999999911</v>
      </c>
      <c r="Q11" s="6"/>
    </row>
    <row r="12" spans="1:17" customFormat="1" x14ac:dyDescent="0.25">
      <c r="A12" s="6" t="s">
        <v>627</v>
      </c>
      <c r="B12" s="214">
        <v>13.881773000000001</v>
      </c>
      <c r="C12" s="214">
        <v>15.118931999999999</v>
      </c>
      <c r="D12" s="214">
        <v>26.180695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512</v>
      </c>
      <c r="E14" s="6"/>
      <c r="F14" s="217" t="s">
        <v>609</v>
      </c>
      <c r="G14" s="217" t="s">
        <v>610</v>
      </c>
      <c r="H14" s="217" t="s">
        <v>649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/>
      <c r="C15" s="214">
        <v>16.891323</v>
      </c>
      <c r="D15" s="214"/>
      <c r="E15" s="6"/>
      <c r="F15" s="219">
        <f>AVERAGE(B15:B17)</f>
        <v>15.074850000000001</v>
      </c>
      <c r="G15" s="219">
        <f>AVERAGE(C15:C17)</f>
        <v>16.832924333333334</v>
      </c>
      <c r="H15" s="219">
        <f>AVERAGE(D15:D17)</f>
        <v>27.569210999999999</v>
      </c>
      <c r="I15" s="6"/>
      <c r="J15" s="6">
        <f>H15-F15</f>
        <v>12.494360999999998</v>
      </c>
      <c r="K15" s="6">
        <f>H15-G15</f>
        <v>10.736286666666665</v>
      </c>
      <c r="L15" s="6">
        <f>AVERAGE(J15:K15)</f>
        <v>11.615323833333331</v>
      </c>
      <c r="M15" s="6">
        <f>2^(-L15)</f>
        <v>3.1874187042505418E-4</v>
      </c>
      <c r="N15" s="6"/>
      <c r="O15" s="6">
        <f>L15-$L$11</f>
        <v>8.1145833333332362E-2</v>
      </c>
      <c r="P15" s="6">
        <f>2^(-O15)</f>
        <v>0.94530655658724982</v>
      </c>
      <c r="Q15" s="221">
        <f>LOG(P15,2)</f>
        <v>-8.1145833333332335E-2</v>
      </c>
    </row>
    <row r="16" spans="1:17" customFormat="1" x14ac:dyDescent="0.25">
      <c r="A16" s="6" t="s">
        <v>620</v>
      </c>
      <c r="B16" s="214">
        <v>15.109861</v>
      </c>
      <c r="C16" s="214">
        <v>16.840126000000001</v>
      </c>
      <c r="D16" s="214">
        <v>27.647912999999999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15.039839000000001</v>
      </c>
      <c r="C17" s="214">
        <v>16.767323999999999</v>
      </c>
      <c r="D17" s="214">
        <v>27.490508999999999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14.191908</v>
      </c>
      <c r="C18" s="214">
        <v>15.50169</v>
      </c>
      <c r="D18" s="214">
        <v>24.746110000000002</v>
      </c>
      <c r="E18" s="6"/>
      <c r="F18" s="219">
        <f>AVERAGE(B18:B20)</f>
        <v>14.073293333333334</v>
      </c>
      <c r="G18" s="219">
        <f>AVERAGE(C18:C20)</f>
        <v>15.493878333333333</v>
      </c>
      <c r="H18" s="219">
        <f>AVERAGE(D18:D20)</f>
        <v>24.877527333333333</v>
      </c>
      <c r="I18" s="6"/>
      <c r="J18" s="6">
        <f>H18-F18</f>
        <v>10.804233999999999</v>
      </c>
      <c r="K18" s="6">
        <f>H18-G18</f>
        <v>9.3836490000000001</v>
      </c>
      <c r="L18" s="6">
        <f>AVERAGE(J18:K18)</f>
        <v>10.0939415</v>
      </c>
      <c r="M18" s="6">
        <f>2^(-L18)</f>
        <v>9.1499945212262048E-4</v>
      </c>
      <c r="N18" s="6"/>
      <c r="O18" s="6">
        <f>L18-$L$11</f>
        <v>-1.4402364999999993</v>
      </c>
      <c r="P18" s="6">
        <f>2^(-O18)</f>
        <v>2.7136534657709213</v>
      </c>
      <c r="Q18" s="224">
        <f>LOG(P18,2)</f>
        <v>1.440236499999999</v>
      </c>
    </row>
    <row r="19" spans="1:17" customFormat="1" x14ac:dyDescent="0.25">
      <c r="A19" s="6" t="s">
        <v>623</v>
      </c>
      <c r="B19" s="214">
        <v>13.849301000000001</v>
      </c>
      <c r="C19" s="214">
        <v>15.552758000000001</v>
      </c>
      <c r="D19" s="214">
        <v>25.017012000000001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14.178671</v>
      </c>
      <c r="C20" s="214">
        <v>15.427187</v>
      </c>
      <c r="D20" s="214">
        <v>24.86946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13.964116000000001</v>
      </c>
      <c r="C21" s="214">
        <v>16.019579</v>
      </c>
      <c r="D21" s="214">
        <v>25.365304999999999</v>
      </c>
      <c r="E21" s="6"/>
      <c r="F21" s="219">
        <f>AVERAGE(B21:B23)</f>
        <v>13.993715000000002</v>
      </c>
      <c r="G21" s="219">
        <f>AVERAGE(C21:C23)</f>
        <v>15.833734</v>
      </c>
      <c r="H21" s="219">
        <f>AVERAGE(D21:D23)</f>
        <v>25.373761333333334</v>
      </c>
      <c r="I21" s="6"/>
      <c r="J21" s="6">
        <f>H21-F21</f>
        <v>11.380046333333333</v>
      </c>
      <c r="K21" s="6">
        <f>H21-G21</f>
        <v>9.5400273333333345</v>
      </c>
      <c r="L21" s="6">
        <f>AVERAGE(J21:K21)</f>
        <v>10.460036833333334</v>
      </c>
      <c r="M21" s="6">
        <f>2^(-L21)</f>
        <v>7.0992939284007914E-4</v>
      </c>
      <c r="N21" s="6"/>
      <c r="O21" s="6">
        <f>L21-$L$11</f>
        <v>-1.0741411666666654</v>
      </c>
      <c r="P21" s="6">
        <f>2^(-O21)</f>
        <v>2.1054683178924498</v>
      </c>
      <c r="Q21" s="224">
        <f>LOG(P21,2)</f>
        <v>1.0741411666666654</v>
      </c>
    </row>
    <row r="22" spans="1:17" customFormat="1" x14ac:dyDescent="0.25">
      <c r="A22" s="6" t="s">
        <v>626</v>
      </c>
      <c r="B22" s="214">
        <v>14.009862</v>
      </c>
      <c r="C22" s="214">
        <v>15.778312</v>
      </c>
      <c r="D22" s="214">
        <v>25.434069000000001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14.007167000000001</v>
      </c>
      <c r="C23" s="214">
        <v>15.703310999999999</v>
      </c>
      <c r="D23" s="214">
        <v>25.321909999999999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512</v>
      </c>
      <c r="E25" s="6"/>
      <c r="F25" s="217" t="s">
        <v>609</v>
      </c>
      <c r="G25" s="217" t="s">
        <v>610</v>
      </c>
      <c r="H25" s="217" t="s">
        <v>649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13.88012</v>
      </c>
      <c r="C26" s="214">
        <v>15.587094</v>
      </c>
      <c r="D26" s="214">
        <v>23.793112000000001</v>
      </c>
      <c r="E26" s="6"/>
      <c r="F26" s="220">
        <f>AVERAGE(B26:B28)</f>
        <v>13.987477</v>
      </c>
      <c r="G26" s="220">
        <f>AVERAGE(C26:C28)</f>
        <v>15.719868</v>
      </c>
      <c r="H26" s="220">
        <f>AVERAGE(D26:D28)</f>
        <v>23.624660333333335</v>
      </c>
      <c r="I26" s="6"/>
      <c r="J26" s="6">
        <f>H26-F26</f>
        <v>9.6371833333333345</v>
      </c>
      <c r="K26" s="6">
        <f>H26-G26</f>
        <v>7.9047923333333348</v>
      </c>
      <c r="L26" s="6">
        <f>AVERAGE(J26:K26)</f>
        <v>8.7709878333333346</v>
      </c>
      <c r="M26" s="6">
        <f>2^(-L26)</f>
        <v>2.2891253275797098E-3</v>
      </c>
      <c r="N26" s="6"/>
      <c r="O26" s="6">
        <f>L26-$L$11</f>
        <v>-2.7631901666666643</v>
      </c>
      <c r="P26" s="6">
        <f>2^(-O26)</f>
        <v>6.7889580309149888</v>
      </c>
      <c r="Q26" s="221">
        <f>LOG(P26,2)</f>
        <v>2.7631901666666643</v>
      </c>
    </row>
    <row r="27" spans="1:17" customFormat="1" x14ac:dyDescent="0.25">
      <c r="A27" s="6" t="s">
        <v>620</v>
      </c>
      <c r="B27" s="214">
        <v>14.019346000000001</v>
      </c>
      <c r="C27" s="214">
        <v>15.707765</v>
      </c>
      <c r="D27" s="214">
        <v>23.521564000000001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14.062965</v>
      </c>
      <c r="C28" s="214">
        <v>15.864744999999999</v>
      </c>
      <c r="D28" s="214">
        <v>23.559304999999998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14.440253999999999</v>
      </c>
      <c r="C29" s="214"/>
      <c r="D29" s="214">
        <v>23.317077999999999</v>
      </c>
      <c r="E29" s="6"/>
      <c r="F29" s="220">
        <f>AVERAGE(B29:B31)</f>
        <v>14.525611333333332</v>
      </c>
      <c r="G29" s="220">
        <f>AVERAGE(C29:C31)</f>
        <v>15.9010455</v>
      </c>
      <c r="H29" s="220">
        <f>AVERAGE(D29:D31)</f>
        <v>23.3963395</v>
      </c>
      <c r="I29" s="6"/>
      <c r="J29" s="6">
        <f>H29-F29</f>
        <v>8.8707281666666677</v>
      </c>
      <c r="K29" s="6">
        <f>H29-G29</f>
        <v>7.4952939999999995</v>
      </c>
      <c r="L29" s="6">
        <f>AVERAGE(J29:K29)</f>
        <v>8.1830110833333336</v>
      </c>
      <c r="M29" s="6">
        <f>2^(-L29)</f>
        <v>3.4408695585101891E-3</v>
      </c>
      <c r="N29" s="6"/>
      <c r="O29" s="6">
        <f>L29-$L$11</f>
        <v>-3.3511669166666653</v>
      </c>
      <c r="P29" s="6">
        <f>2^(-O29)</f>
        <v>10.204735730776735</v>
      </c>
      <c r="Q29" s="224">
        <f>LOG(P29,2)</f>
        <v>3.3511669166666658</v>
      </c>
    </row>
    <row r="30" spans="1:17" customFormat="1" x14ac:dyDescent="0.25">
      <c r="A30" s="6" t="s">
        <v>623</v>
      </c>
      <c r="B30" s="214">
        <v>14.568536</v>
      </c>
      <c r="C30" s="214">
        <v>15.947421</v>
      </c>
      <c r="D30" s="214"/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14.568044</v>
      </c>
      <c r="C31" s="214">
        <v>15.85467</v>
      </c>
      <c r="D31" s="214">
        <v>23.475601000000001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14.075176000000001</v>
      </c>
      <c r="C32" s="214">
        <v>15.4821615</v>
      </c>
      <c r="D32" s="214">
        <v>24.015356000000001</v>
      </c>
      <c r="E32" s="6"/>
      <c r="F32" s="220">
        <f>AVERAGE(B32:B34)</f>
        <v>14.177882333333335</v>
      </c>
      <c r="G32" s="220">
        <f>AVERAGE(C32:C34)</f>
        <v>15.467248833333334</v>
      </c>
      <c r="H32" s="220">
        <f>AVERAGE(D32:D34)</f>
        <v>23.971705</v>
      </c>
      <c r="I32" s="6"/>
      <c r="J32" s="6">
        <f>H32-F32</f>
        <v>9.7938226666666655</v>
      </c>
      <c r="K32" s="6">
        <f>H32-G32</f>
        <v>8.5044561666666656</v>
      </c>
      <c r="L32" s="6">
        <f>AVERAGE(J32:K32)</f>
        <v>9.1491394166666655</v>
      </c>
      <c r="M32" s="6">
        <f>2^(-L32)</f>
        <v>1.7613051342210465E-3</v>
      </c>
      <c r="N32" s="6"/>
      <c r="O32" s="6">
        <f>L32-$L$11</f>
        <v>-2.3850385833333334</v>
      </c>
      <c r="P32" s="6">
        <f>2^(-O32)</f>
        <v>5.2235788455079266</v>
      </c>
      <c r="Q32" s="224">
        <f>LOG(P32,2)</f>
        <v>2.3850385833333334</v>
      </c>
    </row>
    <row r="33" spans="1:17" customFormat="1" x14ac:dyDescent="0.25">
      <c r="A33" s="6" t="s">
        <v>626</v>
      </c>
      <c r="B33" s="214">
        <v>14.371658999999999</v>
      </c>
      <c r="C33" s="214">
        <v>15.414114</v>
      </c>
      <c r="D33" s="214">
        <v>23.987953000000001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14.086812</v>
      </c>
      <c r="C34" s="214">
        <v>15.505471</v>
      </c>
      <c r="D34" s="214">
        <v>23.911805999999999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512</v>
      </c>
      <c r="E36" s="6"/>
      <c r="F36" s="217" t="s">
        <v>609</v>
      </c>
      <c r="G36" s="217" t="s">
        <v>610</v>
      </c>
      <c r="H36" s="217" t="s">
        <v>649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15.7947445</v>
      </c>
      <c r="C37" s="214">
        <v>16.494544999999999</v>
      </c>
      <c r="D37" s="214">
        <v>24.049547</v>
      </c>
      <c r="E37" s="6"/>
      <c r="F37" s="219">
        <f>AVERAGE(B37:B39)</f>
        <v>15.702263166666667</v>
      </c>
      <c r="G37" s="219">
        <f>AVERAGE(C37:C39)</f>
        <v>16.685397500000001</v>
      </c>
      <c r="H37" s="219">
        <f>AVERAGE(D37:D39)</f>
        <v>23.973808999999999</v>
      </c>
      <c r="I37" s="6"/>
      <c r="J37" s="6">
        <f>H37-F37</f>
        <v>8.2715458333333327</v>
      </c>
      <c r="K37" s="6">
        <f>H37-G37</f>
        <v>7.2884114999999987</v>
      </c>
      <c r="L37" s="6">
        <f>AVERAGE(J37:K37)</f>
        <v>7.7799786666666657</v>
      </c>
      <c r="M37" s="6">
        <f>2^(-L37)</f>
        <v>4.5498078502899646E-3</v>
      </c>
      <c r="N37" s="6"/>
      <c r="O37" s="6">
        <f>L37-$L$11</f>
        <v>-3.7541993333333332</v>
      </c>
      <c r="P37" s="6">
        <f>2^(-O37)</f>
        <v>13.493562004752462</v>
      </c>
      <c r="Q37" s="224">
        <f>LOG(P37,2)</f>
        <v>3.7541993333333332</v>
      </c>
    </row>
    <row r="38" spans="1:17" customFormat="1" x14ac:dyDescent="0.25">
      <c r="A38" s="6" t="s">
        <v>620</v>
      </c>
      <c r="B38" s="214">
        <v>15.583088</v>
      </c>
      <c r="C38" s="214"/>
      <c r="D38" s="214">
        <v>23.928754999999999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15.728956999999999</v>
      </c>
      <c r="C39" s="214">
        <v>16.876249999999999</v>
      </c>
      <c r="D39" s="214">
        <v>23.943124999999998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14.489005000000001</v>
      </c>
      <c r="C40" s="214">
        <v>15.386435000000001</v>
      </c>
      <c r="D40" s="214">
        <v>22.162333</v>
      </c>
      <c r="E40" s="6"/>
      <c r="F40" s="219">
        <f>AVERAGE(B40:B42)</f>
        <v>14.416858333333332</v>
      </c>
      <c r="G40" s="219">
        <f>AVERAGE(C40:C42)</f>
        <v>15.361758333333334</v>
      </c>
      <c r="H40" s="219">
        <f>AVERAGE(D40:D42)</f>
        <v>22.156886</v>
      </c>
      <c r="I40" s="6"/>
      <c r="J40" s="6">
        <f>H40-F40</f>
        <v>7.7400276666666681</v>
      </c>
      <c r="K40" s="6">
        <f>H40-G40</f>
        <v>6.7951276666666658</v>
      </c>
      <c r="L40" s="6">
        <f>AVERAGE(J40:K40)</f>
        <v>7.2675776666666669</v>
      </c>
      <c r="M40" s="6">
        <f>2^(-L40)</f>
        <v>6.4899466466802787E-3</v>
      </c>
      <c r="N40" s="6"/>
      <c r="O40" s="6">
        <f>L40-$L$11</f>
        <v>-4.266600333333332</v>
      </c>
      <c r="P40" s="6">
        <f>2^(-O40)</f>
        <v>19.247515580011711</v>
      </c>
      <c r="Q40" s="225">
        <f>LOG(P40,2)</f>
        <v>4.266600333333332</v>
      </c>
    </row>
    <row r="41" spans="1:17" customFormat="1" x14ac:dyDescent="0.25">
      <c r="A41" s="6" t="s">
        <v>623</v>
      </c>
      <c r="B41" s="214">
        <v>14.322668</v>
      </c>
      <c r="C41" s="214">
        <v>15.310174</v>
      </c>
      <c r="D41" s="214">
        <v>22.018688000000001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14.438902000000001</v>
      </c>
      <c r="C42" s="214">
        <v>15.388666000000001</v>
      </c>
      <c r="D42" s="214">
        <v>22.289636999999999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13.974074</v>
      </c>
      <c r="C43" s="214">
        <v>15.051195999999999</v>
      </c>
      <c r="D43" s="214">
        <v>22.632835</v>
      </c>
      <c r="E43" s="6"/>
      <c r="F43" s="219">
        <f>AVERAGE(B43:B45)</f>
        <v>13.942977666666666</v>
      </c>
      <c r="G43" s="219">
        <f>AVERAGE(C43:C45)</f>
        <v>15.042441999999999</v>
      </c>
      <c r="H43" s="219">
        <f>AVERAGE(D43:D45)</f>
        <v>22.587001666666666</v>
      </c>
      <c r="I43" s="6"/>
      <c r="J43" s="6">
        <f>H43-F43</f>
        <v>8.6440239999999999</v>
      </c>
      <c r="K43" s="6">
        <f>H43-G43</f>
        <v>7.5445596666666663</v>
      </c>
      <c r="L43" s="6">
        <f>AVERAGE(J43:K43)</f>
        <v>8.0942918333333331</v>
      </c>
      <c r="M43" s="6">
        <f>2^(-L43)</f>
        <v>3.6591091497468003E-3</v>
      </c>
      <c r="N43" s="6"/>
      <c r="O43" s="6">
        <f>L43-$L$11</f>
        <v>-3.4398861666666658</v>
      </c>
      <c r="P43" s="6">
        <f>2^(-O43)</f>
        <v>10.85197832939666</v>
      </c>
      <c r="Q43" s="224">
        <f>LOG(P43,2)</f>
        <v>3.4398861666666658</v>
      </c>
    </row>
    <row r="44" spans="1:17" customFormat="1" x14ac:dyDescent="0.25">
      <c r="A44" s="6" t="s">
        <v>626</v>
      </c>
      <c r="B44" s="214">
        <v>13.846101000000001</v>
      </c>
      <c r="C44" s="214">
        <v>15.060586000000001</v>
      </c>
      <c r="D44" s="214">
        <v>22.534009999999999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14.008758</v>
      </c>
      <c r="C45" s="214">
        <v>15.015544</v>
      </c>
      <c r="D45" s="214">
        <v>22.594159999999999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512</v>
      </c>
      <c r="E47" s="6"/>
      <c r="F47" s="217" t="s">
        <v>609</v>
      </c>
      <c r="G47" s="217" t="s">
        <v>610</v>
      </c>
      <c r="H47" s="217" t="s">
        <v>649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15.411060000000001</v>
      </c>
      <c r="C48" s="214">
        <v>17.391639999999999</v>
      </c>
      <c r="D48" s="214">
        <v>25.073383</v>
      </c>
      <c r="E48" s="6"/>
      <c r="F48" s="219">
        <f>AVERAGE(B48:B50)</f>
        <v>15.425890000000001</v>
      </c>
      <c r="G48" s="219">
        <f>AVERAGE(C48:C50)</f>
        <v>17.272048999999999</v>
      </c>
      <c r="H48" s="219">
        <f>AVERAGE(D48:D50)</f>
        <v>25.080111666666667</v>
      </c>
      <c r="I48" s="6"/>
      <c r="J48" s="6">
        <f>H48-F48</f>
        <v>9.6542216666666665</v>
      </c>
      <c r="K48" s="6">
        <f>H48-G48</f>
        <v>7.8080626666666682</v>
      </c>
      <c r="L48" s="6">
        <f>AVERAGE(J48:K48)</f>
        <v>8.7311421666666682</v>
      </c>
      <c r="M48" s="6">
        <f>2^(-L48)</f>
        <v>2.3532296483439932E-3</v>
      </c>
      <c r="N48" s="6"/>
      <c r="O48" s="6">
        <f>L48-$L$11</f>
        <v>-2.8030358333333307</v>
      </c>
      <c r="P48" s="6">
        <f>2^(-O48)</f>
        <v>6.9790749887004147</v>
      </c>
      <c r="Q48" s="224">
        <f>LOG(P48,2)</f>
        <v>2.8030358333333307</v>
      </c>
    </row>
    <row r="49" spans="1:17" customFormat="1" x14ac:dyDescent="0.25">
      <c r="A49" s="6" t="s">
        <v>620</v>
      </c>
      <c r="B49" s="214">
        <v>15.23099</v>
      </c>
      <c r="C49" s="214">
        <v>17.256482999999999</v>
      </c>
      <c r="D49" s="214">
        <v>25.166992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15.635619999999999</v>
      </c>
      <c r="C50" s="214">
        <v>17.168023999999999</v>
      </c>
      <c r="D50" s="214">
        <v>24.999960000000002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14.108743</v>
      </c>
      <c r="C51" s="214">
        <v>15.726193</v>
      </c>
      <c r="D51" s="214">
        <v>22.526325</v>
      </c>
      <c r="E51" s="6"/>
      <c r="F51" s="219">
        <f>AVERAGE(B51:B53)</f>
        <v>14.054246333333333</v>
      </c>
      <c r="G51" s="219">
        <f>AVERAGE(C51:C53)</f>
        <v>15.704026666666666</v>
      </c>
      <c r="H51" s="219">
        <f>AVERAGE(D51:D53)</f>
        <v>22.501700333333332</v>
      </c>
      <c r="I51" s="6"/>
      <c r="J51" s="6">
        <f>H51-F51</f>
        <v>8.4474539999999987</v>
      </c>
      <c r="K51" s="6">
        <f>H51-G51</f>
        <v>6.7976736666666664</v>
      </c>
      <c r="L51" s="6">
        <f>AVERAGE(J51:K51)</f>
        <v>7.6225638333333325</v>
      </c>
      <c r="M51" s="6">
        <f>2^(-L51)</f>
        <v>5.074340923830873E-3</v>
      </c>
      <c r="N51" s="6"/>
      <c r="O51" s="6">
        <f>L51-$L$11</f>
        <v>-3.9116141666666664</v>
      </c>
      <c r="P51" s="6">
        <f>2^(-O51)</f>
        <v>15.049192436687418</v>
      </c>
      <c r="Q51" s="224">
        <f>LOG(P51,2)</f>
        <v>3.9116141666666664</v>
      </c>
    </row>
    <row r="52" spans="1:17" customFormat="1" x14ac:dyDescent="0.25">
      <c r="A52" s="6" t="s">
        <v>623</v>
      </c>
      <c r="B52" s="214">
        <v>13.980691999999999</v>
      </c>
      <c r="C52" s="214">
        <v>15.723342000000001</v>
      </c>
      <c r="D52" s="214">
        <v>22.495069999999998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14.073304</v>
      </c>
      <c r="C53" s="214">
        <v>15.662545</v>
      </c>
      <c r="D53" s="214">
        <v>22.483706000000002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/>
      <c r="C54" s="214">
        <v>15.618141</v>
      </c>
      <c r="D54" s="214">
        <v>22.883669000000001</v>
      </c>
      <c r="E54" s="6"/>
      <c r="F54" s="219">
        <f>AVERAGE(B54:B56)</f>
        <v>14.427835999999999</v>
      </c>
      <c r="G54" s="219">
        <f>AVERAGE(C54:C56)</f>
        <v>15.530986999999998</v>
      </c>
      <c r="H54" s="219">
        <f>AVERAGE(D54:D56)</f>
        <v>22.866595</v>
      </c>
      <c r="I54" s="6"/>
      <c r="J54" s="6">
        <f>H54-F54</f>
        <v>8.438759000000001</v>
      </c>
      <c r="K54" s="6">
        <f>H54-G54</f>
        <v>7.3356080000000023</v>
      </c>
      <c r="L54" s="6">
        <f>AVERAGE(J54:K54)</f>
        <v>7.8871835000000017</v>
      </c>
      <c r="M54" s="6">
        <f>2^(-L54)</f>
        <v>4.2239735029068401E-3</v>
      </c>
      <c r="N54" s="6"/>
      <c r="O54" s="6">
        <f>L54-$L$11</f>
        <v>-3.6469944999999973</v>
      </c>
      <c r="P54" s="6">
        <f>2^(-O54)</f>
        <v>12.527220982370157</v>
      </c>
      <c r="Q54" s="224">
        <f>LOG(P54,2)</f>
        <v>3.6469944999999977</v>
      </c>
    </row>
    <row r="55" spans="1:17" customFormat="1" x14ac:dyDescent="0.25">
      <c r="A55" s="6" t="s">
        <v>626</v>
      </c>
      <c r="B55" s="214">
        <v>14.544199000000001</v>
      </c>
      <c r="C55" s="214">
        <v>15.372525</v>
      </c>
      <c r="D55" s="214">
        <v>22.859444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14.311472999999999</v>
      </c>
      <c r="C56" s="214">
        <v>15.602295</v>
      </c>
      <c r="D56" s="214">
        <v>22.856672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8744-A470-4B20-8908-C00E312AC27E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655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513</v>
      </c>
      <c r="E3" s="6"/>
      <c r="F3" s="217" t="s">
        <v>609</v>
      </c>
      <c r="G3" s="217" t="s">
        <v>610</v>
      </c>
      <c r="H3" s="217" t="s">
        <v>650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14.708285</v>
      </c>
      <c r="C4" s="214">
        <v>16.086587999999999</v>
      </c>
      <c r="D4" s="214">
        <v>24.315645</v>
      </c>
      <c r="E4" s="6"/>
      <c r="F4" s="223">
        <f>AVERAGE(B4:B6)</f>
        <v>14.631541500000001</v>
      </c>
      <c r="G4" s="223">
        <f>AVERAGE(C4:C6)</f>
        <v>15.981447666666666</v>
      </c>
      <c r="H4" s="223">
        <f>AVERAGE(D4:D6)</f>
        <v>24.116498333333329</v>
      </c>
      <c r="I4" s="6"/>
      <c r="J4" s="214">
        <f>H4-F4</f>
        <v>9.4849568333333281</v>
      </c>
      <c r="K4" s="214">
        <f>H4-G4</f>
        <v>8.1350506666666629</v>
      </c>
      <c r="L4" s="214">
        <f>AVERAGE(J4:K4)</f>
        <v>8.8100037499999964</v>
      </c>
      <c r="M4" s="6">
        <f>2^(-L4)</f>
        <v>2.228048341177648E-3</v>
      </c>
      <c r="N4" s="6"/>
      <c r="O4" s="214">
        <f>L4-$L$11</f>
        <v>-4.2279027777778921E-2</v>
      </c>
      <c r="P4" s="222">
        <f>2^(-O4)</f>
        <v>1.0297392232766878</v>
      </c>
      <c r="Q4" s="6">
        <f>LOG(P4,2)</f>
        <v>4.2279027777778866E-2</v>
      </c>
    </row>
    <row r="5" spans="1:17" customFormat="1" x14ac:dyDescent="0.25">
      <c r="A5" s="6" t="s">
        <v>620</v>
      </c>
      <c r="B5" s="214">
        <v>14.554798</v>
      </c>
      <c r="C5" s="214">
        <v>15.86387</v>
      </c>
      <c r="D5" s="214">
        <v>23.846465999999999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/>
      <c r="C6" s="214">
        <v>15.993885000000001</v>
      </c>
      <c r="D6" s="214">
        <v>24.187384000000002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13.665179999999999</v>
      </c>
      <c r="C7" s="214">
        <v>15.013818000000001</v>
      </c>
      <c r="D7" s="214">
        <v>23.115423</v>
      </c>
      <c r="E7" s="6"/>
      <c r="F7" s="223">
        <f>AVERAGE(B7:B9)</f>
        <v>13.667854500000001</v>
      </c>
      <c r="G7" s="223">
        <f>AVERAGE(C7:C9)</f>
        <v>14.992671666666666</v>
      </c>
      <c r="H7" s="223">
        <f>AVERAGE(D7:D9)</f>
        <v>23.113647333333336</v>
      </c>
      <c r="I7" s="6"/>
      <c r="J7" s="6">
        <f>H7-F7</f>
        <v>9.4457928333333356</v>
      </c>
      <c r="K7" s="6">
        <f>H7-G7</f>
        <v>8.1209756666666699</v>
      </c>
      <c r="L7" s="6">
        <f>AVERAGE(J7:K7)</f>
        <v>8.7833842500000028</v>
      </c>
      <c r="M7" s="6">
        <f>2^(-L7)</f>
        <v>2.2695401873128653E-3</v>
      </c>
      <c r="N7" s="6"/>
      <c r="O7" s="6">
        <f>L7-$L$11</f>
        <v>-6.88985277777725E-2</v>
      </c>
      <c r="P7" s="6">
        <f>2^(-O7)</f>
        <v>1.0489155493114326</v>
      </c>
      <c r="Q7" s="6">
        <f>LOG(P7,2)</f>
        <v>6.8898527777772361E-2</v>
      </c>
    </row>
    <row r="8" spans="1:17" customFormat="1" x14ac:dyDescent="0.25">
      <c r="A8" s="6" t="s">
        <v>623</v>
      </c>
      <c r="B8" s="214">
        <v>13.670529</v>
      </c>
      <c r="C8" s="214">
        <v>14.956696000000001</v>
      </c>
      <c r="D8" s="214">
        <v>23.147549000000001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/>
      <c r="C9" s="214">
        <v>15.007501</v>
      </c>
      <c r="D9" s="214">
        <v>23.077970000000001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13.890461</v>
      </c>
      <c r="C10" s="214">
        <v>15.08775</v>
      </c>
      <c r="D10" s="214">
        <v>23.403547</v>
      </c>
      <c r="E10" s="6"/>
      <c r="F10" s="223">
        <f>AVERAGE(B10:B12)</f>
        <v>13.861544333333335</v>
      </c>
      <c r="G10" s="223">
        <f>AVERAGE(C10:C12)</f>
        <v>15.022102333333335</v>
      </c>
      <c r="H10" s="223">
        <f>AVERAGE(D10:D12)</f>
        <v>23.405283666666666</v>
      </c>
      <c r="I10" s="6"/>
      <c r="J10" s="6">
        <f>H10-F10</f>
        <v>9.5437393333333311</v>
      </c>
      <c r="K10" s="6">
        <f>H10-G10</f>
        <v>8.3831813333333312</v>
      </c>
      <c r="L10" s="6">
        <f>AVERAGE(J10:K10)</f>
        <v>8.9634603333333303</v>
      </c>
      <c r="M10" s="6">
        <f>2^(-L10)</f>
        <v>2.0032242768229149E-3</v>
      </c>
      <c r="N10" s="6"/>
      <c r="O10" s="6">
        <f>L10-$L$11</f>
        <v>0.11117755555555497</v>
      </c>
      <c r="P10" s="6">
        <f>2^(-O10)</f>
        <v>0.92583207138779133</v>
      </c>
      <c r="Q10" s="6">
        <f>LOG(P10,2)</f>
        <v>-0.11117755555555515</v>
      </c>
    </row>
    <row r="11" spans="1:17" customFormat="1" x14ac:dyDescent="0.25">
      <c r="A11" s="6" t="s">
        <v>626</v>
      </c>
      <c r="B11" s="214">
        <v>13.812398999999999</v>
      </c>
      <c r="C11" s="214">
        <v>14.859624999999999</v>
      </c>
      <c r="D11" s="214">
        <v>23.309324</v>
      </c>
      <c r="E11" s="6"/>
      <c r="F11" s="6"/>
      <c r="G11" s="6"/>
      <c r="H11" s="6"/>
      <c r="I11" s="6"/>
      <c r="J11" s="6"/>
      <c r="K11" s="6"/>
      <c r="L11" s="215">
        <f>AVERAGE(L4,L7,L10)</f>
        <v>8.8522827777777753</v>
      </c>
      <c r="M11" s="6"/>
      <c r="N11" s="6"/>
      <c r="O11" s="215">
        <f>AVERAGE(O4,O7,O10)</f>
        <v>1.1842378929335002E-15</v>
      </c>
      <c r="P11" s="215">
        <f>2^(-O11)</f>
        <v>0.99999999999999911</v>
      </c>
      <c r="Q11" s="6"/>
    </row>
    <row r="12" spans="1:17" customFormat="1" x14ac:dyDescent="0.25">
      <c r="A12" s="6" t="s">
        <v>627</v>
      </c>
      <c r="B12" s="214">
        <v>13.881773000000001</v>
      </c>
      <c r="C12" s="214">
        <v>15.118931999999999</v>
      </c>
      <c r="D12" s="214">
        <v>23.502980000000001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513</v>
      </c>
      <c r="E14" s="6"/>
      <c r="F14" s="217" t="s">
        <v>609</v>
      </c>
      <c r="G14" s="217" t="s">
        <v>610</v>
      </c>
      <c r="H14" s="217" t="s">
        <v>650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/>
      <c r="C15" s="214">
        <v>16.891323</v>
      </c>
      <c r="D15" s="214">
        <v>23.905570000000001</v>
      </c>
      <c r="E15" s="6"/>
      <c r="F15" s="219">
        <f>AVERAGE(B15:B17)</f>
        <v>15.074850000000001</v>
      </c>
      <c r="G15" s="219">
        <f>AVERAGE(C15:C17)</f>
        <v>16.832924333333334</v>
      </c>
      <c r="H15" s="219">
        <f>AVERAGE(D15:D17)</f>
        <v>23.971512666666666</v>
      </c>
      <c r="I15" s="6"/>
      <c r="J15" s="6">
        <f>H15-F15</f>
        <v>8.8966626666666642</v>
      </c>
      <c r="K15" s="6">
        <f>H15-G15</f>
        <v>7.1385883333333311</v>
      </c>
      <c r="L15" s="6">
        <f>AVERAGE(J15:K15)</f>
        <v>8.0176254999999976</v>
      </c>
      <c r="M15" s="6">
        <f>2^(-L15)</f>
        <v>3.8588174208132489E-3</v>
      </c>
      <c r="N15" s="6"/>
      <c r="O15" s="6">
        <f>L15-$L$11</f>
        <v>-0.83465727777777765</v>
      </c>
      <c r="P15" s="6">
        <f>2^(-O15)</f>
        <v>1.7834333215474714</v>
      </c>
      <c r="Q15" s="221">
        <f>LOG(P15,2)</f>
        <v>0.83465727777777776</v>
      </c>
    </row>
    <row r="16" spans="1:17" customFormat="1" x14ac:dyDescent="0.25">
      <c r="A16" s="6" t="s">
        <v>620</v>
      </c>
      <c r="B16" s="214">
        <v>15.109861</v>
      </c>
      <c r="C16" s="214">
        <v>16.840126000000001</v>
      </c>
      <c r="D16" s="214">
        <v>24.189406999999999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15.039839000000001</v>
      </c>
      <c r="C17" s="214">
        <v>16.767323999999999</v>
      </c>
      <c r="D17" s="214">
        <v>23.819561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14.191908</v>
      </c>
      <c r="C18" s="214">
        <v>15.50169</v>
      </c>
      <c r="D18" s="214">
        <v>21.977436000000001</v>
      </c>
      <c r="E18" s="6"/>
      <c r="F18" s="219">
        <f>AVERAGE(B18:B20)</f>
        <v>14.073293333333334</v>
      </c>
      <c r="G18" s="219">
        <f>AVERAGE(C18:C20)</f>
        <v>15.493878333333333</v>
      </c>
      <c r="H18" s="219">
        <f>AVERAGE(D18:D20)</f>
        <v>22.147904999999998</v>
      </c>
      <c r="I18" s="6"/>
      <c r="J18" s="6">
        <f>H18-F18</f>
        <v>8.0746116666666641</v>
      </c>
      <c r="K18" s="6">
        <f>H18-G18</f>
        <v>6.654026666666665</v>
      </c>
      <c r="L18" s="6">
        <f>AVERAGE(J18:K18)</f>
        <v>7.3643191666666645</v>
      </c>
      <c r="M18" s="6">
        <f>2^(-L18)</f>
        <v>6.0690264913026227E-3</v>
      </c>
      <c r="N18" s="6"/>
      <c r="O18" s="6">
        <f>L18-$L$11</f>
        <v>-1.4879636111111108</v>
      </c>
      <c r="P18" s="6">
        <f>2^(-O18)</f>
        <v>2.8049277521045126</v>
      </c>
      <c r="Q18" s="224">
        <f>LOG(P18,2)</f>
        <v>1.4879636111111105</v>
      </c>
    </row>
    <row r="19" spans="1:17" customFormat="1" x14ac:dyDescent="0.25">
      <c r="A19" s="6" t="s">
        <v>623</v>
      </c>
      <c r="B19" s="214">
        <v>13.849301000000001</v>
      </c>
      <c r="C19" s="214">
        <v>15.552758000000001</v>
      </c>
      <c r="D19" s="214">
        <v>22.316647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14.178671</v>
      </c>
      <c r="C20" s="214">
        <v>15.427187</v>
      </c>
      <c r="D20" s="214">
        <v>22.149632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13.964116000000001</v>
      </c>
      <c r="C21" s="214">
        <v>16.019579</v>
      </c>
      <c r="D21" s="214">
        <v>22.587965000000001</v>
      </c>
      <c r="E21" s="6"/>
      <c r="F21" s="219">
        <f>AVERAGE(B21:B23)</f>
        <v>13.993715000000002</v>
      </c>
      <c r="G21" s="219">
        <f>AVERAGE(C21:C23)</f>
        <v>15.833734</v>
      </c>
      <c r="H21" s="219">
        <f>AVERAGE(D21:D23)</f>
        <v>22.652878666666666</v>
      </c>
      <c r="I21" s="6"/>
      <c r="J21" s="6">
        <f>H21-F21</f>
        <v>8.6591636666666645</v>
      </c>
      <c r="K21" s="6">
        <f>H21-G21</f>
        <v>6.8191446666666664</v>
      </c>
      <c r="L21" s="6">
        <f>AVERAGE(J21:K21)</f>
        <v>7.7391541666666654</v>
      </c>
      <c r="M21" s="6">
        <f>2^(-L21)</f>
        <v>4.6803944400424981E-3</v>
      </c>
      <c r="N21" s="6"/>
      <c r="O21" s="6">
        <f>L21-$L$11</f>
        <v>-1.1131286111111098</v>
      </c>
      <c r="P21" s="6">
        <f>2^(-O21)</f>
        <v>2.1631423547886182</v>
      </c>
      <c r="Q21" s="224">
        <f>LOG(P21,2)</f>
        <v>1.1131286111111098</v>
      </c>
    </row>
    <row r="22" spans="1:17" customFormat="1" x14ac:dyDescent="0.25">
      <c r="A22" s="6" t="s">
        <v>626</v>
      </c>
      <c r="B22" s="214">
        <v>14.009862</v>
      </c>
      <c r="C22" s="214">
        <v>15.778312</v>
      </c>
      <c r="D22" s="214">
        <v>22.797111999999998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14.007167000000001</v>
      </c>
      <c r="C23" s="214">
        <v>15.703310999999999</v>
      </c>
      <c r="D23" s="214">
        <v>22.573558999999999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513</v>
      </c>
      <c r="E25" s="6"/>
      <c r="F25" s="217" t="s">
        <v>609</v>
      </c>
      <c r="G25" s="217" t="s">
        <v>610</v>
      </c>
      <c r="H25" s="217" t="s">
        <v>650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13.88012</v>
      </c>
      <c r="C26" s="214">
        <v>15.587094</v>
      </c>
      <c r="D26" s="214">
        <v>21.017454000000001</v>
      </c>
      <c r="E26" s="6"/>
      <c r="F26" s="220">
        <f>AVERAGE(B26:B28)</f>
        <v>13.987477</v>
      </c>
      <c r="G26" s="220">
        <f>AVERAGE(C26:C28)</f>
        <v>15.719868</v>
      </c>
      <c r="H26" s="220">
        <f>AVERAGE(D26:D28)</f>
        <v>21.156102333333333</v>
      </c>
      <c r="I26" s="6"/>
      <c r="J26" s="6">
        <f>H26-F26</f>
        <v>7.168625333333333</v>
      </c>
      <c r="K26" s="6">
        <f>H26-G26</f>
        <v>5.4362343333333332</v>
      </c>
      <c r="L26" s="6">
        <f>AVERAGE(J26:K26)</f>
        <v>6.3024298333333331</v>
      </c>
      <c r="M26" s="6">
        <f>2^(-L26)</f>
        <v>1.2670086346308789E-2</v>
      </c>
      <c r="N26" s="6"/>
      <c r="O26" s="6">
        <f>L26-$L$11</f>
        <v>-2.5498529444444422</v>
      </c>
      <c r="P26" s="6">
        <f>2^(-O26)</f>
        <v>5.8557458704870742</v>
      </c>
      <c r="Q26" s="224">
        <f>LOG(P26,2)</f>
        <v>2.5498529444444422</v>
      </c>
    </row>
    <row r="27" spans="1:17" customFormat="1" x14ac:dyDescent="0.25">
      <c r="A27" s="6" t="s">
        <v>620</v>
      </c>
      <c r="B27" s="214">
        <v>14.019346000000001</v>
      </c>
      <c r="C27" s="214">
        <v>15.707765</v>
      </c>
      <c r="D27" s="214">
        <v>21.190950000000001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14.062965</v>
      </c>
      <c r="C28" s="214">
        <v>15.864744999999999</v>
      </c>
      <c r="D28" s="214">
        <v>21.259903000000001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14.440253999999999</v>
      </c>
      <c r="C29" s="214"/>
      <c r="D29" s="214">
        <v>21.112880000000001</v>
      </c>
      <c r="E29" s="6"/>
      <c r="F29" s="220">
        <f>AVERAGE(B29:B31)</f>
        <v>14.525611333333332</v>
      </c>
      <c r="G29" s="220">
        <f>AVERAGE(C29:C31)</f>
        <v>15.9010455</v>
      </c>
      <c r="H29" s="220">
        <f>AVERAGE(D29:D31)</f>
        <v>21.052873333333334</v>
      </c>
      <c r="I29" s="6"/>
      <c r="J29" s="6">
        <f>H29-F29</f>
        <v>6.5272620000000021</v>
      </c>
      <c r="K29" s="6">
        <f>H29-G29</f>
        <v>5.1518278333333338</v>
      </c>
      <c r="L29" s="6">
        <f>AVERAGE(J29:K29)</f>
        <v>5.839544916666668</v>
      </c>
      <c r="M29" s="6">
        <f>2^(-L29)</f>
        <v>1.7463119225263418E-2</v>
      </c>
      <c r="N29" s="6"/>
      <c r="O29" s="6">
        <f>L29-$L$11</f>
        <v>-3.0127378611111073</v>
      </c>
      <c r="P29" s="6">
        <f>2^(-O29)</f>
        <v>8.0709464398363195</v>
      </c>
      <c r="Q29" s="224">
        <f>LOG(P29,2)</f>
        <v>3.0127378611111073</v>
      </c>
    </row>
    <row r="30" spans="1:17" customFormat="1" x14ac:dyDescent="0.25">
      <c r="A30" s="6" t="s">
        <v>623</v>
      </c>
      <c r="B30" s="214">
        <v>14.568536</v>
      </c>
      <c r="C30" s="214">
        <v>15.947421</v>
      </c>
      <c r="D30" s="214">
        <v>20.850273000000001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14.568044</v>
      </c>
      <c r="C31" s="214">
        <v>15.85467</v>
      </c>
      <c r="D31" s="214">
        <v>21.195467000000001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14.075176000000001</v>
      </c>
      <c r="C32" s="214">
        <v>15.4821615</v>
      </c>
      <c r="D32" s="214">
        <v>21.756022999999999</v>
      </c>
      <c r="E32" s="6"/>
      <c r="F32" s="220">
        <f>AVERAGE(B32:B34)</f>
        <v>14.177882333333335</v>
      </c>
      <c r="G32" s="220">
        <f>AVERAGE(C32:C34)</f>
        <v>15.467248833333334</v>
      </c>
      <c r="H32" s="220">
        <f>AVERAGE(D32:D34)</f>
        <v>21.665856000000002</v>
      </c>
      <c r="I32" s="6"/>
      <c r="J32" s="6">
        <f>H32-F32</f>
        <v>7.487973666666667</v>
      </c>
      <c r="K32" s="6">
        <f>H32-G32</f>
        <v>6.1986071666666671</v>
      </c>
      <c r="L32" s="6">
        <f>AVERAGE(J32:K32)</f>
        <v>6.843290416666667</v>
      </c>
      <c r="M32" s="6">
        <f>2^(-L32)</f>
        <v>8.7089202886830759E-3</v>
      </c>
      <c r="N32" s="6"/>
      <c r="O32" s="6">
        <f>L32-$L$11</f>
        <v>-2.0089923611111082</v>
      </c>
      <c r="P32" s="6">
        <f>2^(-O32)</f>
        <v>4.0250099820128025</v>
      </c>
      <c r="Q32" s="224">
        <f>LOG(P32,2)</f>
        <v>2.0089923611111082</v>
      </c>
    </row>
    <row r="33" spans="1:17" customFormat="1" x14ac:dyDescent="0.25">
      <c r="A33" s="6" t="s">
        <v>626</v>
      </c>
      <c r="B33" s="214">
        <v>14.371658999999999</v>
      </c>
      <c r="C33" s="214">
        <v>15.414114</v>
      </c>
      <c r="D33" s="214">
        <v>21.589797999999998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14.086812</v>
      </c>
      <c r="C34" s="214">
        <v>15.505471</v>
      </c>
      <c r="D34" s="214">
        <v>21.651747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513</v>
      </c>
      <c r="E36" s="6"/>
      <c r="F36" s="217" t="s">
        <v>609</v>
      </c>
      <c r="G36" s="217" t="s">
        <v>610</v>
      </c>
      <c r="H36" s="217" t="s">
        <v>650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15.7947445</v>
      </c>
      <c r="C37" s="214">
        <v>16.494544999999999</v>
      </c>
      <c r="D37" s="214">
        <v>22.282859999999999</v>
      </c>
      <c r="E37" s="6"/>
      <c r="F37" s="219">
        <f>AVERAGE(B37:B39)</f>
        <v>15.702263166666667</v>
      </c>
      <c r="G37" s="219">
        <f>AVERAGE(C37:C39)</f>
        <v>16.685397500000001</v>
      </c>
      <c r="H37" s="219">
        <f>AVERAGE(D37:D39)</f>
        <v>22.415683000000001</v>
      </c>
      <c r="I37" s="6"/>
      <c r="J37" s="6">
        <f>H37-F37</f>
        <v>6.7134198333333348</v>
      </c>
      <c r="K37" s="6">
        <f>H37-G37</f>
        <v>5.7302855000000008</v>
      </c>
      <c r="L37" s="6">
        <f>AVERAGE(J37:K37)</f>
        <v>6.2218526666666678</v>
      </c>
      <c r="M37" s="6">
        <f>2^(-L37)</f>
        <v>1.3397868742268249E-2</v>
      </c>
      <c r="N37" s="6"/>
      <c r="O37" s="6">
        <f>L37-$L$11</f>
        <v>-2.6304301111111075</v>
      </c>
      <c r="P37" s="6">
        <f>2^(-O37)</f>
        <v>6.1921057533851345</v>
      </c>
      <c r="Q37" s="221">
        <f>LOG(P37,2)</f>
        <v>2.6304301111111075</v>
      </c>
    </row>
    <row r="38" spans="1:17" customFormat="1" x14ac:dyDescent="0.25">
      <c r="A38" s="6" t="s">
        <v>620</v>
      </c>
      <c r="B38" s="214">
        <v>15.583088</v>
      </c>
      <c r="C38" s="214"/>
      <c r="D38" s="214">
        <v>22.527912000000001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15.728956999999999</v>
      </c>
      <c r="C39" s="214">
        <v>16.876249999999999</v>
      </c>
      <c r="D39" s="214">
        <v>22.436277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14.489005000000001</v>
      </c>
      <c r="C40" s="214">
        <v>15.386435000000001</v>
      </c>
      <c r="D40" s="214">
        <v>20.092410999999998</v>
      </c>
      <c r="E40" s="6"/>
      <c r="F40" s="219">
        <f>AVERAGE(B40:B42)</f>
        <v>14.416858333333332</v>
      </c>
      <c r="G40" s="219">
        <f>AVERAGE(C40:C42)</f>
        <v>15.361758333333334</v>
      </c>
      <c r="H40" s="219">
        <f>AVERAGE(D40:D42)</f>
        <v>20.154641666666667</v>
      </c>
      <c r="I40" s="6"/>
      <c r="J40" s="6">
        <f>H40-F40</f>
        <v>5.7377833333333346</v>
      </c>
      <c r="K40" s="6">
        <f>H40-G40</f>
        <v>4.7928833333333323</v>
      </c>
      <c r="L40" s="6">
        <f>AVERAGE(J40:K40)</f>
        <v>5.2653333333333334</v>
      </c>
      <c r="M40" s="6">
        <f>2^(-L40)</f>
        <v>2.6000202443349406E-2</v>
      </c>
      <c r="N40" s="6"/>
      <c r="O40" s="6">
        <f>L40-$L$11</f>
        <v>-3.5869494444444419</v>
      </c>
      <c r="P40" s="6">
        <f>2^(-O40)</f>
        <v>12.016538319316718</v>
      </c>
      <c r="Q40" s="224">
        <f>LOG(P40,2)</f>
        <v>3.5869494444444414</v>
      </c>
    </row>
    <row r="41" spans="1:17" customFormat="1" x14ac:dyDescent="0.25">
      <c r="A41" s="6" t="s">
        <v>623</v>
      </c>
      <c r="B41" s="214">
        <v>14.322668</v>
      </c>
      <c r="C41" s="214">
        <v>15.310174</v>
      </c>
      <c r="D41" s="214">
        <v>20.103923999999999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14.438902000000001</v>
      </c>
      <c r="C42" s="214">
        <v>15.388666000000001</v>
      </c>
      <c r="D42" s="214">
        <v>20.267589999999998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13.974074</v>
      </c>
      <c r="C43" s="214">
        <v>15.051195999999999</v>
      </c>
      <c r="D43" s="214">
        <v>20.635807</v>
      </c>
      <c r="E43" s="6"/>
      <c r="F43" s="219">
        <f>AVERAGE(B43:B45)</f>
        <v>13.942977666666666</v>
      </c>
      <c r="G43" s="219">
        <f>AVERAGE(C43:C45)</f>
        <v>15.042441999999999</v>
      </c>
      <c r="H43" s="219">
        <f>AVERAGE(D43:D45)</f>
        <v>20.714114333333331</v>
      </c>
      <c r="I43" s="6"/>
      <c r="J43" s="6">
        <f>H43-F43</f>
        <v>6.7711366666666652</v>
      </c>
      <c r="K43" s="6">
        <f>H43-G43</f>
        <v>5.6716723333333317</v>
      </c>
      <c r="L43" s="6">
        <f>AVERAGE(J43:K43)</f>
        <v>6.2214044999999984</v>
      </c>
      <c r="M43" s="6">
        <f>2^(-L43)</f>
        <v>1.3402031375903921E-2</v>
      </c>
      <c r="N43" s="6"/>
      <c r="O43" s="6">
        <f>L43-$L$11</f>
        <v>-2.6308782777777768</v>
      </c>
      <c r="P43" s="6">
        <f>2^(-O43)</f>
        <v>6.1940296017359815</v>
      </c>
      <c r="Q43" s="224">
        <f>LOG(P43,2)</f>
        <v>2.6308782777777768</v>
      </c>
    </row>
    <row r="44" spans="1:17" customFormat="1" x14ac:dyDescent="0.25">
      <c r="A44" s="6" t="s">
        <v>626</v>
      </c>
      <c r="B44" s="214">
        <v>13.846101000000001</v>
      </c>
      <c r="C44" s="214">
        <v>15.060586000000001</v>
      </c>
      <c r="D44" s="214">
        <v>20.776066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14.008758</v>
      </c>
      <c r="C45" s="214">
        <v>15.015544</v>
      </c>
      <c r="D45" s="214">
        <v>20.73047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513</v>
      </c>
      <c r="E47" s="6"/>
      <c r="F47" s="217" t="s">
        <v>609</v>
      </c>
      <c r="G47" s="217" t="s">
        <v>610</v>
      </c>
      <c r="H47" s="217" t="s">
        <v>650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15.411060000000001</v>
      </c>
      <c r="C48" s="214">
        <v>17.391639999999999</v>
      </c>
      <c r="D48" s="214">
        <v>22.792767999999999</v>
      </c>
      <c r="E48" s="6"/>
      <c r="F48" s="219">
        <f>AVERAGE(B48:B50)</f>
        <v>15.425890000000001</v>
      </c>
      <c r="G48" s="219">
        <f>AVERAGE(C48:C50)</f>
        <v>17.272048999999999</v>
      </c>
      <c r="H48" s="219">
        <f>AVERAGE(D48:D50)</f>
        <v>22.754901666666665</v>
      </c>
      <c r="I48" s="6"/>
      <c r="J48" s="6">
        <f>H48-F48</f>
        <v>7.3290116666666645</v>
      </c>
      <c r="K48" s="6">
        <f>H48-G48</f>
        <v>5.4828526666666662</v>
      </c>
      <c r="L48" s="6">
        <f>AVERAGE(J48:K48)</f>
        <v>6.4059321666666653</v>
      </c>
      <c r="M48" s="6">
        <f>2^(-L48)</f>
        <v>1.1792944852417424E-2</v>
      </c>
      <c r="N48" s="6"/>
      <c r="O48" s="6">
        <f>L48-$L$11</f>
        <v>-2.44635061111111</v>
      </c>
      <c r="P48" s="6">
        <f>2^(-O48)</f>
        <v>5.45035655108566</v>
      </c>
      <c r="Q48" s="224">
        <f>LOG(P48,2)</f>
        <v>2.44635061111111</v>
      </c>
    </row>
    <row r="49" spans="1:17" customFormat="1" x14ac:dyDescent="0.25">
      <c r="A49" s="6" t="s">
        <v>620</v>
      </c>
      <c r="B49" s="214">
        <v>15.23099</v>
      </c>
      <c r="C49" s="214">
        <v>17.256482999999999</v>
      </c>
      <c r="D49" s="214">
        <v>22.700759999999999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15.635619999999999</v>
      </c>
      <c r="C50" s="214">
        <v>17.168023999999999</v>
      </c>
      <c r="D50" s="214">
        <v>22.771177000000002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14.108743</v>
      </c>
      <c r="C51" s="214">
        <v>15.726193</v>
      </c>
      <c r="D51" s="214">
        <v>20.220286999999999</v>
      </c>
      <c r="E51" s="6"/>
      <c r="F51" s="219">
        <f>AVERAGE(B51:B53)</f>
        <v>14.054246333333333</v>
      </c>
      <c r="G51" s="219">
        <f>AVERAGE(C51:C53)</f>
        <v>15.704026666666666</v>
      </c>
      <c r="H51" s="219">
        <f>AVERAGE(D51:D53)</f>
        <v>20.246882000000003</v>
      </c>
      <c r="I51" s="6"/>
      <c r="J51" s="6">
        <f>H51-F51</f>
        <v>6.1926356666666695</v>
      </c>
      <c r="K51" s="6">
        <f>H51-G51</f>
        <v>4.5428553333333372</v>
      </c>
      <c r="L51" s="6">
        <f>AVERAGE(J51:K51)</f>
        <v>5.3677455000000034</v>
      </c>
      <c r="M51" s="6">
        <f>2^(-L51)</f>
        <v>2.4218519756833187E-2</v>
      </c>
      <c r="N51" s="6"/>
      <c r="O51" s="6">
        <f>L51-$L$11</f>
        <v>-3.4845372777777719</v>
      </c>
      <c r="P51" s="6">
        <f>2^(-O51)</f>
        <v>11.193096335661643</v>
      </c>
      <c r="Q51" s="224">
        <f>LOG(P51,2)</f>
        <v>3.4845372777777719</v>
      </c>
    </row>
    <row r="52" spans="1:17" customFormat="1" x14ac:dyDescent="0.25">
      <c r="A52" s="6" t="s">
        <v>623</v>
      </c>
      <c r="B52" s="214">
        <v>13.980691999999999</v>
      </c>
      <c r="C52" s="214">
        <v>15.723342000000001</v>
      </c>
      <c r="D52" s="214">
        <v>20.278704000000001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14.073304</v>
      </c>
      <c r="C53" s="214">
        <v>15.662545</v>
      </c>
      <c r="D53" s="214">
        <v>20.241655000000002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/>
      <c r="C54" s="214">
        <v>15.618141</v>
      </c>
      <c r="D54" s="214">
        <v>20.377756000000002</v>
      </c>
      <c r="E54" s="6"/>
      <c r="F54" s="219">
        <f>AVERAGE(B54:B56)</f>
        <v>14.427835999999999</v>
      </c>
      <c r="G54" s="219">
        <f>AVERAGE(C54:C56)</f>
        <v>15.530986999999998</v>
      </c>
      <c r="H54" s="219">
        <f>AVERAGE(D54:D56)</f>
        <v>20.462483666666667</v>
      </c>
      <c r="I54" s="6"/>
      <c r="J54" s="6">
        <f>H54-F54</f>
        <v>6.0346476666666682</v>
      </c>
      <c r="K54" s="6">
        <f>H54-G54</f>
        <v>4.9314966666666695</v>
      </c>
      <c r="L54" s="6">
        <f>AVERAGE(J54:K54)</f>
        <v>5.4830721666666689</v>
      </c>
      <c r="M54" s="6">
        <f>2^(-L54)</f>
        <v>2.2357889708309254E-2</v>
      </c>
      <c r="N54" s="6"/>
      <c r="O54" s="6">
        <f>L54-$L$11</f>
        <v>-3.3692106111111064</v>
      </c>
      <c r="P54" s="6">
        <f>2^(-O54)</f>
        <v>10.333167174537785</v>
      </c>
      <c r="Q54" s="224">
        <f>LOG(P54,2)</f>
        <v>3.3692106111111064</v>
      </c>
    </row>
    <row r="55" spans="1:17" customFormat="1" x14ac:dyDescent="0.25">
      <c r="A55" s="6" t="s">
        <v>626</v>
      </c>
      <c r="B55" s="214">
        <v>14.544199000000001</v>
      </c>
      <c r="C55" s="214">
        <v>15.372525</v>
      </c>
      <c r="D55" s="214">
        <v>20.569026999999998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14.311472999999999</v>
      </c>
      <c r="C56" s="214">
        <v>15.602295</v>
      </c>
      <c r="D56" s="214">
        <v>20.440667999999999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E292-C63E-4A1D-99C7-AB91E131AAA1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" style="30" bestFit="1" customWidth="1"/>
    <col min="9" max="9" width="8.7109375" style="30" customWidth="1"/>
    <col min="10" max="12" width="15.7109375" style="30" bestFit="1" customWidth="1"/>
    <col min="13" max="13" width="15" style="30" bestFit="1" customWidth="1"/>
    <col min="14" max="14" width="8.7109375" style="30" customWidth="1"/>
    <col min="15" max="15" width="12.140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656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514</v>
      </c>
      <c r="E3" s="6"/>
      <c r="F3" s="217" t="s">
        <v>609</v>
      </c>
      <c r="G3" s="217" t="s">
        <v>610</v>
      </c>
      <c r="H3" s="217" t="s">
        <v>651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14.708285</v>
      </c>
      <c r="C4" s="214">
        <v>16.086587999999999</v>
      </c>
      <c r="D4" s="214">
        <v>26.498860000000001</v>
      </c>
      <c r="E4" s="6"/>
      <c r="F4" s="223">
        <f>AVERAGE(B4:B6)</f>
        <v>14.631541500000001</v>
      </c>
      <c r="G4" s="223">
        <f>AVERAGE(C4:C6)</f>
        <v>15.981447666666666</v>
      </c>
      <c r="H4" s="223">
        <f>AVERAGE(D4:D6)</f>
        <v>26.481114333333334</v>
      </c>
      <c r="I4" s="6"/>
      <c r="J4" s="214">
        <f>H4-F4</f>
        <v>11.849572833333333</v>
      </c>
      <c r="K4" s="214">
        <f>H4-G4</f>
        <v>10.499666666666668</v>
      </c>
      <c r="L4" s="214">
        <f>AVERAGE(J4:K4)</f>
        <v>11.174619750000002</v>
      </c>
      <c r="M4" s="6">
        <f>2^(-L4)</f>
        <v>4.326176811141012E-4</v>
      </c>
      <c r="N4" s="6"/>
      <c r="O4" s="214">
        <f>L4-$L$11</f>
        <v>0.40161152777777964</v>
      </c>
      <c r="P4" s="222">
        <f>2^(-O4)</f>
        <v>0.75701220852900275</v>
      </c>
      <c r="Q4" s="6">
        <f>LOG(P4,2)</f>
        <v>-0.40161152777777959</v>
      </c>
    </row>
    <row r="5" spans="1:17" customFormat="1" x14ac:dyDescent="0.25">
      <c r="A5" s="6" t="s">
        <v>620</v>
      </c>
      <c r="B5" s="214">
        <v>14.554798</v>
      </c>
      <c r="C5" s="214">
        <v>15.86387</v>
      </c>
      <c r="D5" s="214">
        <v>26.377465999999998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/>
      <c r="C6" s="214">
        <v>15.993885000000001</v>
      </c>
      <c r="D6" s="214">
        <v>26.567017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13.665179999999999</v>
      </c>
      <c r="C7" s="214">
        <v>15.013818000000001</v>
      </c>
      <c r="D7" s="214">
        <v>24.301085</v>
      </c>
      <c r="E7" s="6"/>
      <c r="F7" s="223">
        <f>AVERAGE(B7:B9)</f>
        <v>13.667854500000001</v>
      </c>
      <c r="G7" s="223">
        <f>AVERAGE(C7:C9)</f>
        <v>14.992671666666666</v>
      </c>
      <c r="H7" s="223">
        <f>AVERAGE(D7:D9)</f>
        <v>24.384615</v>
      </c>
      <c r="I7" s="6"/>
      <c r="J7" s="6">
        <f>H7-F7</f>
        <v>10.716760499999999</v>
      </c>
      <c r="K7" s="6">
        <f>H7-G7</f>
        <v>9.3919433333333338</v>
      </c>
      <c r="L7" s="6">
        <f>AVERAGE(J7:K7)</f>
        <v>10.054351916666667</v>
      </c>
      <c r="M7" s="6">
        <f>2^(-L7)</f>
        <v>9.4045600992023683E-4</v>
      </c>
      <c r="N7" s="6"/>
      <c r="O7" s="6">
        <f>L7-$L$11</f>
        <v>-0.71865630555555526</v>
      </c>
      <c r="P7" s="6">
        <f>2^(-O7)</f>
        <v>1.6456485996149595</v>
      </c>
      <c r="Q7" s="6">
        <f>LOG(P7,2)</f>
        <v>0.71865630555555537</v>
      </c>
    </row>
    <row r="8" spans="1:17" customFormat="1" x14ac:dyDescent="0.25">
      <c r="A8" s="6" t="s">
        <v>623</v>
      </c>
      <c r="B8" s="214">
        <v>13.670529</v>
      </c>
      <c r="C8" s="214">
        <v>14.956696000000001</v>
      </c>
      <c r="D8" s="214">
        <v>24.381005999999999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/>
      <c r="C9" s="214">
        <v>15.007501</v>
      </c>
      <c r="D9" s="214">
        <v>24.471754000000001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13.890461</v>
      </c>
      <c r="C10" s="214">
        <v>15.08775</v>
      </c>
      <c r="D10" s="214">
        <v>25.636658000000001</v>
      </c>
      <c r="E10" s="6"/>
      <c r="F10" s="223">
        <f>AVERAGE(B10:B12)</f>
        <v>13.861544333333335</v>
      </c>
      <c r="G10" s="223">
        <f>AVERAGE(C10:C12)</f>
        <v>15.022102333333335</v>
      </c>
      <c r="H10" s="223">
        <f>AVERAGE(D10:D12)</f>
        <v>25.531876333333333</v>
      </c>
      <c r="I10" s="6"/>
      <c r="J10" s="6">
        <f>H10-F10</f>
        <v>11.670331999999998</v>
      </c>
      <c r="K10" s="6">
        <f>H10-G10</f>
        <v>10.509773999999998</v>
      </c>
      <c r="L10" s="6">
        <f>AVERAGE(J10:K10)</f>
        <v>11.090052999999997</v>
      </c>
      <c r="M10" s="6">
        <f>2^(-L10)</f>
        <v>4.5873448964263858E-4</v>
      </c>
      <c r="N10" s="6"/>
      <c r="O10" s="6">
        <f>L10-$L$11</f>
        <v>0.31704477777777562</v>
      </c>
      <c r="P10" s="6">
        <f>2^(-O10)</f>
        <v>0.80271247406831747</v>
      </c>
      <c r="Q10" s="6">
        <f>LOG(P10,2)</f>
        <v>-0.31704477777777562</v>
      </c>
    </row>
    <row r="11" spans="1:17" customFormat="1" x14ac:dyDescent="0.25">
      <c r="A11" s="6" t="s">
        <v>626</v>
      </c>
      <c r="B11" s="214">
        <v>13.812398999999999</v>
      </c>
      <c r="C11" s="214">
        <v>14.859624999999999</v>
      </c>
      <c r="D11" s="214">
        <v>25.387526999999999</v>
      </c>
      <c r="E11" s="6"/>
      <c r="F11" s="6"/>
      <c r="G11" s="6"/>
      <c r="H11" s="6"/>
      <c r="I11" s="6"/>
      <c r="J11" s="6"/>
      <c r="K11" s="6"/>
      <c r="L11" s="215">
        <f>AVERAGE(L4,L7,L10)</f>
        <v>10.773008222222222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14">
        <v>13.881773000000001</v>
      </c>
      <c r="C12" s="214">
        <v>15.118931999999999</v>
      </c>
      <c r="D12" s="214">
        <v>25.571444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514</v>
      </c>
      <c r="E14" s="6"/>
      <c r="F14" s="217" t="s">
        <v>609</v>
      </c>
      <c r="G14" s="217" t="s">
        <v>610</v>
      </c>
      <c r="H14" s="217" t="s">
        <v>651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/>
      <c r="C15" s="214">
        <v>16.891323</v>
      </c>
      <c r="D15" s="214">
        <v>26.321482</v>
      </c>
      <c r="E15" s="6"/>
      <c r="F15" s="219">
        <f>AVERAGE(B15:B17)</f>
        <v>15.074850000000001</v>
      </c>
      <c r="G15" s="219">
        <f>AVERAGE(C15:C17)</f>
        <v>16.832924333333334</v>
      </c>
      <c r="H15" s="219">
        <f>AVERAGE(D15:D17)</f>
        <v>26.466200333333333</v>
      </c>
      <c r="I15" s="6"/>
      <c r="J15" s="6">
        <f>H15-F15</f>
        <v>11.391350333333332</v>
      </c>
      <c r="K15" s="6">
        <f>H15-G15</f>
        <v>9.6332759999999986</v>
      </c>
      <c r="L15" s="6">
        <f>AVERAGE(J15:K15)</f>
        <v>10.512313166666665</v>
      </c>
      <c r="M15" s="6">
        <f>2^(-L15)</f>
        <v>6.8466545036131009E-4</v>
      </c>
      <c r="N15" s="6"/>
      <c r="O15" s="6">
        <f>L15-$L$11</f>
        <v>-0.26069505555555672</v>
      </c>
      <c r="P15" s="6">
        <f>2^(-O15)</f>
        <v>1.1980557598726991</v>
      </c>
      <c r="Q15" s="224">
        <f>LOG(P15,2)</f>
        <v>0.26069505555555678</v>
      </c>
    </row>
    <row r="16" spans="1:17" customFormat="1" x14ac:dyDescent="0.25">
      <c r="A16" s="6" t="s">
        <v>620</v>
      </c>
      <c r="B16" s="214">
        <v>15.109861</v>
      </c>
      <c r="C16" s="214">
        <v>16.840126000000001</v>
      </c>
      <c r="D16" s="214">
        <v>26.412683000000001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15.039839000000001</v>
      </c>
      <c r="C17" s="214">
        <v>16.767323999999999</v>
      </c>
      <c r="D17" s="214">
        <v>26.664435999999998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14.191908</v>
      </c>
      <c r="C18" s="214">
        <v>15.50169</v>
      </c>
      <c r="D18" s="214">
        <v>21.366444000000001</v>
      </c>
      <c r="E18" s="6"/>
      <c r="F18" s="219">
        <f>AVERAGE(B18:B20)</f>
        <v>14.073293333333334</v>
      </c>
      <c r="G18" s="219">
        <f>AVERAGE(C18:C20)</f>
        <v>15.493878333333333</v>
      </c>
      <c r="H18" s="219">
        <f>AVERAGE(D18:D20)</f>
        <v>21.546833666666668</v>
      </c>
      <c r="I18" s="6"/>
      <c r="J18" s="6">
        <f>H18-F18</f>
        <v>7.4735403333333341</v>
      </c>
      <c r="K18" s="6">
        <f>H18-G18</f>
        <v>6.052955333333335</v>
      </c>
      <c r="L18" s="6">
        <f>AVERAGE(J18:K18)</f>
        <v>6.7632478333333346</v>
      </c>
      <c r="M18" s="6">
        <f>2^(-L18)</f>
        <v>9.2057575768429781E-3</v>
      </c>
      <c r="N18" s="6"/>
      <c r="O18" s="6">
        <f>L18-$L$11</f>
        <v>-4.0097603888888873</v>
      </c>
      <c r="P18" s="6">
        <f>2^(-O18)</f>
        <v>16.108613167362641</v>
      </c>
      <c r="Q18" s="221">
        <f>LOG(P18,2)</f>
        <v>4.0097603888888873</v>
      </c>
    </row>
    <row r="19" spans="1:17" customFormat="1" x14ac:dyDescent="0.25">
      <c r="A19" s="6" t="s">
        <v>623</v>
      </c>
      <c r="B19" s="214">
        <v>13.849301000000001</v>
      </c>
      <c r="C19" s="214">
        <v>15.552758000000001</v>
      </c>
      <c r="D19" s="214">
        <v>21.75807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14.178671</v>
      </c>
      <c r="C20" s="214">
        <v>15.427187</v>
      </c>
      <c r="D20" s="214">
        <v>21.515986999999999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13.964116000000001</v>
      </c>
      <c r="C21" s="214">
        <v>16.019579</v>
      </c>
      <c r="D21" s="214">
        <v>23.509777</v>
      </c>
      <c r="E21" s="6"/>
      <c r="F21" s="219">
        <f>AVERAGE(B21:B23)</f>
        <v>13.993715000000002</v>
      </c>
      <c r="G21" s="219">
        <f>AVERAGE(C21:C23)</f>
        <v>15.833734</v>
      </c>
      <c r="H21" s="219">
        <f>AVERAGE(D21:D23)</f>
        <v>23.479223333333334</v>
      </c>
      <c r="I21" s="6"/>
      <c r="J21" s="6">
        <f>H21-F21</f>
        <v>9.4855083333333319</v>
      </c>
      <c r="K21" s="6">
        <f>H21-G21</f>
        <v>7.6454893333333338</v>
      </c>
      <c r="L21" s="6">
        <f>AVERAGE(J21:K21)</f>
        <v>8.5654988333333328</v>
      </c>
      <c r="M21" s="6">
        <f>2^(-L21)</f>
        <v>2.6395380283056095E-3</v>
      </c>
      <c r="N21" s="6"/>
      <c r="O21" s="6">
        <f>L21-$L$11</f>
        <v>-2.207509388888889</v>
      </c>
      <c r="P21" s="6">
        <f>2^(-O21)</f>
        <v>4.6187721850806902</v>
      </c>
      <c r="Q21" s="224">
        <f>LOG(P21,2)</f>
        <v>2.207509388888889</v>
      </c>
    </row>
    <row r="22" spans="1:17" customFormat="1" x14ac:dyDescent="0.25">
      <c r="A22" s="6" t="s">
        <v>626</v>
      </c>
      <c r="B22" s="214">
        <v>14.009862</v>
      </c>
      <c r="C22" s="214">
        <v>15.778312</v>
      </c>
      <c r="D22" s="214">
        <v>23.453866999999999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14.007167000000001</v>
      </c>
      <c r="C23" s="214">
        <v>15.703310999999999</v>
      </c>
      <c r="D23" s="214">
        <v>23.474025999999999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514</v>
      </c>
      <c r="E25" s="6"/>
      <c r="F25" s="217" t="s">
        <v>609</v>
      </c>
      <c r="G25" s="217" t="s">
        <v>610</v>
      </c>
      <c r="H25" s="217" t="s">
        <v>651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13.88012</v>
      </c>
      <c r="C26" s="214">
        <v>15.587094</v>
      </c>
      <c r="D26" s="214">
        <v>20.536224000000001</v>
      </c>
      <c r="E26" s="6"/>
      <c r="F26" s="220">
        <f>AVERAGE(B26:B28)</f>
        <v>13.987477</v>
      </c>
      <c r="G26" s="220">
        <f>AVERAGE(C26:C28)</f>
        <v>15.719868</v>
      </c>
      <c r="H26" s="220">
        <f>AVERAGE(D26:D28)</f>
        <v>20.578243000000001</v>
      </c>
      <c r="I26" s="6"/>
      <c r="J26" s="6">
        <f>H26-F26</f>
        <v>6.5907660000000003</v>
      </c>
      <c r="K26" s="6">
        <f>H26-G26</f>
        <v>4.8583750000000006</v>
      </c>
      <c r="L26" s="6">
        <f>AVERAGE(J26:K26)</f>
        <v>5.7245705000000005</v>
      </c>
      <c r="M26" s="6">
        <f>2^(-L26)</f>
        <v>1.8911786972021765E-2</v>
      </c>
      <c r="N26" s="6"/>
      <c r="O26" s="6">
        <f>L26-$L$11</f>
        <v>-5.0484377222222214</v>
      </c>
      <c r="P26" s="6">
        <f>2^(-O26)</f>
        <v>33.09262253464</v>
      </c>
      <c r="Q26" s="224">
        <f>LOG(P26,2)</f>
        <v>5.0484377222222214</v>
      </c>
    </row>
    <row r="27" spans="1:17" customFormat="1" x14ac:dyDescent="0.25">
      <c r="A27" s="6" t="s">
        <v>620</v>
      </c>
      <c r="B27" s="214">
        <v>14.019346000000001</v>
      </c>
      <c r="C27" s="214">
        <v>15.707765</v>
      </c>
      <c r="D27" s="214">
        <v>20.625361999999999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14.062965</v>
      </c>
      <c r="C28" s="214">
        <v>15.864744999999999</v>
      </c>
      <c r="D28" s="214">
        <v>20.573143000000002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14.440253999999999</v>
      </c>
      <c r="C29" s="214"/>
      <c r="D29" s="214">
        <v>19.412806</v>
      </c>
      <c r="E29" s="6"/>
      <c r="F29" s="220">
        <f>AVERAGE(B29:B31)</f>
        <v>14.525611333333332</v>
      </c>
      <c r="G29" s="220">
        <f>AVERAGE(C29:C31)</f>
        <v>15.9010455</v>
      </c>
      <c r="H29" s="220">
        <f>AVERAGE(D29:D31)</f>
        <v>19.364159333333333</v>
      </c>
      <c r="I29" s="6"/>
      <c r="J29" s="6">
        <f>H29-F29</f>
        <v>4.8385480000000012</v>
      </c>
      <c r="K29" s="6">
        <f>H29-G29</f>
        <v>3.4631138333333329</v>
      </c>
      <c r="L29" s="6">
        <f>AVERAGE(J29:K29)</f>
        <v>4.150830916666667</v>
      </c>
      <c r="M29" s="6">
        <f>2^(-L29)</f>
        <v>5.6295721191898226E-2</v>
      </c>
      <c r="N29" s="6"/>
      <c r="O29" s="6">
        <f>L29-$L$11</f>
        <v>-6.6221773055555548</v>
      </c>
      <c r="P29" s="6">
        <f>2^(-O29)</f>
        <v>98.508567935696277</v>
      </c>
      <c r="Q29" s="224">
        <f>LOG(P29,2)</f>
        <v>6.6221773055555548</v>
      </c>
    </row>
    <row r="30" spans="1:17" customFormat="1" x14ac:dyDescent="0.25">
      <c r="A30" s="6" t="s">
        <v>623</v>
      </c>
      <c r="B30" s="214">
        <v>14.568536</v>
      </c>
      <c r="C30" s="214">
        <v>15.947421</v>
      </c>
      <c r="D30" s="214">
        <v>19.105879000000002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14.568044</v>
      </c>
      <c r="C31" s="214">
        <v>15.85467</v>
      </c>
      <c r="D31" s="214">
        <v>19.573792999999998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14.075176000000001</v>
      </c>
      <c r="C32" s="214">
        <v>15.4821615</v>
      </c>
      <c r="D32" s="214">
        <v>19.975943000000001</v>
      </c>
      <c r="E32" s="6"/>
      <c r="F32" s="220">
        <f>AVERAGE(B32:B34)</f>
        <v>14.177882333333335</v>
      </c>
      <c r="G32" s="220">
        <f>AVERAGE(C32:C34)</f>
        <v>15.467248833333334</v>
      </c>
      <c r="H32" s="220">
        <f>AVERAGE(D32:D34)</f>
        <v>19.986112000000002</v>
      </c>
      <c r="I32" s="6"/>
      <c r="J32" s="6">
        <f>H32-F32</f>
        <v>5.8082296666666675</v>
      </c>
      <c r="K32" s="6">
        <f>H32-G32</f>
        <v>4.5188631666666677</v>
      </c>
      <c r="L32" s="6">
        <f>AVERAGE(J32:K32)</f>
        <v>5.1635464166666676</v>
      </c>
      <c r="M32" s="6">
        <f>2^(-L32)</f>
        <v>2.7900863511440901E-2</v>
      </c>
      <c r="N32" s="6"/>
      <c r="O32" s="6">
        <f>L32-$L$11</f>
        <v>-5.6094618055555543</v>
      </c>
      <c r="P32" s="6">
        <f>2^(-O32)</f>
        <v>48.822078312355139</v>
      </c>
      <c r="Q32" s="224">
        <f>LOG(P32,2)</f>
        <v>5.6094618055555543</v>
      </c>
    </row>
    <row r="33" spans="1:17" customFormat="1" x14ac:dyDescent="0.25">
      <c r="A33" s="6" t="s">
        <v>626</v>
      </c>
      <c r="B33" s="214">
        <v>14.371658999999999</v>
      </c>
      <c r="C33" s="214">
        <v>15.414114</v>
      </c>
      <c r="D33" s="214">
        <v>19.813680000000002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14.086812</v>
      </c>
      <c r="C34" s="214">
        <v>15.505471</v>
      </c>
      <c r="D34" s="214">
        <v>20.168713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514</v>
      </c>
      <c r="E36" s="6"/>
      <c r="F36" s="217" t="s">
        <v>609</v>
      </c>
      <c r="G36" s="217" t="s">
        <v>610</v>
      </c>
      <c r="H36" s="217" t="s">
        <v>651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15.7947445</v>
      </c>
      <c r="C37" s="214">
        <v>16.494544999999999</v>
      </c>
      <c r="D37" s="214">
        <v>21.086075000000001</v>
      </c>
      <c r="E37" s="6"/>
      <c r="F37" s="219">
        <f>AVERAGE(B37:B39)</f>
        <v>15.702263166666667</v>
      </c>
      <c r="G37" s="219">
        <f>AVERAGE(C37:C39)</f>
        <v>16.685397500000001</v>
      </c>
      <c r="H37" s="219">
        <f>AVERAGE(D37:D39)</f>
        <v>21.093495500000003</v>
      </c>
      <c r="I37" s="6"/>
      <c r="J37" s="6">
        <f>H37-F37</f>
        <v>5.3912323333333365</v>
      </c>
      <c r="K37" s="6">
        <f>H37-G37</f>
        <v>4.4080980000000025</v>
      </c>
      <c r="L37" s="6">
        <f>AVERAGE(J37:K37)</f>
        <v>4.8996651666666695</v>
      </c>
      <c r="M37" s="6">
        <f>2^(-L37)</f>
        <v>3.3500694937517318E-2</v>
      </c>
      <c r="N37" s="6"/>
      <c r="O37" s="6">
        <f>L37-$L$11</f>
        <v>-5.8733430555555524</v>
      </c>
      <c r="P37" s="6">
        <f>2^(-O37)</f>
        <v>58.620893618117364</v>
      </c>
      <c r="Q37" s="224">
        <f>LOG(P37,2)</f>
        <v>5.8733430555555524</v>
      </c>
    </row>
    <row r="38" spans="1:17" customFormat="1" x14ac:dyDescent="0.25">
      <c r="A38" s="6" t="s">
        <v>620</v>
      </c>
      <c r="B38" s="214">
        <v>15.583088</v>
      </c>
      <c r="C38" s="214"/>
      <c r="D38" s="214"/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15.728956999999999</v>
      </c>
      <c r="C39" s="214">
        <v>16.876249999999999</v>
      </c>
      <c r="D39" s="214">
        <v>21.100916000000002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14.489005000000001</v>
      </c>
      <c r="C40" s="214">
        <v>15.386435000000001</v>
      </c>
      <c r="D40" s="214">
        <v>18.615947999999999</v>
      </c>
      <c r="E40" s="6"/>
      <c r="F40" s="219">
        <f>AVERAGE(B40:B42)</f>
        <v>14.416858333333332</v>
      </c>
      <c r="G40" s="219">
        <f>AVERAGE(C40:C42)</f>
        <v>15.361758333333334</v>
      </c>
      <c r="H40" s="219">
        <f>AVERAGE(D40:D42)</f>
        <v>18.611124</v>
      </c>
      <c r="I40" s="6"/>
      <c r="J40" s="6">
        <f>H40-F40</f>
        <v>4.1942656666666682</v>
      </c>
      <c r="K40" s="6">
        <f>H40-G40</f>
        <v>3.2493656666666659</v>
      </c>
      <c r="L40" s="6">
        <f>AVERAGE(J40:K40)</f>
        <v>3.7218156666666671</v>
      </c>
      <c r="M40" s="6">
        <f>2^(-L40)</f>
        <v>7.5791734492517554E-2</v>
      </c>
      <c r="N40" s="6"/>
      <c r="O40" s="6">
        <f>L40-$L$11</f>
        <v>-7.0511925555555548</v>
      </c>
      <c r="P40" s="6">
        <f>2^(-O40)</f>
        <v>132.6234937246866</v>
      </c>
      <c r="Q40" s="224">
        <f>LOG(P40,2)</f>
        <v>7.0511925555555548</v>
      </c>
    </row>
    <row r="41" spans="1:17" customFormat="1" x14ac:dyDescent="0.25">
      <c r="A41" s="6" t="s">
        <v>623</v>
      </c>
      <c r="B41" s="214">
        <v>14.322668</v>
      </c>
      <c r="C41" s="214">
        <v>15.310174</v>
      </c>
      <c r="D41" s="214">
        <v>18.472158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14.438902000000001</v>
      </c>
      <c r="C42" s="214">
        <v>15.388666000000001</v>
      </c>
      <c r="D42" s="214">
        <v>18.745266000000001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13.974074</v>
      </c>
      <c r="C43" s="214">
        <v>15.051195999999999</v>
      </c>
      <c r="D43" s="214">
        <v>19.311067999999999</v>
      </c>
      <c r="E43" s="6"/>
      <c r="F43" s="219">
        <f>AVERAGE(B43:B45)</f>
        <v>13.942977666666666</v>
      </c>
      <c r="G43" s="219">
        <f>AVERAGE(C43:C45)</f>
        <v>15.042441999999999</v>
      </c>
      <c r="H43" s="219">
        <f>AVERAGE(D43:D45)</f>
        <v>19.425754666666666</v>
      </c>
      <c r="I43" s="6"/>
      <c r="J43" s="6">
        <f>H43-F43</f>
        <v>5.4827770000000005</v>
      </c>
      <c r="K43" s="6">
        <f>H43-G43</f>
        <v>4.3833126666666669</v>
      </c>
      <c r="L43" s="6">
        <f>AVERAGE(J43:K43)</f>
        <v>4.9330448333333337</v>
      </c>
      <c r="M43" s="6">
        <f>2^(-L43)</f>
        <v>3.273448669592624E-2</v>
      </c>
      <c r="N43" s="6"/>
      <c r="O43" s="6">
        <f>L43-$L$11</f>
        <v>-5.8399633888888882</v>
      </c>
      <c r="P43" s="6">
        <f>2^(-O43)</f>
        <v>57.280150928946071</v>
      </c>
      <c r="Q43" s="224">
        <f>LOG(P43,2)</f>
        <v>5.8399633888888882</v>
      </c>
    </row>
    <row r="44" spans="1:17" customFormat="1" x14ac:dyDescent="0.25">
      <c r="A44" s="6" t="s">
        <v>626</v>
      </c>
      <c r="B44" s="214">
        <v>13.846101000000001</v>
      </c>
      <c r="C44" s="214">
        <v>15.060586000000001</v>
      </c>
      <c r="D44" s="214">
        <v>19.447299999999998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14.008758</v>
      </c>
      <c r="C45" s="214">
        <v>15.015544</v>
      </c>
      <c r="D45" s="214">
        <v>19.518896000000002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514</v>
      </c>
      <c r="E47" s="6"/>
      <c r="F47" s="217" t="s">
        <v>609</v>
      </c>
      <c r="G47" s="217" t="s">
        <v>610</v>
      </c>
      <c r="H47" s="217" t="s">
        <v>651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15.411060000000001</v>
      </c>
      <c r="C48" s="214">
        <v>17.391639999999999</v>
      </c>
      <c r="D48" s="214">
        <v>21.239159999999998</v>
      </c>
      <c r="E48" s="6"/>
      <c r="F48" s="219">
        <f>AVERAGE(B48:B50)</f>
        <v>15.425890000000001</v>
      </c>
      <c r="G48" s="219">
        <f>AVERAGE(C48:C50)</f>
        <v>17.272048999999999</v>
      </c>
      <c r="H48" s="219">
        <f>AVERAGE(D48:D50)</f>
        <v>21.441152666666664</v>
      </c>
      <c r="I48" s="6"/>
      <c r="J48" s="6">
        <f>H48-F48</f>
        <v>6.0152626666666631</v>
      </c>
      <c r="K48" s="6">
        <f>H48-G48</f>
        <v>4.1691036666666648</v>
      </c>
      <c r="L48" s="6">
        <f>AVERAGE(J48:K48)</f>
        <v>5.0921831666666639</v>
      </c>
      <c r="M48" s="6">
        <f>2^(-L48)</f>
        <v>2.9315690191577332E-2</v>
      </c>
      <c r="N48" s="6"/>
      <c r="O48" s="6">
        <f>L48-$L$11</f>
        <v>-5.6808250555555579</v>
      </c>
      <c r="P48" s="6">
        <f>2^(-O48)</f>
        <v>51.297800217797466</v>
      </c>
      <c r="Q48" s="224">
        <f>LOG(P48,2)</f>
        <v>5.6808250555555579</v>
      </c>
    </row>
    <row r="49" spans="1:17" customFormat="1" x14ac:dyDescent="0.25">
      <c r="A49" s="6" t="s">
        <v>620</v>
      </c>
      <c r="B49" s="214">
        <v>15.23099</v>
      </c>
      <c r="C49" s="214">
        <v>17.256482999999999</v>
      </c>
      <c r="D49" s="214">
        <v>21.441858</v>
      </c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15.635619999999999</v>
      </c>
      <c r="C50" s="214">
        <v>17.168023999999999</v>
      </c>
      <c r="D50" s="214">
        <v>21.642440000000001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14.108743</v>
      </c>
      <c r="C51" s="214">
        <v>15.726193</v>
      </c>
      <c r="D51" s="214">
        <v>19.561343999999998</v>
      </c>
      <c r="E51" s="6"/>
      <c r="F51" s="219">
        <f>AVERAGE(B51:B53)</f>
        <v>14.054246333333333</v>
      </c>
      <c r="G51" s="219">
        <f>AVERAGE(C51:C53)</f>
        <v>15.704026666666666</v>
      </c>
      <c r="H51" s="219">
        <f>AVERAGE(D51:D53)</f>
        <v>19.486457333333334</v>
      </c>
      <c r="I51" s="6"/>
      <c r="J51" s="6">
        <f>H51-F51</f>
        <v>5.4322110000000006</v>
      </c>
      <c r="K51" s="6">
        <f>H51-G51</f>
        <v>3.7824306666666683</v>
      </c>
      <c r="L51" s="6">
        <f>AVERAGE(J51:K51)</f>
        <v>4.6073208333333344</v>
      </c>
      <c r="M51" s="6">
        <f>2^(-L51)</f>
        <v>4.1025910619298611E-2</v>
      </c>
      <c r="N51" s="6"/>
      <c r="O51" s="6">
        <f>L51-$L$11</f>
        <v>-6.1656873888888875</v>
      </c>
      <c r="P51" s="6">
        <f>2^(-O51)</f>
        <v>71.788825470213538</v>
      </c>
      <c r="Q51" s="224">
        <f>LOG(P51,2)</f>
        <v>6.1656873888888875</v>
      </c>
    </row>
    <row r="52" spans="1:17" customFormat="1" x14ac:dyDescent="0.25">
      <c r="A52" s="6" t="s">
        <v>623</v>
      </c>
      <c r="B52" s="214">
        <v>13.980691999999999</v>
      </c>
      <c r="C52" s="214">
        <v>15.723342000000001</v>
      </c>
      <c r="D52" s="214">
        <v>19.371956000000001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14.073304</v>
      </c>
      <c r="C53" s="214">
        <v>15.662545</v>
      </c>
      <c r="D53" s="214">
        <v>19.526071999999999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/>
      <c r="C54" s="214">
        <v>15.618141</v>
      </c>
      <c r="D54" s="214">
        <v>19.072393000000002</v>
      </c>
      <c r="E54" s="6"/>
      <c r="F54" s="219">
        <f>AVERAGE(B54:B56)</f>
        <v>14.427835999999999</v>
      </c>
      <c r="G54" s="219">
        <f>AVERAGE(C54:C56)</f>
        <v>15.530986999999998</v>
      </c>
      <c r="H54" s="219">
        <f>AVERAGE(D54:D56)</f>
        <v>19.143156666666666</v>
      </c>
      <c r="I54" s="6"/>
      <c r="J54" s="6">
        <f>H54-F54</f>
        <v>4.7153206666666669</v>
      </c>
      <c r="K54" s="6">
        <f>H54-G54</f>
        <v>3.6121696666666683</v>
      </c>
      <c r="L54" s="6">
        <f>AVERAGE(J54:K54)</f>
        <v>4.1637451666666676</v>
      </c>
      <c r="M54" s="6">
        <f>2^(-L54)</f>
        <v>5.5794040138938988E-2</v>
      </c>
      <c r="N54" s="6"/>
      <c r="O54" s="6">
        <f>L54-$L$11</f>
        <v>-6.6092630555555543</v>
      </c>
      <c r="P54" s="6">
        <f>2^(-O54)</f>
        <v>97.630705799086897</v>
      </c>
      <c r="Q54" s="224">
        <f>LOG(P54,2)</f>
        <v>6.6092630555555543</v>
      </c>
    </row>
    <row r="55" spans="1:17" customFormat="1" x14ac:dyDescent="0.25">
      <c r="A55" s="6" t="s">
        <v>626</v>
      </c>
      <c r="B55" s="214">
        <v>14.544199000000001</v>
      </c>
      <c r="C55" s="214">
        <v>15.372525</v>
      </c>
      <c r="D55" s="214">
        <v>19.035765000000001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14.311472999999999</v>
      </c>
      <c r="C56" s="214">
        <v>15.602295</v>
      </c>
      <c r="D56" s="214">
        <v>19.321311999999999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963A-7DAD-4767-BACC-D032EB743A1A}">
  <dimension ref="A1:Q5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657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630</v>
      </c>
      <c r="B3" s="217" t="s">
        <v>629</v>
      </c>
      <c r="C3" s="217" t="s">
        <v>608</v>
      </c>
      <c r="D3" s="218" t="s">
        <v>515</v>
      </c>
      <c r="E3" s="6"/>
      <c r="F3" s="217" t="s">
        <v>609</v>
      </c>
      <c r="G3" s="217" t="s">
        <v>610</v>
      </c>
      <c r="H3" s="217" t="s">
        <v>652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14">
        <v>14.708285</v>
      </c>
      <c r="C4" s="214">
        <v>16.086587999999999</v>
      </c>
      <c r="D4" s="214">
        <v>23.729029000000001</v>
      </c>
      <c r="E4" s="6"/>
      <c r="F4" s="223">
        <f>AVERAGE(B4:B6)</f>
        <v>14.631541500000001</v>
      </c>
      <c r="G4" s="223">
        <f>AVERAGE(C4:C6)</f>
        <v>15.981447666666666</v>
      </c>
      <c r="H4" s="223">
        <f>AVERAGE(D4:D6)</f>
        <v>23.612632333333334</v>
      </c>
      <c r="I4" s="6"/>
      <c r="J4" s="214">
        <f>H4-F4</f>
        <v>8.981090833333333</v>
      </c>
      <c r="K4" s="214">
        <f>H4-G4</f>
        <v>7.6311846666666678</v>
      </c>
      <c r="L4" s="214">
        <f>AVERAGE(J4:K4)</f>
        <v>8.3061377500000013</v>
      </c>
      <c r="M4" s="6">
        <f>2^(-L4)</f>
        <v>3.1593910907391442E-3</v>
      </c>
      <c r="N4" s="6"/>
      <c r="O4" s="214">
        <f>L4-$L$11</f>
        <v>0.62510986111111055</v>
      </c>
      <c r="P4" s="222">
        <f>2^(-O4)</f>
        <v>0.64837040209169539</v>
      </c>
      <c r="Q4" s="6">
        <f>LOG(P4,2)</f>
        <v>-0.62510986111111067</v>
      </c>
    </row>
    <row r="5" spans="1:17" customFormat="1" x14ac:dyDescent="0.25">
      <c r="A5" s="6" t="s">
        <v>620</v>
      </c>
      <c r="B5" s="214">
        <v>14.554798</v>
      </c>
      <c r="C5" s="214">
        <v>15.86387</v>
      </c>
      <c r="D5" s="214">
        <v>23.572073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14"/>
      <c r="C6" s="214">
        <v>15.993885000000001</v>
      </c>
      <c r="D6" s="214">
        <v>23.536795000000001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14">
        <v>13.665179999999999</v>
      </c>
      <c r="C7" s="214">
        <v>15.013818000000001</v>
      </c>
      <c r="D7" s="214">
        <v>21.424223000000001</v>
      </c>
      <c r="E7" s="6"/>
      <c r="F7" s="223">
        <f>AVERAGE(B7:B9)</f>
        <v>13.667854500000001</v>
      </c>
      <c r="G7" s="223">
        <f>AVERAGE(C7:C9)</f>
        <v>14.992671666666666</v>
      </c>
      <c r="H7" s="223">
        <f>AVERAGE(D7:D9)</f>
        <v>21.390620999999999</v>
      </c>
      <c r="I7" s="6"/>
      <c r="J7" s="6">
        <f>H7-F7</f>
        <v>7.7227664999999988</v>
      </c>
      <c r="K7" s="6">
        <f>H7-G7</f>
        <v>6.397949333333333</v>
      </c>
      <c r="L7" s="6">
        <f>AVERAGE(J7:K7)</f>
        <v>7.0603579166666659</v>
      </c>
      <c r="M7" s="6">
        <f>2^(-L7)</f>
        <v>7.4923919221553253E-3</v>
      </c>
      <c r="N7" s="6"/>
      <c r="O7" s="6">
        <f>L7-$L$11</f>
        <v>-0.62066997222222486</v>
      </c>
      <c r="P7" s="6">
        <f>2^(-O7)</f>
        <v>1.5375890555100349</v>
      </c>
      <c r="Q7" s="6">
        <f>LOG(P7,2)</f>
        <v>0.62066997222222497</v>
      </c>
    </row>
    <row r="8" spans="1:17" customFormat="1" x14ac:dyDescent="0.25">
      <c r="A8" s="6" t="s">
        <v>623</v>
      </c>
      <c r="B8" s="214">
        <v>13.670529</v>
      </c>
      <c r="C8" s="214">
        <v>14.956696000000001</v>
      </c>
      <c r="D8" s="214">
        <v>21.303253000000002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14"/>
      <c r="C9" s="214">
        <v>15.007501</v>
      </c>
      <c r="D9" s="214">
        <v>21.444386999999999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14">
        <v>13.890461</v>
      </c>
      <c r="C10" s="214">
        <v>15.08775</v>
      </c>
      <c r="D10" s="214">
        <v>22.260235000000002</v>
      </c>
      <c r="E10" s="6"/>
      <c r="F10" s="223">
        <f>AVERAGE(B10:B12)</f>
        <v>13.861544333333335</v>
      </c>
      <c r="G10" s="223">
        <f>AVERAGE(C10:C12)</f>
        <v>15.022102333333335</v>
      </c>
      <c r="H10" s="223">
        <f>AVERAGE(D10:D12)</f>
        <v>22.118411333333338</v>
      </c>
      <c r="I10" s="6"/>
      <c r="J10" s="6">
        <f>H10-F10</f>
        <v>8.2568670000000033</v>
      </c>
      <c r="K10" s="6">
        <f>H10-G10</f>
        <v>7.0963090000000033</v>
      </c>
      <c r="L10" s="6">
        <f>AVERAGE(J10:K10)</f>
        <v>7.6765880000000033</v>
      </c>
      <c r="M10" s="6">
        <f>2^(-L10)</f>
        <v>4.8878373720657366E-3</v>
      </c>
      <c r="N10" s="6"/>
      <c r="O10" s="6">
        <f>L10-$L$11</f>
        <v>-4.4398888888874666E-3</v>
      </c>
      <c r="P10" s="6">
        <f>2^(-O10)</f>
        <v>1.0030822368191388</v>
      </c>
      <c r="Q10" s="6">
        <f>LOG(P10,2)</f>
        <v>4.4398888888873694E-3</v>
      </c>
    </row>
    <row r="11" spans="1:17" customFormat="1" x14ac:dyDescent="0.25">
      <c r="A11" s="6" t="s">
        <v>626</v>
      </c>
      <c r="B11" s="214">
        <v>13.812398999999999</v>
      </c>
      <c r="C11" s="214">
        <v>14.859624999999999</v>
      </c>
      <c r="D11" s="214">
        <v>21.966854000000001</v>
      </c>
      <c r="E11" s="6"/>
      <c r="F11" s="6"/>
      <c r="G11" s="6"/>
      <c r="H11" s="6"/>
      <c r="I11" s="6"/>
      <c r="J11" s="6"/>
      <c r="K11" s="6"/>
      <c r="L11" s="215">
        <f>AVERAGE(L4,L7,L10)</f>
        <v>7.6810278888888908</v>
      </c>
      <c r="M11" s="6"/>
      <c r="N11" s="6"/>
      <c r="O11" s="215">
        <f>AVERAGE(O4,O7,O10)</f>
        <v>-5.9211894646675012E-16</v>
      </c>
      <c r="P11" s="215">
        <f>2^(-O11)</f>
        <v>1.0000000000000004</v>
      </c>
      <c r="Q11" s="6"/>
    </row>
    <row r="12" spans="1:17" customFormat="1" x14ac:dyDescent="0.25">
      <c r="A12" s="6" t="s">
        <v>627</v>
      </c>
      <c r="B12" s="214">
        <v>13.881773000000001</v>
      </c>
      <c r="C12" s="214">
        <v>15.118931999999999</v>
      </c>
      <c r="D12" s="214">
        <v>22.128145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631</v>
      </c>
      <c r="B14" s="217" t="s">
        <v>629</v>
      </c>
      <c r="C14" s="217" t="s">
        <v>608</v>
      </c>
      <c r="D14" s="218" t="s">
        <v>515</v>
      </c>
      <c r="E14" s="6"/>
      <c r="F14" s="217" t="s">
        <v>609</v>
      </c>
      <c r="G14" s="217" t="s">
        <v>610</v>
      </c>
      <c r="H14" s="217" t="s">
        <v>652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14"/>
      <c r="C15" s="214">
        <v>16.891323</v>
      </c>
      <c r="D15" s="214">
        <v>23.438267</v>
      </c>
      <c r="E15" s="6"/>
      <c r="F15" s="219">
        <f>AVERAGE(B15:B17)</f>
        <v>15.074850000000001</v>
      </c>
      <c r="G15" s="219">
        <f>AVERAGE(C15:C17)</f>
        <v>16.832924333333334</v>
      </c>
      <c r="H15" s="219">
        <f>AVERAGE(D15:D17)</f>
        <v>23.464688666666664</v>
      </c>
      <c r="I15" s="6"/>
      <c r="J15" s="6">
        <f>H15-F15</f>
        <v>8.3898386666666624</v>
      </c>
      <c r="K15" s="6">
        <f>H15-G15</f>
        <v>6.6317643333333294</v>
      </c>
      <c r="L15" s="6">
        <f>AVERAGE(J15:K15)</f>
        <v>7.5108014999999959</v>
      </c>
      <c r="M15" s="6">
        <f>2^(-L15)</f>
        <v>5.483065791404204E-3</v>
      </c>
      <c r="N15" s="6"/>
      <c r="O15" s="6">
        <f>L15-$L$11</f>
        <v>-0.17022638888889485</v>
      </c>
      <c r="P15" s="6">
        <f>2^(-O15)</f>
        <v>1.1252350436413536</v>
      </c>
      <c r="Q15" s="224">
        <f>LOG(P15,2)</f>
        <v>0.17022638888889471</v>
      </c>
    </row>
    <row r="16" spans="1:17" customFormat="1" x14ac:dyDescent="0.25">
      <c r="A16" s="6" t="s">
        <v>620</v>
      </c>
      <c r="B16" s="214">
        <v>15.109861</v>
      </c>
      <c r="C16" s="214">
        <v>16.840126000000001</v>
      </c>
      <c r="D16" s="214">
        <v>23.402045999999999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14">
        <v>15.039839000000001</v>
      </c>
      <c r="C17" s="214">
        <v>16.767323999999999</v>
      </c>
      <c r="D17" s="214">
        <v>23.553753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14">
        <v>14.191908</v>
      </c>
      <c r="C18" s="214">
        <v>15.50169</v>
      </c>
      <c r="D18" s="214">
        <v>19.881308000000001</v>
      </c>
      <c r="E18" s="6"/>
      <c r="F18" s="219">
        <f>AVERAGE(B18:B20)</f>
        <v>14.073293333333334</v>
      </c>
      <c r="G18" s="219">
        <f>AVERAGE(C18:C20)</f>
        <v>15.493878333333333</v>
      </c>
      <c r="H18" s="219">
        <f>AVERAGE(D18:D20)</f>
        <v>20.173567000000002</v>
      </c>
      <c r="I18" s="6"/>
      <c r="J18" s="6">
        <f>H18-F18</f>
        <v>6.1002736666666681</v>
      </c>
      <c r="K18" s="6">
        <f>H18-G18</f>
        <v>4.6796886666666691</v>
      </c>
      <c r="L18" s="6">
        <f>AVERAGE(J18:K18)</f>
        <v>5.3899811666666686</v>
      </c>
      <c r="M18" s="6">
        <f>2^(-L18)</f>
        <v>2.384811145770797E-2</v>
      </c>
      <c r="N18" s="6"/>
      <c r="O18" s="6">
        <f>L18-$L$11</f>
        <v>-2.2910467222222222</v>
      </c>
      <c r="P18" s="6">
        <f>2^(-O18)</f>
        <v>4.8941106595778363</v>
      </c>
      <c r="Q18" s="224">
        <f>LOG(P18,2)</f>
        <v>2.2910467222222222</v>
      </c>
    </row>
    <row r="19" spans="1:17" customFormat="1" x14ac:dyDescent="0.25">
      <c r="A19" s="6" t="s">
        <v>623</v>
      </c>
      <c r="B19" s="214">
        <v>13.849301000000001</v>
      </c>
      <c r="C19" s="214">
        <v>15.552758000000001</v>
      </c>
      <c r="D19" s="214">
        <v>20.488232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14">
        <v>14.178671</v>
      </c>
      <c r="C20" s="214">
        <v>15.427187</v>
      </c>
      <c r="D20" s="214">
        <v>20.151160999999998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14">
        <v>13.964116000000001</v>
      </c>
      <c r="C21" s="214">
        <v>16.019579</v>
      </c>
      <c r="D21" s="214">
        <v>21.363534999999999</v>
      </c>
      <c r="E21" s="6"/>
      <c r="F21" s="219">
        <f>AVERAGE(B21:B23)</f>
        <v>13.993715000000002</v>
      </c>
      <c r="G21" s="219">
        <f>AVERAGE(C21:C23)</f>
        <v>15.833734</v>
      </c>
      <c r="H21" s="219">
        <f>AVERAGE(D21:D23)</f>
        <v>21.361514333333332</v>
      </c>
      <c r="I21" s="6"/>
      <c r="J21" s="6">
        <f>H21-F21</f>
        <v>7.3677993333333305</v>
      </c>
      <c r="K21" s="6">
        <f>H21-G21</f>
        <v>5.5277803333333324</v>
      </c>
      <c r="L21" s="6">
        <f>AVERAGE(J21:K21)</f>
        <v>6.4477898333333314</v>
      </c>
      <c r="M21" s="6">
        <f>2^(-L21)</f>
        <v>1.1455705870354643E-2</v>
      </c>
      <c r="N21" s="6"/>
      <c r="O21" s="6">
        <f>L21-$L$11</f>
        <v>-1.2332380555555593</v>
      </c>
      <c r="P21" s="6">
        <f>2^(-O21)</f>
        <v>2.3509405477459753</v>
      </c>
      <c r="Q21" s="224">
        <f>LOG(P21,2)</f>
        <v>1.2332380555555591</v>
      </c>
    </row>
    <row r="22" spans="1:17" customFormat="1" x14ac:dyDescent="0.25">
      <c r="A22" s="6" t="s">
        <v>626</v>
      </c>
      <c r="B22" s="214">
        <v>14.009862</v>
      </c>
      <c r="C22" s="214">
        <v>15.778312</v>
      </c>
      <c r="D22" s="214">
        <v>21.380928000000001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14">
        <v>14.007167000000001</v>
      </c>
      <c r="C23" s="214">
        <v>15.703310999999999</v>
      </c>
      <c r="D23" s="214">
        <v>21.34008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customFormat="1" x14ac:dyDescent="0.25">
      <c r="A25" s="216" t="s">
        <v>506</v>
      </c>
      <c r="B25" s="217" t="s">
        <v>629</v>
      </c>
      <c r="C25" s="217" t="s">
        <v>608</v>
      </c>
      <c r="D25" s="218" t="s">
        <v>515</v>
      </c>
      <c r="E25" s="6"/>
      <c r="F25" s="217" t="s">
        <v>609</v>
      </c>
      <c r="G25" s="217" t="s">
        <v>610</v>
      </c>
      <c r="H25" s="217" t="s">
        <v>652</v>
      </c>
      <c r="I25" s="6"/>
      <c r="J25" s="217" t="s">
        <v>611</v>
      </c>
      <c r="K25" s="217" t="s">
        <v>612</v>
      </c>
      <c r="L25" s="217" t="s">
        <v>613</v>
      </c>
      <c r="M25" s="217" t="s">
        <v>614</v>
      </c>
      <c r="N25" s="6"/>
      <c r="O25" s="217" t="s">
        <v>615</v>
      </c>
      <c r="P25" s="217" t="s">
        <v>616</v>
      </c>
      <c r="Q25" s="217" t="s">
        <v>617</v>
      </c>
    </row>
    <row r="26" spans="1:17" customFormat="1" x14ac:dyDescent="0.25">
      <c r="A26" s="6" t="s">
        <v>619</v>
      </c>
      <c r="B26" s="214">
        <v>13.88012</v>
      </c>
      <c r="C26" s="214">
        <v>15.587094</v>
      </c>
      <c r="D26" s="214">
        <v>18.709029999999998</v>
      </c>
      <c r="E26" s="6"/>
      <c r="F26" s="220">
        <f>AVERAGE(B26:B28)</f>
        <v>13.987477</v>
      </c>
      <c r="G26" s="220">
        <f>AVERAGE(C26:C28)</f>
        <v>15.719868</v>
      </c>
      <c r="H26" s="220">
        <f>AVERAGE(D26:D28)</f>
        <v>18.693052999999999</v>
      </c>
      <c r="I26" s="6"/>
      <c r="J26" s="6">
        <f>H26-F26</f>
        <v>4.7055759999999989</v>
      </c>
      <c r="K26" s="6">
        <f>H26-G26</f>
        <v>2.9731849999999991</v>
      </c>
      <c r="L26" s="6">
        <f>AVERAGE(J26:K26)</f>
        <v>3.839380499999999</v>
      </c>
      <c r="M26" s="6">
        <f>2^(-L26)</f>
        <v>6.9860438088656523E-2</v>
      </c>
      <c r="N26" s="6"/>
      <c r="O26" s="6">
        <f>L26-$L$11</f>
        <v>-3.8416473888888918</v>
      </c>
      <c r="P26" s="6">
        <f>2^(-O26)</f>
        <v>14.336762696652187</v>
      </c>
      <c r="Q26" s="224">
        <f>LOG(P26,2)</f>
        <v>3.8416473888888918</v>
      </c>
    </row>
    <row r="27" spans="1:17" customFormat="1" x14ac:dyDescent="0.25">
      <c r="A27" s="6" t="s">
        <v>620</v>
      </c>
      <c r="B27" s="214">
        <v>14.019346000000001</v>
      </c>
      <c r="C27" s="214">
        <v>15.707765</v>
      </c>
      <c r="D27" s="214">
        <v>18.794165</v>
      </c>
      <c r="E27" s="6"/>
      <c r="F27" s="220"/>
      <c r="G27" s="220"/>
      <c r="H27" s="220"/>
      <c r="I27" s="6"/>
      <c r="J27" s="6"/>
      <c r="K27" s="6"/>
      <c r="L27" s="6"/>
      <c r="M27" s="6"/>
      <c r="N27" s="6"/>
      <c r="O27" s="6"/>
      <c r="P27" s="6"/>
      <c r="Q27" s="6"/>
    </row>
    <row r="28" spans="1:17" customFormat="1" x14ac:dyDescent="0.25">
      <c r="A28" s="6" t="s">
        <v>621</v>
      </c>
      <c r="B28" s="214">
        <v>14.062965</v>
      </c>
      <c r="C28" s="214">
        <v>15.864744999999999</v>
      </c>
      <c r="D28" s="214">
        <v>18.575963999999999</v>
      </c>
      <c r="E28" s="6"/>
      <c r="F28" s="220"/>
      <c r="G28" s="220"/>
      <c r="H28" s="220"/>
      <c r="I28" s="6"/>
      <c r="J28" s="6"/>
      <c r="K28" s="6"/>
      <c r="L28" s="6"/>
      <c r="M28" s="6"/>
      <c r="N28" s="6"/>
      <c r="O28" s="6"/>
      <c r="P28" s="6"/>
      <c r="Q28" s="6"/>
    </row>
    <row r="29" spans="1:17" customFormat="1" x14ac:dyDescent="0.25">
      <c r="A29" s="6" t="s">
        <v>622</v>
      </c>
      <c r="B29" s="214">
        <v>14.440253999999999</v>
      </c>
      <c r="C29" s="214"/>
      <c r="D29" s="214"/>
      <c r="E29" s="6"/>
      <c r="F29" s="220">
        <f>AVERAGE(B29:B31)</f>
        <v>14.525611333333332</v>
      </c>
      <c r="G29" s="220">
        <f>AVERAGE(C29:C31)</f>
        <v>15.9010455</v>
      </c>
      <c r="H29" s="220">
        <f>AVERAGE(D29:D31)</f>
        <v>18.0572175</v>
      </c>
      <c r="I29" s="6"/>
      <c r="J29" s="6">
        <f>H29-F29</f>
        <v>3.531606166666668</v>
      </c>
      <c r="K29" s="6">
        <f>H29-G29</f>
        <v>2.1561719999999998</v>
      </c>
      <c r="L29" s="6">
        <f>AVERAGE(J29:K29)</f>
        <v>2.8438890833333339</v>
      </c>
      <c r="M29" s="6">
        <f>2^(-L29)</f>
        <v>0.13928491438434662</v>
      </c>
      <c r="N29" s="6"/>
      <c r="O29" s="6">
        <f>L29-$L$11</f>
        <v>-4.8371388055555569</v>
      </c>
      <c r="P29" s="6">
        <f>2^(-O29)</f>
        <v>28.584057291735434</v>
      </c>
      <c r="Q29" s="224">
        <f>LOG(P29,2)</f>
        <v>4.8371388055555569</v>
      </c>
    </row>
    <row r="30" spans="1:17" customFormat="1" x14ac:dyDescent="0.25">
      <c r="A30" s="6" t="s">
        <v>623</v>
      </c>
      <c r="B30" s="214">
        <v>14.568536</v>
      </c>
      <c r="C30" s="214">
        <v>15.947421</v>
      </c>
      <c r="D30" s="214">
        <v>17.979493999999999</v>
      </c>
      <c r="E30" s="6"/>
      <c r="F30" s="220"/>
      <c r="G30" s="220"/>
      <c r="H30" s="220"/>
      <c r="I30" s="6"/>
      <c r="J30" s="6"/>
      <c r="K30" s="6"/>
      <c r="L30" s="6"/>
      <c r="M30" s="6"/>
      <c r="N30" s="6"/>
      <c r="O30" s="6"/>
      <c r="P30" s="6"/>
      <c r="Q30" s="6"/>
    </row>
    <row r="31" spans="1:17" customFormat="1" x14ac:dyDescent="0.25">
      <c r="A31" s="6" t="s">
        <v>624</v>
      </c>
      <c r="B31" s="214">
        <v>14.568044</v>
      </c>
      <c r="C31" s="214">
        <v>15.85467</v>
      </c>
      <c r="D31" s="214">
        <v>18.134941000000001</v>
      </c>
      <c r="E31" s="6"/>
      <c r="F31" s="220"/>
      <c r="G31" s="220"/>
      <c r="H31" s="220"/>
      <c r="I31" s="6"/>
      <c r="J31" s="6"/>
      <c r="K31" s="6"/>
      <c r="L31" s="6"/>
      <c r="M31" s="6"/>
      <c r="N31" s="6"/>
      <c r="O31" s="6"/>
      <c r="P31" s="6"/>
      <c r="Q31" s="6"/>
    </row>
    <row r="32" spans="1:17" customFormat="1" x14ac:dyDescent="0.25">
      <c r="A32" s="6" t="s">
        <v>625</v>
      </c>
      <c r="B32" s="214">
        <v>14.075176000000001</v>
      </c>
      <c r="C32" s="214">
        <v>15.4821615</v>
      </c>
      <c r="D32" s="214">
        <v>18.317608</v>
      </c>
      <c r="E32" s="6"/>
      <c r="F32" s="220">
        <f>AVERAGE(B32:B34)</f>
        <v>14.177882333333335</v>
      </c>
      <c r="G32" s="220">
        <f>AVERAGE(C32:C34)</f>
        <v>15.467248833333334</v>
      </c>
      <c r="H32" s="220">
        <f>AVERAGE(D32:D34)</f>
        <v>18.241871666666668</v>
      </c>
      <c r="I32" s="6"/>
      <c r="J32" s="6">
        <f>H32-F32</f>
        <v>4.0639893333333337</v>
      </c>
      <c r="K32" s="6">
        <f>H32-G32</f>
        <v>2.7746228333333338</v>
      </c>
      <c r="L32" s="6">
        <f>AVERAGE(J32:K32)</f>
        <v>3.4193060833333337</v>
      </c>
      <c r="M32" s="6">
        <f>2^(-L32)</f>
        <v>9.3473026481755456E-2</v>
      </c>
      <c r="N32" s="6"/>
      <c r="O32" s="6">
        <f>L32-$L$11</f>
        <v>-4.261721805555557</v>
      </c>
      <c r="P32" s="6">
        <f>2^(-O32)</f>
        <v>19.182539300800791</v>
      </c>
      <c r="Q32" s="224">
        <f>LOG(P32,2)</f>
        <v>4.261721805555557</v>
      </c>
    </row>
    <row r="33" spans="1:17" customFormat="1" x14ac:dyDescent="0.25">
      <c r="A33" s="6" t="s">
        <v>626</v>
      </c>
      <c r="B33" s="214">
        <v>14.371658999999999</v>
      </c>
      <c r="C33" s="214">
        <v>15.414114</v>
      </c>
      <c r="D33" s="214">
        <v>18.340012000000002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customFormat="1" x14ac:dyDescent="0.25">
      <c r="A34" s="6" t="s">
        <v>627</v>
      </c>
      <c r="B34" s="214">
        <v>14.086812</v>
      </c>
      <c r="C34" s="214">
        <v>15.505471</v>
      </c>
      <c r="D34" s="214">
        <v>18.067995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customForma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customFormat="1" x14ac:dyDescent="0.25">
      <c r="A36" s="216" t="s">
        <v>507</v>
      </c>
      <c r="B36" s="217" t="s">
        <v>629</v>
      </c>
      <c r="C36" s="217" t="s">
        <v>608</v>
      </c>
      <c r="D36" s="218" t="s">
        <v>515</v>
      </c>
      <c r="E36" s="6"/>
      <c r="F36" s="217" t="s">
        <v>609</v>
      </c>
      <c r="G36" s="217" t="s">
        <v>610</v>
      </c>
      <c r="H36" s="217" t="s">
        <v>652</v>
      </c>
      <c r="I36" s="6"/>
      <c r="J36" s="217" t="s">
        <v>611</v>
      </c>
      <c r="K36" s="217" t="s">
        <v>612</v>
      </c>
      <c r="L36" s="217" t="s">
        <v>613</v>
      </c>
      <c r="M36" s="217" t="s">
        <v>614</v>
      </c>
      <c r="N36" s="6"/>
      <c r="O36" s="217" t="s">
        <v>615</v>
      </c>
      <c r="P36" s="217" t="s">
        <v>616</v>
      </c>
      <c r="Q36" s="217" t="s">
        <v>617</v>
      </c>
    </row>
    <row r="37" spans="1:17" customFormat="1" x14ac:dyDescent="0.25">
      <c r="A37" s="6" t="s">
        <v>619</v>
      </c>
      <c r="B37" s="214">
        <v>15.7947445</v>
      </c>
      <c r="C37" s="214">
        <v>16.494544999999999</v>
      </c>
      <c r="D37" s="214">
        <v>19.524864000000001</v>
      </c>
      <c r="E37" s="6"/>
      <c r="F37" s="219">
        <f>AVERAGE(B37:B39)</f>
        <v>15.702263166666667</v>
      </c>
      <c r="G37" s="219">
        <f>AVERAGE(C37:C39)</f>
        <v>16.685397500000001</v>
      </c>
      <c r="H37" s="219">
        <f>AVERAGE(D37:D39)</f>
        <v>19.654264999999999</v>
      </c>
      <c r="I37" s="6"/>
      <c r="J37" s="6">
        <f>H37-F37</f>
        <v>3.9520018333333322</v>
      </c>
      <c r="K37" s="6">
        <f>H37-G37</f>
        <v>2.9688674999999982</v>
      </c>
      <c r="L37" s="6">
        <f>AVERAGE(J37:K37)</f>
        <v>3.4604346666666652</v>
      </c>
      <c r="M37" s="6">
        <f>2^(-L37)</f>
        <v>9.0845907429422501E-2</v>
      </c>
      <c r="N37" s="6"/>
      <c r="O37" s="6">
        <f>L37-$L$11</f>
        <v>-4.2205932222222255</v>
      </c>
      <c r="P37" s="6">
        <f>2^(-O37)</f>
        <v>18.643401793799285</v>
      </c>
      <c r="Q37" s="224">
        <f>LOG(P37,2)</f>
        <v>4.2205932222222255</v>
      </c>
    </row>
    <row r="38" spans="1:17" customFormat="1" x14ac:dyDescent="0.25">
      <c r="A38" s="6" t="s">
        <v>620</v>
      </c>
      <c r="B38" s="214">
        <v>15.583088</v>
      </c>
      <c r="C38" s="214"/>
      <c r="D38" s="214">
        <v>19.552288000000001</v>
      </c>
      <c r="E38" s="6"/>
      <c r="F38" s="219"/>
      <c r="G38" s="219"/>
      <c r="H38" s="219"/>
      <c r="I38" s="6"/>
      <c r="J38" s="6"/>
      <c r="K38" s="6"/>
      <c r="L38" s="6"/>
      <c r="M38" s="6"/>
      <c r="N38" s="6"/>
      <c r="O38" s="6"/>
      <c r="P38" s="6"/>
      <c r="Q38" s="6"/>
    </row>
    <row r="39" spans="1:17" customFormat="1" x14ac:dyDescent="0.25">
      <c r="A39" s="6" t="s">
        <v>621</v>
      </c>
      <c r="B39" s="214">
        <v>15.728956999999999</v>
      </c>
      <c r="C39" s="214">
        <v>16.876249999999999</v>
      </c>
      <c r="D39" s="214">
        <v>19.885643000000002</v>
      </c>
      <c r="E39" s="6"/>
      <c r="F39" s="219"/>
      <c r="G39" s="219"/>
      <c r="H39" s="219"/>
      <c r="I39" s="6"/>
      <c r="J39" s="6"/>
      <c r="K39" s="6"/>
      <c r="L39" s="6"/>
      <c r="M39" s="6"/>
      <c r="N39" s="6"/>
      <c r="O39" s="6"/>
      <c r="P39" s="6"/>
      <c r="Q39" s="6"/>
    </row>
    <row r="40" spans="1:17" customFormat="1" x14ac:dyDescent="0.25">
      <c r="A40" s="6" t="s">
        <v>622</v>
      </c>
      <c r="B40" s="214">
        <v>14.489005000000001</v>
      </c>
      <c r="C40" s="214">
        <v>15.386435000000001</v>
      </c>
      <c r="D40" s="214">
        <v>17.315999999999999</v>
      </c>
      <c r="E40" s="6"/>
      <c r="F40" s="219">
        <f>AVERAGE(B40:B42)</f>
        <v>14.416858333333332</v>
      </c>
      <c r="G40" s="219">
        <f>AVERAGE(C40:C42)</f>
        <v>15.361758333333334</v>
      </c>
      <c r="H40" s="219">
        <f>AVERAGE(D40:D42)</f>
        <v>17.278245333333331</v>
      </c>
      <c r="I40" s="6"/>
      <c r="J40" s="6">
        <f>H40-F40</f>
        <v>2.8613869999999988</v>
      </c>
      <c r="K40" s="6">
        <f>H40-G40</f>
        <v>1.9164869999999965</v>
      </c>
      <c r="L40" s="6">
        <f>AVERAGE(J40:K40)</f>
        <v>2.3889369999999976</v>
      </c>
      <c r="M40" s="6">
        <f>2^(-L40)</f>
        <v>0.1909230243416829</v>
      </c>
      <c r="N40" s="6"/>
      <c r="O40" s="6">
        <f>L40-$L$11</f>
        <v>-5.2920908888888931</v>
      </c>
      <c r="P40" s="6">
        <f>2^(-O40)</f>
        <v>39.181232872318752</v>
      </c>
      <c r="Q40" s="224">
        <f>LOG(P40,2)</f>
        <v>5.2920908888888931</v>
      </c>
    </row>
    <row r="41" spans="1:17" customFormat="1" x14ac:dyDescent="0.25">
      <c r="A41" s="6" t="s">
        <v>623</v>
      </c>
      <c r="B41" s="214">
        <v>14.322668</v>
      </c>
      <c r="C41" s="214">
        <v>15.310174</v>
      </c>
      <c r="D41" s="214">
        <v>17.200949000000001</v>
      </c>
      <c r="E41" s="6"/>
      <c r="F41" s="219"/>
      <c r="G41" s="219"/>
      <c r="H41" s="219"/>
      <c r="I41" s="6"/>
      <c r="J41" s="6"/>
      <c r="K41" s="6"/>
      <c r="L41" s="6"/>
      <c r="M41" s="6"/>
      <c r="N41" s="6"/>
      <c r="O41" s="6"/>
      <c r="P41" s="6"/>
      <c r="Q41" s="6"/>
    </row>
    <row r="42" spans="1:17" customFormat="1" x14ac:dyDescent="0.25">
      <c r="A42" s="6" t="s">
        <v>624</v>
      </c>
      <c r="B42" s="214">
        <v>14.438902000000001</v>
      </c>
      <c r="C42" s="214">
        <v>15.388666000000001</v>
      </c>
      <c r="D42" s="214">
        <v>17.317786999999999</v>
      </c>
      <c r="E42" s="6"/>
      <c r="F42" s="219"/>
      <c r="G42" s="219"/>
      <c r="H42" s="219"/>
      <c r="I42" s="6"/>
      <c r="J42" s="6"/>
      <c r="K42" s="6"/>
      <c r="L42" s="6"/>
      <c r="M42" s="6"/>
      <c r="N42" s="6"/>
      <c r="O42" s="6"/>
      <c r="P42" s="6"/>
      <c r="Q42" s="6"/>
    </row>
    <row r="43" spans="1:17" customFormat="1" x14ac:dyDescent="0.25">
      <c r="A43" s="6" t="s">
        <v>625</v>
      </c>
      <c r="B43" s="214">
        <v>13.974074</v>
      </c>
      <c r="C43" s="214">
        <v>15.051195999999999</v>
      </c>
      <c r="D43" s="214">
        <v>17.226410000000001</v>
      </c>
      <c r="E43" s="6"/>
      <c r="F43" s="219">
        <f>AVERAGE(B43:B45)</f>
        <v>13.942977666666666</v>
      </c>
      <c r="G43" s="219">
        <f>AVERAGE(C43:C45)</f>
        <v>15.042441999999999</v>
      </c>
      <c r="H43" s="219">
        <f>AVERAGE(D43:D45)</f>
        <v>17.262346333333333</v>
      </c>
      <c r="I43" s="6"/>
      <c r="J43" s="6">
        <f>H43-F43</f>
        <v>3.3193686666666675</v>
      </c>
      <c r="K43" s="6">
        <f>H43-G43</f>
        <v>2.2199043333333339</v>
      </c>
      <c r="L43" s="6">
        <f>AVERAGE(J43:K43)</f>
        <v>2.7696365000000007</v>
      </c>
      <c r="M43" s="6">
        <f>2^(-L43)</f>
        <v>0.14664131159798424</v>
      </c>
      <c r="N43" s="6"/>
      <c r="O43" s="6">
        <f>L43-$L$11</f>
        <v>-4.91139138888889</v>
      </c>
      <c r="P43" s="6">
        <f>2^(-O43)</f>
        <v>30.093737506170864</v>
      </c>
      <c r="Q43" s="224">
        <f>LOG(P43,2)</f>
        <v>4.91139138888889</v>
      </c>
    </row>
    <row r="44" spans="1:17" customFormat="1" x14ac:dyDescent="0.25">
      <c r="A44" s="6" t="s">
        <v>626</v>
      </c>
      <c r="B44" s="214">
        <v>13.846101000000001</v>
      </c>
      <c r="C44" s="214">
        <v>15.060586000000001</v>
      </c>
      <c r="D44" s="214">
        <v>17.407620999999999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customFormat="1" x14ac:dyDescent="0.25">
      <c r="A45" s="6" t="s">
        <v>627</v>
      </c>
      <c r="B45" s="214">
        <v>14.008758</v>
      </c>
      <c r="C45" s="214">
        <v>15.015544</v>
      </c>
      <c r="D45" s="214">
        <v>17.153008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customFormat="1" x14ac:dyDescent="0.25">
      <c r="A47" s="216" t="s">
        <v>508</v>
      </c>
      <c r="B47" s="217" t="s">
        <v>629</v>
      </c>
      <c r="C47" s="217" t="s">
        <v>608</v>
      </c>
      <c r="D47" s="218" t="s">
        <v>515</v>
      </c>
      <c r="E47" s="6"/>
      <c r="F47" s="217" t="s">
        <v>609</v>
      </c>
      <c r="G47" s="217" t="s">
        <v>610</v>
      </c>
      <c r="H47" s="217" t="s">
        <v>652</v>
      </c>
      <c r="I47" s="6"/>
      <c r="J47" s="217" t="s">
        <v>611</v>
      </c>
      <c r="K47" s="217" t="s">
        <v>612</v>
      </c>
      <c r="L47" s="217" t="s">
        <v>613</v>
      </c>
      <c r="M47" s="217" t="s">
        <v>614</v>
      </c>
      <c r="N47" s="6"/>
      <c r="O47" s="217" t="s">
        <v>615</v>
      </c>
      <c r="P47" s="217" t="s">
        <v>616</v>
      </c>
      <c r="Q47" s="217" t="s">
        <v>617</v>
      </c>
    </row>
    <row r="48" spans="1:17" customFormat="1" x14ac:dyDescent="0.25">
      <c r="A48" s="6" t="s">
        <v>619</v>
      </c>
      <c r="B48" s="214">
        <v>15.411060000000001</v>
      </c>
      <c r="C48" s="214">
        <v>17.391639999999999</v>
      </c>
      <c r="D48" s="214">
        <v>18.772333</v>
      </c>
      <c r="E48" s="6"/>
      <c r="F48" s="219">
        <f>AVERAGE(B48:B50)</f>
        <v>15.425890000000001</v>
      </c>
      <c r="G48" s="219">
        <f>AVERAGE(C48:C50)</f>
        <v>17.272048999999999</v>
      </c>
      <c r="H48" s="219">
        <f>AVERAGE(D48:D50)</f>
        <v>18.935935999999998</v>
      </c>
      <c r="I48" s="6"/>
      <c r="J48" s="6">
        <f>H48-F48</f>
        <v>3.5100459999999973</v>
      </c>
      <c r="K48" s="6">
        <f>H48-G48</f>
        <v>1.663886999999999</v>
      </c>
      <c r="L48" s="6">
        <f>AVERAGE(J48:K48)</f>
        <v>2.5869664999999982</v>
      </c>
      <c r="M48" s="6">
        <f>2^(-L48)</f>
        <v>0.16643531630938019</v>
      </c>
      <c r="N48" s="6"/>
      <c r="O48" s="6">
        <f>L48-$L$11</f>
        <v>-5.0940613888888926</v>
      </c>
      <c r="P48" s="6">
        <f>2^(-O48)</f>
        <v>34.155864170815669</v>
      </c>
      <c r="Q48" s="224">
        <f>LOG(P48,2)</f>
        <v>5.0940613888888926</v>
      </c>
    </row>
    <row r="49" spans="1:17" customFormat="1" x14ac:dyDescent="0.25">
      <c r="A49" s="6" t="s">
        <v>620</v>
      </c>
      <c r="B49" s="214">
        <v>15.23099</v>
      </c>
      <c r="C49" s="214">
        <v>17.256482999999999</v>
      </c>
      <c r="D49" s="214"/>
      <c r="E49" s="6"/>
      <c r="F49" s="219"/>
      <c r="G49" s="219"/>
      <c r="H49" s="219"/>
      <c r="I49" s="6"/>
      <c r="J49" s="6"/>
      <c r="K49" s="6"/>
      <c r="L49" s="6"/>
      <c r="M49" s="6"/>
      <c r="N49" s="6"/>
      <c r="O49" s="6"/>
      <c r="P49" s="6"/>
      <c r="Q49" s="6"/>
    </row>
    <row r="50" spans="1:17" customFormat="1" x14ac:dyDescent="0.25">
      <c r="A50" s="6" t="s">
        <v>621</v>
      </c>
      <c r="B50" s="214">
        <v>15.635619999999999</v>
      </c>
      <c r="C50" s="214">
        <v>17.168023999999999</v>
      </c>
      <c r="D50" s="214">
        <v>19.099539</v>
      </c>
      <c r="E50" s="6"/>
      <c r="F50" s="219"/>
      <c r="G50" s="219"/>
      <c r="H50" s="219"/>
      <c r="I50" s="6"/>
      <c r="J50" s="6"/>
      <c r="K50" s="6"/>
      <c r="L50" s="6"/>
      <c r="M50" s="6"/>
      <c r="N50" s="6"/>
      <c r="O50" s="6"/>
      <c r="P50" s="6"/>
      <c r="Q50" s="6"/>
    </row>
    <row r="51" spans="1:17" customFormat="1" x14ac:dyDescent="0.25">
      <c r="A51" s="6" t="s">
        <v>622</v>
      </c>
      <c r="B51" s="214">
        <v>14.108743</v>
      </c>
      <c r="C51" s="214">
        <v>15.726193</v>
      </c>
      <c r="D51" s="214">
        <v>17.464005</v>
      </c>
      <c r="E51" s="6"/>
      <c r="F51" s="219">
        <f>AVERAGE(B51:B53)</f>
        <v>14.054246333333333</v>
      </c>
      <c r="G51" s="219">
        <f>AVERAGE(C51:C53)</f>
        <v>15.704026666666666</v>
      </c>
      <c r="H51" s="219">
        <f>AVERAGE(D51:D53)</f>
        <v>17.572696999999998</v>
      </c>
      <c r="I51" s="6"/>
      <c r="J51" s="6">
        <f>H51-F51</f>
        <v>3.5184506666666646</v>
      </c>
      <c r="K51" s="6">
        <f>H51-G51</f>
        <v>1.8686703333333323</v>
      </c>
      <c r="L51" s="6">
        <f>AVERAGE(J51:K51)</f>
        <v>2.6935604999999985</v>
      </c>
      <c r="M51" s="6">
        <f>2^(-L51)</f>
        <v>0.15458149186817391</v>
      </c>
      <c r="N51" s="6"/>
      <c r="O51" s="6">
        <f>L51-$L$11</f>
        <v>-4.9874673888888923</v>
      </c>
      <c r="P51" s="6">
        <f>2^(-O51)</f>
        <v>31.723221709488985</v>
      </c>
      <c r="Q51" s="224">
        <f>LOG(P51,2)</f>
        <v>4.9874673888888923</v>
      </c>
    </row>
    <row r="52" spans="1:17" customFormat="1" x14ac:dyDescent="0.25">
      <c r="A52" s="6" t="s">
        <v>623</v>
      </c>
      <c r="B52" s="214">
        <v>13.980691999999999</v>
      </c>
      <c r="C52" s="214">
        <v>15.723342000000001</v>
      </c>
      <c r="D52" s="214">
        <v>17.521491999999999</v>
      </c>
      <c r="E52" s="6"/>
      <c r="F52" s="219"/>
      <c r="G52" s="219"/>
      <c r="H52" s="219"/>
      <c r="I52" s="6"/>
      <c r="J52" s="6"/>
      <c r="K52" s="6"/>
      <c r="L52" s="6"/>
      <c r="M52" s="6"/>
      <c r="N52" s="6"/>
      <c r="O52" s="6"/>
      <c r="P52" s="6"/>
      <c r="Q52" s="6"/>
    </row>
    <row r="53" spans="1:17" customFormat="1" x14ac:dyDescent="0.25">
      <c r="A53" s="6" t="s">
        <v>624</v>
      </c>
      <c r="B53" s="214">
        <v>14.073304</v>
      </c>
      <c r="C53" s="214">
        <v>15.662545</v>
      </c>
      <c r="D53" s="214">
        <v>17.732593999999999</v>
      </c>
      <c r="E53" s="6"/>
      <c r="F53" s="219"/>
      <c r="G53" s="219"/>
      <c r="H53" s="219"/>
      <c r="I53" s="6"/>
      <c r="J53" s="6"/>
      <c r="K53" s="6"/>
      <c r="L53" s="6"/>
      <c r="M53" s="6"/>
      <c r="N53" s="6"/>
      <c r="O53" s="6"/>
      <c r="P53" s="6"/>
      <c r="Q53" s="6"/>
    </row>
    <row r="54" spans="1:17" customFormat="1" x14ac:dyDescent="0.25">
      <c r="A54" s="6" t="s">
        <v>625</v>
      </c>
      <c r="B54" s="214"/>
      <c r="C54" s="214">
        <v>15.618141</v>
      </c>
      <c r="D54" s="214">
        <v>17.437370000000001</v>
      </c>
      <c r="E54" s="6"/>
      <c r="F54" s="219">
        <f>AVERAGE(B54:B56)</f>
        <v>14.427835999999999</v>
      </c>
      <c r="G54" s="219">
        <f>AVERAGE(C54:C56)</f>
        <v>15.530986999999998</v>
      </c>
      <c r="H54" s="219">
        <f>AVERAGE(D54:D56)</f>
        <v>17.477155999999997</v>
      </c>
      <c r="I54" s="6"/>
      <c r="J54" s="6">
        <f>H54-F54</f>
        <v>3.049319999999998</v>
      </c>
      <c r="K54" s="6">
        <f>H54-G54</f>
        <v>1.9461689999999994</v>
      </c>
      <c r="L54" s="6">
        <f>AVERAGE(J54:K54)</f>
        <v>2.4977444999999987</v>
      </c>
      <c r="M54" s="6">
        <f>2^(-L54)</f>
        <v>0.17705328297831208</v>
      </c>
      <c r="N54" s="6"/>
      <c r="O54" s="6">
        <f>L54-$L$11</f>
        <v>-5.1832833888888921</v>
      </c>
      <c r="P54" s="6">
        <f>2^(-O54)</f>
        <v>36.334883836570619</v>
      </c>
      <c r="Q54" s="224">
        <f>LOG(P54,2)</f>
        <v>5.1832833888888921</v>
      </c>
    </row>
    <row r="55" spans="1:17" customFormat="1" x14ac:dyDescent="0.25">
      <c r="A55" s="6" t="s">
        <v>626</v>
      </c>
      <c r="B55" s="214">
        <v>14.544199000000001</v>
      </c>
      <c r="C55" s="214">
        <v>15.372525</v>
      </c>
      <c r="D55" s="214">
        <v>17.253689999999999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customFormat="1" x14ac:dyDescent="0.25">
      <c r="A56" s="6" t="s">
        <v>627</v>
      </c>
      <c r="B56" s="214">
        <v>14.311472999999999</v>
      </c>
      <c r="C56" s="214">
        <v>15.602295</v>
      </c>
      <c r="D56" s="214">
        <v>17.740407999999999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C4EB-B4B2-4DE9-87E6-B0E21A0B0A1F}">
  <dimension ref="A1:BL54"/>
  <sheetViews>
    <sheetView zoomScale="80" zoomScaleNormal="80" workbookViewId="0">
      <selection activeCell="O13" sqref="O13"/>
    </sheetView>
  </sheetViews>
  <sheetFormatPr baseColWidth="10" defaultRowHeight="15.75" x14ac:dyDescent="0.25"/>
  <cols>
    <col min="1" max="1" width="5" style="1" customWidth="1"/>
    <col min="2" max="2" width="12.85546875" style="30" bestFit="1" customWidth="1"/>
    <col min="3" max="4" width="12.85546875" style="30" customWidth="1"/>
    <col min="5" max="5" width="12.85546875" style="30" bestFit="1" customWidth="1"/>
    <col min="6" max="8" width="12.85546875" style="30" customWidth="1"/>
    <col min="9" max="9" width="12.5703125" style="30" customWidth="1"/>
    <col min="10" max="13" width="12.85546875" style="30" customWidth="1"/>
    <col min="14" max="16384" width="11.42578125" style="1"/>
  </cols>
  <sheetData>
    <row r="1" spans="1:64" x14ac:dyDescent="0.25">
      <c r="A1" s="5" t="s">
        <v>294</v>
      </c>
    </row>
    <row r="2" spans="1:64" x14ac:dyDescent="0.25">
      <c r="B2" s="93"/>
      <c r="C2" s="93"/>
      <c r="D2" s="93"/>
    </row>
    <row r="3" spans="1:64" s="16" customFormat="1" x14ac:dyDescent="0.25">
      <c r="B3" s="282" t="s">
        <v>298</v>
      </c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4"/>
    </row>
    <row r="4" spans="1:64" s="16" customFormat="1" x14ac:dyDescent="0.25">
      <c r="B4" s="285" t="s">
        <v>522</v>
      </c>
      <c r="C4" s="276"/>
      <c r="D4" s="278"/>
      <c r="E4" s="286" t="s">
        <v>523</v>
      </c>
      <c r="F4" s="280"/>
      <c r="G4" s="287"/>
      <c r="H4" s="286" t="s">
        <v>524</v>
      </c>
      <c r="I4" s="280"/>
      <c r="J4" s="287"/>
      <c r="K4" s="276" t="s">
        <v>525</v>
      </c>
      <c r="L4" s="276"/>
      <c r="M4" s="279"/>
    </row>
    <row r="5" spans="1:64" s="16" customFormat="1" ht="15.75" customHeight="1" x14ac:dyDescent="0.25">
      <c r="B5" s="94" t="s">
        <v>295</v>
      </c>
      <c r="C5" s="94" t="s">
        <v>296</v>
      </c>
      <c r="D5" s="111" t="s">
        <v>297</v>
      </c>
      <c r="E5" s="116" t="s">
        <v>295</v>
      </c>
      <c r="F5" s="95" t="s">
        <v>296</v>
      </c>
      <c r="G5" s="111" t="s">
        <v>297</v>
      </c>
      <c r="H5" s="116" t="s">
        <v>295</v>
      </c>
      <c r="I5" s="95" t="s">
        <v>296</v>
      </c>
      <c r="J5" s="111" t="s">
        <v>297</v>
      </c>
      <c r="K5" s="96" t="s">
        <v>295</v>
      </c>
      <c r="L5" s="95" t="s">
        <v>296</v>
      </c>
      <c r="M5" s="97" t="s">
        <v>297</v>
      </c>
    </row>
    <row r="6" spans="1:64" s="16" customFormat="1" x14ac:dyDescent="0.25">
      <c r="B6" s="102">
        <v>52.8</v>
      </c>
      <c r="C6" s="109">
        <v>36.6</v>
      </c>
      <c r="D6" s="112">
        <v>10.6</v>
      </c>
      <c r="E6" s="117">
        <v>1.05</v>
      </c>
      <c r="F6" s="109">
        <v>33.1</v>
      </c>
      <c r="G6" s="118">
        <v>65.900000000000006</v>
      </c>
      <c r="H6" s="117">
        <v>1.2E-2</v>
      </c>
      <c r="I6" s="109">
        <v>0.91</v>
      </c>
      <c r="J6" s="118">
        <v>99.1</v>
      </c>
      <c r="K6" s="103">
        <v>0</v>
      </c>
      <c r="L6" s="109">
        <v>0</v>
      </c>
      <c r="M6" s="108">
        <v>100</v>
      </c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</row>
    <row r="7" spans="1:64" s="16" customFormat="1" x14ac:dyDescent="0.25">
      <c r="B7" s="104">
        <v>61.4</v>
      </c>
      <c r="C7" s="110">
        <v>33</v>
      </c>
      <c r="D7" s="113">
        <v>5.54</v>
      </c>
      <c r="E7" s="119">
        <v>2.21</v>
      </c>
      <c r="F7" s="110">
        <v>41.6</v>
      </c>
      <c r="G7" s="120">
        <v>55.9</v>
      </c>
      <c r="H7" s="119">
        <v>0.2</v>
      </c>
      <c r="I7" s="110">
        <v>2.25</v>
      </c>
      <c r="J7" s="120">
        <v>97.5</v>
      </c>
      <c r="K7" s="79">
        <v>0</v>
      </c>
      <c r="L7" s="110">
        <v>0</v>
      </c>
      <c r="M7" s="89">
        <v>100</v>
      </c>
      <c r="P7" s="56"/>
      <c r="Q7" s="56"/>
      <c r="R7" s="56"/>
      <c r="S7" s="56"/>
      <c r="T7" s="56"/>
      <c r="U7" s="56"/>
      <c r="V7" s="56"/>
      <c r="W7" s="56"/>
      <c r="X7" s="56"/>
      <c r="Y7" s="56"/>
    </row>
    <row r="8" spans="1:64" s="16" customFormat="1" x14ac:dyDescent="0.25">
      <c r="B8" s="104">
        <v>62.7</v>
      </c>
      <c r="C8" s="110">
        <v>32.200000000000003</v>
      </c>
      <c r="D8" s="113">
        <v>5.0199999999999996</v>
      </c>
      <c r="E8" s="119">
        <v>0.6</v>
      </c>
      <c r="F8" s="110">
        <v>62.2</v>
      </c>
      <c r="G8" s="120">
        <v>47.2</v>
      </c>
      <c r="H8" s="119">
        <v>6.3E-2</v>
      </c>
      <c r="I8" s="110">
        <v>2.81</v>
      </c>
      <c r="J8" s="120">
        <v>97.1</v>
      </c>
      <c r="K8" s="79">
        <v>0</v>
      </c>
      <c r="L8" s="110">
        <v>1.9E-2</v>
      </c>
      <c r="M8" s="89">
        <v>100</v>
      </c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</row>
    <row r="9" spans="1:64" s="16" customFormat="1" x14ac:dyDescent="0.25">
      <c r="B9" s="104">
        <v>61</v>
      </c>
      <c r="C9" s="110">
        <v>32.5</v>
      </c>
      <c r="D9" s="113">
        <v>6.58</v>
      </c>
      <c r="E9" s="119">
        <v>35.1</v>
      </c>
      <c r="F9" s="110">
        <v>30.3</v>
      </c>
      <c r="G9" s="120">
        <v>34.6</v>
      </c>
      <c r="H9" s="119">
        <v>0.64</v>
      </c>
      <c r="I9" s="110">
        <v>1.88</v>
      </c>
      <c r="J9" s="120">
        <v>97.5</v>
      </c>
      <c r="K9" s="79">
        <v>0</v>
      </c>
      <c r="L9" s="110">
        <v>0</v>
      </c>
      <c r="M9" s="89">
        <v>100</v>
      </c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</row>
    <row r="10" spans="1:64" s="16" customFormat="1" x14ac:dyDescent="0.25">
      <c r="B10" s="104">
        <v>66.7</v>
      </c>
      <c r="C10" s="110">
        <v>29.4</v>
      </c>
      <c r="D10" s="113">
        <v>3.97</v>
      </c>
      <c r="E10" s="119">
        <v>30.9</v>
      </c>
      <c r="F10" s="110">
        <v>31.2</v>
      </c>
      <c r="G10" s="120">
        <v>37.9</v>
      </c>
      <c r="H10" s="119">
        <v>0.22</v>
      </c>
      <c r="I10" s="110">
        <v>1.75</v>
      </c>
      <c r="J10" s="120">
        <v>98</v>
      </c>
      <c r="K10" s="79">
        <v>0</v>
      </c>
      <c r="L10" s="110">
        <v>0</v>
      </c>
      <c r="M10" s="89">
        <v>100</v>
      </c>
    </row>
    <row r="11" spans="1:64" s="16" customFormat="1" x14ac:dyDescent="0.25">
      <c r="B11" s="104">
        <v>64.900000000000006</v>
      </c>
      <c r="C11" s="110">
        <v>30.1</v>
      </c>
      <c r="D11" s="113">
        <v>4.9800000000000004</v>
      </c>
      <c r="E11" s="119">
        <v>6.6</v>
      </c>
      <c r="F11" s="110">
        <v>32.9</v>
      </c>
      <c r="G11" s="120">
        <v>60.5</v>
      </c>
      <c r="H11" s="119">
        <v>0.71</v>
      </c>
      <c r="I11" s="110">
        <v>4.53</v>
      </c>
      <c r="J11" s="120">
        <v>94.8</v>
      </c>
      <c r="K11" s="79">
        <v>0</v>
      </c>
      <c r="L11" s="110">
        <v>0</v>
      </c>
      <c r="M11" s="89">
        <v>100</v>
      </c>
    </row>
    <row r="12" spans="1:64" s="16" customFormat="1" x14ac:dyDescent="0.25">
      <c r="B12" s="104">
        <v>70.7</v>
      </c>
      <c r="C12" s="110">
        <v>23</v>
      </c>
      <c r="D12" s="113">
        <v>6.14</v>
      </c>
      <c r="E12" s="119">
        <v>18.5</v>
      </c>
      <c r="F12" s="110">
        <v>19.100000000000001</v>
      </c>
      <c r="G12" s="120">
        <v>62.4</v>
      </c>
      <c r="H12" s="119">
        <v>0.28999999999999998</v>
      </c>
      <c r="I12" s="110">
        <v>1.24</v>
      </c>
      <c r="J12" s="120">
        <v>98.5</v>
      </c>
      <c r="K12" s="79">
        <v>0</v>
      </c>
      <c r="L12" s="110">
        <v>0</v>
      </c>
      <c r="M12" s="89">
        <v>100</v>
      </c>
    </row>
    <row r="13" spans="1:64" s="16" customFormat="1" x14ac:dyDescent="0.25">
      <c r="B13" s="104">
        <v>81.400000000000006</v>
      </c>
      <c r="C13" s="110">
        <v>16.3</v>
      </c>
      <c r="D13" s="113">
        <v>2.33</v>
      </c>
      <c r="E13" s="119">
        <v>18.100000000000001</v>
      </c>
      <c r="F13" s="110">
        <v>47.2</v>
      </c>
      <c r="G13" s="120">
        <v>34.700000000000003</v>
      </c>
      <c r="H13" s="119">
        <v>0.81</v>
      </c>
      <c r="I13" s="110">
        <v>2.08</v>
      </c>
      <c r="J13" s="120">
        <v>97.1</v>
      </c>
      <c r="K13" s="79">
        <v>0</v>
      </c>
      <c r="L13" s="110">
        <v>1.38</v>
      </c>
      <c r="M13" s="89">
        <v>98.6</v>
      </c>
    </row>
    <row r="14" spans="1:64" s="16" customFormat="1" x14ac:dyDescent="0.25">
      <c r="B14" s="104">
        <v>72.7</v>
      </c>
      <c r="C14" s="110">
        <v>22.4</v>
      </c>
      <c r="D14" s="113">
        <v>4.95</v>
      </c>
      <c r="E14" s="119">
        <v>20.3</v>
      </c>
      <c r="F14" s="110">
        <v>47.3</v>
      </c>
      <c r="G14" s="120">
        <v>32.4</v>
      </c>
      <c r="H14" s="119">
        <v>1.7000000000000001E-2</v>
      </c>
      <c r="I14" s="110">
        <v>3.3000000000000002E-2</v>
      </c>
      <c r="J14" s="120">
        <v>100</v>
      </c>
      <c r="K14" s="79">
        <v>0</v>
      </c>
      <c r="L14" s="110">
        <v>1.07</v>
      </c>
      <c r="M14" s="89">
        <v>98.9</v>
      </c>
    </row>
    <row r="15" spans="1:64" s="16" customFormat="1" x14ac:dyDescent="0.25">
      <c r="B15" s="104">
        <v>98.3</v>
      </c>
      <c r="C15" s="110">
        <v>12.5</v>
      </c>
      <c r="D15" s="113">
        <v>1.91</v>
      </c>
      <c r="E15" s="119">
        <v>11.2</v>
      </c>
      <c r="F15" s="110">
        <v>39.5</v>
      </c>
      <c r="G15" s="120">
        <v>49.3</v>
      </c>
      <c r="H15" s="119">
        <v>7.93</v>
      </c>
      <c r="I15" s="110">
        <v>3.37</v>
      </c>
      <c r="J15" s="120">
        <v>88.7</v>
      </c>
      <c r="K15" s="79">
        <v>0</v>
      </c>
      <c r="L15" s="110">
        <v>3.2000000000000001E-2</v>
      </c>
      <c r="M15" s="89">
        <v>100</v>
      </c>
    </row>
    <row r="16" spans="1:64" s="16" customFormat="1" x14ac:dyDescent="0.25">
      <c r="B16" s="104">
        <v>80.8</v>
      </c>
      <c r="C16" s="110">
        <v>16</v>
      </c>
      <c r="D16" s="113">
        <v>3.23</v>
      </c>
      <c r="E16" s="119">
        <v>8.24</v>
      </c>
      <c r="F16" s="110">
        <v>44.7</v>
      </c>
      <c r="G16" s="120">
        <v>47.1</v>
      </c>
      <c r="H16" s="125"/>
      <c r="I16" s="98"/>
      <c r="J16" s="126"/>
      <c r="K16" s="79">
        <v>1.2E-2</v>
      </c>
      <c r="L16" s="110">
        <v>3.6999999999999998E-2</v>
      </c>
      <c r="M16" s="89">
        <v>100</v>
      </c>
    </row>
    <row r="17" spans="2:13" s="16" customFormat="1" x14ac:dyDescent="0.25">
      <c r="B17" s="104">
        <v>81.2</v>
      </c>
      <c r="C17" s="110">
        <v>16.7</v>
      </c>
      <c r="D17" s="113">
        <v>2.06</v>
      </c>
      <c r="E17" s="119">
        <v>16.7</v>
      </c>
      <c r="F17" s="110">
        <v>19.7</v>
      </c>
      <c r="G17" s="120">
        <v>63.6</v>
      </c>
      <c r="H17" s="125"/>
      <c r="I17" s="98"/>
      <c r="J17" s="126"/>
      <c r="K17" s="79">
        <v>0</v>
      </c>
      <c r="L17" s="110">
        <v>1.1200000000000001</v>
      </c>
      <c r="M17" s="89">
        <v>98.9</v>
      </c>
    </row>
    <row r="18" spans="2:13" s="16" customFormat="1" x14ac:dyDescent="0.25">
      <c r="B18" s="104">
        <v>54.8</v>
      </c>
      <c r="C18" s="110">
        <v>38.299999999999997</v>
      </c>
      <c r="D18" s="113">
        <v>6.83</v>
      </c>
      <c r="E18" s="119">
        <v>22.6</v>
      </c>
      <c r="F18" s="110">
        <v>33.200000000000003</v>
      </c>
      <c r="G18" s="120">
        <v>44.2</v>
      </c>
      <c r="H18" s="125"/>
      <c r="I18" s="98"/>
      <c r="J18" s="126"/>
      <c r="K18" s="79">
        <v>0</v>
      </c>
      <c r="L18" s="110">
        <v>0.45</v>
      </c>
      <c r="M18" s="89">
        <v>99.5</v>
      </c>
    </row>
    <row r="19" spans="2:13" s="16" customFormat="1" x14ac:dyDescent="0.25">
      <c r="B19" s="104">
        <v>72.900000000000006</v>
      </c>
      <c r="C19" s="110">
        <v>24.1</v>
      </c>
      <c r="D19" s="113">
        <v>3.02</v>
      </c>
      <c r="E19" s="119">
        <v>15.4</v>
      </c>
      <c r="F19" s="110">
        <v>49.6</v>
      </c>
      <c r="G19" s="120">
        <v>35</v>
      </c>
      <c r="H19" s="125"/>
      <c r="I19" s="98"/>
      <c r="J19" s="126"/>
      <c r="K19" s="79">
        <v>1.7000000000000001E-2</v>
      </c>
      <c r="L19" s="110">
        <v>0</v>
      </c>
      <c r="M19" s="89">
        <v>100</v>
      </c>
    </row>
    <row r="20" spans="2:13" s="16" customFormat="1" x14ac:dyDescent="0.25">
      <c r="B20" s="104">
        <v>78.7</v>
      </c>
      <c r="C20" s="110">
        <v>18.600000000000001</v>
      </c>
      <c r="D20" s="113">
        <v>2.65</v>
      </c>
      <c r="E20" s="119">
        <v>36.9</v>
      </c>
      <c r="F20" s="110">
        <v>15.2</v>
      </c>
      <c r="G20" s="120">
        <v>47.9</v>
      </c>
      <c r="H20" s="125"/>
      <c r="I20" s="98"/>
      <c r="J20" s="126"/>
      <c r="K20" s="79">
        <v>0</v>
      </c>
      <c r="L20" s="110">
        <v>1.6E-2</v>
      </c>
      <c r="M20" s="89">
        <v>100</v>
      </c>
    </row>
    <row r="21" spans="2:13" s="16" customFormat="1" x14ac:dyDescent="0.25">
      <c r="B21" s="104">
        <v>85.4</v>
      </c>
      <c r="C21" s="110">
        <v>11.5</v>
      </c>
      <c r="D21" s="113">
        <v>3.13</v>
      </c>
      <c r="E21" s="119">
        <v>50.5</v>
      </c>
      <c r="F21" s="110">
        <v>18</v>
      </c>
      <c r="G21" s="120">
        <v>31.5</v>
      </c>
      <c r="H21" s="125"/>
      <c r="I21" s="98"/>
      <c r="J21" s="126"/>
      <c r="K21" s="79">
        <v>0</v>
      </c>
      <c r="L21" s="110">
        <v>0.52</v>
      </c>
      <c r="M21" s="89">
        <v>99.5</v>
      </c>
    </row>
    <row r="22" spans="2:13" s="16" customFormat="1" x14ac:dyDescent="0.25">
      <c r="B22" s="104">
        <v>86.2</v>
      </c>
      <c r="C22" s="110">
        <v>11.2</v>
      </c>
      <c r="D22" s="113">
        <v>2.5499999999999998</v>
      </c>
      <c r="E22" s="119">
        <v>9.3800000000000008</v>
      </c>
      <c r="F22" s="110">
        <v>20</v>
      </c>
      <c r="G22" s="120">
        <v>70.7</v>
      </c>
      <c r="H22" s="125"/>
      <c r="I22" s="98"/>
      <c r="J22" s="126"/>
      <c r="K22" s="79">
        <v>0</v>
      </c>
      <c r="L22" s="110">
        <v>0.57999999999999996</v>
      </c>
      <c r="M22" s="89">
        <v>99.4</v>
      </c>
    </row>
    <row r="23" spans="2:13" s="16" customFormat="1" x14ac:dyDescent="0.25">
      <c r="B23" s="104">
        <v>93.9</v>
      </c>
      <c r="C23" s="110">
        <v>5.32</v>
      </c>
      <c r="D23" s="113">
        <v>0.66</v>
      </c>
      <c r="E23" s="119">
        <v>41.7</v>
      </c>
      <c r="F23" s="110">
        <v>24.8</v>
      </c>
      <c r="G23" s="120">
        <v>33.6</v>
      </c>
      <c r="H23" s="125"/>
      <c r="I23" s="98"/>
      <c r="J23" s="126"/>
      <c r="K23" s="79">
        <v>0</v>
      </c>
      <c r="L23" s="110">
        <v>0.1</v>
      </c>
      <c r="M23" s="89">
        <v>99.9</v>
      </c>
    </row>
    <row r="24" spans="2:13" s="16" customFormat="1" x14ac:dyDescent="0.25">
      <c r="B24" s="104">
        <v>92.9</v>
      </c>
      <c r="C24" s="110">
        <v>5.4</v>
      </c>
      <c r="D24" s="113">
        <v>1.66</v>
      </c>
      <c r="E24" s="119">
        <v>41.5</v>
      </c>
      <c r="F24" s="110">
        <v>13.8</v>
      </c>
      <c r="G24" s="120">
        <v>44.7</v>
      </c>
      <c r="H24" s="125"/>
      <c r="I24" s="98"/>
      <c r="J24" s="126"/>
      <c r="K24" s="79">
        <v>0</v>
      </c>
      <c r="L24" s="110">
        <v>0.1</v>
      </c>
      <c r="M24" s="89">
        <v>99.9</v>
      </c>
    </row>
    <row r="25" spans="2:13" s="16" customFormat="1" x14ac:dyDescent="0.25">
      <c r="B25" s="104">
        <v>92.1</v>
      </c>
      <c r="C25" s="110">
        <v>6.8</v>
      </c>
      <c r="D25" s="113">
        <v>1.1100000000000001</v>
      </c>
      <c r="E25" s="119">
        <v>45.1</v>
      </c>
      <c r="F25" s="110">
        <v>27.9</v>
      </c>
      <c r="G25" s="120">
        <v>27</v>
      </c>
      <c r="H25" s="127"/>
      <c r="I25" s="99"/>
      <c r="J25" s="128"/>
      <c r="K25" s="79">
        <v>2.1999999999999999E-2</v>
      </c>
      <c r="L25" s="110">
        <v>0.82</v>
      </c>
      <c r="M25" s="89">
        <v>99.2</v>
      </c>
    </row>
    <row r="26" spans="2:13" s="16" customFormat="1" x14ac:dyDescent="0.25">
      <c r="B26" s="104">
        <v>81.7</v>
      </c>
      <c r="C26" s="110">
        <v>16.5</v>
      </c>
      <c r="D26" s="113">
        <v>1.84</v>
      </c>
      <c r="E26" s="119">
        <v>26.9</v>
      </c>
      <c r="F26" s="110">
        <v>16.5</v>
      </c>
      <c r="G26" s="120">
        <v>56.5</v>
      </c>
      <c r="H26" s="125"/>
      <c r="I26" s="98"/>
      <c r="J26" s="126"/>
      <c r="K26" s="79">
        <v>0</v>
      </c>
      <c r="L26" s="110">
        <v>1.17</v>
      </c>
      <c r="M26" s="89">
        <v>98.8</v>
      </c>
    </row>
    <row r="27" spans="2:13" s="16" customFormat="1" x14ac:dyDescent="0.25">
      <c r="B27" s="104">
        <v>90.7</v>
      </c>
      <c r="C27" s="110">
        <v>6.5</v>
      </c>
      <c r="D27" s="113">
        <v>2.83</v>
      </c>
      <c r="E27" s="119">
        <v>54.3</v>
      </c>
      <c r="F27" s="110">
        <v>11.1</v>
      </c>
      <c r="G27" s="120">
        <v>34.6</v>
      </c>
      <c r="H27" s="125"/>
      <c r="I27" s="98"/>
      <c r="J27" s="126"/>
      <c r="K27" s="79">
        <v>0</v>
      </c>
      <c r="L27" s="110">
        <v>0.17</v>
      </c>
      <c r="M27" s="89">
        <v>99.8</v>
      </c>
    </row>
    <row r="28" spans="2:13" s="16" customFormat="1" x14ac:dyDescent="0.25">
      <c r="B28" s="104">
        <v>91.6</v>
      </c>
      <c r="C28" s="110">
        <v>7.1</v>
      </c>
      <c r="D28" s="113">
        <v>1.34</v>
      </c>
      <c r="E28" s="119">
        <v>56.4</v>
      </c>
      <c r="F28" s="110">
        <v>14.5</v>
      </c>
      <c r="G28" s="120">
        <v>29.1</v>
      </c>
      <c r="H28" s="125"/>
      <c r="I28" s="98"/>
      <c r="J28" s="126"/>
      <c r="K28" s="79">
        <v>0</v>
      </c>
      <c r="L28" s="110">
        <v>0.15</v>
      </c>
      <c r="M28" s="89">
        <v>99.8</v>
      </c>
    </row>
    <row r="29" spans="2:13" s="16" customFormat="1" x14ac:dyDescent="0.25">
      <c r="B29" s="104">
        <v>86.7</v>
      </c>
      <c r="C29" s="110">
        <v>8.85</v>
      </c>
      <c r="D29" s="113">
        <v>4.24</v>
      </c>
      <c r="E29" s="119">
        <v>40.4</v>
      </c>
      <c r="F29" s="110">
        <v>18.7</v>
      </c>
      <c r="G29" s="120">
        <v>40.9</v>
      </c>
      <c r="H29" s="125"/>
      <c r="I29" s="98"/>
      <c r="J29" s="126"/>
      <c r="K29" s="79">
        <v>0</v>
      </c>
      <c r="L29" s="110">
        <v>0.72</v>
      </c>
      <c r="M29" s="89">
        <v>99.3</v>
      </c>
    </row>
    <row r="30" spans="2:13" s="16" customFormat="1" x14ac:dyDescent="0.25">
      <c r="B30" s="104">
        <v>78</v>
      </c>
      <c r="C30" s="110">
        <v>16.7</v>
      </c>
      <c r="D30" s="113">
        <v>5.25</v>
      </c>
      <c r="E30" s="119">
        <v>41.8</v>
      </c>
      <c r="F30" s="110">
        <v>14.6</v>
      </c>
      <c r="G30" s="120">
        <v>43.7</v>
      </c>
      <c r="H30" s="125"/>
      <c r="I30" s="98"/>
      <c r="J30" s="126"/>
      <c r="K30" s="79">
        <v>0</v>
      </c>
      <c r="L30" s="110">
        <v>0.38</v>
      </c>
      <c r="M30" s="89">
        <v>99.6</v>
      </c>
    </row>
    <row r="31" spans="2:13" s="16" customFormat="1" x14ac:dyDescent="0.25">
      <c r="B31" s="104">
        <v>79.099999999999994</v>
      </c>
      <c r="C31" s="110">
        <v>16.399999999999999</v>
      </c>
      <c r="D31" s="113">
        <v>4.42</v>
      </c>
      <c r="E31" s="119">
        <v>51.9</v>
      </c>
      <c r="F31" s="110">
        <v>22.3</v>
      </c>
      <c r="G31" s="120">
        <v>25.9</v>
      </c>
      <c r="H31" s="125"/>
      <c r="I31" s="98"/>
      <c r="J31" s="126"/>
      <c r="K31" s="79">
        <v>0</v>
      </c>
      <c r="L31" s="110">
        <v>0.64</v>
      </c>
      <c r="M31" s="89">
        <v>99.4</v>
      </c>
    </row>
    <row r="32" spans="2:13" s="16" customFormat="1" x14ac:dyDescent="0.25">
      <c r="B32" s="104">
        <v>86.1</v>
      </c>
      <c r="C32" s="110">
        <v>7.88</v>
      </c>
      <c r="D32" s="113">
        <v>5.71</v>
      </c>
      <c r="E32" s="119">
        <v>45.3</v>
      </c>
      <c r="F32" s="110">
        <v>29.8</v>
      </c>
      <c r="G32" s="120">
        <v>24.8</v>
      </c>
      <c r="H32" s="125"/>
      <c r="I32" s="98"/>
      <c r="J32" s="126"/>
      <c r="K32" s="79">
        <v>0</v>
      </c>
      <c r="L32" s="110">
        <v>0.73</v>
      </c>
      <c r="M32" s="89">
        <v>99.3</v>
      </c>
    </row>
    <row r="33" spans="2:13" x14ac:dyDescent="0.25">
      <c r="B33" s="104">
        <v>88.7</v>
      </c>
      <c r="C33" s="110">
        <v>7.21</v>
      </c>
      <c r="D33" s="113">
        <v>3.96</v>
      </c>
      <c r="E33" s="119">
        <v>52.4</v>
      </c>
      <c r="F33" s="110">
        <v>12.3</v>
      </c>
      <c r="G33" s="120">
        <v>35.299999999999997</v>
      </c>
      <c r="H33" s="121"/>
      <c r="I33" s="100"/>
      <c r="J33" s="122"/>
      <c r="K33" s="79">
        <v>1.2E-2</v>
      </c>
      <c r="L33" s="110">
        <v>1.1299999999999999</v>
      </c>
      <c r="M33" s="89">
        <v>98.9</v>
      </c>
    </row>
    <row r="34" spans="2:13" x14ac:dyDescent="0.25">
      <c r="B34" s="104">
        <v>79.2</v>
      </c>
      <c r="C34" s="110">
        <v>15.7</v>
      </c>
      <c r="D34" s="113">
        <v>5.12</v>
      </c>
      <c r="E34" s="119">
        <v>4.62</v>
      </c>
      <c r="F34" s="110">
        <v>26.2</v>
      </c>
      <c r="G34" s="120">
        <v>69.2</v>
      </c>
      <c r="H34" s="121"/>
      <c r="I34" s="100"/>
      <c r="J34" s="122"/>
      <c r="K34" s="79">
        <v>0</v>
      </c>
      <c r="L34" s="110">
        <v>0.81</v>
      </c>
      <c r="M34" s="89">
        <v>99.2</v>
      </c>
    </row>
    <row r="35" spans="2:13" x14ac:dyDescent="0.25">
      <c r="B35" s="104">
        <v>82.2</v>
      </c>
      <c r="C35" s="110">
        <v>10.7</v>
      </c>
      <c r="D35" s="113">
        <v>7.11</v>
      </c>
      <c r="E35" s="119">
        <v>11.6</v>
      </c>
      <c r="F35" s="110">
        <v>33.799999999999997</v>
      </c>
      <c r="G35" s="120">
        <v>54.6</v>
      </c>
      <c r="H35" s="121"/>
      <c r="I35" s="100"/>
      <c r="J35" s="122"/>
      <c r="K35" s="79">
        <v>3.5000000000000003E-2</v>
      </c>
      <c r="L35" s="110">
        <v>0.95</v>
      </c>
      <c r="M35" s="89">
        <v>99</v>
      </c>
    </row>
    <row r="36" spans="2:13" x14ac:dyDescent="0.25">
      <c r="B36" s="104">
        <v>58.4</v>
      </c>
      <c r="C36" s="110">
        <v>33.9</v>
      </c>
      <c r="D36" s="113">
        <v>7.92</v>
      </c>
      <c r="E36" s="119">
        <v>10.1</v>
      </c>
      <c r="F36" s="110">
        <v>18.5</v>
      </c>
      <c r="G36" s="120">
        <v>71.400000000000006</v>
      </c>
      <c r="H36" s="121"/>
      <c r="I36" s="100"/>
      <c r="J36" s="122"/>
      <c r="K36" s="79">
        <v>0.11</v>
      </c>
      <c r="L36" s="110">
        <v>1.81</v>
      </c>
      <c r="M36" s="89">
        <v>98.1</v>
      </c>
    </row>
    <row r="37" spans="2:13" x14ac:dyDescent="0.25">
      <c r="B37" s="104">
        <v>67.099999999999994</v>
      </c>
      <c r="C37" s="110">
        <v>28.1</v>
      </c>
      <c r="D37" s="113">
        <v>4.66</v>
      </c>
      <c r="E37" s="119">
        <v>13.5</v>
      </c>
      <c r="F37" s="110">
        <v>11.2</v>
      </c>
      <c r="G37" s="120">
        <v>75.3</v>
      </c>
      <c r="H37" s="121"/>
      <c r="I37" s="100"/>
      <c r="J37" s="122"/>
      <c r="K37" s="79">
        <v>0</v>
      </c>
      <c r="L37" s="110">
        <v>0.61</v>
      </c>
      <c r="M37" s="89">
        <v>99.4</v>
      </c>
    </row>
    <row r="38" spans="2:13" x14ac:dyDescent="0.25">
      <c r="B38" s="104">
        <v>64.8</v>
      </c>
      <c r="C38" s="110">
        <v>29.5</v>
      </c>
      <c r="D38" s="113">
        <v>5.79</v>
      </c>
      <c r="E38" s="121"/>
      <c r="F38" s="100"/>
      <c r="G38" s="122"/>
      <c r="H38" s="121"/>
      <c r="I38" s="100"/>
      <c r="J38" s="122"/>
      <c r="K38" s="79">
        <v>1.2999999999999999E-2</v>
      </c>
      <c r="L38" s="110">
        <v>1.45</v>
      </c>
      <c r="M38" s="89">
        <v>98.5</v>
      </c>
    </row>
    <row r="39" spans="2:13" x14ac:dyDescent="0.25">
      <c r="B39" s="104">
        <v>61.3</v>
      </c>
      <c r="C39" s="110">
        <v>34.200000000000003</v>
      </c>
      <c r="D39" s="113">
        <v>4.26</v>
      </c>
      <c r="E39" s="121"/>
      <c r="F39" s="100"/>
      <c r="G39" s="122"/>
      <c r="H39" s="121"/>
      <c r="I39" s="100"/>
      <c r="J39" s="122"/>
      <c r="K39" s="79">
        <v>0.04</v>
      </c>
      <c r="L39" s="110">
        <v>2.09</v>
      </c>
      <c r="M39" s="89">
        <v>97.9</v>
      </c>
    </row>
    <row r="40" spans="2:13" x14ac:dyDescent="0.25">
      <c r="B40" s="104">
        <v>71.900000000000006</v>
      </c>
      <c r="C40" s="110">
        <v>24.4</v>
      </c>
      <c r="D40" s="113">
        <v>4.18</v>
      </c>
      <c r="E40" s="121"/>
      <c r="F40" s="100"/>
      <c r="G40" s="122"/>
      <c r="H40" s="121"/>
      <c r="I40" s="100"/>
      <c r="J40" s="122"/>
      <c r="K40" s="79">
        <v>8.1000000000000003E-2</v>
      </c>
      <c r="L40" s="110">
        <v>2.0699999999999998</v>
      </c>
      <c r="M40" s="89">
        <v>97.9</v>
      </c>
    </row>
    <row r="41" spans="2:13" x14ac:dyDescent="0.25">
      <c r="B41" s="104">
        <v>89.7</v>
      </c>
      <c r="C41" s="110">
        <v>8.3000000000000007</v>
      </c>
      <c r="D41" s="113">
        <v>2.16</v>
      </c>
      <c r="E41" s="121"/>
      <c r="F41" s="100"/>
      <c r="G41" s="122"/>
      <c r="H41" s="121"/>
      <c r="I41" s="100"/>
      <c r="J41" s="122"/>
      <c r="K41" s="79">
        <v>0</v>
      </c>
      <c r="L41" s="110">
        <v>0.9</v>
      </c>
      <c r="M41" s="89">
        <v>99.1</v>
      </c>
    </row>
    <row r="42" spans="2:13" x14ac:dyDescent="0.25">
      <c r="B42" s="104">
        <v>89.3</v>
      </c>
      <c r="C42" s="110">
        <v>9.25</v>
      </c>
      <c r="D42" s="113">
        <v>1.57</v>
      </c>
      <c r="E42" s="121"/>
      <c r="F42" s="100"/>
      <c r="G42" s="122"/>
      <c r="H42" s="121"/>
      <c r="I42" s="100"/>
      <c r="J42" s="122"/>
      <c r="K42" s="79">
        <v>0</v>
      </c>
      <c r="L42" s="110">
        <v>0.49</v>
      </c>
      <c r="M42" s="89">
        <v>99.5</v>
      </c>
    </row>
    <row r="43" spans="2:13" x14ac:dyDescent="0.25">
      <c r="B43" s="104">
        <v>82.4</v>
      </c>
      <c r="C43" s="110">
        <v>16.3</v>
      </c>
      <c r="D43" s="113">
        <v>1.58</v>
      </c>
      <c r="E43" s="121"/>
      <c r="F43" s="100"/>
      <c r="G43" s="122"/>
      <c r="H43" s="121"/>
      <c r="I43" s="100"/>
      <c r="J43" s="122"/>
      <c r="K43" s="79">
        <v>0</v>
      </c>
      <c r="L43" s="110">
        <v>0.56999999999999995</v>
      </c>
      <c r="M43" s="89">
        <v>99.4</v>
      </c>
    </row>
    <row r="44" spans="2:13" x14ac:dyDescent="0.25">
      <c r="B44" s="104">
        <v>79.7</v>
      </c>
      <c r="C44" s="110">
        <v>18.5</v>
      </c>
      <c r="D44" s="113">
        <v>2.06</v>
      </c>
      <c r="E44" s="121"/>
      <c r="F44" s="100"/>
      <c r="G44" s="122"/>
      <c r="H44" s="121"/>
      <c r="I44" s="100"/>
      <c r="J44" s="122"/>
      <c r="K44" s="79">
        <v>0</v>
      </c>
      <c r="L44" s="110">
        <v>0.34</v>
      </c>
      <c r="M44" s="89">
        <v>99.7</v>
      </c>
    </row>
    <row r="45" spans="2:13" x14ac:dyDescent="0.25">
      <c r="B45" s="104">
        <v>83.7</v>
      </c>
      <c r="C45" s="110">
        <v>15.3</v>
      </c>
      <c r="D45" s="113">
        <v>1.3</v>
      </c>
      <c r="E45" s="121"/>
      <c r="F45" s="100"/>
      <c r="G45" s="122"/>
      <c r="H45" s="121"/>
      <c r="I45" s="100"/>
      <c r="J45" s="122"/>
      <c r="K45" s="79">
        <v>3.5999999999999997E-2</v>
      </c>
      <c r="L45" s="110">
        <v>0.56000000000000005</v>
      </c>
      <c r="M45" s="89">
        <v>99.4</v>
      </c>
    </row>
    <row r="46" spans="2:13" x14ac:dyDescent="0.25">
      <c r="B46" s="104">
        <v>78.5</v>
      </c>
      <c r="C46" s="110">
        <v>18.5</v>
      </c>
      <c r="D46" s="113">
        <v>3.18</v>
      </c>
      <c r="E46" s="121"/>
      <c r="F46" s="100"/>
      <c r="G46" s="122"/>
      <c r="H46" s="121"/>
      <c r="I46" s="100"/>
      <c r="J46" s="122"/>
      <c r="K46" s="79">
        <v>1.2E-2</v>
      </c>
      <c r="L46" s="110">
        <v>0.53</v>
      </c>
      <c r="M46" s="89">
        <v>99.5</v>
      </c>
    </row>
    <row r="47" spans="2:13" x14ac:dyDescent="0.25">
      <c r="B47" s="101"/>
      <c r="C47" s="100"/>
      <c r="D47" s="114"/>
      <c r="E47" s="121"/>
      <c r="F47" s="100"/>
      <c r="G47" s="122"/>
      <c r="H47" s="121"/>
      <c r="I47" s="100"/>
      <c r="J47" s="122"/>
      <c r="K47" s="79">
        <v>2.3E-2</v>
      </c>
      <c r="L47" s="110">
        <v>0.37</v>
      </c>
      <c r="M47" s="89">
        <v>99.6</v>
      </c>
    </row>
    <row r="48" spans="2:13" x14ac:dyDescent="0.25">
      <c r="B48" s="101"/>
      <c r="C48" s="100"/>
      <c r="D48" s="114"/>
      <c r="E48" s="121"/>
      <c r="F48" s="100"/>
      <c r="G48" s="122"/>
      <c r="H48" s="121"/>
      <c r="I48" s="100"/>
      <c r="J48" s="122"/>
      <c r="K48" s="79">
        <v>0</v>
      </c>
      <c r="L48" s="110">
        <v>8.3000000000000004E-2</v>
      </c>
      <c r="M48" s="89">
        <v>99.9</v>
      </c>
    </row>
    <row r="49" spans="2:13" x14ac:dyDescent="0.25">
      <c r="B49" s="101"/>
      <c r="C49" s="100"/>
      <c r="D49" s="114"/>
      <c r="E49" s="121"/>
      <c r="F49" s="100"/>
      <c r="G49" s="122"/>
      <c r="H49" s="121"/>
      <c r="I49" s="100"/>
      <c r="J49" s="122"/>
      <c r="K49" s="79">
        <v>0</v>
      </c>
      <c r="L49" s="110">
        <v>0.13</v>
      </c>
      <c r="M49" s="89">
        <v>99.9</v>
      </c>
    </row>
    <row r="50" spans="2:13" x14ac:dyDescent="0.25">
      <c r="B50" s="101"/>
      <c r="C50" s="100"/>
      <c r="D50" s="114"/>
      <c r="E50" s="121"/>
      <c r="F50" s="100"/>
      <c r="G50" s="122"/>
      <c r="H50" s="121"/>
      <c r="I50" s="100"/>
      <c r="J50" s="122"/>
      <c r="K50" s="79">
        <v>0</v>
      </c>
      <c r="L50" s="110">
        <v>7.9000000000000001E-2</v>
      </c>
      <c r="M50" s="89">
        <v>99.9</v>
      </c>
    </row>
    <row r="51" spans="2:13" x14ac:dyDescent="0.25">
      <c r="B51" s="101"/>
      <c r="C51" s="100"/>
      <c r="D51" s="114"/>
      <c r="E51" s="121"/>
      <c r="F51" s="100"/>
      <c r="G51" s="122"/>
      <c r="H51" s="121"/>
      <c r="I51" s="100"/>
      <c r="J51" s="122"/>
      <c r="K51" s="79">
        <v>0</v>
      </c>
      <c r="L51" s="110">
        <v>5.0999999999999997E-2</v>
      </c>
      <c r="M51" s="89">
        <v>99.9</v>
      </c>
    </row>
    <row r="52" spans="2:13" x14ac:dyDescent="0.25">
      <c r="B52" s="101"/>
      <c r="C52" s="100"/>
      <c r="D52" s="114"/>
      <c r="E52" s="121"/>
      <c r="F52" s="100"/>
      <c r="G52" s="122"/>
      <c r="H52" s="121"/>
      <c r="I52" s="100"/>
      <c r="J52" s="122"/>
      <c r="K52" s="79">
        <v>0</v>
      </c>
      <c r="L52" s="110">
        <v>7.1999999999999995E-2</v>
      </c>
      <c r="M52" s="89">
        <v>99.9</v>
      </c>
    </row>
    <row r="53" spans="2:13" x14ac:dyDescent="0.25">
      <c r="B53" s="101"/>
      <c r="C53" s="100"/>
      <c r="D53" s="114"/>
      <c r="E53" s="121"/>
      <c r="F53" s="100"/>
      <c r="G53" s="122"/>
      <c r="H53" s="121"/>
      <c r="I53" s="100"/>
      <c r="J53" s="122"/>
      <c r="K53" s="79">
        <v>0</v>
      </c>
      <c r="L53" s="110">
        <v>0.06</v>
      </c>
      <c r="M53" s="89">
        <v>99.9</v>
      </c>
    </row>
    <row r="54" spans="2:13" x14ac:dyDescent="0.25">
      <c r="B54" s="105"/>
      <c r="C54" s="106"/>
      <c r="D54" s="115"/>
      <c r="E54" s="123"/>
      <c r="F54" s="106"/>
      <c r="G54" s="124"/>
      <c r="H54" s="123"/>
      <c r="I54" s="106"/>
      <c r="J54" s="124"/>
      <c r="K54" s="107">
        <v>0</v>
      </c>
      <c r="L54" s="129">
        <v>5.7000000000000002E-2</v>
      </c>
      <c r="M54" s="90">
        <v>99.9</v>
      </c>
    </row>
  </sheetData>
  <mergeCells count="5">
    <mergeCell ref="B3:M3"/>
    <mergeCell ref="B4:D4"/>
    <mergeCell ref="E4:G4"/>
    <mergeCell ref="H4:J4"/>
    <mergeCell ref="K4:M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AF66-5E01-4D07-9F2A-70CF217D095C}">
  <dimension ref="A1:P193"/>
  <sheetViews>
    <sheetView zoomScale="80" zoomScaleNormal="80" workbookViewId="0">
      <selection activeCell="F21" sqref="F21"/>
    </sheetView>
  </sheetViews>
  <sheetFormatPr baseColWidth="10" defaultRowHeight="15.75" x14ac:dyDescent="0.25"/>
  <cols>
    <col min="1" max="1" width="13" style="16" customWidth="1"/>
    <col min="2" max="2" width="22.42578125" style="16" customWidth="1"/>
    <col min="3" max="6" width="12.85546875" style="16" customWidth="1"/>
    <col min="7" max="7" width="11.42578125" style="16" bestFit="1" customWidth="1"/>
    <col min="8" max="8" width="11.7109375" style="16" bestFit="1" customWidth="1"/>
    <col min="9" max="10" width="11.42578125" style="16" bestFit="1" customWidth="1"/>
    <col min="11" max="11" width="13" style="16" bestFit="1" customWidth="1"/>
    <col min="12" max="12" width="11.42578125" style="16" bestFit="1" customWidth="1"/>
    <col min="13" max="13" width="10.28515625" style="1" customWidth="1"/>
    <col min="14" max="14" width="36" style="27" bestFit="1" customWidth="1"/>
    <col min="15" max="15" width="9.42578125" style="16" bestFit="1" customWidth="1"/>
    <col min="16" max="16" width="18.7109375" style="16" bestFit="1" customWidth="1"/>
    <col min="17" max="16384" width="11.42578125" style="1"/>
  </cols>
  <sheetData>
    <row r="1" spans="1:16" x14ac:dyDescent="0.25">
      <c r="A1" s="5" t="s">
        <v>130</v>
      </c>
      <c r="B1" s="2"/>
    </row>
    <row r="2" spans="1:16" x14ac:dyDescent="0.25">
      <c r="A2" s="5"/>
      <c r="B2" s="2"/>
    </row>
    <row r="3" spans="1:16" x14ac:dyDescent="0.25">
      <c r="A3" s="2"/>
      <c r="B3" s="2"/>
      <c r="G3" s="291" t="s">
        <v>527</v>
      </c>
      <c r="H3" s="291"/>
      <c r="I3" s="291"/>
      <c r="J3" s="291" t="s">
        <v>526</v>
      </c>
      <c r="K3" s="291"/>
      <c r="L3" s="291"/>
    </row>
    <row r="4" spans="1:16" x14ac:dyDescent="0.25">
      <c r="C4" s="17" t="s">
        <v>26</v>
      </c>
      <c r="D4" s="17" t="s">
        <v>27</v>
      </c>
      <c r="E4" s="17" t="s">
        <v>28</v>
      </c>
      <c r="F4" s="17" t="s">
        <v>29</v>
      </c>
      <c r="G4" s="17" t="s">
        <v>26</v>
      </c>
      <c r="H4" s="17" t="s">
        <v>27</v>
      </c>
      <c r="I4" s="17" t="s">
        <v>28</v>
      </c>
      <c r="J4" s="184" t="s">
        <v>26</v>
      </c>
      <c r="K4" s="184" t="s">
        <v>27</v>
      </c>
      <c r="L4" s="184" t="s">
        <v>28</v>
      </c>
    </row>
    <row r="5" spans="1:16" x14ac:dyDescent="0.25">
      <c r="A5" s="292" t="s">
        <v>131</v>
      </c>
      <c r="B5" s="18" t="s">
        <v>7</v>
      </c>
      <c r="C5" s="7">
        <v>787</v>
      </c>
      <c r="D5" s="7">
        <v>6</v>
      </c>
      <c r="E5" s="6">
        <v>13</v>
      </c>
      <c r="F5" s="3">
        <v>806</v>
      </c>
      <c r="G5" s="4">
        <f>C5*100/F5</f>
        <v>97.642679900744412</v>
      </c>
      <c r="H5" s="4">
        <f>D5*100/F5</f>
        <v>0.74441687344913154</v>
      </c>
      <c r="I5" s="183">
        <f>E5*100/F5</f>
        <v>1.6129032258064515</v>
      </c>
      <c r="J5" s="182">
        <f>C5/$N$23</f>
        <v>5230.9426483542393</v>
      </c>
      <c r="K5" s="183">
        <f>D5/$N$23</f>
        <v>39.880121842599024</v>
      </c>
      <c r="L5" s="8">
        <f>E5/$N$23</f>
        <v>86.406930658964555</v>
      </c>
      <c r="N5" s="28" t="s">
        <v>145</v>
      </c>
    </row>
    <row r="6" spans="1:16" x14ac:dyDescent="0.25">
      <c r="A6" s="288"/>
      <c r="B6" s="16" t="s">
        <v>11</v>
      </c>
      <c r="C6" s="7">
        <v>731</v>
      </c>
      <c r="D6" s="7">
        <v>18</v>
      </c>
      <c r="E6" s="6">
        <v>7</v>
      </c>
      <c r="F6" s="3">
        <v>756</v>
      </c>
      <c r="G6" s="4">
        <f>C6*100/F6</f>
        <v>96.693121693121697</v>
      </c>
      <c r="H6" s="4">
        <f>D6*100/F6</f>
        <v>2.3809523809523809</v>
      </c>
      <c r="I6" s="4">
        <f>E6*100/F6</f>
        <v>0.92592592592592593</v>
      </c>
      <c r="J6" s="181">
        <f t="shared" ref="J6:J15" si="0">C6/$N$23</f>
        <v>4858.7281778233146</v>
      </c>
      <c r="K6" s="4">
        <f t="shared" ref="K6:K15" si="1">D6/$N$23</f>
        <v>119.64036552779709</v>
      </c>
      <c r="L6" s="9">
        <f t="shared" ref="L6:L15" si="2">E6/$N$23</f>
        <v>46.526808816365531</v>
      </c>
      <c r="N6" s="27" t="s">
        <v>149</v>
      </c>
      <c r="O6" s="16" t="s">
        <v>0</v>
      </c>
      <c r="P6" s="16" t="s">
        <v>1</v>
      </c>
    </row>
    <row r="7" spans="1:16" x14ac:dyDescent="0.25">
      <c r="A7" s="288"/>
      <c r="B7" s="16" t="s">
        <v>12</v>
      </c>
      <c r="C7" s="7">
        <v>784</v>
      </c>
      <c r="D7" s="7">
        <v>7</v>
      </c>
      <c r="E7" s="6">
        <v>7</v>
      </c>
      <c r="F7" s="3">
        <v>798</v>
      </c>
      <c r="G7" s="4">
        <f t="shared" ref="G7:G15" si="3">C7*100/F7</f>
        <v>98.245614035087726</v>
      </c>
      <c r="H7" s="4">
        <f t="shared" ref="H7:H15" si="4">D7*100/F7</f>
        <v>0.8771929824561403</v>
      </c>
      <c r="I7" s="4">
        <f t="shared" ref="I7:I15" si="5">E7*100/F7</f>
        <v>0.8771929824561403</v>
      </c>
      <c r="J7" s="181">
        <f t="shared" si="0"/>
        <v>5211.0025874329394</v>
      </c>
      <c r="K7" s="4">
        <f t="shared" si="1"/>
        <v>46.526808816365531</v>
      </c>
      <c r="L7" s="9">
        <f t="shared" si="2"/>
        <v>46.526808816365531</v>
      </c>
      <c r="N7" s="29" t="s">
        <v>146</v>
      </c>
      <c r="O7" s="16">
        <v>4.0000000000000002E-4</v>
      </c>
      <c r="P7" s="16" t="s">
        <v>4</v>
      </c>
    </row>
    <row r="8" spans="1:16" x14ac:dyDescent="0.25">
      <c r="A8" s="288"/>
      <c r="B8" s="16" t="s">
        <v>10</v>
      </c>
      <c r="C8" s="7">
        <v>732</v>
      </c>
      <c r="D8" s="7">
        <v>9</v>
      </c>
      <c r="E8" s="6">
        <v>13</v>
      </c>
      <c r="F8" s="3">
        <v>754</v>
      </c>
      <c r="G8" s="4">
        <f t="shared" si="3"/>
        <v>97.08222811671088</v>
      </c>
      <c r="H8" s="4">
        <f t="shared" si="4"/>
        <v>1.193633952254642</v>
      </c>
      <c r="I8" s="4">
        <f t="shared" si="5"/>
        <v>1.7241379310344827</v>
      </c>
      <c r="J8" s="181">
        <f t="shared" si="0"/>
        <v>4865.3748647970815</v>
      </c>
      <c r="K8" s="4">
        <f t="shared" si="1"/>
        <v>59.820182763898543</v>
      </c>
      <c r="L8" s="9">
        <f t="shared" si="2"/>
        <v>86.406930658964555</v>
      </c>
      <c r="N8" s="29" t="s">
        <v>147</v>
      </c>
      <c r="O8" s="16" t="s">
        <v>107</v>
      </c>
      <c r="P8" s="16" t="s">
        <v>6</v>
      </c>
    </row>
    <row r="9" spans="1:16" x14ac:dyDescent="0.25">
      <c r="A9" s="288"/>
      <c r="B9" s="16" t="s">
        <v>13</v>
      </c>
      <c r="C9" s="7">
        <v>809</v>
      </c>
      <c r="D9" s="7">
        <v>18</v>
      </c>
      <c r="E9" s="6">
        <v>26</v>
      </c>
      <c r="F9" s="3">
        <v>853</v>
      </c>
      <c r="G9" s="4">
        <f t="shared" si="3"/>
        <v>94.841735052754984</v>
      </c>
      <c r="H9" s="4">
        <f t="shared" si="4"/>
        <v>2.1101992966002343</v>
      </c>
      <c r="I9" s="4">
        <f t="shared" si="5"/>
        <v>3.0480656506447832</v>
      </c>
      <c r="J9" s="181">
        <f t="shared" si="0"/>
        <v>5377.1697617771024</v>
      </c>
      <c r="K9" s="4">
        <f t="shared" si="1"/>
        <v>119.64036552779709</v>
      </c>
      <c r="L9" s="9">
        <f t="shared" si="2"/>
        <v>172.81386131792911</v>
      </c>
      <c r="N9" s="29" t="s">
        <v>148</v>
      </c>
      <c r="O9" s="16">
        <v>4.2500000000000003E-2</v>
      </c>
      <c r="P9" s="16" t="s">
        <v>3</v>
      </c>
    </row>
    <row r="10" spans="1:16" x14ac:dyDescent="0.25">
      <c r="A10" s="288"/>
      <c r="B10" s="16" t="s">
        <v>9</v>
      </c>
      <c r="C10" s="7">
        <v>710</v>
      </c>
      <c r="D10" s="7">
        <v>6</v>
      </c>
      <c r="E10" s="6">
        <v>24</v>
      </c>
      <c r="F10" s="3">
        <v>740</v>
      </c>
      <c r="G10" s="4">
        <f t="shared" si="3"/>
        <v>95.945945945945951</v>
      </c>
      <c r="H10" s="4">
        <f>D10*100/F10</f>
        <v>0.81081081081081086</v>
      </c>
      <c r="I10" s="4">
        <f>E10*100/F10</f>
        <v>3.2432432432432434</v>
      </c>
      <c r="J10" s="181">
        <f t="shared" si="0"/>
        <v>4719.1477513742184</v>
      </c>
      <c r="K10" s="4">
        <f>D10/$N$23</f>
        <v>39.880121842599024</v>
      </c>
      <c r="L10" s="9">
        <f t="shared" si="2"/>
        <v>159.5204873703961</v>
      </c>
    </row>
    <row r="11" spans="1:16" x14ac:dyDescent="0.25">
      <c r="A11" s="288"/>
      <c r="B11" s="16" t="s">
        <v>14</v>
      </c>
      <c r="C11" s="7">
        <v>832</v>
      </c>
      <c r="D11" s="7">
        <v>26</v>
      </c>
      <c r="E11" s="6">
        <v>7</v>
      </c>
      <c r="F11" s="3">
        <v>865</v>
      </c>
      <c r="G11" s="4">
        <f>C11*100/F11</f>
        <v>96.184971098265891</v>
      </c>
      <c r="H11" s="4">
        <f t="shared" si="4"/>
        <v>3.0057803468208091</v>
      </c>
      <c r="I11" s="4">
        <f t="shared" si="5"/>
        <v>0.80924855491329484</v>
      </c>
      <c r="J11" s="181">
        <f t="shared" si="0"/>
        <v>5530.0435621737315</v>
      </c>
      <c r="K11" s="4">
        <f t="shared" si="1"/>
        <v>172.81386131792911</v>
      </c>
      <c r="L11" s="9">
        <f t="shared" si="2"/>
        <v>46.526808816365531</v>
      </c>
      <c r="N11" s="27" t="s">
        <v>150</v>
      </c>
      <c r="O11" s="16" t="s">
        <v>0</v>
      </c>
      <c r="P11" s="16" t="s">
        <v>1</v>
      </c>
    </row>
    <row r="12" spans="1:16" x14ac:dyDescent="0.25">
      <c r="A12" s="288"/>
      <c r="B12" s="16" t="s">
        <v>8</v>
      </c>
      <c r="C12" s="7">
        <v>756</v>
      </c>
      <c r="D12" s="7">
        <v>38</v>
      </c>
      <c r="E12" s="6">
        <v>11</v>
      </c>
      <c r="F12" s="16">
        <v>805</v>
      </c>
      <c r="G12" s="4">
        <f t="shared" si="3"/>
        <v>93.913043478260875</v>
      </c>
      <c r="H12" s="4">
        <f t="shared" si="4"/>
        <v>4.7204968944099379</v>
      </c>
      <c r="I12" s="4">
        <f t="shared" si="5"/>
        <v>1.3664596273291925</v>
      </c>
      <c r="J12" s="181">
        <f t="shared" si="0"/>
        <v>5024.8953521674775</v>
      </c>
      <c r="K12" s="4">
        <f t="shared" si="1"/>
        <v>252.57410500312719</v>
      </c>
      <c r="L12" s="9">
        <f t="shared" si="2"/>
        <v>73.113556711431556</v>
      </c>
      <c r="N12" s="29" t="s">
        <v>146</v>
      </c>
      <c r="O12" s="16" t="s">
        <v>107</v>
      </c>
      <c r="P12" s="16" t="s">
        <v>6</v>
      </c>
    </row>
    <row r="13" spans="1:16" x14ac:dyDescent="0.25">
      <c r="A13" s="288"/>
      <c r="B13" s="16" t="s">
        <v>15</v>
      </c>
      <c r="C13" s="7">
        <v>755</v>
      </c>
      <c r="D13" s="7">
        <v>26</v>
      </c>
      <c r="E13" s="6">
        <v>9</v>
      </c>
      <c r="F13" s="16">
        <v>790</v>
      </c>
      <c r="G13" s="4">
        <f t="shared" si="3"/>
        <v>95.569620253164558</v>
      </c>
      <c r="H13" s="4">
        <f t="shared" si="4"/>
        <v>3.2911392405063293</v>
      </c>
      <c r="I13" s="4">
        <f t="shared" si="5"/>
        <v>1.139240506329114</v>
      </c>
      <c r="J13" s="181">
        <f t="shared" si="0"/>
        <v>5018.2486651937106</v>
      </c>
      <c r="K13" s="4">
        <f t="shared" si="1"/>
        <v>172.81386131792911</v>
      </c>
      <c r="L13" s="9">
        <f t="shared" si="2"/>
        <v>59.820182763898543</v>
      </c>
      <c r="N13" s="29" t="s">
        <v>147</v>
      </c>
      <c r="O13" s="16">
        <v>0.13619999999999999</v>
      </c>
      <c r="P13" s="30" t="s">
        <v>2</v>
      </c>
    </row>
    <row r="14" spans="1:16" x14ac:dyDescent="0.25">
      <c r="A14" s="288"/>
      <c r="B14" s="16" t="s">
        <v>16</v>
      </c>
      <c r="C14" s="7">
        <v>662</v>
      </c>
      <c r="D14" s="7">
        <v>57</v>
      </c>
      <c r="E14" s="6">
        <v>13</v>
      </c>
      <c r="F14" s="16">
        <v>732</v>
      </c>
      <c r="G14" s="4">
        <f t="shared" si="3"/>
        <v>90.437158469945359</v>
      </c>
      <c r="H14" s="4">
        <f t="shared" si="4"/>
        <v>7.7868852459016393</v>
      </c>
      <c r="I14" s="4">
        <f t="shared" si="5"/>
        <v>1.7759562841530054</v>
      </c>
      <c r="J14" s="181">
        <f t="shared" si="0"/>
        <v>4400.1067766334263</v>
      </c>
      <c r="K14" s="4">
        <f t="shared" si="1"/>
        <v>378.86115750469077</v>
      </c>
      <c r="L14" s="9">
        <f t="shared" si="2"/>
        <v>86.406930658964555</v>
      </c>
      <c r="N14" s="29" t="s">
        <v>148</v>
      </c>
      <c r="O14" s="16" t="s">
        <v>107</v>
      </c>
      <c r="P14" s="16" t="s">
        <v>6</v>
      </c>
    </row>
    <row r="15" spans="1:16" x14ac:dyDescent="0.25">
      <c r="A15" s="288"/>
      <c r="B15" s="16" t="s">
        <v>17</v>
      </c>
      <c r="C15" s="7">
        <v>659</v>
      </c>
      <c r="D15" s="7">
        <v>39</v>
      </c>
      <c r="E15" s="6">
        <v>18</v>
      </c>
      <c r="F15" s="16">
        <v>716</v>
      </c>
      <c r="G15" s="4">
        <f t="shared" si="3"/>
        <v>92.039106145251395</v>
      </c>
      <c r="H15" s="4">
        <f t="shared" si="4"/>
        <v>5.4469273743016764</v>
      </c>
      <c r="I15" s="4">
        <f t="shared" si="5"/>
        <v>2.5139664804469275</v>
      </c>
      <c r="J15" s="181">
        <f t="shared" si="0"/>
        <v>4380.1667157121265</v>
      </c>
      <c r="K15" s="4">
        <f t="shared" si="1"/>
        <v>259.22079197689368</v>
      </c>
      <c r="L15" s="9">
        <f t="shared" si="2"/>
        <v>119.64036552779709</v>
      </c>
    </row>
    <row r="16" spans="1:16" ht="16.5" thickBot="1" x14ac:dyDescent="0.3">
      <c r="A16" s="289"/>
      <c r="B16" s="19" t="s">
        <v>35</v>
      </c>
      <c r="C16" s="10"/>
      <c r="D16" s="10"/>
      <c r="E16" s="10"/>
      <c r="F16" s="10"/>
      <c r="G16" s="11">
        <f>AVERAGE(G5:G15)</f>
        <v>95.326838562659447</v>
      </c>
      <c r="H16" s="11">
        <f>AVERAGE(H5:H15)</f>
        <v>2.9425850362239756</v>
      </c>
      <c r="I16" s="12">
        <f>AVERAGE(I5:I15)</f>
        <v>1.7305764011165967</v>
      </c>
      <c r="J16" s="186">
        <f>AVERAGE(J5:J15)</f>
        <v>4965.0751694035789</v>
      </c>
      <c r="K16" s="186">
        <f t="shared" ref="K16:L16" si="6">AVERAGE(K5:K15)</f>
        <v>151.06106758560239</v>
      </c>
      <c r="L16" s="185">
        <f t="shared" si="6"/>
        <v>89.428152010676598</v>
      </c>
      <c r="N16" s="27" t="s">
        <v>151</v>
      </c>
      <c r="O16" s="16" t="s">
        <v>0</v>
      </c>
      <c r="P16" s="16" t="s">
        <v>1</v>
      </c>
    </row>
    <row r="17" spans="1:16" x14ac:dyDescent="0.25">
      <c r="A17" s="290" t="s">
        <v>132</v>
      </c>
      <c r="B17" s="18" t="s">
        <v>7</v>
      </c>
      <c r="C17" s="16">
        <v>632</v>
      </c>
      <c r="D17" s="16">
        <v>16</v>
      </c>
      <c r="E17" s="16">
        <v>9</v>
      </c>
      <c r="F17" s="16">
        <v>657</v>
      </c>
      <c r="G17" s="4">
        <f t="shared" ref="G17" si="7">C17*100/F17</f>
        <v>96.194824961948257</v>
      </c>
      <c r="H17" s="4">
        <f>D17*100/F17</f>
        <v>2.4353120243531201</v>
      </c>
      <c r="I17" s="9">
        <f>E17*100/F17</f>
        <v>1.3698630136986301</v>
      </c>
      <c r="J17" s="182">
        <f>C17/$N$23</f>
        <v>4200.7061674204306</v>
      </c>
      <c r="K17" s="183">
        <f>D17/$N$23</f>
        <v>106.34699158026407</v>
      </c>
      <c r="L17" s="8">
        <f>E17/$N$23</f>
        <v>59.820182763898543</v>
      </c>
      <c r="N17" s="29" t="s">
        <v>146</v>
      </c>
      <c r="O17" s="16">
        <v>3.6299999999999999E-2</v>
      </c>
      <c r="P17" s="16" t="s">
        <v>3</v>
      </c>
    </row>
    <row r="18" spans="1:16" x14ac:dyDescent="0.25">
      <c r="A18" s="288"/>
      <c r="B18" s="16" t="s">
        <v>11</v>
      </c>
      <c r="C18" s="16">
        <v>467</v>
      </c>
      <c r="D18" s="16">
        <v>19</v>
      </c>
      <c r="E18" s="16">
        <v>13</v>
      </c>
      <c r="F18" s="16">
        <v>499</v>
      </c>
      <c r="G18" s="4">
        <f>C18*100/F18</f>
        <v>93.587174348697388</v>
      </c>
      <c r="H18" s="4">
        <f t="shared" ref="H18:H21" si="8">D18*100/F18</f>
        <v>3.8076152304609217</v>
      </c>
      <c r="I18" s="9">
        <f t="shared" ref="I18:I21" si="9">E18*100/F18</f>
        <v>2.6052104208416833</v>
      </c>
      <c r="J18" s="181">
        <f t="shared" ref="J18:J19" si="10">C18/$N$23</f>
        <v>3104.0028167489577</v>
      </c>
      <c r="K18" s="4">
        <f t="shared" ref="K18:K19" si="11">D18/$N$23</f>
        <v>126.28705250156359</v>
      </c>
      <c r="L18" s="9">
        <f t="shared" ref="L18:L19" si="12">E18/$N$23</f>
        <v>86.406930658964555</v>
      </c>
      <c r="N18" s="29" t="s">
        <v>147</v>
      </c>
      <c r="O18" s="16" t="s">
        <v>107</v>
      </c>
      <c r="P18" s="16" t="s">
        <v>6</v>
      </c>
    </row>
    <row r="19" spans="1:16" x14ac:dyDescent="0.25">
      <c r="A19" s="288"/>
      <c r="B19" s="16" t="s">
        <v>12</v>
      </c>
      <c r="C19" s="16">
        <v>549</v>
      </c>
      <c r="D19" s="16">
        <v>12</v>
      </c>
      <c r="E19" s="16">
        <v>6</v>
      </c>
      <c r="F19" s="16">
        <v>567</v>
      </c>
      <c r="G19" s="4">
        <f t="shared" ref="G19:G22" si="13">C19*100/F19</f>
        <v>96.825396825396822</v>
      </c>
      <c r="H19" s="4">
        <f t="shared" si="8"/>
        <v>2.1164021164021163</v>
      </c>
      <c r="I19" s="9">
        <f t="shared" si="9"/>
        <v>1.0582010582010581</v>
      </c>
      <c r="J19" s="181">
        <f t="shared" si="10"/>
        <v>3649.0311485978109</v>
      </c>
      <c r="K19" s="4">
        <f t="shared" si="11"/>
        <v>79.760243685198049</v>
      </c>
      <c r="L19" s="9">
        <f t="shared" si="12"/>
        <v>39.880121842599024</v>
      </c>
      <c r="N19" s="29" t="s">
        <v>148</v>
      </c>
      <c r="O19" s="16" t="s">
        <v>107</v>
      </c>
      <c r="P19" s="16" t="s">
        <v>6</v>
      </c>
    </row>
    <row r="20" spans="1:16" x14ac:dyDescent="0.25">
      <c r="A20" s="288"/>
      <c r="B20" s="16" t="s">
        <v>10</v>
      </c>
      <c r="C20" s="16">
        <v>462</v>
      </c>
      <c r="D20" s="16">
        <v>27</v>
      </c>
      <c r="E20" s="16">
        <v>14</v>
      </c>
      <c r="F20" s="16">
        <v>503</v>
      </c>
      <c r="G20" s="4">
        <f t="shared" si="13"/>
        <v>91.848906560636181</v>
      </c>
      <c r="H20" s="4">
        <f t="shared" si="8"/>
        <v>5.3677932405566597</v>
      </c>
      <c r="I20" s="9">
        <f t="shared" si="9"/>
        <v>2.7833001988071571</v>
      </c>
      <c r="J20" s="181">
        <f t="shared" ref="J20:J29" si="14">C20/$N$23</f>
        <v>3070.7693818801249</v>
      </c>
      <c r="K20" s="4">
        <f t="shared" ref="K20:K29" si="15">D20/$N$23</f>
        <v>179.46054829169563</v>
      </c>
      <c r="L20" s="9">
        <f t="shared" ref="L20:L29" si="16">E20/$N$23</f>
        <v>93.053617632731061</v>
      </c>
    </row>
    <row r="21" spans="1:16" x14ac:dyDescent="0.25">
      <c r="A21" s="288"/>
      <c r="B21" s="16" t="s">
        <v>13</v>
      </c>
      <c r="C21" s="16">
        <v>443</v>
      </c>
      <c r="D21" s="16">
        <v>12</v>
      </c>
      <c r="E21" s="16">
        <v>5</v>
      </c>
      <c r="F21" s="16">
        <v>460</v>
      </c>
      <c r="G21" s="4">
        <f t="shared" si="13"/>
        <v>96.304347826086953</v>
      </c>
      <c r="H21" s="4">
        <f t="shared" si="8"/>
        <v>2.6086956521739131</v>
      </c>
      <c r="I21" s="9">
        <f t="shared" si="9"/>
        <v>1.0869565217391304</v>
      </c>
      <c r="J21" s="181">
        <f t="shared" si="14"/>
        <v>2944.4823293785616</v>
      </c>
      <c r="K21" s="4">
        <f t="shared" si="15"/>
        <v>79.760243685198049</v>
      </c>
      <c r="L21" s="9">
        <f t="shared" si="16"/>
        <v>33.233434868832525</v>
      </c>
    </row>
    <row r="22" spans="1:16" x14ac:dyDescent="0.25">
      <c r="A22" s="288"/>
      <c r="B22" s="16" t="s">
        <v>9</v>
      </c>
      <c r="C22" s="16">
        <v>477</v>
      </c>
      <c r="D22" s="16">
        <v>15</v>
      </c>
      <c r="E22" s="16">
        <v>5</v>
      </c>
      <c r="F22" s="16">
        <v>497</v>
      </c>
      <c r="G22" s="4">
        <f t="shared" si="13"/>
        <v>95.975855130784709</v>
      </c>
      <c r="H22" s="4">
        <f t="shared" ref="H22:H29" si="17">D22*100/F22</f>
        <v>3.0181086519114686</v>
      </c>
      <c r="I22" s="9">
        <f t="shared" ref="I22:I29" si="18">E22*100/F22</f>
        <v>1.0060362173038229</v>
      </c>
      <c r="J22" s="181">
        <f t="shared" si="14"/>
        <v>3170.4696864866228</v>
      </c>
      <c r="K22" s="4">
        <f t="shared" si="15"/>
        <v>99.700304606497568</v>
      </c>
      <c r="L22" s="9">
        <f t="shared" si="16"/>
        <v>33.233434868832525</v>
      </c>
      <c r="N22" s="28" t="s">
        <v>546</v>
      </c>
    </row>
    <row r="23" spans="1:16" x14ac:dyDescent="0.25">
      <c r="A23" s="288"/>
      <c r="B23" s="16" t="s">
        <v>14</v>
      </c>
      <c r="C23" s="16">
        <v>466</v>
      </c>
      <c r="D23" s="16">
        <v>14</v>
      </c>
      <c r="E23" s="16">
        <v>7</v>
      </c>
      <c r="F23" s="16">
        <v>487</v>
      </c>
      <c r="G23" s="4">
        <f t="shared" ref="G23:G29" si="19">C23*100/F23</f>
        <v>95.687885010266939</v>
      </c>
      <c r="H23" s="4">
        <f t="shared" si="17"/>
        <v>2.8747433264887063</v>
      </c>
      <c r="I23" s="9">
        <f t="shared" si="18"/>
        <v>1.4373716632443532</v>
      </c>
      <c r="J23" s="181">
        <f t="shared" si="14"/>
        <v>3097.3561297751912</v>
      </c>
      <c r="K23" s="4">
        <f t="shared" si="15"/>
        <v>93.053617632731061</v>
      </c>
      <c r="L23" s="9">
        <f t="shared" si="16"/>
        <v>46.526808816365531</v>
      </c>
      <c r="N23" s="46">
        <f>0.38788*0.38788</f>
        <v>0.15045089440000001</v>
      </c>
    </row>
    <row r="24" spans="1:16" x14ac:dyDescent="0.25">
      <c r="A24" s="288"/>
      <c r="B24" s="16" t="s">
        <v>8</v>
      </c>
      <c r="C24" s="16">
        <v>379</v>
      </c>
      <c r="D24" s="16">
        <v>21</v>
      </c>
      <c r="E24" s="16">
        <v>3</v>
      </c>
      <c r="F24" s="16">
        <v>403</v>
      </c>
      <c r="G24" s="4">
        <f t="shared" si="19"/>
        <v>94.044665012406952</v>
      </c>
      <c r="H24" s="4">
        <f t="shared" si="17"/>
        <v>5.2109181141439205</v>
      </c>
      <c r="I24" s="9">
        <f t="shared" si="18"/>
        <v>0.74441687344913154</v>
      </c>
      <c r="J24" s="181">
        <f t="shared" si="14"/>
        <v>2519.0943630575052</v>
      </c>
      <c r="K24" s="4">
        <f t="shared" si="15"/>
        <v>139.58042644909659</v>
      </c>
      <c r="L24" s="9">
        <f t="shared" si="16"/>
        <v>19.940060921299512</v>
      </c>
    </row>
    <row r="25" spans="1:16" x14ac:dyDescent="0.25">
      <c r="A25" s="288"/>
      <c r="B25" s="16" t="s">
        <v>15</v>
      </c>
      <c r="C25" s="16">
        <v>387</v>
      </c>
      <c r="D25" s="16">
        <v>29</v>
      </c>
      <c r="E25" s="16">
        <v>8</v>
      </c>
      <c r="F25" s="16">
        <v>424</v>
      </c>
      <c r="G25" s="4">
        <f t="shared" si="19"/>
        <v>91.273584905660371</v>
      </c>
      <c r="H25" s="4">
        <f t="shared" si="17"/>
        <v>6.8396226415094343</v>
      </c>
      <c r="I25" s="9">
        <f t="shared" si="18"/>
        <v>1.8867924528301887</v>
      </c>
      <c r="J25" s="181">
        <f t="shared" si="14"/>
        <v>2572.2678588476374</v>
      </c>
      <c r="K25" s="4">
        <f t="shared" si="15"/>
        <v>192.75392223922864</v>
      </c>
      <c r="L25" s="9">
        <f t="shared" si="16"/>
        <v>53.173495790132037</v>
      </c>
    </row>
    <row r="26" spans="1:16" x14ac:dyDescent="0.25">
      <c r="A26" s="288"/>
      <c r="B26" s="16" t="s">
        <v>16</v>
      </c>
      <c r="C26" s="16">
        <v>369</v>
      </c>
      <c r="D26" s="16">
        <v>29</v>
      </c>
      <c r="E26" s="16">
        <v>7</v>
      </c>
      <c r="F26" s="16">
        <v>405</v>
      </c>
      <c r="G26" s="4">
        <f t="shared" si="19"/>
        <v>91.111111111111114</v>
      </c>
      <c r="H26" s="4">
        <f t="shared" si="17"/>
        <v>7.1604938271604937</v>
      </c>
      <c r="I26" s="9">
        <f t="shared" si="18"/>
        <v>1.728395061728395</v>
      </c>
      <c r="J26" s="181">
        <f t="shared" si="14"/>
        <v>2452.6274933198401</v>
      </c>
      <c r="K26" s="4">
        <f t="shared" si="15"/>
        <v>192.75392223922864</v>
      </c>
      <c r="L26" s="9">
        <f t="shared" si="16"/>
        <v>46.526808816365531</v>
      </c>
    </row>
    <row r="27" spans="1:16" x14ac:dyDescent="0.25">
      <c r="A27" s="288"/>
      <c r="B27" s="16" t="s">
        <v>17</v>
      </c>
      <c r="C27" s="16">
        <v>444</v>
      </c>
      <c r="D27" s="16">
        <v>17</v>
      </c>
      <c r="E27" s="16">
        <v>4</v>
      </c>
      <c r="F27" s="16">
        <v>465</v>
      </c>
      <c r="G27" s="4">
        <f t="shared" si="19"/>
        <v>95.483870967741936</v>
      </c>
      <c r="H27" s="4">
        <f t="shared" si="17"/>
        <v>3.6559139784946235</v>
      </c>
      <c r="I27" s="9">
        <f t="shared" si="18"/>
        <v>0.86021505376344087</v>
      </c>
      <c r="J27" s="181">
        <f t="shared" si="14"/>
        <v>2951.1290163523281</v>
      </c>
      <c r="K27" s="4">
        <f t="shared" si="15"/>
        <v>112.99367855403058</v>
      </c>
      <c r="L27" s="9">
        <f t="shared" si="16"/>
        <v>26.586747895066019</v>
      </c>
    </row>
    <row r="28" spans="1:16" x14ac:dyDescent="0.25">
      <c r="A28" s="288"/>
      <c r="B28" s="16" t="s">
        <v>18</v>
      </c>
      <c r="C28" s="16">
        <v>441</v>
      </c>
      <c r="D28" s="16">
        <v>18</v>
      </c>
      <c r="E28" s="16">
        <v>15</v>
      </c>
      <c r="F28" s="16">
        <v>474</v>
      </c>
      <c r="G28" s="4">
        <f t="shared" si="19"/>
        <v>93.037974683544306</v>
      </c>
      <c r="H28" s="4">
        <f t="shared" si="17"/>
        <v>3.7974683544303796</v>
      </c>
      <c r="I28" s="9">
        <f t="shared" si="18"/>
        <v>3.1645569620253164</v>
      </c>
      <c r="J28" s="181">
        <f t="shared" si="14"/>
        <v>2931.1889554310287</v>
      </c>
      <c r="K28" s="4">
        <f t="shared" si="15"/>
        <v>119.64036552779709</v>
      </c>
      <c r="L28" s="9">
        <f t="shared" si="16"/>
        <v>99.700304606497568</v>
      </c>
    </row>
    <row r="29" spans="1:16" x14ac:dyDescent="0.25">
      <c r="A29" s="288"/>
      <c r="B29" s="16" t="s">
        <v>19</v>
      </c>
      <c r="C29" s="16">
        <v>525</v>
      </c>
      <c r="D29" s="16">
        <v>23</v>
      </c>
      <c r="E29" s="16">
        <v>7</v>
      </c>
      <c r="F29" s="16">
        <v>555</v>
      </c>
      <c r="G29" s="4">
        <f t="shared" si="19"/>
        <v>94.594594594594597</v>
      </c>
      <c r="H29" s="4">
        <f t="shared" si="17"/>
        <v>4.1441441441441444</v>
      </c>
      <c r="I29" s="9">
        <f t="shared" si="18"/>
        <v>1.2612612612612613</v>
      </c>
      <c r="J29" s="181">
        <f t="shared" si="14"/>
        <v>3489.5106612274149</v>
      </c>
      <c r="K29" s="4">
        <f t="shared" si="15"/>
        <v>152.8738003966296</v>
      </c>
      <c r="L29" s="9">
        <f t="shared" si="16"/>
        <v>46.526808816365531</v>
      </c>
    </row>
    <row r="30" spans="1:16" ht="16.5" thickBot="1" x14ac:dyDescent="0.3">
      <c r="A30" s="289"/>
      <c r="B30" s="19" t="s">
        <v>35</v>
      </c>
      <c r="C30" s="20"/>
      <c r="D30" s="20"/>
      <c r="E30" s="20"/>
      <c r="F30" s="20"/>
      <c r="G30" s="11">
        <f t="shared" ref="G30:L30" si="20">AVERAGE(G17:G29)</f>
        <v>94.305399379913553</v>
      </c>
      <c r="H30" s="11">
        <f t="shared" si="20"/>
        <v>4.0797870232484534</v>
      </c>
      <c r="I30" s="12">
        <f t="shared" si="20"/>
        <v>1.6148135968379667</v>
      </c>
      <c r="J30" s="186">
        <f t="shared" si="20"/>
        <v>3088.664308347958</v>
      </c>
      <c r="K30" s="186">
        <f t="shared" si="20"/>
        <v>128.84347056839684</v>
      </c>
      <c r="L30" s="185">
        <f t="shared" si="20"/>
        <v>52.662212176765372</v>
      </c>
    </row>
    <row r="31" spans="1:16" x14ac:dyDescent="0.25">
      <c r="A31" s="290" t="s">
        <v>133</v>
      </c>
      <c r="B31" s="21" t="s">
        <v>7</v>
      </c>
      <c r="C31" s="21">
        <v>629</v>
      </c>
      <c r="D31" s="21">
        <v>60</v>
      </c>
      <c r="E31" s="21">
        <v>8</v>
      </c>
      <c r="F31" s="21">
        <v>697</v>
      </c>
      <c r="G31" s="4">
        <f t="shared" ref="G31:G32" si="21">C31*100/F31</f>
        <v>90.243902439024396</v>
      </c>
      <c r="H31" s="4">
        <f t="shared" ref="H31:H32" si="22">D31*100/F31</f>
        <v>8.6083213773314196</v>
      </c>
      <c r="I31" s="9">
        <f t="shared" ref="I31:I32" si="23">E31*100/F31</f>
        <v>1.1477761836441893</v>
      </c>
      <c r="J31" s="182">
        <f>C31/$N$23</f>
        <v>4180.7661064991316</v>
      </c>
      <c r="K31" s="183">
        <f>D31/$N$23</f>
        <v>398.80121842599027</v>
      </c>
      <c r="L31" s="8">
        <f>E31/$N$23</f>
        <v>53.173495790132037</v>
      </c>
    </row>
    <row r="32" spans="1:16" x14ac:dyDescent="0.25">
      <c r="A32" s="288"/>
      <c r="B32" s="16" t="s">
        <v>11</v>
      </c>
      <c r="C32" s="16">
        <v>663</v>
      </c>
      <c r="D32" s="16">
        <v>70</v>
      </c>
      <c r="E32" s="16">
        <v>8</v>
      </c>
      <c r="F32" s="16">
        <v>741</v>
      </c>
      <c r="G32" s="4">
        <f t="shared" si="21"/>
        <v>89.473684210526315</v>
      </c>
      <c r="H32" s="4">
        <f t="shared" si="22"/>
        <v>9.4466936572199725</v>
      </c>
      <c r="I32" s="9">
        <f t="shared" si="23"/>
        <v>1.0796221322537112</v>
      </c>
      <c r="J32" s="181">
        <f t="shared" ref="J32:J34" si="24">C32/$N$23</f>
        <v>4406.7534636071923</v>
      </c>
      <c r="K32" s="4">
        <f t="shared" ref="K32:K34" si="25">D32/$N$23</f>
        <v>465.26808816365531</v>
      </c>
      <c r="L32" s="9">
        <f t="shared" ref="L32:L34" si="26">E32/$N$23</f>
        <v>53.173495790132037</v>
      </c>
    </row>
    <row r="33" spans="1:12" x14ac:dyDescent="0.25">
      <c r="A33" s="288"/>
      <c r="B33" s="16" t="s">
        <v>12</v>
      </c>
      <c r="C33" s="16">
        <v>520</v>
      </c>
      <c r="D33" s="16">
        <v>35</v>
      </c>
      <c r="E33" s="16">
        <v>6</v>
      </c>
      <c r="F33" s="16">
        <v>561</v>
      </c>
      <c r="G33" s="4">
        <f t="shared" ref="G33:G38" si="27">C33*100/F33</f>
        <v>92.691622103386806</v>
      </c>
      <c r="H33" s="4">
        <f t="shared" ref="H33:H38" si="28">D33*100/F33</f>
        <v>6.238859180035651</v>
      </c>
      <c r="I33" s="9">
        <f t="shared" ref="I33:I38" si="29">E33*100/F33</f>
        <v>1.0695187165775402</v>
      </c>
      <c r="J33" s="181">
        <f t="shared" si="24"/>
        <v>3456.2772263585825</v>
      </c>
      <c r="K33" s="4">
        <f t="shared" si="25"/>
        <v>232.63404408182765</v>
      </c>
      <c r="L33" s="9">
        <f t="shared" si="26"/>
        <v>39.880121842599024</v>
      </c>
    </row>
    <row r="34" spans="1:12" x14ac:dyDescent="0.25">
      <c r="A34" s="288"/>
      <c r="B34" s="16" t="s">
        <v>10</v>
      </c>
      <c r="C34" s="16">
        <v>658</v>
      </c>
      <c r="D34" s="16">
        <v>29</v>
      </c>
      <c r="E34" s="16">
        <v>4</v>
      </c>
      <c r="F34" s="16">
        <v>691</v>
      </c>
      <c r="G34" s="4">
        <f t="shared" si="27"/>
        <v>95.224312590448619</v>
      </c>
      <c r="H34" s="4">
        <f t="shared" si="28"/>
        <v>4.1968162083936322</v>
      </c>
      <c r="I34" s="9">
        <f t="shared" si="29"/>
        <v>0.57887120115774238</v>
      </c>
      <c r="J34" s="181">
        <f t="shared" si="24"/>
        <v>4373.5200287383605</v>
      </c>
      <c r="K34" s="4">
        <f t="shared" si="25"/>
        <v>192.75392223922864</v>
      </c>
      <c r="L34" s="9">
        <f t="shared" si="26"/>
        <v>26.586747895066019</v>
      </c>
    </row>
    <row r="35" spans="1:12" x14ac:dyDescent="0.25">
      <c r="A35" s="288"/>
      <c r="B35" s="16" t="s">
        <v>13</v>
      </c>
      <c r="C35" s="16">
        <v>546</v>
      </c>
      <c r="D35" s="16">
        <v>40</v>
      </c>
      <c r="E35" s="16">
        <v>7</v>
      </c>
      <c r="F35" s="16">
        <v>593</v>
      </c>
      <c r="G35" s="4">
        <f t="shared" si="27"/>
        <v>92.074198988195619</v>
      </c>
      <c r="H35" s="4">
        <f t="shared" si="28"/>
        <v>6.7453625632377738</v>
      </c>
      <c r="I35" s="9">
        <f t="shared" si="29"/>
        <v>1.1804384485666104</v>
      </c>
      <c r="J35" s="181">
        <f t="shared" ref="J35:J42" si="30">C35/$N$23</f>
        <v>3629.0910876765115</v>
      </c>
      <c r="K35" s="4">
        <f t="shared" ref="K35:K42" si="31">D35/$N$23</f>
        <v>265.8674789506602</v>
      </c>
      <c r="L35" s="9">
        <f t="shared" ref="L35:L42" si="32">E35/$N$23</f>
        <v>46.526808816365531</v>
      </c>
    </row>
    <row r="36" spans="1:12" x14ac:dyDescent="0.25">
      <c r="A36" s="288"/>
      <c r="B36" s="16" t="s">
        <v>9</v>
      </c>
      <c r="C36" s="16">
        <v>302</v>
      </c>
      <c r="D36" s="16">
        <v>18</v>
      </c>
      <c r="E36" s="16">
        <v>33</v>
      </c>
      <c r="F36" s="16">
        <v>353</v>
      </c>
      <c r="G36" s="4">
        <f t="shared" si="27"/>
        <v>85.552407932011334</v>
      </c>
      <c r="H36" s="4">
        <f t="shared" si="28"/>
        <v>5.0991501416430598</v>
      </c>
      <c r="I36" s="9">
        <f t="shared" si="29"/>
        <v>9.3484419263456093</v>
      </c>
      <c r="J36" s="181">
        <f t="shared" si="30"/>
        <v>2007.2994660774843</v>
      </c>
      <c r="K36" s="4">
        <f t="shared" si="31"/>
        <v>119.64036552779709</v>
      </c>
      <c r="L36" s="9">
        <f t="shared" si="32"/>
        <v>219.34067013429464</v>
      </c>
    </row>
    <row r="37" spans="1:12" x14ac:dyDescent="0.25">
      <c r="A37" s="288"/>
      <c r="B37" s="16" t="s">
        <v>14</v>
      </c>
      <c r="C37" s="16">
        <v>652</v>
      </c>
      <c r="D37" s="16">
        <v>26</v>
      </c>
      <c r="E37" s="16">
        <v>5</v>
      </c>
      <c r="F37" s="16">
        <v>683</v>
      </c>
      <c r="G37" s="4">
        <f t="shared" si="27"/>
        <v>95.46120058565154</v>
      </c>
      <c r="H37" s="4">
        <f t="shared" si="28"/>
        <v>3.8067349926793557</v>
      </c>
      <c r="I37" s="9">
        <f t="shared" si="29"/>
        <v>0.7320644216691069</v>
      </c>
      <c r="J37" s="181">
        <f t="shared" si="30"/>
        <v>4333.6399068957608</v>
      </c>
      <c r="K37" s="4">
        <f t="shared" si="31"/>
        <v>172.81386131792911</v>
      </c>
      <c r="L37" s="9">
        <f t="shared" si="32"/>
        <v>33.233434868832525</v>
      </c>
    </row>
    <row r="38" spans="1:12" x14ac:dyDescent="0.25">
      <c r="A38" s="288"/>
      <c r="B38" s="16" t="s">
        <v>8</v>
      </c>
      <c r="C38" s="16">
        <v>231</v>
      </c>
      <c r="D38" s="16">
        <v>6</v>
      </c>
      <c r="E38" s="16">
        <v>16</v>
      </c>
      <c r="F38" s="16">
        <v>253</v>
      </c>
      <c r="G38" s="4">
        <f t="shared" si="27"/>
        <v>91.304347826086953</v>
      </c>
      <c r="H38" s="4">
        <f t="shared" si="28"/>
        <v>2.3715415019762847</v>
      </c>
      <c r="I38" s="9">
        <f t="shared" si="29"/>
        <v>6.3241106719367588</v>
      </c>
      <c r="J38" s="181">
        <f t="shared" si="30"/>
        <v>1535.3846909400625</v>
      </c>
      <c r="K38" s="4">
        <f t="shared" si="31"/>
        <v>39.880121842599024</v>
      </c>
      <c r="L38" s="9">
        <f t="shared" si="32"/>
        <v>106.34699158026407</v>
      </c>
    </row>
    <row r="39" spans="1:12" x14ac:dyDescent="0.25">
      <c r="A39" s="288"/>
      <c r="B39" s="16" t="s">
        <v>15</v>
      </c>
      <c r="C39" s="16">
        <v>526</v>
      </c>
      <c r="D39" s="16">
        <v>77</v>
      </c>
      <c r="E39" s="16">
        <v>14</v>
      </c>
      <c r="F39" s="16">
        <v>617</v>
      </c>
      <c r="G39" s="4">
        <f t="shared" ref="G39:G42" si="33">C39*100/F39</f>
        <v>85.251215559157217</v>
      </c>
      <c r="H39" s="4">
        <f t="shared" ref="H39:H42" si="34">D39*100/F39</f>
        <v>12.479740680713128</v>
      </c>
      <c r="I39" s="9">
        <f t="shared" ref="I39:I42" si="35">E39*100/F39</f>
        <v>2.2690437601296596</v>
      </c>
      <c r="J39" s="181">
        <f t="shared" si="30"/>
        <v>3496.1573482011813</v>
      </c>
      <c r="K39" s="4">
        <f t="shared" si="31"/>
        <v>511.79489698002084</v>
      </c>
      <c r="L39" s="9">
        <f t="shared" si="32"/>
        <v>93.053617632731061</v>
      </c>
    </row>
    <row r="40" spans="1:12" x14ac:dyDescent="0.25">
      <c r="A40" s="288"/>
      <c r="B40" s="16" t="s">
        <v>16</v>
      </c>
      <c r="C40" s="16">
        <v>586</v>
      </c>
      <c r="D40" s="16">
        <v>84</v>
      </c>
      <c r="E40" s="16">
        <v>6</v>
      </c>
      <c r="F40" s="16">
        <v>676</v>
      </c>
      <c r="G40" s="4">
        <f t="shared" si="33"/>
        <v>86.68639053254438</v>
      </c>
      <c r="H40" s="4">
        <f t="shared" si="34"/>
        <v>12.42603550295858</v>
      </c>
      <c r="I40" s="9">
        <f t="shared" si="35"/>
        <v>0.8875739644970414</v>
      </c>
      <c r="J40" s="181">
        <f t="shared" si="30"/>
        <v>3894.9585666271719</v>
      </c>
      <c r="K40" s="4">
        <f t="shared" si="31"/>
        <v>558.32170579638637</v>
      </c>
      <c r="L40" s="9">
        <f t="shared" si="32"/>
        <v>39.880121842599024</v>
      </c>
    </row>
    <row r="41" spans="1:12" x14ac:dyDescent="0.25">
      <c r="A41" s="288"/>
      <c r="B41" s="16" t="s">
        <v>17</v>
      </c>
      <c r="C41" s="16">
        <v>365</v>
      </c>
      <c r="D41" s="16">
        <v>18</v>
      </c>
      <c r="E41" s="16">
        <v>19</v>
      </c>
      <c r="F41" s="16">
        <v>402</v>
      </c>
      <c r="G41" s="4">
        <f t="shared" si="33"/>
        <v>90.796019900497512</v>
      </c>
      <c r="H41" s="4">
        <f t="shared" si="34"/>
        <v>4.4776119402985071</v>
      </c>
      <c r="I41" s="9">
        <f t="shared" si="35"/>
        <v>4.7263681592039797</v>
      </c>
      <c r="J41" s="181">
        <f t="shared" si="30"/>
        <v>2426.0407454247743</v>
      </c>
      <c r="K41" s="4">
        <f t="shared" si="31"/>
        <v>119.64036552779709</v>
      </c>
      <c r="L41" s="9">
        <f t="shared" si="32"/>
        <v>126.28705250156359</v>
      </c>
    </row>
    <row r="42" spans="1:12" x14ac:dyDescent="0.25">
      <c r="A42" s="288"/>
      <c r="B42" s="16" t="s">
        <v>18</v>
      </c>
      <c r="C42" s="16">
        <v>362</v>
      </c>
      <c r="D42" s="16">
        <v>35</v>
      </c>
      <c r="E42" s="16">
        <v>7</v>
      </c>
      <c r="F42" s="16">
        <v>404</v>
      </c>
      <c r="G42" s="4">
        <f t="shared" si="33"/>
        <v>89.603960396039611</v>
      </c>
      <c r="H42" s="4">
        <f t="shared" si="34"/>
        <v>8.6633663366336631</v>
      </c>
      <c r="I42" s="9">
        <f t="shared" si="35"/>
        <v>1.7326732673267327</v>
      </c>
      <c r="J42" s="181">
        <f t="shared" si="30"/>
        <v>2406.1006845034744</v>
      </c>
      <c r="K42" s="4">
        <f t="shared" si="31"/>
        <v>232.63404408182765</v>
      </c>
      <c r="L42" s="9">
        <f t="shared" si="32"/>
        <v>46.526808816365531</v>
      </c>
    </row>
    <row r="43" spans="1:12" ht="16.5" thickBot="1" x14ac:dyDescent="0.3">
      <c r="A43" s="289"/>
      <c r="B43" s="19" t="s">
        <v>35</v>
      </c>
      <c r="C43" s="20"/>
      <c r="D43" s="20"/>
      <c r="E43" s="20"/>
      <c r="F43" s="20"/>
      <c r="G43" s="22">
        <f t="shared" ref="G43:L43" si="36">AVERAGE(G31:G42)</f>
        <v>90.363605255297514</v>
      </c>
      <c r="H43" s="22">
        <f t="shared" si="36"/>
        <v>7.0466861735934172</v>
      </c>
      <c r="I43" s="23">
        <f t="shared" si="36"/>
        <v>2.5897085711090564</v>
      </c>
      <c r="J43" s="186">
        <f t="shared" si="36"/>
        <v>3345.4991101291412</v>
      </c>
      <c r="K43" s="186">
        <f t="shared" si="36"/>
        <v>275.8375094113099</v>
      </c>
      <c r="L43" s="185">
        <f t="shared" si="36"/>
        <v>73.667447292578757</v>
      </c>
    </row>
    <row r="44" spans="1:12" x14ac:dyDescent="0.25">
      <c r="A44" s="290" t="s">
        <v>134</v>
      </c>
      <c r="B44" s="21" t="s">
        <v>7</v>
      </c>
      <c r="C44" s="21">
        <v>343</v>
      </c>
      <c r="D44" s="21">
        <v>4</v>
      </c>
      <c r="E44" s="21">
        <v>4</v>
      </c>
      <c r="F44" s="21">
        <v>351</v>
      </c>
      <c r="G44" s="4">
        <f t="shared" ref="G44:G49" si="37">C44*100/F44</f>
        <v>97.720797720797719</v>
      </c>
      <c r="H44" s="4">
        <f t="shared" ref="H44:H49" si="38">D44*100/F44</f>
        <v>1.1396011396011396</v>
      </c>
      <c r="I44" s="9">
        <f t="shared" ref="I44:I49" si="39">E44*100/F44</f>
        <v>1.1396011396011396</v>
      </c>
      <c r="J44" s="182">
        <f>C44/$N$23</f>
        <v>2279.8136320019112</v>
      </c>
      <c r="K44" s="183">
        <f>D44/$N$23</f>
        <v>26.586747895066019</v>
      </c>
      <c r="L44" s="8">
        <f>E44/$N$23</f>
        <v>26.586747895066019</v>
      </c>
    </row>
    <row r="45" spans="1:12" x14ac:dyDescent="0.25">
      <c r="A45" s="288"/>
      <c r="B45" s="16" t="s">
        <v>11</v>
      </c>
      <c r="C45" s="16">
        <v>309</v>
      </c>
      <c r="D45" s="16">
        <v>7</v>
      </c>
      <c r="E45" s="16">
        <v>4</v>
      </c>
      <c r="F45" s="16">
        <v>320</v>
      </c>
      <c r="G45" s="4">
        <f t="shared" si="37"/>
        <v>96.5625</v>
      </c>
      <c r="H45" s="4">
        <f t="shared" si="38"/>
        <v>2.1875</v>
      </c>
      <c r="I45" s="9">
        <f t="shared" si="39"/>
        <v>1.25</v>
      </c>
      <c r="J45" s="181">
        <f t="shared" ref="J45:J50" si="40">C45/$N$23</f>
        <v>2053.82627489385</v>
      </c>
      <c r="K45" s="4">
        <f t="shared" ref="K45:K50" si="41">D45/$N$23</f>
        <v>46.526808816365531</v>
      </c>
      <c r="L45" s="9">
        <f t="shared" ref="L45:L50" si="42">E45/$N$23</f>
        <v>26.586747895066019</v>
      </c>
    </row>
    <row r="46" spans="1:12" x14ac:dyDescent="0.25">
      <c r="A46" s="288"/>
      <c r="B46" s="16" t="s">
        <v>12</v>
      </c>
      <c r="C46" s="16">
        <v>322</v>
      </c>
      <c r="D46" s="16">
        <v>5</v>
      </c>
      <c r="E46" s="16">
        <v>4</v>
      </c>
      <c r="F46" s="16">
        <v>331</v>
      </c>
      <c r="G46" s="4">
        <f t="shared" si="37"/>
        <v>97.280966767371595</v>
      </c>
      <c r="H46" s="4">
        <f t="shared" si="38"/>
        <v>1.5105740181268883</v>
      </c>
      <c r="I46" s="9">
        <f t="shared" si="39"/>
        <v>1.2084592145015105</v>
      </c>
      <c r="J46" s="181">
        <f t="shared" si="40"/>
        <v>2140.2332055528145</v>
      </c>
      <c r="K46" s="4">
        <f t="shared" si="41"/>
        <v>33.233434868832525</v>
      </c>
      <c r="L46" s="9">
        <f t="shared" si="42"/>
        <v>26.586747895066019</v>
      </c>
    </row>
    <row r="47" spans="1:12" x14ac:dyDescent="0.25">
      <c r="A47" s="288"/>
      <c r="B47" s="16" t="s">
        <v>10</v>
      </c>
      <c r="C47" s="16">
        <v>327</v>
      </c>
      <c r="D47" s="16">
        <v>7</v>
      </c>
      <c r="E47" s="16">
        <v>32</v>
      </c>
      <c r="F47" s="16">
        <v>366</v>
      </c>
      <c r="G47" s="4">
        <f t="shared" si="37"/>
        <v>89.344262295081961</v>
      </c>
      <c r="H47" s="4">
        <f t="shared" si="38"/>
        <v>1.9125683060109289</v>
      </c>
      <c r="I47" s="9">
        <f t="shared" si="39"/>
        <v>8.7431693989071047</v>
      </c>
      <c r="J47" s="181">
        <f t="shared" si="40"/>
        <v>2173.4666404216468</v>
      </c>
      <c r="K47" s="4">
        <f t="shared" si="41"/>
        <v>46.526808816365531</v>
      </c>
      <c r="L47" s="9">
        <f t="shared" si="42"/>
        <v>212.69398316052815</v>
      </c>
    </row>
    <row r="48" spans="1:12" x14ac:dyDescent="0.25">
      <c r="A48" s="288"/>
      <c r="B48" s="16" t="s">
        <v>13</v>
      </c>
      <c r="C48" s="16">
        <v>489</v>
      </c>
      <c r="D48" s="16">
        <v>19</v>
      </c>
      <c r="E48" s="16">
        <v>5</v>
      </c>
      <c r="F48" s="16">
        <v>513</v>
      </c>
      <c r="G48" s="4">
        <f t="shared" si="37"/>
        <v>95.32163742690058</v>
      </c>
      <c r="H48" s="4">
        <f t="shared" si="38"/>
        <v>3.7037037037037037</v>
      </c>
      <c r="I48" s="9">
        <f t="shared" si="39"/>
        <v>0.97465886939571145</v>
      </c>
      <c r="J48" s="181">
        <f t="shared" si="40"/>
        <v>3250.2299301718208</v>
      </c>
      <c r="K48" s="4">
        <f t="shared" si="41"/>
        <v>126.28705250156359</v>
      </c>
      <c r="L48" s="9">
        <f t="shared" si="42"/>
        <v>33.233434868832525</v>
      </c>
    </row>
    <row r="49" spans="1:12" x14ac:dyDescent="0.25">
      <c r="A49" s="288"/>
      <c r="B49" s="16" t="s">
        <v>9</v>
      </c>
      <c r="C49" s="16">
        <v>435</v>
      </c>
      <c r="D49" s="16">
        <v>10</v>
      </c>
      <c r="E49" s="16">
        <v>10</v>
      </c>
      <c r="F49" s="16">
        <v>455</v>
      </c>
      <c r="G49" s="4">
        <f t="shared" si="37"/>
        <v>95.604395604395606</v>
      </c>
      <c r="H49" s="4">
        <f t="shared" si="38"/>
        <v>2.197802197802198</v>
      </c>
      <c r="I49" s="9">
        <f t="shared" si="39"/>
        <v>2.197802197802198</v>
      </c>
      <c r="J49" s="181">
        <f t="shared" si="40"/>
        <v>2891.3088335884295</v>
      </c>
      <c r="K49" s="4">
        <f t="shared" si="41"/>
        <v>66.46686973766505</v>
      </c>
      <c r="L49" s="9">
        <f t="shared" si="42"/>
        <v>66.46686973766505</v>
      </c>
    </row>
    <row r="50" spans="1:12" x14ac:dyDescent="0.25">
      <c r="A50" s="288"/>
      <c r="B50" s="16" t="s">
        <v>14</v>
      </c>
      <c r="C50" s="16">
        <v>459</v>
      </c>
      <c r="D50" s="16">
        <v>18</v>
      </c>
      <c r="E50" s="16">
        <v>13</v>
      </c>
      <c r="F50" s="16">
        <v>490</v>
      </c>
      <c r="G50" s="4">
        <f t="shared" ref="G50:G53" si="43">C50*100/F50</f>
        <v>93.673469387755105</v>
      </c>
      <c r="H50" s="4">
        <f t="shared" ref="H50:H53" si="44">D50*100/F50</f>
        <v>3.6734693877551021</v>
      </c>
      <c r="I50" s="9">
        <f t="shared" ref="I50:I53" si="45">E50*100/F50</f>
        <v>2.6530612244897958</v>
      </c>
      <c r="J50" s="181">
        <f t="shared" si="40"/>
        <v>3050.8293209588255</v>
      </c>
      <c r="K50" s="4">
        <f t="shared" si="41"/>
        <v>119.64036552779709</v>
      </c>
      <c r="L50" s="9">
        <f t="shared" si="42"/>
        <v>86.406930658964555</v>
      </c>
    </row>
    <row r="51" spans="1:12" x14ac:dyDescent="0.25">
      <c r="A51" s="288"/>
      <c r="B51" s="16" t="s">
        <v>8</v>
      </c>
      <c r="C51" s="16">
        <v>389</v>
      </c>
      <c r="D51" s="16">
        <v>17</v>
      </c>
      <c r="E51" s="16">
        <v>36</v>
      </c>
      <c r="F51" s="16">
        <v>442</v>
      </c>
      <c r="G51" s="4">
        <f t="shared" si="43"/>
        <v>88.009049773755663</v>
      </c>
      <c r="H51" s="4">
        <f t="shared" si="44"/>
        <v>3.8461538461538463</v>
      </c>
      <c r="I51" s="9">
        <f t="shared" si="45"/>
        <v>8.1447963800904972</v>
      </c>
      <c r="J51" s="181">
        <f t="shared" ref="J51:J61" si="46">C51/$N$23</f>
        <v>2585.5612327951703</v>
      </c>
      <c r="K51" s="4">
        <f t="shared" ref="K51:K61" si="47">D51/$N$23</f>
        <v>112.99367855403058</v>
      </c>
      <c r="L51" s="9">
        <f t="shared" ref="L51:L61" si="48">E51/$N$23</f>
        <v>239.28073105559417</v>
      </c>
    </row>
    <row r="52" spans="1:12" x14ac:dyDescent="0.25">
      <c r="A52" s="288"/>
      <c r="B52" s="16" t="s">
        <v>15</v>
      </c>
      <c r="C52" s="16">
        <v>439</v>
      </c>
      <c r="D52" s="16">
        <v>9</v>
      </c>
      <c r="E52" s="16">
        <v>12</v>
      </c>
      <c r="F52" s="16">
        <v>460</v>
      </c>
      <c r="G52" s="4">
        <f t="shared" si="43"/>
        <v>95.434782608695656</v>
      </c>
      <c r="H52" s="4">
        <f t="shared" si="44"/>
        <v>1.9565217391304348</v>
      </c>
      <c r="I52" s="9">
        <f t="shared" si="45"/>
        <v>2.6086956521739131</v>
      </c>
      <c r="J52" s="181">
        <f t="shared" si="46"/>
        <v>2917.8955814834953</v>
      </c>
      <c r="K52" s="4">
        <f t="shared" si="47"/>
        <v>59.820182763898543</v>
      </c>
      <c r="L52" s="9">
        <f t="shared" si="48"/>
        <v>79.760243685198049</v>
      </c>
    </row>
    <row r="53" spans="1:12" x14ac:dyDescent="0.25">
      <c r="A53" s="288"/>
      <c r="B53" s="16" t="s">
        <v>16</v>
      </c>
      <c r="C53" s="16">
        <v>474</v>
      </c>
      <c r="D53" s="16">
        <v>23</v>
      </c>
      <c r="E53" s="16">
        <v>6</v>
      </c>
      <c r="F53" s="16">
        <v>503</v>
      </c>
      <c r="G53" s="4">
        <f t="shared" si="43"/>
        <v>94.234592445328033</v>
      </c>
      <c r="H53" s="4">
        <f t="shared" si="44"/>
        <v>4.5725646123260439</v>
      </c>
      <c r="I53" s="9">
        <f t="shared" si="45"/>
        <v>1.1928429423459244</v>
      </c>
      <c r="J53" s="181">
        <f t="shared" si="46"/>
        <v>3150.5296255653234</v>
      </c>
      <c r="K53" s="4">
        <f t="shared" si="47"/>
        <v>152.8738003966296</v>
      </c>
      <c r="L53" s="9">
        <f t="shared" si="48"/>
        <v>39.880121842599024</v>
      </c>
    </row>
    <row r="54" spans="1:12" x14ac:dyDescent="0.25">
      <c r="A54" s="288"/>
      <c r="B54" s="16" t="s">
        <v>17</v>
      </c>
      <c r="C54" s="16">
        <v>502</v>
      </c>
      <c r="D54" s="16">
        <v>11</v>
      </c>
      <c r="E54" s="16">
        <v>2</v>
      </c>
      <c r="F54" s="16">
        <v>515</v>
      </c>
      <c r="G54" s="4">
        <f t="shared" ref="G54:G56" si="49">C54*100/F54</f>
        <v>97.475728155339809</v>
      </c>
      <c r="H54" s="4">
        <f t="shared" ref="H54:H56" si="50">D54*100/F54</f>
        <v>2.1359223300970873</v>
      </c>
      <c r="I54" s="9">
        <f t="shared" ref="I54:I56" si="51">E54*100/F54</f>
        <v>0.38834951456310679</v>
      </c>
      <c r="J54" s="181">
        <f t="shared" si="46"/>
        <v>3336.6368608307853</v>
      </c>
      <c r="K54" s="4">
        <f t="shared" si="47"/>
        <v>73.113556711431556</v>
      </c>
      <c r="L54" s="9">
        <f t="shared" si="48"/>
        <v>13.293373947533009</v>
      </c>
    </row>
    <row r="55" spans="1:12" x14ac:dyDescent="0.25">
      <c r="A55" s="288"/>
      <c r="B55" s="16" t="s">
        <v>18</v>
      </c>
      <c r="C55" s="16">
        <v>452</v>
      </c>
      <c r="D55" s="16">
        <v>11</v>
      </c>
      <c r="E55" s="16">
        <v>2</v>
      </c>
      <c r="F55" s="16">
        <v>465</v>
      </c>
      <c r="G55" s="4">
        <f t="shared" si="49"/>
        <v>97.204301075268816</v>
      </c>
      <c r="H55" s="4">
        <f t="shared" si="50"/>
        <v>2.3655913978494625</v>
      </c>
      <c r="I55" s="9">
        <f t="shared" si="51"/>
        <v>0.43010752688172044</v>
      </c>
      <c r="J55" s="181">
        <f t="shared" si="46"/>
        <v>3004.3025121424603</v>
      </c>
      <c r="K55" s="4">
        <f t="shared" si="47"/>
        <v>73.113556711431556</v>
      </c>
      <c r="L55" s="9">
        <f t="shared" si="48"/>
        <v>13.293373947533009</v>
      </c>
    </row>
    <row r="56" spans="1:12" x14ac:dyDescent="0.25">
      <c r="A56" s="288"/>
      <c r="B56" s="16" t="s">
        <v>19</v>
      </c>
      <c r="C56" s="16">
        <v>389</v>
      </c>
      <c r="D56" s="16">
        <v>17</v>
      </c>
      <c r="E56" s="16">
        <v>8</v>
      </c>
      <c r="F56" s="16">
        <v>414</v>
      </c>
      <c r="G56" s="4">
        <f t="shared" si="49"/>
        <v>93.961352657004838</v>
      </c>
      <c r="H56" s="4">
        <f t="shared" si="50"/>
        <v>4.1062801932367146</v>
      </c>
      <c r="I56" s="9">
        <f t="shared" si="51"/>
        <v>1.932367149758454</v>
      </c>
      <c r="J56" s="181">
        <f t="shared" si="46"/>
        <v>2585.5612327951703</v>
      </c>
      <c r="K56" s="4">
        <f t="shared" si="47"/>
        <v>112.99367855403058</v>
      </c>
      <c r="L56" s="9">
        <f t="shared" si="48"/>
        <v>53.173495790132037</v>
      </c>
    </row>
    <row r="57" spans="1:12" x14ac:dyDescent="0.25">
      <c r="A57" s="288"/>
      <c r="B57" s="16" t="s">
        <v>20</v>
      </c>
      <c r="C57" s="16">
        <v>540</v>
      </c>
      <c r="D57" s="16">
        <v>22</v>
      </c>
      <c r="E57" s="16">
        <v>27</v>
      </c>
      <c r="F57" s="16">
        <v>589</v>
      </c>
      <c r="G57" s="4">
        <f t="shared" ref="G57:G61" si="52">C57*100/F57</f>
        <v>91.68081494057725</v>
      </c>
      <c r="H57" s="4">
        <f t="shared" ref="H57:H61" si="53">D57*100/F57</f>
        <v>3.7351443123938881</v>
      </c>
      <c r="I57" s="9">
        <f t="shared" ref="I57:I61" si="54">E57*100/F57</f>
        <v>4.5840407470288627</v>
      </c>
      <c r="J57" s="181">
        <f t="shared" si="46"/>
        <v>3589.2109658339123</v>
      </c>
      <c r="K57" s="4">
        <f t="shared" si="47"/>
        <v>146.22711342286311</v>
      </c>
      <c r="L57" s="9">
        <f t="shared" si="48"/>
        <v>179.46054829169563</v>
      </c>
    </row>
    <row r="58" spans="1:12" x14ac:dyDescent="0.25">
      <c r="A58" s="288"/>
      <c r="B58" s="16" t="s">
        <v>21</v>
      </c>
      <c r="C58" s="16">
        <v>508</v>
      </c>
      <c r="D58" s="16">
        <v>14</v>
      </c>
      <c r="E58" s="16">
        <v>10</v>
      </c>
      <c r="F58" s="16">
        <v>532</v>
      </c>
      <c r="G58" s="4">
        <f t="shared" si="52"/>
        <v>95.488721804511272</v>
      </c>
      <c r="H58" s="4">
        <f t="shared" si="53"/>
        <v>2.6315789473684212</v>
      </c>
      <c r="I58" s="9">
        <f t="shared" si="54"/>
        <v>1.8796992481203008</v>
      </c>
      <c r="J58" s="181">
        <f t="shared" si="46"/>
        <v>3376.5169826733845</v>
      </c>
      <c r="K58" s="4">
        <f t="shared" si="47"/>
        <v>93.053617632731061</v>
      </c>
      <c r="L58" s="9">
        <f t="shared" si="48"/>
        <v>66.46686973766505</v>
      </c>
    </row>
    <row r="59" spans="1:12" x14ac:dyDescent="0.25">
      <c r="A59" s="288"/>
      <c r="B59" s="16" t="s">
        <v>22</v>
      </c>
      <c r="C59" s="16">
        <v>547</v>
      </c>
      <c r="D59" s="16">
        <v>5</v>
      </c>
      <c r="E59" s="16">
        <v>10</v>
      </c>
      <c r="F59" s="16">
        <v>562</v>
      </c>
      <c r="G59" s="4">
        <f t="shared" si="52"/>
        <v>97.330960854092524</v>
      </c>
      <c r="H59" s="4">
        <f t="shared" si="53"/>
        <v>0.88967971530249113</v>
      </c>
      <c r="I59" s="9">
        <f t="shared" si="54"/>
        <v>1.7793594306049823</v>
      </c>
      <c r="J59" s="181">
        <f t="shared" si="46"/>
        <v>3635.737774650278</v>
      </c>
      <c r="K59" s="4">
        <f t="shared" si="47"/>
        <v>33.233434868832525</v>
      </c>
      <c r="L59" s="9">
        <f t="shared" si="48"/>
        <v>66.46686973766505</v>
      </c>
    </row>
    <row r="60" spans="1:12" x14ac:dyDescent="0.25">
      <c r="A60" s="288"/>
      <c r="B60" s="16" t="s">
        <v>23</v>
      </c>
      <c r="C60" s="16">
        <v>499</v>
      </c>
      <c r="D60" s="16">
        <v>32</v>
      </c>
      <c r="E60" s="16">
        <v>17</v>
      </c>
      <c r="F60" s="16">
        <v>548</v>
      </c>
      <c r="G60" s="4">
        <f t="shared" si="52"/>
        <v>91.058394160583944</v>
      </c>
      <c r="H60" s="4">
        <f t="shared" si="53"/>
        <v>5.8394160583941606</v>
      </c>
      <c r="I60" s="9">
        <f t="shared" si="54"/>
        <v>3.1021897810218979</v>
      </c>
      <c r="J60" s="181">
        <f t="shared" si="46"/>
        <v>3316.6967999094859</v>
      </c>
      <c r="K60" s="4">
        <f t="shared" si="47"/>
        <v>212.69398316052815</v>
      </c>
      <c r="L60" s="9">
        <f t="shared" si="48"/>
        <v>112.99367855403058</v>
      </c>
    </row>
    <row r="61" spans="1:12" x14ac:dyDescent="0.25">
      <c r="A61" s="288"/>
      <c r="B61" s="16" t="s">
        <v>24</v>
      </c>
      <c r="C61" s="16">
        <v>542</v>
      </c>
      <c r="D61" s="16">
        <v>10</v>
      </c>
      <c r="E61" s="16">
        <v>8</v>
      </c>
      <c r="F61" s="16">
        <v>560</v>
      </c>
      <c r="G61" s="4">
        <f t="shared" si="52"/>
        <v>96.785714285714292</v>
      </c>
      <c r="H61" s="4">
        <f t="shared" si="53"/>
        <v>1.7857142857142858</v>
      </c>
      <c r="I61" s="9">
        <f t="shared" si="54"/>
        <v>1.4285714285714286</v>
      </c>
      <c r="J61" s="181">
        <f t="shared" si="46"/>
        <v>3602.5043397814457</v>
      </c>
      <c r="K61" s="4">
        <f t="shared" si="47"/>
        <v>66.46686973766505</v>
      </c>
      <c r="L61" s="9">
        <f t="shared" si="48"/>
        <v>53.173495790132037</v>
      </c>
    </row>
    <row r="62" spans="1:12" ht="16.5" thickBot="1" x14ac:dyDescent="0.3">
      <c r="A62" s="289"/>
      <c r="B62" s="19" t="s">
        <v>35</v>
      </c>
      <c r="C62" s="20"/>
      <c r="D62" s="20"/>
      <c r="E62" s="20"/>
      <c r="F62" s="20"/>
      <c r="G62" s="22">
        <f t="shared" ref="G62:L62" si="55">AVERAGE(G44:G61)</f>
        <v>94.676246775731926</v>
      </c>
      <c r="H62" s="22">
        <f t="shared" si="55"/>
        <v>2.7883214550537105</v>
      </c>
      <c r="I62" s="23">
        <f t="shared" si="55"/>
        <v>2.5354317692143642</v>
      </c>
      <c r="J62" s="186">
        <f t="shared" si="55"/>
        <v>2941.1589858916777</v>
      </c>
      <c r="K62" s="186">
        <f t="shared" si="55"/>
        <v>88.991753370984867</v>
      </c>
      <c r="L62" s="185">
        <f t="shared" si="55"/>
        <v>77.544681360609218</v>
      </c>
    </row>
    <row r="63" spans="1:12" x14ac:dyDescent="0.25">
      <c r="A63" s="290" t="s">
        <v>135</v>
      </c>
      <c r="B63" s="21" t="s">
        <v>7</v>
      </c>
      <c r="C63" s="21">
        <v>555</v>
      </c>
      <c r="D63" s="21">
        <v>125</v>
      </c>
      <c r="E63" s="21">
        <v>70</v>
      </c>
      <c r="F63" s="21">
        <v>750</v>
      </c>
      <c r="G63" s="4">
        <f t="shared" ref="G63:G70" si="56">C63*100/F63</f>
        <v>74</v>
      </c>
      <c r="H63" s="4">
        <f t="shared" ref="H63:H70" si="57">D63*100/F63</f>
        <v>16.666666666666668</v>
      </c>
      <c r="I63" s="9">
        <f t="shared" ref="I63:I70" si="58">E63*100/F63</f>
        <v>9.3333333333333339</v>
      </c>
      <c r="J63" s="182">
        <f>C63/$N$23</f>
        <v>3688.9112704404101</v>
      </c>
      <c r="K63" s="183">
        <f>D63/$N$23</f>
        <v>830.83587172081309</v>
      </c>
      <c r="L63" s="8">
        <f>E63/$N$23</f>
        <v>465.26808816365531</v>
      </c>
    </row>
    <row r="64" spans="1:12" x14ac:dyDescent="0.25">
      <c r="A64" s="288"/>
      <c r="B64" s="16" t="s">
        <v>11</v>
      </c>
      <c r="C64" s="16">
        <v>665</v>
      </c>
      <c r="D64" s="16">
        <v>114</v>
      </c>
      <c r="E64" s="16">
        <v>124</v>
      </c>
      <c r="F64" s="16">
        <v>903</v>
      </c>
      <c r="G64" s="4">
        <f t="shared" si="56"/>
        <v>73.643410852713174</v>
      </c>
      <c r="H64" s="4">
        <f t="shared" si="57"/>
        <v>12.624584717607974</v>
      </c>
      <c r="I64" s="9">
        <f t="shared" si="58"/>
        <v>13.732004429678849</v>
      </c>
      <c r="J64" s="181">
        <f t="shared" ref="J64:J69" si="59">C64/$N$23</f>
        <v>4420.0468375547252</v>
      </c>
      <c r="K64" s="4">
        <f t="shared" ref="K64:K69" si="60">D64/$N$23</f>
        <v>757.72231500938153</v>
      </c>
      <c r="L64" s="9">
        <f t="shared" ref="L64:L69" si="61">E64/$N$23</f>
        <v>824.18918474704662</v>
      </c>
    </row>
    <row r="65" spans="1:12" x14ac:dyDescent="0.25">
      <c r="A65" s="288"/>
      <c r="B65" s="16" t="s">
        <v>12</v>
      </c>
      <c r="C65" s="16">
        <v>128</v>
      </c>
      <c r="D65" s="16">
        <v>94</v>
      </c>
      <c r="E65" s="16">
        <v>119</v>
      </c>
      <c r="F65" s="16">
        <v>341</v>
      </c>
      <c r="G65" s="4">
        <f t="shared" si="56"/>
        <v>37.536656891495603</v>
      </c>
      <c r="H65" s="4">
        <f t="shared" si="57"/>
        <v>27.565982404692082</v>
      </c>
      <c r="I65" s="9">
        <f t="shared" si="58"/>
        <v>34.897360703812318</v>
      </c>
      <c r="J65" s="181">
        <f t="shared" si="59"/>
        <v>850.77593264211259</v>
      </c>
      <c r="K65" s="4">
        <f t="shared" si="60"/>
        <v>624.78857553405146</v>
      </c>
      <c r="L65" s="9">
        <f t="shared" si="61"/>
        <v>790.95574987821408</v>
      </c>
    </row>
    <row r="66" spans="1:12" x14ac:dyDescent="0.25">
      <c r="A66" s="288"/>
      <c r="B66" s="16" t="s">
        <v>10</v>
      </c>
      <c r="C66" s="16">
        <v>64</v>
      </c>
      <c r="D66" s="16">
        <v>86</v>
      </c>
      <c r="E66" s="16">
        <v>102</v>
      </c>
      <c r="F66" s="16">
        <v>252</v>
      </c>
      <c r="G66" s="4">
        <f t="shared" si="56"/>
        <v>25.396825396825395</v>
      </c>
      <c r="H66" s="4">
        <f t="shared" si="57"/>
        <v>34.126984126984127</v>
      </c>
      <c r="I66" s="9">
        <f t="shared" si="58"/>
        <v>40.476190476190474</v>
      </c>
      <c r="J66" s="181">
        <f t="shared" si="59"/>
        <v>425.3879663210563</v>
      </c>
      <c r="K66" s="4">
        <f t="shared" si="60"/>
        <v>571.61507974391941</v>
      </c>
      <c r="L66" s="9">
        <f t="shared" si="61"/>
        <v>677.96207132418351</v>
      </c>
    </row>
    <row r="67" spans="1:12" x14ac:dyDescent="0.25">
      <c r="A67" s="288"/>
      <c r="B67" s="16" t="s">
        <v>13</v>
      </c>
      <c r="C67" s="16">
        <v>272</v>
      </c>
      <c r="D67" s="16">
        <v>158</v>
      </c>
      <c r="E67" s="16">
        <v>101</v>
      </c>
      <c r="F67" s="16">
        <v>531</v>
      </c>
      <c r="G67" s="4">
        <f t="shared" si="56"/>
        <v>51.224105461393599</v>
      </c>
      <c r="H67" s="4">
        <f t="shared" si="57"/>
        <v>29.75517890772128</v>
      </c>
      <c r="I67" s="9">
        <f t="shared" si="58"/>
        <v>19.020715630885121</v>
      </c>
      <c r="J67" s="181">
        <f t="shared" si="59"/>
        <v>1807.8988568644893</v>
      </c>
      <c r="K67" s="4">
        <f t="shared" si="60"/>
        <v>1050.1765418551076</v>
      </c>
      <c r="L67" s="9">
        <f t="shared" si="61"/>
        <v>671.31538435041693</v>
      </c>
    </row>
    <row r="68" spans="1:12" x14ac:dyDescent="0.25">
      <c r="A68" s="288"/>
      <c r="B68" s="16" t="s">
        <v>9</v>
      </c>
      <c r="C68" s="16">
        <v>276</v>
      </c>
      <c r="D68" s="16">
        <v>103</v>
      </c>
      <c r="E68" s="16">
        <v>102</v>
      </c>
      <c r="F68" s="16">
        <v>481</v>
      </c>
      <c r="G68" s="4">
        <f t="shared" si="56"/>
        <v>57.380457380457379</v>
      </c>
      <c r="H68" s="4">
        <f t="shared" si="57"/>
        <v>21.413721413721415</v>
      </c>
      <c r="I68" s="9">
        <f t="shared" si="58"/>
        <v>21.205821205821206</v>
      </c>
      <c r="J68" s="181">
        <f t="shared" si="59"/>
        <v>1834.4856047595554</v>
      </c>
      <c r="K68" s="4">
        <f t="shared" si="60"/>
        <v>684.60875829794998</v>
      </c>
      <c r="L68" s="9">
        <f t="shared" si="61"/>
        <v>677.96207132418351</v>
      </c>
    </row>
    <row r="69" spans="1:12" x14ac:dyDescent="0.25">
      <c r="A69" s="288"/>
      <c r="B69" s="16" t="s">
        <v>14</v>
      </c>
      <c r="C69" s="16">
        <v>293</v>
      </c>
      <c r="D69" s="16">
        <v>131</v>
      </c>
      <c r="E69" s="16">
        <v>80</v>
      </c>
      <c r="F69" s="16">
        <v>504</v>
      </c>
      <c r="G69" s="4">
        <f t="shared" si="56"/>
        <v>58.134920634920633</v>
      </c>
      <c r="H69" s="4">
        <f t="shared" si="57"/>
        <v>25.99206349206349</v>
      </c>
      <c r="I69" s="9">
        <f t="shared" si="58"/>
        <v>15.873015873015873</v>
      </c>
      <c r="J69" s="181">
        <f t="shared" si="59"/>
        <v>1947.4792833135859</v>
      </c>
      <c r="K69" s="4">
        <f t="shared" si="60"/>
        <v>870.7159935634121</v>
      </c>
      <c r="L69" s="9">
        <f t="shared" si="61"/>
        <v>531.7349579013204</v>
      </c>
    </row>
    <row r="70" spans="1:12" x14ac:dyDescent="0.25">
      <c r="A70" s="288"/>
      <c r="B70" s="16" t="s">
        <v>8</v>
      </c>
      <c r="C70" s="16">
        <v>610</v>
      </c>
      <c r="D70" s="16">
        <v>175</v>
      </c>
      <c r="E70" s="16">
        <v>92</v>
      </c>
      <c r="F70" s="16">
        <v>877</v>
      </c>
      <c r="G70" s="4">
        <f t="shared" si="56"/>
        <v>69.555302166476622</v>
      </c>
      <c r="H70" s="4">
        <f t="shared" si="57"/>
        <v>19.954389965792473</v>
      </c>
      <c r="I70" s="9">
        <f t="shared" si="58"/>
        <v>10.4903078677309</v>
      </c>
      <c r="J70" s="181">
        <f t="shared" ref="J70" si="62">C70/$N$23</f>
        <v>4054.4790539975679</v>
      </c>
      <c r="K70" s="4">
        <f t="shared" ref="K70" si="63">D70/$N$23</f>
        <v>1163.1702204091382</v>
      </c>
      <c r="L70" s="9">
        <f t="shared" ref="L70" si="64">E70/$N$23</f>
        <v>611.49520158651842</v>
      </c>
    </row>
    <row r="71" spans="1:12" ht="16.5" thickBot="1" x14ac:dyDescent="0.3">
      <c r="A71" s="289"/>
      <c r="B71" s="19" t="s">
        <v>35</v>
      </c>
      <c r="C71" s="20"/>
      <c r="D71" s="20"/>
      <c r="E71" s="20"/>
      <c r="F71" s="20"/>
      <c r="G71" s="22">
        <f t="shared" ref="G71:L71" si="65">AVERAGE(G63:G70)</f>
        <v>55.858959848035298</v>
      </c>
      <c r="H71" s="22">
        <f t="shared" si="65"/>
        <v>23.51244646190619</v>
      </c>
      <c r="I71" s="23">
        <f t="shared" si="65"/>
        <v>20.628593690058509</v>
      </c>
      <c r="J71" s="186">
        <f t="shared" si="65"/>
        <v>2378.6831007366877</v>
      </c>
      <c r="K71" s="186">
        <f t="shared" si="65"/>
        <v>819.20416951672166</v>
      </c>
      <c r="L71" s="185">
        <f t="shared" si="65"/>
        <v>656.36033865944239</v>
      </c>
    </row>
    <row r="72" spans="1:12" x14ac:dyDescent="0.25">
      <c r="A72" s="288" t="s">
        <v>136</v>
      </c>
      <c r="B72" s="16" t="s">
        <v>7</v>
      </c>
      <c r="C72" s="16">
        <v>57</v>
      </c>
      <c r="D72" s="16">
        <v>74</v>
      </c>
      <c r="E72" s="16">
        <v>195</v>
      </c>
      <c r="F72" s="16">
        <v>326</v>
      </c>
      <c r="G72" s="4">
        <f t="shared" ref="G72" si="66">C72*100/F72</f>
        <v>17.484662576687118</v>
      </c>
      <c r="H72" s="4">
        <f t="shared" ref="H72" si="67">D72*100/F72</f>
        <v>22.699386503067483</v>
      </c>
      <c r="I72" s="9">
        <f t="shared" ref="I72" si="68">E72*100/F72</f>
        <v>59.815950920245399</v>
      </c>
      <c r="J72" s="182">
        <f>C72/$N$23</f>
        <v>378.86115750469077</v>
      </c>
      <c r="K72" s="183">
        <f>D72/$N$23</f>
        <v>491.85483605872133</v>
      </c>
      <c r="L72" s="8">
        <f>E72/$N$23</f>
        <v>1296.1039598844684</v>
      </c>
    </row>
    <row r="73" spans="1:12" x14ac:dyDescent="0.25">
      <c r="A73" s="288"/>
      <c r="B73" s="16" t="s">
        <v>11</v>
      </c>
      <c r="C73" s="16">
        <v>99</v>
      </c>
      <c r="D73" s="16">
        <v>108</v>
      </c>
      <c r="E73" s="16">
        <v>121</v>
      </c>
      <c r="F73" s="16">
        <v>328</v>
      </c>
      <c r="G73" s="4">
        <f t="shared" ref="G73:G74" si="69">C73*100/F73</f>
        <v>30.182926829268293</v>
      </c>
      <c r="H73" s="4">
        <f t="shared" ref="H73:H74" si="70">D73*100/F73</f>
        <v>32.926829268292686</v>
      </c>
      <c r="I73" s="9">
        <f t="shared" ref="I73:I74" si="71">E73*100/F73</f>
        <v>36.890243902439025</v>
      </c>
      <c r="J73" s="181">
        <f t="shared" ref="J73:J78" si="72">C73/$N$23</f>
        <v>658.02201040288401</v>
      </c>
      <c r="K73" s="4">
        <f t="shared" ref="K73:K78" si="73">D73/$N$23</f>
        <v>717.84219316678252</v>
      </c>
      <c r="L73" s="9">
        <f t="shared" ref="L73:L78" si="74">E73/$N$23</f>
        <v>804.24912382574701</v>
      </c>
    </row>
    <row r="74" spans="1:12" x14ac:dyDescent="0.25">
      <c r="A74" s="288"/>
      <c r="B74" s="16" t="s">
        <v>12</v>
      </c>
      <c r="C74" s="16">
        <v>166</v>
      </c>
      <c r="D74" s="16">
        <v>66</v>
      </c>
      <c r="E74" s="16">
        <v>90</v>
      </c>
      <c r="F74" s="16">
        <v>322</v>
      </c>
      <c r="G74" s="4">
        <f t="shared" si="69"/>
        <v>51.552795031055901</v>
      </c>
      <c r="H74" s="4">
        <f t="shared" si="70"/>
        <v>20.496894409937887</v>
      </c>
      <c r="I74" s="9">
        <f t="shared" si="71"/>
        <v>27.950310559006212</v>
      </c>
      <c r="J74" s="181">
        <f t="shared" si="72"/>
        <v>1103.3500376452398</v>
      </c>
      <c r="K74" s="4">
        <f t="shared" si="73"/>
        <v>438.68134026858928</v>
      </c>
      <c r="L74" s="9">
        <f t="shared" si="74"/>
        <v>598.20182763898538</v>
      </c>
    </row>
    <row r="75" spans="1:12" x14ac:dyDescent="0.25">
      <c r="A75" s="288"/>
      <c r="B75" s="16" t="s">
        <v>10</v>
      </c>
      <c r="C75" s="16">
        <v>120</v>
      </c>
      <c r="D75" s="16">
        <v>76</v>
      </c>
      <c r="E75" s="16">
        <v>133</v>
      </c>
      <c r="F75" s="16">
        <v>329</v>
      </c>
      <c r="G75" s="4">
        <f t="shared" ref="G75:G91" si="75">C75*100/F75</f>
        <v>36.474164133738604</v>
      </c>
      <c r="H75" s="4">
        <f t="shared" ref="H75:H91" si="76">D75*100/F75</f>
        <v>23.100303951367781</v>
      </c>
      <c r="I75" s="9">
        <f t="shared" ref="I75:I91" si="77">E75*100/F75</f>
        <v>40.425531914893618</v>
      </c>
      <c r="J75" s="181">
        <f t="shared" si="72"/>
        <v>797.60243685198054</v>
      </c>
      <c r="K75" s="4">
        <f t="shared" si="73"/>
        <v>505.14821000625437</v>
      </c>
      <c r="L75" s="9">
        <f t="shared" si="74"/>
        <v>884.00936751094514</v>
      </c>
    </row>
    <row r="76" spans="1:12" x14ac:dyDescent="0.25">
      <c r="A76" s="288"/>
      <c r="B76" s="16" t="s">
        <v>13</v>
      </c>
      <c r="C76" s="16">
        <v>148</v>
      </c>
      <c r="D76" s="16">
        <v>128</v>
      </c>
      <c r="E76" s="16">
        <v>66</v>
      </c>
      <c r="F76" s="16">
        <v>342</v>
      </c>
      <c r="G76" s="4">
        <f t="shared" si="75"/>
        <v>43.274853801169591</v>
      </c>
      <c r="H76" s="4">
        <f t="shared" si="76"/>
        <v>37.42690058479532</v>
      </c>
      <c r="I76" s="9">
        <f t="shared" si="77"/>
        <v>19.298245614035089</v>
      </c>
      <c r="J76" s="181">
        <f t="shared" si="72"/>
        <v>983.70967211744266</v>
      </c>
      <c r="K76" s="4">
        <f t="shared" si="73"/>
        <v>850.77593264211259</v>
      </c>
      <c r="L76" s="9">
        <f t="shared" si="74"/>
        <v>438.68134026858928</v>
      </c>
    </row>
    <row r="77" spans="1:12" x14ac:dyDescent="0.25">
      <c r="A77" s="288"/>
      <c r="B77" s="16" t="s">
        <v>9</v>
      </c>
      <c r="C77" s="16">
        <v>157</v>
      </c>
      <c r="D77" s="16">
        <v>85</v>
      </c>
      <c r="E77" s="16">
        <v>115</v>
      </c>
      <c r="F77" s="16">
        <v>357</v>
      </c>
      <c r="G77" s="4">
        <f t="shared" si="75"/>
        <v>43.977591036414566</v>
      </c>
      <c r="H77" s="4">
        <f t="shared" si="76"/>
        <v>23.80952380952381</v>
      </c>
      <c r="I77" s="9">
        <f t="shared" si="77"/>
        <v>32.212885154061624</v>
      </c>
      <c r="J77" s="181">
        <f t="shared" si="72"/>
        <v>1043.5298548813412</v>
      </c>
      <c r="K77" s="4">
        <f t="shared" si="73"/>
        <v>564.96839277015295</v>
      </c>
      <c r="L77" s="9">
        <f t="shared" si="74"/>
        <v>764.369001983148</v>
      </c>
    </row>
    <row r="78" spans="1:12" x14ac:dyDescent="0.25">
      <c r="A78" s="288"/>
      <c r="B78" s="16" t="s">
        <v>14</v>
      </c>
      <c r="C78" s="16">
        <v>246</v>
      </c>
      <c r="D78" s="16">
        <v>94</v>
      </c>
      <c r="E78" s="16">
        <v>22</v>
      </c>
      <c r="F78" s="16">
        <v>362</v>
      </c>
      <c r="G78" s="4">
        <f t="shared" si="75"/>
        <v>67.95580110497238</v>
      </c>
      <c r="H78" s="4">
        <f t="shared" si="76"/>
        <v>25.966850828729282</v>
      </c>
      <c r="I78" s="9">
        <f t="shared" si="77"/>
        <v>6.0773480662983426</v>
      </c>
      <c r="J78" s="181">
        <f t="shared" si="72"/>
        <v>1635.0849955465601</v>
      </c>
      <c r="K78" s="4">
        <f t="shared" si="73"/>
        <v>624.78857553405146</v>
      </c>
      <c r="L78" s="9">
        <f t="shared" si="74"/>
        <v>146.22711342286311</v>
      </c>
    </row>
    <row r="79" spans="1:12" x14ac:dyDescent="0.25">
      <c r="A79" s="288"/>
      <c r="B79" s="16" t="s">
        <v>8</v>
      </c>
      <c r="C79" s="16">
        <v>383</v>
      </c>
      <c r="D79" s="16">
        <v>144</v>
      </c>
      <c r="E79" s="16">
        <v>34</v>
      </c>
      <c r="F79" s="16">
        <v>561</v>
      </c>
      <c r="G79" s="4">
        <f t="shared" si="75"/>
        <v>68.270944741532972</v>
      </c>
      <c r="H79" s="4">
        <f t="shared" si="76"/>
        <v>25.668449197860962</v>
      </c>
      <c r="I79" s="9">
        <f t="shared" si="77"/>
        <v>6.0606060606060606</v>
      </c>
      <c r="J79" s="181">
        <f t="shared" ref="J79:J91" si="78">C79/$N$23</f>
        <v>2545.6811109525711</v>
      </c>
      <c r="K79" s="4">
        <f t="shared" ref="K79:K91" si="79">D79/$N$23</f>
        <v>957.1229242223767</v>
      </c>
      <c r="L79" s="9">
        <f t="shared" ref="L79:L91" si="80">E79/$N$23</f>
        <v>225.98735710806116</v>
      </c>
    </row>
    <row r="80" spans="1:12" x14ac:dyDescent="0.25">
      <c r="A80" s="288"/>
      <c r="B80" s="16" t="s">
        <v>15</v>
      </c>
      <c r="C80" s="16">
        <v>337</v>
      </c>
      <c r="D80" s="16">
        <v>117</v>
      </c>
      <c r="E80" s="16">
        <v>92</v>
      </c>
      <c r="F80" s="16">
        <v>546</v>
      </c>
      <c r="G80" s="4">
        <f t="shared" si="75"/>
        <v>61.721611721611723</v>
      </c>
      <c r="H80" s="4">
        <f t="shared" si="76"/>
        <v>21.428571428571427</v>
      </c>
      <c r="I80" s="9">
        <f t="shared" si="77"/>
        <v>16.84981684981685</v>
      </c>
      <c r="J80" s="181">
        <f t="shared" si="78"/>
        <v>2239.9335101593119</v>
      </c>
      <c r="K80" s="4">
        <f t="shared" si="79"/>
        <v>777.66237593068104</v>
      </c>
      <c r="L80" s="9">
        <f t="shared" si="80"/>
        <v>611.49520158651842</v>
      </c>
    </row>
    <row r="81" spans="1:12" x14ac:dyDescent="0.25">
      <c r="A81" s="288"/>
      <c r="B81" s="16" t="s">
        <v>16</v>
      </c>
      <c r="C81" s="16">
        <v>234</v>
      </c>
      <c r="D81" s="16">
        <v>148</v>
      </c>
      <c r="E81" s="16">
        <v>55</v>
      </c>
      <c r="F81" s="16">
        <v>437</v>
      </c>
      <c r="G81" s="4">
        <f t="shared" si="75"/>
        <v>53.546910755148744</v>
      </c>
      <c r="H81" s="4">
        <f t="shared" si="76"/>
        <v>33.867276887871853</v>
      </c>
      <c r="I81" s="9">
        <f t="shared" si="77"/>
        <v>12.585812356979405</v>
      </c>
      <c r="J81" s="181">
        <f t="shared" si="78"/>
        <v>1555.3247518613621</v>
      </c>
      <c r="K81" s="4">
        <f t="shared" si="79"/>
        <v>983.70967211744266</v>
      </c>
      <c r="L81" s="9">
        <f t="shared" si="80"/>
        <v>365.56778355715772</v>
      </c>
    </row>
    <row r="82" spans="1:12" x14ac:dyDescent="0.25">
      <c r="A82" s="288"/>
      <c r="B82" s="16" t="s">
        <v>17</v>
      </c>
      <c r="C82" s="16">
        <v>415</v>
      </c>
      <c r="D82" s="16">
        <v>62</v>
      </c>
      <c r="E82" s="16">
        <v>40</v>
      </c>
      <c r="F82" s="16">
        <v>517</v>
      </c>
      <c r="G82" s="4">
        <f t="shared" si="75"/>
        <v>80.27079303675049</v>
      </c>
      <c r="H82" s="4">
        <f t="shared" si="76"/>
        <v>11.992263056092844</v>
      </c>
      <c r="I82" s="9">
        <f t="shared" si="77"/>
        <v>7.7369439071566735</v>
      </c>
      <c r="J82" s="181">
        <f t="shared" si="78"/>
        <v>2758.3750941130993</v>
      </c>
      <c r="K82" s="4">
        <f t="shared" si="79"/>
        <v>412.09459237352331</v>
      </c>
      <c r="L82" s="9">
        <f t="shared" si="80"/>
        <v>265.8674789506602</v>
      </c>
    </row>
    <row r="83" spans="1:12" x14ac:dyDescent="0.25">
      <c r="A83" s="288"/>
      <c r="B83" s="16" t="s">
        <v>18</v>
      </c>
      <c r="C83" s="16">
        <v>322</v>
      </c>
      <c r="D83" s="16">
        <v>127</v>
      </c>
      <c r="E83" s="16">
        <v>105</v>
      </c>
      <c r="F83" s="16">
        <v>554</v>
      </c>
      <c r="G83" s="4">
        <f t="shared" si="75"/>
        <v>58.122743682310471</v>
      </c>
      <c r="H83" s="4">
        <f t="shared" si="76"/>
        <v>22.924187725631768</v>
      </c>
      <c r="I83" s="9">
        <f t="shared" si="77"/>
        <v>18.953068592057761</v>
      </c>
      <c r="J83" s="181">
        <f t="shared" si="78"/>
        <v>2140.2332055528145</v>
      </c>
      <c r="K83" s="4">
        <f t="shared" si="79"/>
        <v>844.12924566834613</v>
      </c>
      <c r="L83" s="9">
        <f t="shared" si="80"/>
        <v>697.90213224548302</v>
      </c>
    </row>
    <row r="84" spans="1:12" x14ac:dyDescent="0.25">
      <c r="A84" s="288"/>
      <c r="B84" s="16" t="s">
        <v>19</v>
      </c>
      <c r="C84" s="16">
        <v>356</v>
      </c>
      <c r="D84" s="16">
        <v>76</v>
      </c>
      <c r="E84" s="16">
        <v>57</v>
      </c>
      <c r="F84" s="16">
        <v>489</v>
      </c>
      <c r="G84" s="4">
        <f t="shared" si="75"/>
        <v>72.801635991820035</v>
      </c>
      <c r="H84" s="4">
        <f t="shared" si="76"/>
        <v>15.541922290388548</v>
      </c>
      <c r="I84" s="9">
        <f t="shared" si="77"/>
        <v>11.656441717791411</v>
      </c>
      <c r="J84" s="181">
        <f t="shared" si="78"/>
        <v>2366.2205626608757</v>
      </c>
      <c r="K84" s="4">
        <f t="shared" si="79"/>
        <v>505.14821000625437</v>
      </c>
      <c r="L84" s="9">
        <f t="shared" si="80"/>
        <v>378.86115750469077</v>
      </c>
    </row>
    <row r="85" spans="1:12" x14ac:dyDescent="0.25">
      <c r="A85" s="288"/>
      <c r="B85" s="16" t="s">
        <v>20</v>
      </c>
      <c r="C85" s="16">
        <v>296</v>
      </c>
      <c r="D85" s="16">
        <v>46</v>
      </c>
      <c r="E85" s="16">
        <v>46</v>
      </c>
      <c r="F85" s="16">
        <v>388</v>
      </c>
      <c r="G85" s="4">
        <f t="shared" si="75"/>
        <v>76.288659793814432</v>
      </c>
      <c r="H85" s="4">
        <f t="shared" si="76"/>
        <v>11.855670103092784</v>
      </c>
      <c r="I85" s="9">
        <f t="shared" si="77"/>
        <v>11.855670103092784</v>
      </c>
      <c r="J85" s="181">
        <f t="shared" si="78"/>
        <v>1967.4193442348853</v>
      </c>
      <c r="K85" s="4">
        <f t="shared" si="79"/>
        <v>305.74760079325921</v>
      </c>
      <c r="L85" s="9">
        <f t="shared" si="80"/>
        <v>305.74760079325921</v>
      </c>
    </row>
    <row r="86" spans="1:12" x14ac:dyDescent="0.25">
      <c r="A86" s="288"/>
      <c r="B86" s="16" t="s">
        <v>21</v>
      </c>
      <c r="C86" s="16">
        <v>282</v>
      </c>
      <c r="D86" s="16">
        <v>106</v>
      </c>
      <c r="E86" s="16">
        <v>41</v>
      </c>
      <c r="F86" s="16">
        <v>429</v>
      </c>
      <c r="G86" s="4">
        <f t="shared" si="75"/>
        <v>65.734265734265733</v>
      </c>
      <c r="H86" s="4">
        <f t="shared" si="76"/>
        <v>24.708624708624708</v>
      </c>
      <c r="I86" s="9">
        <f t="shared" si="77"/>
        <v>9.5571095571095572</v>
      </c>
      <c r="J86" s="181">
        <f t="shared" si="78"/>
        <v>1874.3657266021544</v>
      </c>
      <c r="K86" s="4">
        <f t="shared" si="79"/>
        <v>704.54881921924948</v>
      </c>
      <c r="L86" s="9">
        <f t="shared" si="80"/>
        <v>272.51416592442666</v>
      </c>
    </row>
    <row r="87" spans="1:12" x14ac:dyDescent="0.25">
      <c r="A87" s="288"/>
      <c r="B87" s="16" t="s">
        <v>22</v>
      </c>
      <c r="C87" s="16">
        <v>283</v>
      </c>
      <c r="D87" s="16">
        <v>47</v>
      </c>
      <c r="E87" s="16">
        <v>32</v>
      </c>
      <c r="F87" s="16">
        <v>362</v>
      </c>
      <c r="G87" s="4">
        <f t="shared" si="75"/>
        <v>78.176795580110493</v>
      </c>
      <c r="H87" s="4">
        <f t="shared" si="76"/>
        <v>12.983425414364641</v>
      </c>
      <c r="I87" s="9">
        <f t="shared" si="77"/>
        <v>8.8397790055248624</v>
      </c>
      <c r="J87" s="181">
        <f t="shared" si="78"/>
        <v>1881.0124135759208</v>
      </c>
      <c r="K87" s="4">
        <f t="shared" si="79"/>
        <v>312.39428776702573</v>
      </c>
      <c r="L87" s="9">
        <f t="shared" si="80"/>
        <v>212.69398316052815</v>
      </c>
    </row>
    <row r="88" spans="1:12" x14ac:dyDescent="0.25">
      <c r="A88" s="288"/>
      <c r="B88" s="16" t="s">
        <v>23</v>
      </c>
      <c r="C88" s="16">
        <v>50</v>
      </c>
      <c r="D88" s="16">
        <v>165</v>
      </c>
      <c r="E88" s="16">
        <v>156</v>
      </c>
      <c r="F88" s="16">
        <v>371</v>
      </c>
      <c r="G88" s="4">
        <f t="shared" si="75"/>
        <v>13.477088948787062</v>
      </c>
      <c r="H88" s="4">
        <f t="shared" si="76"/>
        <v>44.474393530997304</v>
      </c>
      <c r="I88" s="9">
        <f t="shared" si="77"/>
        <v>42.048517520215633</v>
      </c>
      <c r="J88" s="181">
        <f t="shared" si="78"/>
        <v>332.33434868832524</v>
      </c>
      <c r="K88" s="4">
        <f t="shared" si="79"/>
        <v>1096.7033506714733</v>
      </c>
      <c r="L88" s="9">
        <f t="shared" si="80"/>
        <v>1036.8831679075747</v>
      </c>
    </row>
    <row r="89" spans="1:12" x14ac:dyDescent="0.25">
      <c r="A89" s="288"/>
      <c r="B89" s="16" t="s">
        <v>24</v>
      </c>
      <c r="C89" s="16">
        <v>140</v>
      </c>
      <c r="D89" s="16">
        <v>147</v>
      </c>
      <c r="E89" s="16">
        <v>77</v>
      </c>
      <c r="F89" s="16">
        <v>364</v>
      </c>
      <c r="G89" s="4">
        <f t="shared" si="75"/>
        <v>38.46153846153846</v>
      </c>
      <c r="H89" s="4">
        <f t="shared" si="76"/>
        <v>40.384615384615387</v>
      </c>
      <c r="I89" s="9">
        <f t="shared" si="77"/>
        <v>21.153846153846153</v>
      </c>
      <c r="J89" s="181">
        <f t="shared" si="78"/>
        <v>930.53617632731061</v>
      </c>
      <c r="K89" s="4">
        <f t="shared" si="79"/>
        <v>977.0629851436762</v>
      </c>
      <c r="L89" s="9">
        <f t="shared" si="80"/>
        <v>511.79489698002084</v>
      </c>
    </row>
    <row r="90" spans="1:12" x14ac:dyDescent="0.25">
      <c r="A90" s="288"/>
      <c r="B90" s="16" t="s">
        <v>36</v>
      </c>
      <c r="C90" s="16">
        <v>116</v>
      </c>
      <c r="D90" s="16">
        <v>65</v>
      </c>
      <c r="E90" s="16">
        <v>95</v>
      </c>
      <c r="F90" s="16">
        <v>276</v>
      </c>
      <c r="G90" s="4">
        <f t="shared" si="75"/>
        <v>42.028985507246375</v>
      </c>
      <c r="H90" s="4">
        <f t="shared" si="76"/>
        <v>23.55072463768116</v>
      </c>
      <c r="I90" s="9">
        <f t="shared" si="77"/>
        <v>34.420289855072461</v>
      </c>
      <c r="J90" s="181">
        <f t="shared" si="78"/>
        <v>771.01568895691457</v>
      </c>
      <c r="K90" s="4">
        <f t="shared" si="79"/>
        <v>432.03465329482282</v>
      </c>
      <c r="L90" s="9">
        <f t="shared" si="80"/>
        <v>631.43526250781792</v>
      </c>
    </row>
    <row r="91" spans="1:12" x14ac:dyDescent="0.25">
      <c r="A91" s="288"/>
      <c r="B91" s="16" t="s">
        <v>37</v>
      </c>
      <c r="C91" s="16">
        <v>112</v>
      </c>
      <c r="D91" s="16">
        <v>110</v>
      </c>
      <c r="E91" s="16">
        <v>51</v>
      </c>
      <c r="F91" s="16">
        <v>273</v>
      </c>
      <c r="G91" s="4">
        <f t="shared" si="75"/>
        <v>41.025641025641029</v>
      </c>
      <c r="H91" s="4">
        <f t="shared" si="76"/>
        <v>40.293040293040292</v>
      </c>
      <c r="I91" s="9">
        <f t="shared" si="77"/>
        <v>18.681318681318682</v>
      </c>
      <c r="J91" s="181">
        <f t="shared" si="78"/>
        <v>744.42894106184849</v>
      </c>
      <c r="K91" s="4">
        <f t="shared" si="79"/>
        <v>731.13556711431545</v>
      </c>
      <c r="L91" s="9">
        <f t="shared" si="80"/>
        <v>338.98103566209176</v>
      </c>
    </row>
    <row r="92" spans="1:12" ht="16.5" thickBot="1" x14ac:dyDescent="0.3">
      <c r="A92" s="289"/>
      <c r="B92" s="19" t="s">
        <v>35</v>
      </c>
      <c r="C92" s="20"/>
      <c r="D92" s="20"/>
      <c r="E92" s="20"/>
      <c r="F92" s="20"/>
      <c r="G92" s="22">
        <f t="shared" ref="G92:L92" si="81">AVERAGE(G72:G91)</f>
        <v>52.041520474694224</v>
      </c>
      <c r="H92" s="22">
        <f t="shared" si="81"/>
        <v>25.804992700727393</v>
      </c>
      <c r="I92" s="23">
        <f t="shared" si="81"/>
        <v>22.153486824578383</v>
      </c>
      <c r="J92" s="186">
        <f t="shared" si="81"/>
        <v>1435.3520519848767</v>
      </c>
      <c r="K92" s="186">
        <f t="shared" si="81"/>
        <v>661.67768823845574</v>
      </c>
      <c r="L92" s="185">
        <f t="shared" si="81"/>
        <v>539.37864792115181</v>
      </c>
    </row>
    <row r="93" spans="1:12" x14ac:dyDescent="0.25">
      <c r="A93" s="288" t="s">
        <v>137</v>
      </c>
      <c r="B93" s="16" t="s">
        <v>7</v>
      </c>
      <c r="C93" s="16">
        <v>147</v>
      </c>
      <c r="D93" s="16">
        <v>128</v>
      </c>
      <c r="E93" s="16">
        <v>79</v>
      </c>
      <c r="F93" s="16">
        <v>354</v>
      </c>
      <c r="G93" s="4">
        <f t="shared" ref="G93:G103" si="82">C93*100/F93</f>
        <v>41.525423728813557</v>
      </c>
      <c r="H93" s="4">
        <f t="shared" ref="H93:H103" si="83">D93*100/F93</f>
        <v>36.158192090395481</v>
      </c>
      <c r="I93" s="9">
        <f t="shared" ref="I93:I103" si="84">E93*100/F93</f>
        <v>22.316384180790962</v>
      </c>
      <c r="J93" s="182">
        <f>C93/$N$23</f>
        <v>977.0629851436762</v>
      </c>
      <c r="K93" s="183">
        <f>D93/$N$23</f>
        <v>850.77593264211259</v>
      </c>
      <c r="L93" s="8">
        <f>E93/$N$23</f>
        <v>525.08827092755382</v>
      </c>
    </row>
    <row r="94" spans="1:12" x14ac:dyDescent="0.25">
      <c r="A94" s="288"/>
      <c r="B94" s="16" t="s">
        <v>11</v>
      </c>
      <c r="C94" s="16">
        <v>170</v>
      </c>
      <c r="D94" s="16">
        <v>98</v>
      </c>
      <c r="E94" s="16">
        <v>88</v>
      </c>
      <c r="F94" s="16">
        <v>356</v>
      </c>
      <c r="G94" s="4">
        <f t="shared" si="82"/>
        <v>47.752808988764045</v>
      </c>
      <c r="H94" s="4">
        <f t="shared" si="83"/>
        <v>27.528089887640448</v>
      </c>
      <c r="I94" s="9">
        <f t="shared" si="84"/>
        <v>24.719101123595507</v>
      </c>
      <c r="J94" s="181">
        <f t="shared" ref="J94:J99" si="85">C94/$N$23</f>
        <v>1129.9367855403059</v>
      </c>
      <c r="K94" s="4">
        <f t="shared" ref="K94:K99" si="86">D94/$N$23</f>
        <v>651.37532342911743</v>
      </c>
      <c r="L94" s="9">
        <f t="shared" ref="L94:L99" si="87">E94/$N$23</f>
        <v>584.90845369145245</v>
      </c>
    </row>
    <row r="95" spans="1:12" x14ac:dyDescent="0.25">
      <c r="A95" s="288"/>
      <c r="B95" s="16" t="s">
        <v>12</v>
      </c>
      <c r="C95" s="16">
        <v>169</v>
      </c>
      <c r="D95" s="16">
        <v>104</v>
      </c>
      <c r="E95" s="16">
        <v>91</v>
      </c>
      <c r="F95" s="16">
        <v>364</v>
      </c>
      <c r="G95" s="4">
        <f t="shared" si="82"/>
        <v>46.428571428571431</v>
      </c>
      <c r="H95" s="4">
        <f t="shared" si="83"/>
        <v>28.571428571428573</v>
      </c>
      <c r="I95" s="9">
        <f t="shared" si="84"/>
        <v>25</v>
      </c>
      <c r="J95" s="181">
        <f t="shared" si="85"/>
        <v>1123.2900985665392</v>
      </c>
      <c r="K95" s="4">
        <f t="shared" si="86"/>
        <v>691.25544527171644</v>
      </c>
      <c r="L95" s="9">
        <f t="shared" si="87"/>
        <v>604.84851461275196</v>
      </c>
    </row>
    <row r="96" spans="1:12" x14ac:dyDescent="0.25">
      <c r="A96" s="288"/>
      <c r="B96" s="16" t="s">
        <v>10</v>
      </c>
      <c r="C96" s="16">
        <v>199</v>
      </c>
      <c r="D96" s="16">
        <v>138</v>
      </c>
      <c r="E96" s="16">
        <v>71</v>
      </c>
      <c r="F96" s="16">
        <v>408</v>
      </c>
      <c r="G96" s="4">
        <f t="shared" si="82"/>
        <v>48.774509803921568</v>
      </c>
      <c r="H96" s="4">
        <f t="shared" si="83"/>
        <v>33.823529411764703</v>
      </c>
      <c r="I96" s="9">
        <f t="shared" si="84"/>
        <v>17.401960784313726</v>
      </c>
      <c r="J96" s="181">
        <f t="shared" si="85"/>
        <v>1322.6907077795345</v>
      </c>
      <c r="K96" s="4">
        <f t="shared" si="86"/>
        <v>917.24280237977769</v>
      </c>
      <c r="L96" s="9">
        <f t="shared" si="87"/>
        <v>471.91477513742183</v>
      </c>
    </row>
    <row r="97" spans="1:12" x14ac:dyDescent="0.25">
      <c r="A97" s="288"/>
      <c r="B97" s="16" t="s">
        <v>13</v>
      </c>
      <c r="C97" s="16">
        <v>55</v>
      </c>
      <c r="D97" s="16">
        <v>154</v>
      </c>
      <c r="E97" s="16">
        <v>105</v>
      </c>
      <c r="F97" s="16">
        <v>314</v>
      </c>
      <c r="G97" s="4">
        <f t="shared" si="82"/>
        <v>17.515923566878982</v>
      </c>
      <c r="H97" s="4">
        <f t="shared" si="83"/>
        <v>49.044585987261144</v>
      </c>
      <c r="I97" s="9">
        <f t="shared" si="84"/>
        <v>33.439490445859875</v>
      </c>
      <c r="J97" s="181">
        <f t="shared" si="85"/>
        <v>365.56778355715772</v>
      </c>
      <c r="K97" s="4">
        <f t="shared" si="86"/>
        <v>1023.5897939600417</v>
      </c>
      <c r="L97" s="9">
        <f t="shared" si="87"/>
        <v>697.90213224548302</v>
      </c>
    </row>
    <row r="98" spans="1:12" x14ac:dyDescent="0.25">
      <c r="A98" s="288"/>
      <c r="B98" s="16" t="s">
        <v>9</v>
      </c>
      <c r="C98" s="16">
        <v>146</v>
      </c>
      <c r="D98" s="16">
        <v>105</v>
      </c>
      <c r="E98" s="16">
        <v>103</v>
      </c>
      <c r="F98" s="16">
        <v>354</v>
      </c>
      <c r="G98" s="4">
        <f t="shared" si="82"/>
        <v>41.242937853107343</v>
      </c>
      <c r="H98" s="4">
        <f t="shared" si="83"/>
        <v>29.661016949152543</v>
      </c>
      <c r="I98" s="9">
        <f t="shared" si="84"/>
        <v>29.096045197740114</v>
      </c>
      <c r="J98" s="181">
        <f t="shared" si="85"/>
        <v>970.41629816990962</v>
      </c>
      <c r="K98" s="4">
        <f t="shared" si="86"/>
        <v>697.90213224548302</v>
      </c>
      <c r="L98" s="9">
        <f t="shared" si="87"/>
        <v>684.60875829794998</v>
      </c>
    </row>
    <row r="99" spans="1:12" x14ac:dyDescent="0.25">
      <c r="A99" s="288"/>
      <c r="B99" s="16" t="s">
        <v>14</v>
      </c>
      <c r="C99" s="16">
        <v>226</v>
      </c>
      <c r="D99" s="16">
        <v>96</v>
      </c>
      <c r="E99" s="16">
        <v>35</v>
      </c>
      <c r="F99" s="16">
        <v>357</v>
      </c>
      <c r="G99" s="4">
        <f t="shared" si="82"/>
        <v>63.305322128851543</v>
      </c>
      <c r="H99" s="4">
        <f t="shared" si="83"/>
        <v>26.890756302521009</v>
      </c>
      <c r="I99" s="9">
        <f t="shared" si="84"/>
        <v>9.8039215686274517</v>
      </c>
      <c r="J99" s="181">
        <f t="shared" si="85"/>
        <v>1502.1512560712301</v>
      </c>
      <c r="K99" s="4">
        <f t="shared" si="86"/>
        <v>638.08194948158439</v>
      </c>
      <c r="L99" s="9">
        <f t="shared" si="87"/>
        <v>232.63404408182765</v>
      </c>
    </row>
    <row r="100" spans="1:12" x14ac:dyDescent="0.25">
      <c r="A100" s="288"/>
      <c r="B100" s="16" t="s">
        <v>8</v>
      </c>
      <c r="C100" s="16">
        <v>234</v>
      </c>
      <c r="D100" s="16">
        <v>108</v>
      </c>
      <c r="E100" s="16">
        <v>83</v>
      </c>
      <c r="F100" s="16">
        <v>425</v>
      </c>
      <c r="G100" s="4">
        <f t="shared" si="82"/>
        <v>55.058823529411768</v>
      </c>
      <c r="H100" s="4">
        <f t="shared" si="83"/>
        <v>25.411764705882351</v>
      </c>
      <c r="I100" s="9">
        <f t="shared" si="84"/>
        <v>19.529411764705884</v>
      </c>
      <c r="J100" s="181">
        <f t="shared" ref="J100:J103" si="88">C100/$N$23</f>
        <v>1555.3247518613621</v>
      </c>
      <c r="K100" s="4">
        <f t="shared" ref="K100:K103" si="89">D100/$N$23</f>
        <v>717.84219316678252</v>
      </c>
      <c r="L100" s="9">
        <f t="shared" ref="L100:L103" si="90">E100/$N$23</f>
        <v>551.6750188226199</v>
      </c>
    </row>
    <row r="101" spans="1:12" x14ac:dyDescent="0.25">
      <c r="A101" s="288"/>
      <c r="B101" s="16" t="s">
        <v>15</v>
      </c>
      <c r="C101" s="16">
        <v>52</v>
      </c>
      <c r="D101" s="16">
        <v>268</v>
      </c>
      <c r="E101" s="16">
        <v>50</v>
      </c>
      <c r="F101" s="16">
        <v>370</v>
      </c>
      <c r="G101" s="4">
        <f t="shared" si="82"/>
        <v>14.054054054054054</v>
      </c>
      <c r="H101" s="4">
        <f t="shared" si="83"/>
        <v>72.432432432432435</v>
      </c>
      <c r="I101" s="9">
        <f t="shared" si="84"/>
        <v>13.513513513513514</v>
      </c>
      <c r="J101" s="181">
        <f t="shared" si="88"/>
        <v>345.62772263585822</v>
      </c>
      <c r="K101" s="4">
        <f t="shared" si="89"/>
        <v>1781.3121089694232</v>
      </c>
      <c r="L101" s="9">
        <f t="shared" si="90"/>
        <v>332.33434868832524</v>
      </c>
    </row>
    <row r="102" spans="1:12" x14ac:dyDescent="0.25">
      <c r="A102" s="288"/>
      <c r="B102" s="16" t="s">
        <v>16</v>
      </c>
      <c r="C102" s="16">
        <v>318</v>
      </c>
      <c r="D102" s="16">
        <v>106</v>
      </c>
      <c r="E102" s="16">
        <v>61</v>
      </c>
      <c r="F102" s="16">
        <v>485</v>
      </c>
      <c r="G102" s="4">
        <f t="shared" si="82"/>
        <v>65.567010309278345</v>
      </c>
      <c r="H102" s="4">
        <f t="shared" si="83"/>
        <v>21.855670103092784</v>
      </c>
      <c r="I102" s="9">
        <f t="shared" si="84"/>
        <v>12.577319587628866</v>
      </c>
      <c r="J102" s="181">
        <f t="shared" si="88"/>
        <v>2113.6464576577487</v>
      </c>
      <c r="K102" s="4">
        <f t="shared" si="89"/>
        <v>704.54881921924948</v>
      </c>
      <c r="L102" s="9">
        <f t="shared" si="90"/>
        <v>405.44790539975679</v>
      </c>
    </row>
    <row r="103" spans="1:12" x14ac:dyDescent="0.25">
      <c r="A103" s="288"/>
      <c r="B103" s="16" t="s">
        <v>17</v>
      </c>
      <c r="C103" s="16">
        <v>188</v>
      </c>
      <c r="D103" s="16">
        <v>102</v>
      </c>
      <c r="E103" s="16">
        <v>81</v>
      </c>
      <c r="F103" s="16">
        <v>371</v>
      </c>
      <c r="G103" s="4">
        <f t="shared" si="82"/>
        <v>50.673854447439354</v>
      </c>
      <c r="H103" s="4">
        <f t="shared" si="83"/>
        <v>27.493261455525605</v>
      </c>
      <c r="I103" s="9">
        <f t="shared" si="84"/>
        <v>21.832884097035041</v>
      </c>
      <c r="J103" s="181">
        <f t="shared" si="88"/>
        <v>1249.5771510681029</v>
      </c>
      <c r="K103" s="4">
        <f t="shared" si="89"/>
        <v>677.96207132418351</v>
      </c>
      <c r="L103" s="9">
        <f t="shared" si="90"/>
        <v>538.38164487508686</v>
      </c>
    </row>
    <row r="104" spans="1:12" ht="16.5" thickBot="1" x14ac:dyDescent="0.3">
      <c r="A104" s="289"/>
      <c r="B104" s="19" t="s">
        <v>35</v>
      </c>
      <c r="C104" s="20"/>
      <c r="D104" s="20"/>
      <c r="E104" s="20"/>
      <c r="F104" s="20"/>
      <c r="G104" s="22">
        <f t="shared" ref="G104:L104" si="91">AVERAGE(G93:G103)</f>
        <v>44.718112712644718</v>
      </c>
      <c r="H104" s="22">
        <f t="shared" si="91"/>
        <v>34.442793445190652</v>
      </c>
      <c r="I104" s="23">
        <f t="shared" si="91"/>
        <v>20.839093842164633</v>
      </c>
      <c r="J104" s="186">
        <f t="shared" si="91"/>
        <v>1150.4810907319477</v>
      </c>
      <c r="K104" s="186">
        <f t="shared" si="91"/>
        <v>850.17168837177019</v>
      </c>
      <c r="L104" s="185">
        <f t="shared" si="91"/>
        <v>511.79489698002072</v>
      </c>
    </row>
    <row r="105" spans="1:12" x14ac:dyDescent="0.25">
      <c r="A105" s="290" t="s">
        <v>138</v>
      </c>
      <c r="B105" s="21" t="s">
        <v>7</v>
      </c>
      <c r="C105" s="21">
        <v>219</v>
      </c>
      <c r="D105" s="21">
        <v>145</v>
      </c>
      <c r="E105" s="21">
        <v>44</v>
      </c>
      <c r="F105" s="21">
        <v>408</v>
      </c>
      <c r="G105" s="4">
        <f t="shared" ref="G105:G108" si="92">C105*100/F105</f>
        <v>53.676470588235297</v>
      </c>
      <c r="H105" s="4">
        <f t="shared" ref="H105:H108" si="93">D105*100/F105</f>
        <v>35.53921568627451</v>
      </c>
      <c r="I105" s="9">
        <f t="shared" ref="I105:I108" si="94">E105*100/F105</f>
        <v>10.784313725490197</v>
      </c>
      <c r="J105" s="182">
        <f>C105/$N$23</f>
        <v>1455.6244472548644</v>
      </c>
      <c r="K105" s="183">
        <f>D105/$N$23</f>
        <v>963.76961119614316</v>
      </c>
      <c r="L105" s="8">
        <f>E105/$N$23</f>
        <v>292.45422684572623</v>
      </c>
    </row>
    <row r="106" spans="1:12" x14ac:dyDescent="0.25">
      <c r="A106" s="288"/>
      <c r="B106" s="16" t="s">
        <v>11</v>
      </c>
      <c r="C106" s="16">
        <v>171</v>
      </c>
      <c r="D106" s="16">
        <v>127</v>
      </c>
      <c r="E106" s="16">
        <v>123</v>
      </c>
      <c r="F106" s="16">
        <v>421</v>
      </c>
      <c r="G106" s="4">
        <f t="shared" si="92"/>
        <v>40.617577197149643</v>
      </c>
      <c r="H106" s="4">
        <f t="shared" si="93"/>
        <v>30.166270783847981</v>
      </c>
      <c r="I106" s="9">
        <f t="shared" si="94"/>
        <v>29.216152019002376</v>
      </c>
      <c r="J106" s="181">
        <f t="shared" ref="J106:J111" si="95">C106/$N$23</f>
        <v>1136.5834725140724</v>
      </c>
      <c r="K106" s="4">
        <f t="shared" ref="K106:K111" si="96">D106/$N$23</f>
        <v>844.12924566834613</v>
      </c>
      <c r="L106" s="9">
        <f t="shared" ref="L106:L111" si="97">E106/$N$23</f>
        <v>817.54249777328005</v>
      </c>
    </row>
    <row r="107" spans="1:12" x14ac:dyDescent="0.25">
      <c r="A107" s="288"/>
      <c r="B107" s="16" t="s">
        <v>12</v>
      </c>
      <c r="C107" s="16">
        <v>173</v>
      </c>
      <c r="D107" s="16">
        <v>191</v>
      </c>
      <c r="E107" s="16">
        <v>154</v>
      </c>
      <c r="F107" s="16">
        <v>518</v>
      </c>
      <c r="G107" s="4">
        <f t="shared" si="92"/>
        <v>33.397683397683394</v>
      </c>
      <c r="H107" s="4">
        <f t="shared" si="93"/>
        <v>36.872586872586872</v>
      </c>
      <c r="I107" s="9">
        <f t="shared" si="94"/>
        <v>29.72972972972973</v>
      </c>
      <c r="J107" s="181">
        <f t="shared" si="95"/>
        <v>1149.8768464616053</v>
      </c>
      <c r="K107" s="4">
        <f t="shared" si="96"/>
        <v>1269.5172119894023</v>
      </c>
      <c r="L107" s="9">
        <f t="shared" si="97"/>
        <v>1023.5897939600417</v>
      </c>
    </row>
    <row r="108" spans="1:12" x14ac:dyDescent="0.25">
      <c r="A108" s="288"/>
      <c r="B108" s="16" t="s">
        <v>10</v>
      </c>
      <c r="C108" s="16">
        <v>133</v>
      </c>
      <c r="D108" s="16">
        <v>136</v>
      </c>
      <c r="E108" s="16">
        <v>248</v>
      </c>
      <c r="F108" s="16">
        <v>517</v>
      </c>
      <c r="G108" s="4">
        <f t="shared" si="92"/>
        <v>25.72533849129594</v>
      </c>
      <c r="H108" s="4">
        <f t="shared" si="93"/>
        <v>26.305609284332689</v>
      </c>
      <c r="I108" s="9">
        <f t="shared" si="94"/>
        <v>47.969052224371374</v>
      </c>
      <c r="J108" s="181">
        <f t="shared" si="95"/>
        <v>884.00936751094514</v>
      </c>
      <c r="K108" s="4">
        <f t="shared" si="96"/>
        <v>903.94942843224464</v>
      </c>
      <c r="L108" s="9">
        <f t="shared" si="97"/>
        <v>1648.3783694940932</v>
      </c>
    </row>
    <row r="109" spans="1:12" x14ac:dyDescent="0.25">
      <c r="A109" s="288"/>
      <c r="B109" s="16" t="s">
        <v>13</v>
      </c>
      <c r="C109" s="16">
        <v>88</v>
      </c>
      <c r="D109" s="16">
        <v>112</v>
      </c>
      <c r="E109" s="16">
        <v>155</v>
      </c>
      <c r="F109" s="16">
        <v>355</v>
      </c>
      <c r="G109" s="4">
        <f t="shared" ref="G109:G111" si="98">C109*100/F109</f>
        <v>24.788732394366196</v>
      </c>
      <c r="H109" s="4">
        <f t="shared" ref="H109:H111" si="99">D109*100/F109</f>
        <v>31.549295774647888</v>
      </c>
      <c r="I109" s="9">
        <f t="shared" ref="I109:I111" si="100">E109*100/F109</f>
        <v>43.661971830985912</v>
      </c>
      <c r="J109" s="181">
        <f t="shared" si="95"/>
        <v>584.90845369145245</v>
      </c>
      <c r="K109" s="4">
        <f t="shared" si="96"/>
        <v>744.42894106184849</v>
      </c>
      <c r="L109" s="9">
        <f t="shared" si="97"/>
        <v>1030.2364809338083</v>
      </c>
    </row>
    <row r="110" spans="1:12" x14ac:dyDescent="0.25">
      <c r="A110" s="288"/>
      <c r="B110" s="16" t="s">
        <v>9</v>
      </c>
      <c r="C110" s="16">
        <v>164</v>
      </c>
      <c r="D110" s="16">
        <v>127</v>
      </c>
      <c r="E110" s="16">
        <v>93</v>
      </c>
      <c r="F110" s="16">
        <v>384</v>
      </c>
      <c r="G110" s="4">
        <f t="shared" si="98"/>
        <v>42.708333333333336</v>
      </c>
      <c r="H110" s="4">
        <f t="shared" si="99"/>
        <v>33.072916666666664</v>
      </c>
      <c r="I110" s="9">
        <f t="shared" si="100"/>
        <v>24.21875</v>
      </c>
      <c r="J110" s="181">
        <f t="shared" si="95"/>
        <v>1090.0566636977067</v>
      </c>
      <c r="K110" s="4">
        <f t="shared" si="96"/>
        <v>844.12924566834613</v>
      </c>
      <c r="L110" s="9">
        <f t="shared" si="97"/>
        <v>618.14188856028488</v>
      </c>
    </row>
    <row r="111" spans="1:12" x14ac:dyDescent="0.25">
      <c r="A111" s="288"/>
      <c r="B111" s="16" t="s">
        <v>14</v>
      </c>
      <c r="C111" s="16">
        <v>60</v>
      </c>
      <c r="D111" s="16">
        <v>87</v>
      </c>
      <c r="E111" s="16">
        <v>213</v>
      </c>
      <c r="F111" s="16">
        <v>360</v>
      </c>
      <c r="G111" s="4">
        <f t="shared" si="98"/>
        <v>16.666666666666668</v>
      </c>
      <c r="H111" s="4">
        <f t="shared" si="99"/>
        <v>24.166666666666668</v>
      </c>
      <c r="I111" s="9">
        <f t="shared" si="100"/>
        <v>59.166666666666664</v>
      </c>
      <c r="J111" s="181">
        <f t="shared" si="95"/>
        <v>398.80121842599027</v>
      </c>
      <c r="K111" s="4">
        <f t="shared" si="96"/>
        <v>578.26176671768587</v>
      </c>
      <c r="L111" s="9">
        <f t="shared" si="97"/>
        <v>1415.7443254122654</v>
      </c>
    </row>
    <row r="112" spans="1:12" ht="16.5" thickBot="1" x14ac:dyDescent="0.3">
      <c r="A112" s="289"/>
      <c r="B112" s="19" t="s">
        <v>35</v>
      </c>
      <c r="C112" s="20"/>
      <c r="D112" s="20"/>
      <c r="E112" s="20"/>
      <c r="F112" s="20"/>
      <c r="G112" s="22">
        <f t="shared" ref="G112:L112" si="101">AVERAGE(G105:G111)</f>
        <v>33.940114581247215</v>
      </c>
      <c r="H112" s="22">
        <f t="shared" si="101"/>
        <v>31.096080247860463</v>
      </c>
      <c r="I112" s="23">
        <f t="shared" si="101"/>
        <v>34.963805170892321</v>
      </c>
      <c r="J112" s="186">
        <f t="shared" si="101"/>
        <v>957.12292422237681</v>
      </c>
      <c r="K112" s="186">
        <f t="shared" si="101"/>
        <v>878.31220724771651</v>
      </c>
      <c r="L112" s="185">
        <f t="shared" si="101"/>
        <v>978.01251185421427</v>
      </c>
    </row>
    <row r="113" spans="1:12" x14ac:dyDescent="0.25">
      <c r="A113" s="290" t="s">
        <v>139</v>
      </c>
      <c r="B113" s="21" t="s">
        <v>7</v>
      </c>
      <c r="C113" s="21">
        <v>105</v>
      </c>
      <c r="D113" s="21">
        <v>68</v>
      </c>
      <c r="E113" s="21">
        <v>179</v>
      </c>
      <c r="F113" s="21">
        <v>352</v>
      </c>
      <c r="G113" s="4">
        <f>C113*100/F113</f>
        <v>29.829545454545453</v>
      </c>
      <c r="H113" s="4">
        <f>D113*100/F113</f>
        <v>19.318181818181817</v>
      </c>
      <c r="I113" s="9">
        <f>E113*100/F113</f>
        <v>50.852272727272727</v>
      </c>
      <c r="J113" s="182">
        <f>C113/$N$23</f>
        <v>697.90213224548302</v>
      </c>
      <c r="K113" s="183">
        <f>D113/$N$23</f>
        <v>451.97471421612232</v>
      </c>
      <c r="L113" s="8">
        <f>E113/$N$23</f>
        <v>1189.7569683042043</v>
      </c>
    </row>
    <row r="114" spans="1:12" x14ac:dyDescent="0.25">
      <c r="A114" s="288"/>
      <c r="B114" s="16" t="s">
        <v>11</v>
      </c>
      <c r="C114" s="16">
        <v>43</v>
      </c>
      <c r="D114" s="16">
        <v>87</v>
      </c>
      <c r="E114" s="16">
        <v>71</v>
      </c>
      <c r="F114" s="16">
        <v>201</v>
      </c>
      <c r="G114" s="4">
        <f>C114*100/F114</f>
        <v>21.393034825870647</v>
      </c>
      <c r="H114" s="4">
        <f>D114*100/F114</f>
        <v>43.28358208955224</v>
      </c>
      <c r="I114" s="9">
        <f>E114*100/F114</f>
        <v>35.323383084577117</v>
      </c>
      <c r="J114" s="181">
        <f t="shared" ref="J114:J118" si="102">C114/$N$23</f>
        <v>285.8075398719597</v>
      </c>
      <c r="K114" s="4">
        <f t="shared" ref="K114:K118" si="103">D114/$N$23</f>
        <v>578.26176671768587</v>
      </c>
      <c r="L114" s="9">
        <f t="shared" ref="L114:L118" si="104">E114/$N$23</f>
        <v>471.91477513742183</v>
      </c>
    </row>
    <row r="115" spans="1:12" x14ac:dyDescent="0.25">
      <c r="A115" s="288"/>
      <c r="B115" s="16" t="s">
        <v>12</v>
      </c>
      <c r="C115" s="16">
        <v>23</v>
      </c>
      <c r="D115" s="16">
        <v>90</v>
      </c>
      <c r="E115" s="16">
        <v>167</v>
      </c>
      <c r="F115" s="16">
        <v>280</v>
      </c>
      <c r="G115" s="4">
        <f t="shared" ref="G115:G117" si="105">C115*100/F115</f>
        <v>8.2142857142857135</v>
      </c>
      <c r="H115" s="4">
        <f t="shared" ref="H115:H117" si="106">D115*100/F115</f>
        <v>32.142857142857146</v>
      </c>
      <c r="I115" s="9">
        <f t="shared" ref="I115:I117" si="107">E115*100/F115</f>
        <v>59.642857142857146</v>
      </c>
      <c r="J115" s="181">
        <f t="shared" si="102"/>
        <v>152.8738003966296</v>
      </c>
      <c r="K115" s="4">
        <f t="shared" si="103"/>
        <v>598.20182763898538</v>
      </c>
      <c r="L115" s="9">
        <f t="shared" si="104"/>
        <v>1109.9967246190063</v>
      </c>
    </row>
    <row r="116" spans="1:12" x14ac:dyDescent="0.25">
      <c r="A116" s="288"/>
      <c r="B116" s="16" t="s">
        <v>10</v>
      </c>
      <c r="C116" s="16">
        <v>95</v>
      </c>
      <c r="D116" s="16">
        <v>101</v>
      </c>
      <c r="E116" s="16">
        <v>116</v>
      </c>
      <c r="F116" s="16">
        <v>312</v>
      </c>
      <c r="G116" s="4">
        <f t="shared" si="105"/>
        <v>30.448717948717949</v>
      </c>
      <c r="H116" s="4">
        <f t="shared" si="106"/>
        <v>32.371794871794869</v>
      </c>
      <c r="I116" s="9">
        <f t="shared" si="107"/>
        <v>37.179487179487182</v>
      </c>
      <c r="J116" s="181">
        <f t="shared" si="102"/>
        <v>631.43526250781792</v>
      </c>
      <c r="K116" s="4">
        <f t="shared" si="103"/>
        <v>671.31538435041693</v>
      </c>
      <c r="L116" s="9">
        <f t="shared" si="104"/>
        <v>771.01568895691457</v>
      </c>
    </row>
    <row r="117" spans="1:12" x14ac:dyDescent="0.25">
      <c r="A117" s="288"/>
      <c r="B117" s="16" t="s">
        <v>13</v>
      </c>
      <c r="C117" s="16">
        <v>207</v>
      </c>
      <c r="D117" s="16">
        <v>106</v>
      </c>
      <c r="E117" s="16">
        <v>179</v>
      </c>
      <c r="F117" s="16">
        <v>492</v>
      </c>
      <c r="G117" s="4">
        <f t="shared" si="105"/>
        <v>42.073170731707314</v>
      </c>
      <c r="H117" s="4">
        <f t="shared" si="106"/>
        <v>21.54471544715447</v>
      </c>
      <c r="I117" s="9">
        <f t="shared" si="107"/>
        <v>36.382113821138212</v>
      </c>
      <c r="J117" s="181">
        <f t="shared" si="102"/>
        <v>1375.8642035696664</v>
      </c>
      <c r="K117" s="4">
        <f t="shared" si="103"/>
        <v>704.54881921924948</v>
      </c>
      <c r="L117" s="9">
        <f t="shared" si="104"/>
        <v>1189.7569683042043</v>
      </c>
    </row>
    <row r="118" spans="1:12" x14ac:dyDescent="0.25">
      <c r="A118" s="288"/>
      <c r="B118" s="16" t="s">
        <v>9</v>
      </c>
      <c r="C118" s="16">
        <v>135</v>
      </c>
      <c r="D118" s="16">
        <v>126</v>
      </c>
      <c r="E118" s="16">
        <v>116</v>
      </c>
      <c r="F118" s="16">
        <v>377</v>
      </c>
      <c r="G118" s="4">
        <f t="shared" ref="G118:G120" si="108">C118*100/F118</f>
        <v>35.809018567639257</v>
      </c>
      <c r="H118" s="4">
        <f t="shared" ref="H118:H120" si="109">D118*100/F118</f>
        <v>33.421750663129977</v>
      </c>
      <c r="I118" s="9">
        <f t="shared" ref="I118:I120" si="110">E118*100/F118</f>
        <v>30.76923076923077</v>
      </c>
      <c r="J118" s="181">
        <f t="shared" si="102"/>
        <v>897.30274145847807</v>
      </c>
      <c r="K118" s="4">
        <f t="shared" si="103"/>
        <v>837.48255869457955</v>
      </c>
      <c r="L118" s="9">
        <f t="shared" si="104"/>
        <v>771.01568895691457</v>
      </c>
    </row>
    <row r="119" spans="1:12" x14ac:dyDescent="0.25">
      <c r="A119" s="288"/>
      <c r="B119" s="16" t="s">
        <v>14</v>
      </c>
      <c r="C119" s="16">
        <v>166</v>
      </c>
      <c r="D119" s="16">
        <v>93</v>
      </c>
      <c r="E119" s="16">
        <v>169</v>
      </c>
      <c r="F119" s="16">
        <v>428</v>
      </c>
      <c r="G119" s="4">
        <f t="shared" si="108"/>
        <v>38.785046728971963</v>
      </c>
      <c r="H119" s="4">
        <f t="shared" si="109"/>
        <v>21.728971962616821</v>
      </c>
      <c r="I119" s="9">
        <f t="shared" si="110"/>
        <v>39.485981308411212</v>
      </c>
      <c r="J119" s="181">
        <f t="shared" ref="J119:J120" si="111">C119/$N$23</f>
        <v>1103.3500376452398</v>
      </c>
      <c r="K119" s="4">
        <f t="shared" ref="K119:K120" si="112">D119/$N$23</f>
        <v>618.14188856028488</v>
      </c>
      <c r="L119" s="9">
        <f t="shared" ref="L119:L120" si="113">E119/$N$23</f>
        <v>1123.2900985665392</v>
      </c>
    </row>
    <row r="120" spans="1:12" x14ac:dyDescent="0.25">
      <c r="A120" s="288"/>
      <c r="B120" s="16" t="s">
        <v>8</v>
      </c>
      <c r="C120" s="16">
        <v>179</v>
      </c>
      <c r="D120" s="16">
        <v>75</v>
      </c>
      <c r="E120" s="16">
        <v>50</v>
      </c>
      <c r="F120" s="16">
        <v>304</v>
      </c>
      <c r="G120" s="4">
        <f t="shared" si="108"/>
        <v>58.881578947368418</v>
      </c>
      <c r="H120" s="4">
        <f t="shared" si="109"/>
        <v>24.671052631578949</v>
      </c>
      <c r="I120" s="9">
        <f t="shared" si="110"/>
        <v>16.44736842105263</v>
      </c>
      <c r="J120" s="181">
        <f t="shared" si="111"/>
        <v>1189.7569683042043</v>
      </c>
      <c r="K120" s="4">
        <f t="shared" si="112"/>
        <v>498.50152303248785</v>
      </c>
      <c r="L120" s="9">
        <f t="shared" si="113"/>
        <v>332.33434868832524</v>
      </c>
    </row>
    <row r="121" spans="1:12" ht="16.5" thickBot="1" x14ac:dyDescent="0.3">
      <c r="A121" s="289"/>
      <c r="B121" s="19" t="s">
        <v>35</v>
      </c>
      <c r="C121" s="20"/>
      <c r="D121" s="20"/>
      <c r="E121" s="20"/>
      <c r="F121" s="20"/>
      <c r="G121" s="22">
        <f t="shared" ref="G121:L121" si="114">AVERAGE(G113:G120)</f>
        <v>33.179299864888343</v>
      </c>
      <c r="H121" s="22">
        <f t="shared" si="114"/>
        <v>28.560363328358285</v>
      </c>
      <c r="I121" s="23">
        <f t="shared" si="114"/>
        <v>38.260336806753372</v>
      </c>
      <c r="J121" s="186">
        <f t="shared" si="114"/>
        <v>791.78658574993483</v>
      </c>
      <c r="K121" s="186">
        <f t="shared" si="114"/>
        <v>619.8035603037265</v>
      </c>
      <c r="L121" s="185">
        <f t="shared" si="114"/>
        <v>869.88515769169123</v>
      </c>
    </row>
    <row r="122" spans="1:12" x14ac:dyDescent="0.25">
      <c r="A122" s="288" t="s">
        <v>140</v>
      </c>
      <c r="B122" s="16" t="s">
        <v>7</v>
      </c>
      <c r="C122" s="16">
        <v>65</v>
      </c>
      <c r="D122" s="16">
        <v>76</v>
      </c>
      <c r="E122" s="16">
        <v>60</v>
      </c>
      <c r="F122" s="16">
        <v>201</v>
      </c>
      <c r="G122" s="4">
        <f t="shared" ref="G122:G124" si="115">C122*100/F122</f>
        <v>32.338308457711442</v>
      </c>
      <c r="H122" s="4">
        <f t="shared" ref="H122:H124" si="116">D122*100/F122</f>
        <v>37.810945273631837</v>
      </c>
      <c r="I122" s="9">
        <f t="shared" ref="I122:I124" si="117">E122*100/F122</f>
        <v>29.850746268656717</v>
      </c>
      <c r="J122" s="182">
        <f>C122/$N$23</f>
        <v>432.03465329482282</v>
      </c>
      <c r="K122" s="183">
        <f>D122/$N$23</f>
        <v>505.14821000625437</v>
      </c>
      <c r="L122" s="8">
        <f>E122/$N$23</f>
        <v>398.80121842599027</v>
      </c>
    </row>
    <row r="123" spans="1:12" x14ac:dyDescent="0.25">
      <c r="A123" s="288"/>
      <c r="B123" s="16" t="s">
        <v>11</v>
      </c>
      <c r="C123" s="16">
        <v>41</v>
      </c>
      <c r="D123" s="16">
        <v>71</v>
      </c>
      <c r="E123" s="16">
        <v>97</v>
      </c>
      <c r="F123" s="16">
        <v>209</v>
      </c>
      <c r="G123" s="4">
        <f t="shared" si="115"/>
        <v>19.617224880382775</v>
      </c>
      <c r="H123" s="4">
        <f t="shared" si="116"/>
        <v>33.971291866028707</v>
      </c>
      <c r="I123" s="9">
        <f t="shared" si="117"/>
        <v>46.411483253588514</v>
      </c>
      <c r="J123" s="181">
        <f t="shared" ref="J123:J128" si="118">C123/$N$23</f>
        <v>272.51416592442666</v>
      </c>
      <c r="K123" s="4">
        <f t="shared" ref="K123:K128" si="119">D123/$N$23</f>
        <v>471.91477513742183</v>
      </c>
      <c r="L123" s="9">
        <f t="shared" ref="L123:L128" si="120">E123/$N$23</f>
        <v>644.72863645535097</v>
      </c>
    </row>
    <row r="124" spans="1:12" x14ac:dyDescent="0.25">
      <c r="A124" s="288"/>
      <c r="B124" s="16" t="s">
        <v>12</v>
      </c>
      <c r="C124" s="16">
        <v>41</v>
      </c>
      <c r="D124" s="16">
        <v>81</v>
      </c>
      <c r="E124" s="16">
        <v>67</v>
      </c>
      <c r="F124" s="16">
        <v>189</v>
      </c>
      <c r="G124" s="4">
        <f t="shared" si="115"/>
        <v>21.693121693121693</v>
      </c>
      <c r="H124" s="4">
        <f t="shared" si="116"/>
        <v>42.857142857142854</v>
      </c>
      <c r="I124" s="9">
        <f t="shared" si="117"/>
        <v>35.449735449735449</v>
      </c>
      <c r="J124" s="181">
        <f t="shared" si="118"/>
        <v>272.51416592442666</v>
      </c>
      <c r="K124" s="4">
        <f t="shared" si="119"/>
        <v>538.38164487508686</v>
      </c>
      <c r="L124" s="9">
        <f t="shared" si="120"/>
        <v>445.3280272423558</v>
      </c>
    </row>
    <row r="125" spans="1:12" x14ac:dyDescent="0.25">
      <c r="A125" s="288"/>
      <c r="B125" s="16" t="s">
        <v>10</v>
      </c>
      <c r="C125" s="16">
        <v>48</v>
      </c>
      <c r="D125" s="16">
        <v>62</v>
      </c>
      <c r="E125" s="16">
        <v>134</v>
      </c>
      <c r="F125" s="16">
        <v>244</v>
      </c>
      <c r="G125" s="4">
        <f t="shared" ref="G125:G131" si="121">C125*100/F125</f>
        <v>19.672131147540984</v>
      </c>
      <c r="H125" s="4">
        <f t="shared" ref="H125:H131" si="122">D125*100/F125</f>
        <v>25.409836065573771</v>
      </c>
      <c r="I125" s="9">
        <f t="shared" ref="I125:I131" si="123">E125*100/F125</f>
        <v>54.918032786885249</v>
      </c>
      <c r="J125" s="181">
        <f t="shared" si="118"/>
        <v>319.04097474079219</v>
      </c>
      <c r="K125" s="4">
        <f t="shared" si="119"/>
        <v>412.09459237352331</v>
      </c>
      <c r="L125" s="9">
        <f t="shared" si="120"/>
        <v>890.6560544847116</v>
      </c>
    </row>
    <row r="126" spans="1:12" x14ac:dyDescent="0.25">
      <c r="A126" s="288"/>
      <c r="B126" s="16" t="s">
        <v>13</v>
      </c>
      <c r="C126" s="16">
        <v>20</v>
      </c>
      <c r="D126" s="16">
        <v>97</v>
      </c>
      <c r="E126" s="16">
        <v>93</v>
      </c>
      <c r="F126" s="16">
        <v>210</v>
      </c>
      <c r="G126" s="4">
        <f t="shared" si="121"/>
        <v>9.5238095238095237</v>
      </c>
      <c r="H126" s="4">
        <f t="shared" si="122"/>
        <v>46.19047619047619</v>
      </c>
      <c r="I126" s="9">
        <f t="shared" si="123"/>
        <v>44.285714285714285</v>
      </c>
      <c r="J126" s="181">
        <f t="shared" si="118"/>
        <v>132.9337394753301</v>
      </c>
      <c r="K126" s="4">
        <f t="shared" si="119"/>
        <v>644.72863645535097</v>
      </c>
      <c r="L126" s="9">
        <f t="shared" si="120"/>
        <v>618.14188856028488</v>
      </c>
    </row>
    <row r="127" spans="1:12" x14ac:dyDescent="0.25">
      <c r="A127" s="288"/>
      <c r="B127" s="16" t="s">
        <v>9</v>
      </c>
      <c r="C127" s="16">
        <v>15</v>
      </c>
      <c r="D127" s="16">
        <v>92</v>
      </c>
      <c r="E127" s="16">
        <v>101</v>
      </c>
      <c r="F127" s="16">
        <v>208</v>
      </c>
      <c r="G127" s="4">
        <f t="shared" si="121"/>
        <v>7.2115384615384617</v>
      </c>
      <c r="H127" s="4">
        <f t="shared" si="122"/>
        <v>44.230769230769234</v>
      </c>
      <c r="I127" s="9">
        <f t="shared" si="123"/>
        <v>48.557692307692307</v>
      </c>
      <c r="J127" s="181">
        <f t="shared" si="118"/>
        <v>99.700304606497568</v>
      </c>
      <c r="K127" s="4">
        <f t="shared" si="119"/>
        <v>611.49520158651842</v>
      </c>
      <c r="L127" s="9">
        <f t="shared" si="120"/>
        <v>671.31538435041693</v>
      </c>
    </row>
    <row r="128" spans="1:12" x14ac:dyDescent="0.25">
      <c r="A128" s="288"/>
      <c r="B128" s="16" t="s">
        <v>14</v>
      </c>
      <c r="C128" s="16">
        <v>136</v>
      </c>
      <c r="D128" s="16">
        <v>113</v>
      </c>
      <c r="E128" s="16">
        <v>85</v>
      </c>
      <c r="F128" s="16">
        <v>334</v>
      </c>
      <c r="G128" s="4">
        <f t="shared" si="121"/>
        <v>40.718562874251496</v>
      </c>
      <c r="H128" s="4">
        <f t="shared" si="122"/>
        <v>33.832335329341319</v>
      </c>
      <c r="I128" s="9">
        <f t="shared" si="123"/>
        <v>25.449101796407184</v>
      </c>
      <c r="J128" s="181">
        <f t="shared" si="118"/>
        <v>903.94942843224464</v>
      </c>
      <c r="K128" s="4">
        <f t="shared" si="119"/>
        <v>751.07562803561507</v>
      </c>
      <c r="L128" s="9">
        <f t="shared" si="120"/>
        <v>564.96839277015295</v>
      </c>
    </row>
    <row r="129" spans="1:12" x14ac:dyDescent="0.25">
      <c r="A129" s="288"/>
      <c r="B129" s="16" t="s">
        <v>8</v>
      </c>
      <c r="C129" s="16">
        <v>151</v>
      </c>
      <c r="D129" s="16">
        <v>96</v>
      </c>
      <c r="E129" s="16">
        <v>177</v>
      </c>
      <c r="F129" s="16">
        <v>424</v>
      </c>
      <c r="G129" s="4">
        <f t="shared" si="121"/>
        <v>35.613207547169814</v>
      </c>
      <c r="H129" s="4">
        <f t="shared" si="122"/>
        <v>22.641509433962263</v>
      </c>
      <c r="I129" s="9">
        <f t="shared" si="123"/>
        <v>41.745283018867923</v>
      </c>
      <c r="J129" s="181">
        <f t="shared" ref="J129:J131" si="124">C129/$N$23</f>
        <v>1003.6497330387422</v>
      </c>
      <c r="K129" s="4">
        <f t="shared" ref="K129:K131" si="125">D129/$N$23</f>
        <v>638.08194948158439</v>
      </c>
      <c r="L129" s="9">
        <f t="shared" ref="L129:L131" si="126">E129/$N$23</f>
        <v>1176.4635943566714</v>
      </c>
    </row>
    <row r="130" spans="1:12" x14ac:dyDescent="0.25">
      <c r="A130" s="288"/>
      <c r="B130" s="16" t="s">
        <v>15</v>
      </c>
      <c r="C130" s="16">
        <v>95</v>
      </c>
      <c r="D130" s="16">
        <v>143</v>
      </c>
      <c r="E130" s="16">
        <v>164</v>
      </c>
      <c r="F130" s="16">
        <v>402</v>
      </c>
      <c r="G130" s="4">
        <f t="shared" si="121"/>
        <v>23.631840796019901</v>
      </c>
      <c r="H130" s="4">
        <f t="shared" si="122"/>
        <v>35.572139303482587</v>
      </c>
      <c r="I130" s="9">
        <f t="shared" si="123"/>
        <v>40.796019900497512</v>
      </c>
      <c r="J130" s="181">
        <f t="shared" si="124"/>
        <v>631.43526250781792</v>
      </c>
      <c r="K130" s="4">
        <f t="shared" si="125"/>
        <v>950.47623724861012</v>
      </c>
      <c r="L130" s="9">
        <f t="shared" si="126"/>
        <v>1090.0566636977067</v>
      </c>
    </row>
    <row r="131" spans="1:12" x14ac:dyDescent="0.25">
      <c r="A131" s="288"/>
      <c r="B131" s="16" t="s">
        <v>16</v>
      </c>
      <c r="C131" s="16">
        <v>119</v>
      </c>
      <c r="D131" s="16">
        <v>124</v>
      </c>
      <c r="E131" s="16">
        <v>112</v>
      </c>
      <c r="F131" s="16">
        <v>355</v>
      </c>
      <c r="G131" s="4">
        <f t="shared" si="121"/>
        <v>33.521126760563384</v>
      </c>
      <c r="H131" s="4">
        <f t="shared" si="122"/>
        <v>34.929577464788736</v>
      </c>
      <c r="I131" s="9">
        <f t="shared" si="123"/>
        <v>31.549295774647888</v>
      </c>
      <c r="J131" s="181">
        <f t="shared" si="124"/>
        <v>790.95574987821408</v>
      </c>
      <c r="K131" s="4">
        <f t="shared" si="125"/>
        <v>824.18918474704662</v>
      </c>
      <c r="L131" s="9">
        <f t="shared" si="126"/>
        <v>744.42894106184849</v>
      </c>
    </row>
    <row r="132" spans="1:12" ht="16.5" thickBot="1" x14ac:dyDescent="0.3">
      <c r="A132" s="289"/>
      <c r="B132" s="19" t="s">
        <v>35</v>
      </c>
      <c r="C132" s="20"/>
      <c r="D132" s="20"/>
      <c r="E132" s="20"/>
      <c r="F132" s="20"/>
      <c r="G132" s="22">
        <f t="shared" ref="G132:L132" si="127">AVERAGE(G122:G131)</f>
        <v>24.354087214210949</v>
      </c>
      <c r="H132" s="22">
        <f t="shared" si="127"/>
        <v>35.744602301519748</v>
      </c>
      <c r="I132" s="23">
        <f t="shared" si="127"/>
        <v>39.901310484269302</v>
      </c>
      <c r="J132" s="186">
        <f t="shared" si="127"/>
        <v>485.87281778233154</v>
      </c>
      <c r="K132" s="186">
        <f t="shared" si="127"/>
        <v>634.75860599470127</v>
      </c>
      <c r="L132" s="185">
        <f t="shared" si="127"/>
        <v>724.48888014054899</v>
      </c>
    </row>
    <row r="133" spans="1:12" x14ac:dyDescent="0.25">
      <c r="A133" s="288" t="s">
        <v>141</v>
      </c>
      <c r="B133" s="16" t="s">
        <v>7</v>
      </c>
      <c r="C133" s="16">
        <v>0</v>
      </c>
      <c r="D133" s="16">
        <v>0</v>
      </c>
      <c r="E133" s="16">
        <v>285</v>
      </c>
      <c r="F133" s="16">
        <v>285</v>
      </c>
      <c r="G133" s="4">
        <f t="shared" ref="G133:G144" si="128">C133*100/F133</f>
        <v>0</v>
      </c>
      <c r="H133" s="4">
        <f t="shared" ref="H133:H144" si="129">D133*100/F133</f>
        <v>0</v>
      </c>
      <c r="I133" s="9">
        <f t="shared" ref="I133:I144" si="130">E133*100/F133</f>
        <v>100</v>
      </c>
      <c r="J133" s="182">
        <f>C133/$N$23</f>
        <v>0</v>
      </c>
      <c r="K133" s="183">
        <f>D133/$N$23</f>
        <v>0</v>
      </c>
      <c r="L133" s="8">
        <f>E133/$N$23</f>
        <v>1894.3057875234538</v>
      </c>
    </row>
    <row r="134" spans="1:12" x14ac:dyDescent="0.25">
      <c r="A134" s="288"/>
      <c r="B134" s="16" t="s">
        <v>11</v>
      </c>
      <c r="C134" s="16">
        <v>1</v>
      </c>
      <c r="D134" s="16">
        <v>1</v>
      </c>
      <c r="E134" s="16">
        <v>265</v>
      </c>
      <c r="F134" s="16">
        <v>267</v>
      </c>
      <c r="G134" s="4">
        <f t="shared" si="128"/>
        <v>0.37453183520599254</v>
      </c>
      <c r="H134" s="4">
        <f t="shared" si="129"/>
        <v>0.37453183520599254</v>
      </c>
      <c r="I134" s="9">
        <f t="shared" si="130"/>
        <v>99.250936329588015</v>
      </c>
      <c r="J134" s="181">
        <f t="shared" ref="J134:J139" si="131">C134/$N$23</f>
        <v>6.6466869737665046</v>
      </c>
      <c r="K134" s="4">
        <f t="shared" ref="K134:K139" si="132">D134/$N$23</f>
        <v>6.6466869737665046</v>
      </c>
      <c r="L134" s="9">
        <f t="shared" ref="L134:L139" si="133">E134/$N$23</f>
        <v>1761.3720480481238</v>
      </c>
    </row>
    <row r="135" spans="1:12" x14ac:dyDescent="0.25">
      <c r="A135" s="288"/>
      <c r="B135" s="16" t="s">
        <v>12</v>
      </c>
      <c r="C135" s="16">
        <v>0</v>
      </c>
      <c r="D135" s="16">
        <v>1</v>
      </c>
      <c r="E135" s="16">
        <v>346</v>
      </c>
      <c r="F135" s="16">
        <v>347</v>
      </c>
      <c r="G135" s="4">
        <f t="shared" si="128"/>
        <v>0</v>
      </c>
      <c r="H135" s="4">
        <f t="shared" si="129"/>
        <v>0.28818443804034583</v>
      </c>
      <c r="I135" s="9">
        <f t="shared" si="130"/>
        <v>99.711815561959654</v>
      </c>
      <c r="J135" s="181">
        <f t="shared" si="131"/>
        <v>0</v>
      </c>
      <c r="K135" s="4">
        <f t="shared" si="132"/>
        <v>6.6466869737665046</v>
      </c>
      <c r="L135" s="9">
        <f t="shared" si="133"/>
        <v>2299.7536929232106</v>
      </c>
    </row>
    <row r="136" spans="1:12" x14ac:dyDescent="0.25">
      <c r="A136" s="288"/>
      <c r="B136" s="16" t="s">
        <v>10</v>
      </c>
      <c r="C136" s="16">
        <v>0</v>
      </c>
      <c r="D136" s="16">
        <v>1</v>
      </c>
      <c r="E136" s="16">
        <v>333</v>
      </c>
      <c r="F136" s="16">
        <v>334</v>
      </c>
      <c r="G136" s="4">
        <f t="shared" si="128"/>
        <v>0</v>
      </c>
      <c r="H136" s="4">
        <f t="shared" si="129"/>
        <v>0.29940119760479039</v>
      </c>
      <c r="I136" s="9">
        <f t="shared" si="130"/>
        <v>99.700598802395206</v>
      </c>
      <c r="J136" s="181">
        <f t="shared" si="131"/>
        <v>0</v>
      </c>
      <c r="K136" s="4">
        <f t="shared" si="132"/>
        <v>6.6466869737665046</v>
      </c>
      <c r="L136" s="9">
        <f t="shared" si="133"/>
        <v>2213.3467622642461</v>
      </c>
    </row>
    <row r="137" spans="1:12" x14ac:dyDescent="0.25">
      <c r="A137" s="288"/>
      <c r="B137" s="16" t="s">
        <v>13</v>
      </c>
      <c r="C137" s="16">
        <v>0</v>
      </c>
      <c r="D137" s="16">
        <v>2</v>
      </c>
      <c r="E137" s="16">
        <v>285</v>
      </c>
      <c r="F137" s="16">
        <v>287</v>
      </c>
      <c r="G137" s="4">
        <f t="shared" si="128"/>
        <v>0</v>
      </c>
      <c r="H137" s="4">
        <f t="shared" si="129"/>
        <v>0.69686411149825789</v>
      </c>
      <c r="I137" s="9">
        <f t="shared" si="130"/>
        <v>99.303135888501743</v>
      </c>
      <c r="J137" s="181">
        <f t="shared" si="131"/>
        <v>0</v>
      </c>
      <c r="K137" s="4">
        <f t="shared" si="132"/>
        <v>13.293373947533009</v>
      </c>
      <c r="L137" s="9">
        <f t="shared" si="133"/>
        <v>1894.3057875234538</v>
      </c>
    </row>
    <row r="138" spans="1:12" x14ac:dyDescent="0.25">
      <c r="A138" s="288"/>
      <c r="B138" s="16" t="s">
        <v>9</v>
      </c>
      <c r="C138" s="16">
        <v>0</v>
      </c>
      <c r="D138" s="16">
        <v>1</v>
      </c>
      <c r="E138" s="16">
        <v>288</v>
      </c>
      <c r="F138" s="16">
        <v>289</v>
      </c>
      <c r="G138" s="4">
        <f t="shared" si="128"/>
        <v>0</v>
      </c>
      <c r="H138" s="4">
        <f t="shared" si="129"/>
        <v>0.34602076124567471</v>
      </c>
      <c r="I138" s="9">
        <f t="shared" si="130"/>
        <v>99.653979238754332</v>
      </c>
      <c r="J138" s="181">
        <f t="shared" si="131"/>
        <v>0</v>
      </c>
      <c r="K138" s="4">
        <f t="shared" si="132"/>
        <v>6.6466869737665046</v>
      </c>
      <c r="L138" s="9">
        <f t="shared" si="133"/>
        <v>1914.2458484447534</v>
      </c>
    </row>
    <row r="139" spans="1:12" x14ac:dyDescent="0.25">
      <c r="A139" s="288"/>
      <c r="B139" s="16" t="s">
        <v>14</v>
      </c>
      <c r="C139" s="16">
        <v>0</v>
      </c>
      <c r="D139" s="16">
        <v>3</v>
      </c>
      <c r="E139" s="16">
        <v>328</v>
      </c>
      <c r="F139" s="16">
        <v>331</v>
      </c>
      <c r="G139" s="4">
        <f t="shared" si="128"/>
        <v>0</v>
      </c>
      <c r="H139" s="4">
        <f t="shared" si="129"/>
        <v>0.90634441087613293</v>
      </c>
      <c r="I139" s="9">
        <f t="shared" si="130"/>
        <v>99.09365558912387</v>
      </c>
      <c r="J139" s="181">
        <f t="shared" si="131"/>
        <v>0</v>
      </c>
      <c r="K139" s="4">
        <f t="shared" si="132"/>
        <v>19.940060921299512</v>
      </c>
      <c r="L139" s="9">
        <f t="shared" si="133"/>
        <v>2180.1133273954133</v>
      </c>
    </row>
    <row r="140" spans="1:12" x14ac:dyDescent="0.25">
      <c r="A140" s="288"/>
      <c r="B140" s="16" t="s">
        <v>8</v>
      </c>
      <c r="C140" s="16">
        <v>0</v>
      </c>
      <c r="D140" s="16">
        <v>1</v>
      </c>
      <c r="E140" s="16">
        <v>251</v>
      </c>
      <c r="F140" s="16">
        <v>252</v>
      </c>
      <c r="G140" s="4">
        <f t="shared" si="128"/>
        <v>0</v>
      </c>
      <c r="H140" s="4">
        <f t="shared" si="129"/>
        <v>0.3968253968253968</v>
      </c>
      <c r="I140" s="9">
        <f t="shared" si="130"/>
        <v>99.603174603174608</v>
      </c>
      <c r="J140" s="181">
        <f t="shared" ref="J140:J147" si="134">C140/$N$23</f>
        <v>0</v>
      </c>
      <c r="K140" s="4">
        <f t="shared" ref="K140:K147" si="135">D140/$N$23</f>
        <v>6.6466869737665046</v>
      </c>
      <c r="L140" s="9">
        <f t="shared" ref="L140:L147" si="136">E140/$N$23</f>
        <v>1668.3184304153926</v>
      </c>
    </row>
    <row r="141" spans="1:12" x14ac:dyDescent="0.25">
      <c r="A141" s="288"/>
      <c r="B141" s="16" t="s">
        <v>15</v>
      </c>
      <c r="C141" s="16">
        <v>1</v>
      </c>
      <c r="D141" s="16">
        <v>5</v>
      </c>
      <c r="E141" s="16">
        <v>371</v>
      </c>
      <c r="F141" s="16">
        <v>377</v>
      </c>
      <c r="G141" s="4">
        <f t="shared" si="128"/>
        <v>0.26525198938992045</v>
      </c>
      <c r="H141" s="4">
        <f t="shared" si="129"/>
        <v>1.3262599469496021</v>
      </c>
      <c r="I141" s="9">
        <f t="shared" si="130"/>
        <v>98.408488063660471</v>
      </c>
      <c r="J141" s="181">
        <f t="shared" si="134"/>
        <v>6.6466869737665046</v>
      </c>
      <c r="K141" s="4">
        <f t="shared" si="135"/>
        <v>33.233434868832525</v>
      </c>
      <c r="L141" s="9">
        <f t="shared" si="136"/>
        <v>2465.9208672673731</v>
      </c>
    </row>
    <row r="142" spans="1:12" x14ac:dyDescent="0.25">
      <c r="A142" s="288"/>
      <c r="B142" s="16" t="s">
        <v>16</v>
      </c>
      <c r="C142" s="16">
        <v>0</v>
      </c>
      <c r="D142" s="16">
        <v>0</v>
      </c>
      <c r="E142" s="16">
        <v>261</v>
      </c>
      <c r="F142" s="16">
        <v>261</v>
      </c>
      <c r="G142" s="4">
        <f t="shared" si="128"/>
        <v>0</v>
      </c>
      <c r="H142" s="4">
        <f t="shared" si="129"/>
        <v>0</v>
      </c>
      <c r="I142" s="9">
        <f t="shared" si="130"/>
        <v>100</v>
      </c>
      <c r="J142" s="181">
        <f t="shared" si="134"/>
        <v>0</v>
      </c>
      <c r="K142" s="4">
        <f t="shared" si="135"/>
        <v>0</v>
      </c>
      <c r="L142" s="9">
        <f t="shared" si="136"/>
        <v>1734.7853001530577</v>
      </c>
    </row>
    <row r="143" spans="1:12" x14ac:dyDescent="0.25">
      <c r="A143" s="288"/>
      <c r="B143" s="16" t="s">
        <v>17</v>
      </c>
      <c r="C143" s="16">
        <v>0</v>
      </c>
      <c r="D143" s="16">
        <v>1</v>
      </c>
      <c r="E143" s="16">
        <v>316</v>
      </c>
      <c r="F143" s="16">
        <v>317</v>
      </c>
      <c r="G143" s="4">
        <f t="shared" si="128"/>
        <v>0</v>
      </c>
      <c r="H143" s="4">
        <f t="shared" si="129"/>
        <v>0.31545741324921134</v>
      </c>
      <c r="I143" s="9">
        <f t="shared" si="130"/>
        <v>99.684542586750794</v>
      </c>
      <c r="J143" s="181">
        <f t="shared" si="134"/>
        <v>0</v>
      </c>
      <c r="K143" s="4">
        <f t="shared" si="135"/>
        <v>6.6466869737665046</v>
      </c>
      <c r="L143" s="9">
        <f t="shared" si="136"/>
        <v>2100.3530837102153</v>
      </c>
    </row>
    <row r="144" spans="1:12" x14ac:dyDescent="0.25">
      <c r="A144" s="288"/>
      <c r="B144" s="16" t="s">
        <v>18</v>
      </c>
      <c r="C144" s="16">
        <v>1</v>
      </c>
      <c r="D144" s="16">
        <v>2</v>
      </c>
      <c r="E144" s="16">
        <v>269</v>
      </c>
      <c r="F144" s="16">
        <v>272</v>
      </c>
      <c r="G144" s="4">
        <f t="shared" si="128"/>
        <v>0.36764705882352944</v>
      </c>
      <c r="H144" s="4">
        <f t="shared" si="129"/>
        <v>0.73529411764705888</v>
      </c>
      <c r="I144" s="9">
        <f t="shared" si="130"/>
        <v>98.897058823529406</v>
      </c>
      <c r="J144" s="181">
        <f t="shared" si="134"/>
        <v>6.6466869737665046</v>
      </c>
      <c r="K144" s="4">
        <f t="shared" si="135"/>
        <v>13.293373947533009</v>
      </c>
      <c r="L144" s="9">
        <f t="shared" si="136"/>
        <v>1787.9587959431897</v>
      </c>
    </row>
    <row r="145" spans="1:12" x14ac:dyDescent="0.25">
      <c r="A145" s="288"/>
      <c r="B145" s="16" t="s">
        <v>19</v>
      </c>
      <c r="C145" s="16">
        <v>1</v>
      </c>
      <c r="D145" s="16">
        <v>6</v>
      </c>
      <c r="E145" s="16">
        <v>326</v>
      </c>
      <c r="F145" s="16">
        <v>333</v>
      </c>
      <c r="G145" s="4">
        <f t="shared" ref="G145:G147" si="137">C145*100/F145</f>
        <v>0.3003003003003003</v>
      </c>
      <c r="H145" s="4">
        <f t="shared" ref="H145:H147" si="138">D145*100/F145</f>
        <v>1.8018018018018018</v>
      </c>
      <c r="I145" s="9">
        <f t="shared" ref="I145:I147" si="139">E145*100/F145</f>
        <v>97.897897897897892</v>
      </c>
      <c r="J145" s="181">
        <f t="shared" si="134"/>
        <v>6.6466869737665046</v>
      </c>
      <c r="K145" s="4">
        <f t="shared" si="135"/>
        <v>39.880121842599024</v>
      </c>
      <c r="L145" s="9">
        <f t="shared" si="136"/>
        <v>2166.8199534478804</v>
      </c>
    </row>
    <row r="146" spans="1:12" x14ac:dyDescent="0.25">
      <c r="A146" s="288"/>
      <c r="B146" s="16" t="s">
        <v>20</v>
      </c>
      <c r="C146" s="16">
        <v>0</v>
      </c>
      <c r="D146" s="16">
        <v>0</v>
      </c>
      <c r="E146" s="16">
        <v>334</v>
      </c>
      <c r="F146" s="16">
        <v>334</v>
      </c>
      <c r="G146" s="4">
        <f t="shared" si="137"/>
        <v>0</v>
      </c>
      <c r="H146" s="4">
        <f t="shared" si="138"/>
        <v>0</v>
      </c>
      <c r="I146" s="9">
        <f t="shared" si="139"/>
        <v>100</v>
      </c>
      <c r="J146" s="181">
        <f t="shared" si="134"/>
        <v>0</v>
      </c>
      <c r="K146" s="4">
        <f t="shared" si="135"/>
        <v>0</v>
      </c>
      <c r="L146" s="9">
        <f t="shared" si="136"/>
        <v>2219.9934492380125</v>
      </c>
    </row>
    <row r="147" spans="1:12" x14ac:dyDescent="0.25">
      <c r="A147" s="288"/>
      <c r="B147" s="16" t="s">
        <v>21</v>
      </c>
      <c r="C147" s="16">
        <v>2</v>
      </c>
      <c r="D147" s="16">
        <v>3</v>
      </c>
      <c r="E147" s="16">
        <v>378</v>
      </c>
      <c r="F147" s="16">
        <v>383</v>
      </c>
      <c r="G147" s="4">
        <f t="shared" si="137"/>
        <v>0.52219321148825071</v>
      </c>
      <c r="H147" s="4">
        <f t="shared" si="138"/>
        <v>0.78328981723237601</v>
      </c>
      <c r="I147" s="9">
        <f t="shared" si="139"/>
        <v>98.69451697127937</v>
      </c>
      <c r="J147" s="181">
        <f t="shared" si="134"/>
        <v>13.293373947533009</v>
      </c>
      <c r="K147" s="4">
        <f t="shared" si="135"/>
        <v>19.940060921299512</v>
      </c>
      <c r="L147" s="9">
        <f t="shared" si="136"/>
        <v>2512.4476760837388</v>
      </c>
    </row>
    <row r="148" spans="1:12" ht="16.5" thickBot="1" x14ac:dyDescent="0.3">
      <c r="A148" s="289"/>
      <c r="B148" s="19" t="s">
        <v>35</v>
      </c>
      <c r="C148" s="20"/>
      <c r="D148" s="20"/>
      <c r="E148" s="20"/>
      <c r="F148" s="20"/>
      <c r="G148" s="22">
        <f t="shared" ref="G148:L148" si="140">AVERAGE(G133:G147)</f>
        <v>0.12199495968053288</v>
      </c>
      <c r="H148" s="22">
        <f t="shared" si="140"/>
        <v>0.55135168321177608</v>
      </c>
      <c r="I148" s="23">
        <f t="shared" si="140"/>
        <v>99.326653357107688</v>
      </c>
      <c r="J148" s="186">
        <f t="shared" si="140"/>
        <v>2.6586747895066014</v>
      </c>
      <c r="K148" s="186">
        <f t="shared" si="140"/>
        <v>11.964036552779707</v>
      </c>
      <c r="L148" s="185">
        <f t="shared" si="140"/>
        <v>2054.2693873587677</v>
      </c>
    </row>
    <row r="149" spans="1:12" x14ac:dyDescent="0.25">
      <c r="A149" s="288" t="s">
        <v>142</v>
      </c>
      <c r="B149" s="16" t="s">
        <v>7</v>
      </c>
      <c r="C149" s="16">
        <v>1</v>
      </c>
      <c r="D149" s="16">
        <v>6</v>
      </c>
      <c r="E149" s="16">
        <v>256</v>
      </c>
      <c r="F149" s="16">
        <v>263</v>
      </c>
      <c r="G149" s="4">
        <f t="shared" ref="G149:G162" si="141">C149*100/F149</f>
        <v>0.38022813688212925</v>
      </c>
      <c r="H149" s="4">
        <f t="shared" ref="H149:H162" si="142">D149*100/F149</f>
        <v>2.2813688212927756</v>
      </c>
      <c r="I149" s="9">
        <f t="shared" ref="I149:I162" si="143">E149*100/F149</f>
        <v>97.338403041825089</v>
      </c>
      <c r="J149" s="182">
        <f>C149/$N$23</f>
        <v>6.6466869737665046</v>
      </c>
      <c r="K149" s="183">
        <f>D149/$N$23</f>
        <v>39.880121842599024</v>
      </c>
      <c r="L149" s="8">
        <f>E149/$N$23</f>
        <v>1701.5518652842252</v>
      </c>
    </row>
    <row r="150" spans="1:12" x14ac:dyDescent="0.25">
      <c r="A150" s="288"/>
      <c r="B150" s="16" t="s">
        <v>11</v>
      </c>
      <c r="C150" s="16">
        <v>2</v>
      </c>
      <c r="D150" s="16">
        <v>4</v>
      </c>
      <c r="E150" s="16">
        <v>325</v>
      </c>
      <c r="F150" s="16">
        <v>331</v>
      </c>
      <c r="G150" s="4">
        <f t="shared" si="141"/>
        <v>0.60422960725075525</v>
      </c>
      <c r="H150" s="4">
        <f t="shared" si="142"/>
        <v>1.2084592145015105</v>
      </c>
      <c r="I150" s="9">
        <f t="shared" si="143"/>
        <v>98.187311178247739</v>
      </c>
      <c r="J150" s="181">
        <f t="shared" ref="J150:J155" si="144">C150/$N$23</f>
        <v>13.293373947533009</v>
      </c>
      <c r="K150" s="4">
        <f t="shared" ref="K150:K155" si="145">D150/$N$23</f>
        <v>26.586747895066019</v>
      </c>
      <c r="L150" s="9">
        <f t="shared" ref="L150:L155" si="146">E150/$N$23</f>
        <v>2160.1732664741139</v>
      </c>
    </row>
    <row r="151" spans="1:12" x14ac:dyDescent="0.25">
      <c r="A151" s="288"/>
      <c r="B151" s="16" t="s">
        <v>12</v>
      </c>
      <c r="C151" s="16">
        <v>0</v>
      </c>
      <c r="D151" s="16">
        <v>3</v>
      </c>
      <c r="E151" s="16">
        <v>230</v>
      </c>
      <c r="F151" s="16">
        <v>233</v>
      </c>
      <c r="G151" s="4">
        <f t="shared" si="141"/>
        <v>0</v>
      </c>
      <c r="H151" s="4">
        <f t="shared" si="142"/>
        <v>1.2875536480686696</v>
      </c>
      <c r="I151" s="9">
        <f t="shared" si="143"/>
        <v>98.712446351931334</v>
      </c>
      <c r="J151" s="181">
        <f t="shared" si="144"/>
        <v>0</v>
      </c>
      <c r="K151" s="4">
        <f t="shared" si="145"/>
        <v>19.940060921299512</v>
      </c>
      <c r="L151" s="9">
        <f t="shared" si="146"/>
        <v>1528.738003966296</v>
      </c>
    </row>
    <row r="152" spans="1:12" x14ac:dyDescent="0.25">
      <c r="A152" s="288"/>
      <c r="B152" s="16" t="s">
        <v>10</v>
      </c>
      <c r="C152" s="16">
        <v>0</v>
      </c>
      <c r="D152" s="16">
        <v>1</v>
      </c>
      <c r="E152" s="16">
        <v>304</v>
      </c>
      <c r="F152" s="16">
        <v>305</v>
      </c>
      <c r="G152" s="4">
        <f t="shared" si="141"/>
        <v>0</v>
      </c>
      <c r="H152" s="4">
        <f t="shared" si="142"/>
        <v>0.32786885245901637</v>
      </c>
      <c r="I152" s="9">
        <f t="shared" si="143"/>
        <v>99.672131147540981</v>
      </c>
      <c r="J152" s="181">
        <f t="shared" si="144"/>
        <v>0</v>
      </c>
      <c r="K152" s="4">
        <f t="shared" si="145"/>
        <v>6.6466869737665046</v>
      </c>
      <c r="L152" s="9">
        <f t="shared" si="146"/>
        <v>2020.5928400250175</v>
      </c>
    </row>
    <row r="153" spans="1:12" x14ac:dyDescent="0.25">
      <c r="A153" s="288"/>
      <c r="B153" s="16" t="s">
        <v>13</v>
      </c>
      <c r="C153" s="16">
        <v>0</v>
      </c>
      <c r="D153" s="16">
        <v>1</v>
      </c>
      <c r="E153" s="16">
        <v>287</v>
      </c>
      <c r="F153" s="16">
        <v>288</v>
      </c>
      <c r="G153" s="4">
        <f t="shared" si="141"/>
        <v>0</v>
      </c>
      <c r="H153" s="4">
        <f t="shared" si="142"/>
        <v>0.34722222222222221</v>
      </c>
      <c r="I153" s="9">
        <f t="shared" si="143"/>
        <v>99.652777777777771</v>
      </c>
      <c r="J153" s="181">
        <f t="shared" si="144"/>
        <v>0</v>
      </c>
      <c r="K153" s="4">
        <f t="shared" si="145"/>
        <v>6.6466869737665046</v>
      </c>
      <c r="L153" s="9">
        <f t="shared" si="146"/>
        <v>1907.5991614709869</v>
      </c>
    </row>
    <row r="154" spans="1:12" x14ac:dyDescent="0.25">
      <c r="A154" s="288"/>
      <c r="B154" s="16" t="s">
        <v>9</v>
      </c>
      <c r="C154" s="16">
        <v>0</v>
      </c>
      <c r="D154" s="16">
        <v>0</v>
      </c>
      <c r="E154" s="16">
        <v>273</v>
      </c>
      <c r="F154" s="16">
        <v>273</v>
      </c>
      <c r="G154" s="4">
        <f t="shared" si="141"/>
        <v>0</v>
      </c>
      <c r="H154" s="4">
        <f t="shared" si="142"/>
        <v>0</v>
      </c>
      <c r="I154" s="9">
        <f t="shared" si="143"/>
        <v>100</v>
      </c>
      <c r="J154" s="181">
        <f t="shared" si="144"/>
        <v>0</v>
      </c>
      <c r="K154" s="4">
        <f t="shared" si="145"/>
        <v>0</v>
      </c>
      <c r="L154" s="9">
        <f t="shared" si="146"/>
        <v>1814.5455438382558</v>
      </c>
    </row>
    <row r="155" spans="1:12" x14ac:dyDescent="0.25">
      <c r="A155" s="288"/>
      <c r="B155" s="16" t="s">
        <v>14</v>
      </c>
      <c r="C155" s="16">
        <v>0</v>
      </c>
      <c r="D155" s="16">
        <v>0</v>
      </c>
      <c r="E155" s="16">
        <v>292</v>
      </c>
      <c r="F155" s="16">
        <v>292</v>
      </c>
      <c r="G155" s="4">
        <f t="shared" si="141"/>
        <v>0</v>
      </c>
      <c r="H155" s="4">
        <f t="shared" si="142"/>
        <v>0</v>
      </c>
      <c r="I155" s="9">
        <f t="shared" si="143"/>
        <v>100</v>
      </c>
      <c r="J155" s="181">
        <f t="shared" si="144"/>
        <v>0</v>
      </c>
      <c r="K155" s="4">
        <f t="shared" si="145"/>
        <v>0</v>
      </c>
      <c r="L155" s="9">
        <f t="shared" si="146"/>
        <v>1940.8325963398192</v>
      </c>
    </row>
    <row r="156" spans="1:12" x14ac:dyDescent="0.25">
      <c r="A156" s="288"/>
      <c r="B156" s="16" t="s">
        <v>8</v>
      </c>
      <c r="C156" s="16">
        <v>0</v>
      </c>
      <c r="D156" s="16">
        <v>0</v>
      </c>
      <c r="E156" s="16">
        <v>312</v>
      </c>
      <c r="F156" s="16">
        <v>312</v>
      </c>
      <c r="G156" s="4">
        <f t="shared" si="141"/>
        <v>0</v>
      </c>
      <c r="H156" s="4">
        <f t="shared" si="142"/>
        <v>0</v>
      </c>
      <c r="I156" s="9">
        <f t="shared" si="143"/>
        <v>100</v>
      </c>
      <c r="J156" s="181">
        <f t="shared" ref="J156:J162" si="147">C156/$N$23</f>
        <v>0</v>
      </c>
      <c r="K156" s="4">
        <f t="shared" ref="K156:K162" si="148">D156/$N$23</f>
        <v>0</v>
      </c>
      <c r="L156" s="9">
        <f t="shared" ref="L156:L162" si="149">E156/$N$23</f>
        <v>2073.7663358151494</v>
      </c>
    </row>
    <row r="157" spans="1:12" x14ac:dyDescent="0.25">
      <c r="A157" s="288"/>
      <c r="B157" s="16" t="s">
        <v>15</v>
      </c>
      <c r="C157" s="16">
        <v>0</v>
      </c>
      <c r="D157" s="16">
        <v>1</v>
      </c>
      <c r="E157" s="16">
        <v>242</v>
      </c>
      <c r="F157" s="16">
        <v>243</v>
      </c>
      <c r="G157" s="4">
        <f t="shared" si="141"/>
        <v>0</v>
      </c>
      <c r="H157" s="4">
        <f t="shared" si="142"/>
        <v>0.41152263374485598</v>
      </c>
      <c r="I157" s="9">
        <f t="shared" si="143"/>
        <v>99.588477366255148</v>
      </c>
      <c r="J157" s="181">
        <f t="shared" si="147"/>
        <v>0</v>
      </c>
      <c r="K157" s="4">
        <f t="shared" si="148"/>
        <v>6.6466869737665046</v>
      </c>
      <c r="L157" s="9">
        <f t="shared" si="149"/>
        <v>1608.498247651494</v>
      </c>
    </row>
    <row r="158" spans="1:12" x14ac:dyDescent="0.25">
      <c r="A158" s="288"/>
      <c r="B158" s="16" t="s">
        <v>16</v>
      </c>
      <c r="C158" s="16">
        <v>0</v>
      </c>
      <c r="D158" s="16">
        <v>0</v>
      </c>
      <c r="E158" s="16">
        <v>348</v>
      </c>
      <c r="F158" s="16">
        <v>348</v>
      </c>
      <c r="G158" s="4">
        <f t="shared" si="141"/>
        <v>0</v>
      </c>
      <c r="H158" s="4">
        <f t="shared" si="142"/>
        <v>0</v>
      </c>
      <c r="I158" s="9">
        <f t="shared" si="143"/>
        <v>100</v>
      </c>
      <c r="J158" s="181">
        <f t="shared" si="147"/>
        <v>0</v>
      </c>
      <c r="K158" s="4">
        <f t="shared" si="148"/>
        <v>0</v>
      </c>
      <c r="L158" s="9">
        <f t="shared" si="149"/>
        <v>2313.0470668707435</v>
      </c>
    </row>
    <row r="159" spans="1:12" x14ac:dyDescent="0.25">
      <c r="A159" s="288"/>
      <c r="B159" s="16" t="s">
        <v>17</v>
      </c>
      <c r="C159" s="16">
        <v>0</v>
      </c>
      <c r="D159" s="16">
        <v>0</v>
      </c>
      <c r="E159" s="16">
        <v>283</v>
      </c>
      <c r="F159" s="16">
        <v>283</v>
      </c>
      <c r="G159" s="4">
        <f t="shared" si="141"/>
        <v>0</v>
      </c>
      <c r="H159" s="4">
        <f t="shared" si="142"/>
        <v>0</v>
      </c>
      <c r="I159" s="9">
        <f t="shared" si="143"/>
        <v>100</v>
      </c>
      <c r="J159" s="181">
        <f t="shared" si="147"/>
        <v>0</v>
      </c>
      <c r="K159" s="4">
        <f t="shared" si="148"/>
        <v>0</v>
      </c>
      <c r="L159" s="9">
        <f t="shared" si="149"/>
        <v>1881.0124135759208</v>
      </c>
    </row>
    <row r="160" spans="1:12" x14ac:dyDescent="0.25">
      <c r="A160" s="288"/>
      <c r="B160" s="16" t="s">
        <v>18</v>
      </c>
      <c r="C160" s="16">
        <v>1</v>
      </c>
      <c r="D160" s="16">
        <v>0</v>
      </c>
      <c r="E160" s="16">
        <v>360</v>
      </c>
      <c r="F160" s="16">
        <v>361</v>
      </c>
      <c r="G160" s="4">
        <f t="shared" si="141"/>
        <v>0.2770083102493075</v>
      </c>
      <c r="H160" s="4">
        <f t="shared" si="142"/>
        <v>0</v>
      </c>
      <c r="I160" s="9">
        <f t="shared" si="143"/>
        <v>99.7229916897507</v>
      </c>
      <c r="J160" s="181">
        <f t="shared" si="147"/>
        <v>6.6466869737665046</v>
      </c>
      <c r="K160" s="4">
        <f t="shared" si="148"/>
        <v>0</v>
      </c>
      <c r="L160" s="9">
        <f t="shared" si="149"/>
        <v>2392.8073105559415</v>
      </c>
    </row>
    <row r="161" spans="1:12" x14ac:dyDescent="0.25">
      <c r="A161" s="288"/>
      <c r="B161" s="16" t="s">
        <v>19</v>
      </c>
      <c r="C161" s="16">
        <v>0</v>
      </c>
      <c r="D161" s="16">
        <v>0</v>
      </c>
      <c r="E161" s="16">
        <v>376</v>
      </c>
      <c r="F161" s="16">
        <v>376</v>
      </c>
      <c r="G161" s="4">
        <f t="shared" si="141"/>
        <v>0</v>
      </c>
      <c r="H161" s="4">
        <f t="shared" si="142"/>
        <v>0</v>
      </c>
      <c r="I161" s="9">
        <f t="shared" si="143"/>
        <v>100</v>
      </c>
      <c r="J161" s="181">
        <f t="shared" si="147"/>
        <v>0</v>
      </c>
      <c r="K161" s="4">
        <f t="shared" si="148"/>
        <v>0</v>
      </c>
      <c r="L161" s="9">
        <f t="shared" si="149"/>
        <v>2499.1543021362058</v>
      </c>
    </row>
    <row r="162" spans="1:12" x14ac:dyDescent="0.25">
      <c r="A162" s="288"/>
      <c r="B162" s="16" t="s">
        <v>20</v>
      </c>
      <c r="C162" s="16">
        <v>0</v>
      </c>
      <c r="D162" s="16">
        <v>0</v>
      </c>
      <c r="E162" s="16">
        <v>381</v>
      </c>
      <c r="F162" s="16">
        <v>381</v>
      </c>
      <c r="G162" s="4">
        <f t="shared" si="141"/>
        <v>0</v>
      </c>
      <c r="H162" s="4">
        <f t="shared" si="142"/>
        <v>0</v>
      </c>
      <c r="I162" s="9">
        <f t="shared" si="143"/>
        <v>100</v>
      </c>
      <c r="J162" s="181">
        <f t="shared" si="147"/>
        <v>0</v>
      </c>
      <c r="K162" s="4">
        <f t="shared" si="148"/>
        <v>0</v>
      </c>
      <c r="L162" s="9">
        <f t="shared" si="149"/>
        <v>2532.3877370050382</v>
      </c>
    </row>
    <row r="163" spans="1:12" ht="16.5" thickBot="1" x14ac:dyDescent="0.3">
      <c r="A163" s="289"/>
      <c r="B163" s="19" t="s">
        <v>35</v>
      </c>
      <c r="C163" s="20"/>
      <c r="D163" s="20"/>
      <c r="E163" s="20"/>
      <c r="F163" s="20"/>
      <c r="G163" s="22">
        <f t="shared" ref="G163:L163" si="150">AVERAGE(G149:G162)</f>
        <v>9.010471817015657E-2</v>
      </c>
      <c r="H163" s="22">
        <f t="shared" si="150"/>
        <v>0.41885681373493222</v>
      </c>
      <c r="I163" s="23">
        <f t="shared" si="150"/>
        <v>99.491038468094899</v>
      </c>
      <c r="J163" s="186">
        <f t="shared" si="150"/>
        <v>1.8990534210761443</v>
      </c>
      <c r="K163" s="186">
        <f t="shared" si="150"/>
        <v>7.5962136843045753</v>
      </c>
      <c r="L163" s="185">
        <f t="shared" si="150"/>
        <v>2026.7647636435147</v>
      </c>
    </row>
    <row r="164" spans="1:12" x14ac:dyDescent="0.25">
      <c r="A164" s="288" t="s">
        <v>143</v>
      </c>
      <c r="B164" s="16" t="s">
        <v>7</v>
      </c>
      <c r="C164" s="16">
        <v>0</v>
      </c>
      <c r="D164" s="16">
        <v>3</v>
      </c>
      <c r="E164" s="16">
        <v>224</v>
      </c>
      <c r="F164" s="16">
        <v>227</v>
      </c>
      <c r="G164" s="4">
        <f t="shared" ref="G164:G169" si="151">C164*100/F164</f>
        <v>0</v>
      </c>
      <c r="H164" s="4">
        <f t="shared" ref="H164:H169" si="152">D164*100/F164</f>
        <v>1.3215859030837005</v>
      </c>
      <c r="I164" s="9">
        <f t="shared" ref="I164:I169" si="153">E164*100/F164</f>
        <v>98.678414096916299</v>
      </c>
      <c r="J164" s="182">
        <f>C164/$N$23</f>
        <v>0</v>
      </c>
      <c r="K164" s="183">
        <f>D164/$N$23</f>
        <v>19.940060921299512</v>
      </c>
      <c r="L164" s="8">
        <f>E164/$N$23</f>
        <v>1488.857882123697</v>
      </c>
    </row>
    <row r="165" spans="1:12" x14ac:dyDescent="0.25">
      <c r="A165" s="288"/>
      <c r="B165" s="16" t="s">
        <v>11</v>
      </c>
      <c r="C165" s="16">
        <v>0</v>
      </c>
      <c r="D165" s="16">
        <v>0</v>
      </c>
      <c r="E165" s="16">
        <v>302</v>
      </c>
      <c r="F165" s="16">
        <v>302</v>
      </c>
      <c r="G165" s="4">
        <f t="shared" si="151"/>
        <v>0</v>
      </c>
      <c r="H165" s="4">
        <f t="shared" si="152"/>
        <v>0</v>
      </c>
      <c r="I165" s="9">
        <f t="shared" si="153"/>
        <v>100</v>
      </c>
      <c r="J165" s="181">
        <f t="shared" ref="J165:J170" si="154">C165/$N$23</f>
        <v>0</v>
      </c>
      <c r="K165" s="4">
        <f t="shared" ref="K165:K170" si="155">D165/$N$23</f>
        <v>0</v>
      </c>
      <c r="L165" s="9">
        <f t="shared" ref="L165:L170" si="156">E165/$N$23</f>
        <v>2007.2994660774843</v>
      </c>
    </row>
    <row r="166" spans="1:12" x14ac:dyDescent="0.25">
      <c r="A166" s="288"/>
      <c r="B166" s="16" t="s">
        <v>12</v>
      </c>
      <c r="C166" s="16">
        <v>0</v>
      </c>
      <c r="D166" s="16">
        <v>2</v>
      </c>
      <c r="E166" s="16">
        <v>304</v>
      </c>
      <c r="F166" s="16">
        <v>306</v>
      </c>
      <c r="G166" s="4">
        <f t="shared" si="151"/>
        <v>0</v>
      </c>
      <c r="H166" s="4">
        <f t="shared" si="152"/>
        <v>0.65359477124183007</v>
      </c>
      <c r="I166" s="9">
        <f t="shared" si="153"/>
        <v>99.346405228758172</v>
      </c>
      <c r="J166" s="181">
        <f t="shared" si="154"/>
        <v>0</v>
      </c>
      <c r="K166" s="4">
        <f t="shared" si="155"/>
        <v>13.293373947533009</v>
      </c>
      <c r="L166" s="9">
        <f t="shared" si="156"/>
        <v>2020.5928400250175</v>
      </c>
    </row>
    <row r="167" spans="1:12" x14ac:dyDescent="0.25">
      <c r="A167" s="288"/>
      <c r="B167" s="16" t="s">
        <v>10</v>
      </c>
      <c r="C167" s="16">
        <v>0</v>
      </c>
      <c r="D167" s="16">
        <v>5</v>
      </c>
      <c r="E167" s="16">
        <v>234</v>
      </c>
      <c r="F167" s="16">
        <v>239</v>
      </c>
      <c r="G167" s="4">
        <f t="shared" si="151"/>
        <v>0</v>
      </c>
      <c r="H167" s="4">
        <f t="shared" si="152"/>
        <v>2.0920502092050208</v>
      </c>
      <c r="I167" s="9">
        <f t="shared" si="153"/>
        <v>97.907949790794973</v>
      </c>
      <c r="J167" s="181">
        <f t="shared" si="154"/>
        <v>0</v>
      </c>
      <c r="K167" s="4">
        <f t="shared" si="155"/>
        <v>33.233434868832525</v>
      </c>
      <c r="L167" s="9">
        <f t="shared" si="156"/>
        <v>1555.3247518613621</v>
      </c>
    </row>
    <row r="168" spans="1:12" x14ac:dyDescent="0.25">
      <c r="A168" s="288"/>
      <c r="B168" s="16" t="s">
        <v>13</v>
      </c>
      <c r="C168" s="16">
        <v>0</v>
      </c>
      <c r="D168" s="16">
        <v>3</v>
      </c>
      <c r="E168" s="16">
        <v>419</v>
      </c>
      <c r="F168" s="16">
        <v>422</v>
      </c>
      <c r="G168" s="4">
        <f t="shared" si="151"/>
        <v>0</v>
      </c>
      <c r="H168" s="4">
        <f t="shared" si="152"/>
        <v>0.7109004739336493</v>
      </c>
      <c r="I168" s="9">
        <f t="shared" si="153"/>
        <v>99.289099526066352</v>
      </c>
      <c r="J168" s="181">
        <f t="shared" si="154"/>
        <v>0</v>
      </c>
      <c r="K168" s="4">
        <f t="shared" si="155"/>
        <v>19.940060921299512</v>
      </c>
      <c r="L168" s="9">
        <f t="shared" si="156"/>
        <v>2784.9618420081656</v>
      </c>
    </row>
    <row r="169" spans="1:12" x14ac:dyDescent="0.25">
      <c r="A169" s="288"/>
      <c r="B169" s="16" t="s">
        <v>9</v>
      </c>
      <c r="C169" s="16">
        <v>0</v>
      </c>
      <c r="D169" s="16">
        <v>3</v>
      </c>
      <c r="E169" s="16">
        <v>404</v>
      </c>
      <c r="F169" s="16">
        <v>407</v>
      </c>
      <c r="G169" s="4">
        <f t="shared" si="151"/>
        <v>0</v>
      </c>
      <c r="H169" s="4">
        <f t="shared" si="152"/>
        <v>0.73710073710073709</v>
      </c>
      <c r="I169" s="9">
        <f t="shared" si="153"/>
        <v>99.262899262899268</v>
      </c>
      <c r="J169" s="181">
        <f t="shared" si="154"/>
        <v>0</v>
      </c>
      <c r="K169" s="4">
        <f t="shared" si="155"/>
        <v>19.940060921299512</v>
      </c>
      <c r="L169" s="9">
        <f t="shared" si="156"/>
        <v>2685.2615374016677</v>
      </c>
    </row>
    <row r="170" spans="1:12" x14ac:dyDescent="0.25">
      <c r="A170" s="288"/>
      <c r="B170" s="16" t="s">
        <v>14</v>
      </c>
      <c r="C170" s="16">
        <v>0</v>
      </c>
      <c r="D170" s="16">
        <v>7</v>
      </c>
      <c r="E170" s="16">
        <v>407</v>
      </c>
      <c r="F170" s="16">
        <v>414</v>
      </c>
      <c r="G170" s="4">
        <f t="shared" ref="G170:G178" si="157">C170*100/F170</f>
        <v>0</v>
      </c>
      <c r="H170" s="4">
        <f t="shared" ref="H170:H178" si="158">D170*100/F170</f>
        <v>1.6908212560386473</v>
      </c>
      <c r="I170" s="9">
        <f t="shared" ref="I170:I178" si="159">E170*100/F170</f>
        <v>98.309178743961354</v>
      </c>
      <c r="J170" s="181">
        <f t="shared" si="154"/>
        <v>0</v>
      </c>
      <c r="K170" s="4">
        <f t="shared" si="155"/>
        <v>46.526808816365531</v>
      </c>
      <c r="L170" s="9">
        <f t="shared" si="156"/>
        <v>2705.2015983229676</v>
      </c>
    </row>
    <row r="171" spans="1:12" x14ac:dyDescent="0.25">
      <c r="A171" s="288"/>
      <c r="B171" s="16" t="s">
        <v>8</v>
      </c>
      <c r="C171" s="16">
        <v>0</v>
      </c>
      <c r="D171" s="16">
        <v>4</v>
      </c>
      <c r="E171" s="16">
        <v>404</v>
      </c>
      <c r="F171" s="16">
        <v>408</v>
      </c>
      <c r="G171" s="4">
        <f t="shared" si="157"/>
        <v>0</v>
      </c>
      <c r="H171" s="4">
        <f t="shared" si="158"/>
        <v>0.98039215686274506</v>
      </c>
      <c r="I171" s="9">
        <f t="shared" si="159"/>
        <v>99.019607843137251</v>
      </c>
      <c r="J171" s="181">
        <f t="shared" ref="J171:J178" si="160">C171/$N$23</f>
        <v>0</v>
      </c>
      <c r="K171" s="4">
        <f t="shared" ref="K171:K178" si="161">D171/$N$23</f>
        <v>26.586747895066019</v>
      </c>
      <c r="L171" s="9">
        <f t="shared" ref="L171:L178" si="162">E171/$N$23</f>
        <v>2685.2615374016677</v>
      </c>
    </row>
    <row r="172" spans="1:12" x14ac:dyDescent="0.25">
      <c r="A172" s="288"/>
      <c r="B172" s="16" t="s">
        <v>15</v>
      </c>
      <c r="C172" s="16">
        <v>0</v>
      </c>
      <c r="D172" s="16">
        <v>1</v>
      </c>
      <c r="E172" s="16">
        <v>314</v>
      </c>
      <c r="F172" s="16">
        <v>315</v>
      </c>
      <c r="G172" s="4">
        <f t="shared" si="157"/>
        <v>0</v>
      </c>
      <c r="H172" s="4">
        <f t="shared" si="158"/>
        <v>0.31746031746031744</v>
      </c>
      <c r="I172" s="9">
        <f t="shared" si="159"/>
        <v>99.682539682539684</v>
      </c>
      <c r="J172" s="181">
        <f t="shared" si="160"/>
        <v>0</v>
      </c>
      <c r="K172" s="4">
        <f t="shared" si="161"/>
        <v>6.6466869737665046</v>
      </c>
      <c r="L172" s="9">
        <f t="shared" si="162"/>
        <v>2087.0597097626824</v>
      </c>
    </row>
    <row r="173" spans="1:12" x14ac:dyDescent="0.25">
      <c r="A173" s="288"/>
      <c r="B173" s="16" t="s">
        <v>16</v>
      </c>
      <c r="C173" s="16">
        <v>0</v>
      </c>
      <c r="D173" s="16">
        <v>11</v>
      </c>
      <c r="E173" s="16">
        <v>363</v>
      </c>
      <c r="F173" s="16">
        <v>374</v>
      </c>
      <c r="G173" s="4">
        <f t="shared" si="157"/>
        <v>0</v>
      </c>
      <c r="H173" s="4">
        <f t="shared" si="158"/>
        <v>2.9411764705882355</v>
      </c>
      <c r="I173" s="9">
        <f t="shared" si="159"/>
        <v>97.058823529411768</v>
      </c>
      <c r="J173" s="181">
        <f t="shared" si="160"/>
        <v>0</v>
      </c>
      <c r="K173" s="4">
        <f t="shared" si="161"/>
        <v>73.113556711431556</v>
      </c>
      <c r="L173" s="9">
        <f t="shared" si="162"/>
        <v>2412.7473714772414</v>
      </c>
    </row>
    <row r="174" spans="1:12" x14ac:dyDescent="0.25">
      <c r="A174" s="288"/>
      <c r="B174" s="16" t="s">
        <v>17</v>
      </c>
      <c r="C174" s="16">
        <v>0</v>
      </c>
      <c r="D174" s="16">
        <v>6</v>
      </c>
      <c r="E174" s="16">
        <v>343</v>
      </c>
      <c r="F174" s="16">
        <v>349</v>
      </c>
      <c r="G174" s="4">
        <f t="shared" si="157"/>
        <v>0</v>
      </c>
      <c r="H174" s="4">
        <f t="shared" si="158"/>
        <v>1.7191977077363896</v>
      </c>
      <c r="I174" s="9">
        <f t="shared" si="159"/>
        <v>98.280802292263616</v>
      </c>
      <c r="J174" s="181">
        <f t="shared" si="160"/>
        <v>0</v>
      </c>
      <c r="K174" s="4">
        <f t="shared" si="161"/>
        <v>39.880121842599024</v>
      </c>
      <c r="L174" s="9">
        <f t="shared" si="162"/>
        <v>2279.8136320019112</v>
      </c>
    </row>
    <row r="175" spans="1:12" x14ac:dyDescent="0.25">
      <c r="A175" s="288"/>
      <c r="B175" s="16" t="s">
        <v>18</v>
      </c>
      <c r="C175" s="16">
        <v>0</v>
      </c>
      <c r="D175" s="16">
        <v>7</v>
      </c>
      <c r="E175" s="16">
        <v>360</v>
      </c>
      <c r="F175" s="16">
        <v>367</v>
      </c>
      <c r="G175" s="4">
        <f t="shared" si="157"/>
        <v>0</v>
      </c>
      <c r="H175" s="4">
        <f t="shared" si="158"/>
        <v>1.9073569482288828</v>
      </c>
      <c r="I175" s="9">
        <f t="shared" si="159"/>
        <v>98.09264305177112</v>
      </c>
      <c r="J175" s="181">
        <f t="shared" si="160"/>
        <v>0</v>
      </c>
      <c r="K175" s="4">
        <f t="shared" si="161"/>
        <v>46.526808816365531</v>
      </c>
      <c r="L175" s="9">
        <f t="shared" si="162"/>
        <v>2392.8073105559415</v>
      </c>
    </row>
    <row r="176" spans="1:12" x14ac:dyDescent="0.25">
      <c r="A176" s="288"/>
      <c r="B176" s="16" t="s">
        <v>19</v>
      </c>
      <c r="C176" s="16">
        <v>0</v>
      </c>
      <c r="D176" s="16">
        <v>6</v>
      </c>
      <c r="E176" s="16">
        <v>338</v>
      </c>
      <c r="F176" s="16">
        <v>344</v>
      </c>
      <c r="G176" s="4">
        <f t="shared" si="157"/>
        <v>0</v>
      </c>
      <c r="H176" s="4">
        <f t="shared" si="158"/>
        <v>1.7441860465116279</v>
      </c>
      <c r="I176" s="9">
        <f t="shared" si="159"/>
        <v>98.255813953488371</v>
      </c>
      <c r="J176" s="181">
        <f t="shared" si="160"/>
        <v>0</v>
      </c>
      <c r="K176" s="4">
        <f t="shared" si="161"/>
        <v>39.880121842599024</v>
      </c>
      <c r="L176" s="9">
        <f t="shared" si="162"/>
        <v>2246.5801971330784</v>
      </c>
    </row>
    <row r="177" spans="1:12" x14ac:dyDescent="0.25">
      <c r="A177" s="288"/>
      <c r="B177" s="16" t="s">
        <v>20</v>
      </c>
      <c r="C177" s="16">
        <v>0</v>
      </c>
      <c r="D177" s="16">
        <v>9</v>
      </c>
      <c r="E177" s="16">
        <v>232</v>
      </c>
      <c r="F177" s="16">
        <v>241</v>
      </c>
      <c r="G177" s="4">
        <f t="shared" si="157"/>
        <v>0</v>
      </c>
      <c r="H177" s="4">
        <f t="shared" si="158"/>
        <v>3.7344398340248963</v>
      </c>
      <c r="I177" s="9">
        <f t="shared" si="159"/>
        <v>96.265560165975103</v>
      </c>
      <c r="J177" s="181">
        <f t="shared" si="160"/>
        <v>0</v>
      </c>
      <c r="K177" s="4">
        <f t="shared" si="161"/>
        <v>59.820182763898543</v>
      </c>
      <c r="L177" s="9">
        <f t="shared" si="162"/>
        <v>1542.0313779138291</v>
      </c>
    </row>
    <row r="178" spans="1:12" x14ac:dyDescent="0.25">
      <c r="A178" s="288"/>
      <c r="B178" s="16" t="s">
        <v>21</v>
      </c>
      <c r="C178" s="16">
        <v>0</v>
      </c>
      <c r="D178" s="16">
        <v>18</v>
      </c>
      <c r="E178" s="16">
        <v>369</v>
      </c>
      <c r="F178" s="16">
        <v>387</v>
      </c>
      <c r="G178" s="4">
        <f t="shared" si="157"/>
        <v>0</v>
      </c>
      <c r="H178" s="4">
        <f t="shared" si="158"/>
        <v>4.6511627906976747</v>
      </c>
      <c r="I178" s="9">
        <f t="shared" si="159"/>
        <v>95.348837209302332</v>
      </c>
      <c r="J178" s="181">
        <f t="shared" si="160"/>
        <v>0</v>
      </c>
      <c r="K178" s="4">
        <f t="shared" si="161"/>
        <v>119.64036552779709</v>
      </c>
      <c r="L178" s="9">
        <f t="shared" si="162"/>
        <v>2452.6274933198401</v>
      </c>
    </row>
    <row r="179" spans="1:12" ht="16.5" thickBot="1" x14ac:dyDescent="0.3">
      <c r="A179" s="289"/>
      <c r="B179" s="19" t="s">
        <v>35</v>
      </c>
      <c r="C179" s="20"/>
      <c r="D179" s="20"/>
      <c r="E179" s="20"/>
      <c r="F179" s="20"/>
      <c r="G179" s="22">
        <f t="shared" ref="G179:L179" si="163">AVERAGE(G164:G178)</f>
        <v>0</v>
      </c>
      <c r="H179" s="22">
        <f t="shared" si="163"/>
        <v>1.6800950415142906</v>
      </c>
      <c r="I179" s="23">
        <f t="shared" si="163"/>
        <v>98.319904958485708</v>
      </c>
      <c r="J179" s="186">
        <f t="shared" si="163"/>
        <v>0</v>
      </c>
      <c r="K179" s="186">
        <f t="shared" si="163"/>
        <v>37.664559518010186</v>
      </c>
      <c r="L179" s="185">
        <f t="shared" si="163"/>
        <v>2223.0952364924374</v>
      </c>
    </row>
    <row r="180" spans="1:12" x14ac:dyDescent="0.25">
      <c r="A180" s="288" t="s">
        <v>144</v>
      </c>
      <c r="B180" s="16" t="s">
        <v>7</v>
      </c>
      <c r="C180" s="16">
        <v>0</v>
      </c>
      <c r="D180" s="16">
        <v>0</v>
      </c>
      <c r="E180" s="16">
        <v>566</v>
      </c>
      <c r="F180" s="16">
        <v>566</v>
      </c>
      <c r="G180" s="4">
        <f t="shared" ref="G180:G192" si="164">C180*100/F180</f>
        <v>0</v>
      </c>
      <c r="H180" s="4">
        <f t="shared" ref="H180:H192" si="165">D180*100/F180</f>
        <v>0</v>
      </c>
      <c r="I180" s="9">
        <f t="shared" ref="I180:I192" si="166">E180*100/F180</f>
        <v>100</v>
      </c>
      <c r="J180" s="182">
        <f>C180/$N$23</f>
        <v>0</v>
      </c>
      <c r="K180" s="183">
        <f>D180/$N$23</f>
        <v>0</v>
      </c>
      <c r="L180" s="8">
        <f>E180/$N$23</f>
        <v>3762.0248271518417</v>
      </c>
    </row>
    <row r="181" spans="1:12" x14ac:dyDescent="0.25">
      <c r="A181" s="288"/>
      <c r="B181" s="16" t="s">
        <v>11</v>
      </c>
      <c r="C181" s="16">
        <v>0</v>
      </c>
      <c r="D181" s="16">
        <v>2</v>
      </c>
      <c r="E181" s="16">
        <v>540</v>
      </c>
      <c r="F181" s="16">
        <v>542</v>
      </c>
      <c r="G181" s="4">
        <f t="shared" si="164"/>
        <v>0</v>
      </c>
      <c r="H181" s="4">
        <f t="shared" si="165"/>
        <v>0.36900369003690037</v>
      </c>
      <c r="I181" s="9">
        <f t="shared" si="166"/>
        <v>99.630996309963095</v>
      </c>
      <c r="J181" s="181">
        <f t="shared" ref="J181:J186" si="167">C181/$N$23</f>
        <v>0</v>
      </c>
      <c r="K181" s="4">
        <f t="shared" ref="K181:K186" si="168">D181/$N$23</f>
        <v>13.293373947533009</v>
      </c>
      <c r="L181" s="9">
        <f t="shared" ref="L181:L186" si="169">E181/$N$23</f>
        <v>3589.2109658339123</v>
      </c>
    </row>
    <row r="182" spans="1:12" x14ac:dyDescent="0.25">
      <c r="A182" s="288"/>
      <c r="B182" s="16" t="s">
        <v>12</v>
      </c>
      <c r="C182" s="16">
        <v>0</v>
      </c>
      <c r="D182" s="16">
        <v>3</v>
      </c>
      <c r="E182" s="16">
        <v>550</v>
      </c>
      <c r="F182" s="16">
        <v>553</v>
      </c>
      <c r="G182" s="4">
        <f t="shared" si="164"/>
        <v>0</v>
      </c>
      <c r="H182" s="4">
        <f t="shared" si="165"/>
        <v>0.54249547920433994</v>
      </c>
      <c r="I182" s="9">
        <f t="shared" si="166"/>
        <v>99.457504520795666</v>
      </c>
      <c r="J182" s="181">
        <f t="shared" si="167"/>
        <v>0</v>
      </c>
      <c r="K182" s="4">
        <f t="shared" si="168"/>
        <v>19.940060921299512</v>
      </c>
      <c r="L182" s="9">
        <f t="shared" si="169"/>
        <v>3655.6778355715774</v>
      </c>
    </row>
    <row r="183" spans="1:12" x14ac:dyDescent="0.25">
      <c r="A183" s="288"/>
      <c r="B183" s="16" t="s">
        <v>10</v>
      </c>
      <c r="C183" s="16">
        <v>0</v>
      </c>
      <c r="D183" s="16">
        <v>1</v>
      </c>
      <c r="E183" s="16">
        <v>548</v>
      </c>
      <c r="F183" s="16">
        <v>549</v>
      </c>
      <c r="G183" s="4">
        <f t="shared" si="164"/>
        <v>0</v>
      </c>
      <c r="H183" s="4">
        <f t="shared" si="165"/>
        <v>0.18214936247723132</v>
      </c>
      <c r="I183" s="9">
        <f t="shared" si="166"/>
        <v>99.817850637522767</v>
      </c>
      <c r="J183" s="181">
        <f t="shared" si="167"/>
        <v>0</v>
      </c>
      <c r="K183" s="4">
        <f t="shared" si="168"/>
        <v>6.6466869737665046</v>
      </c>
      <c r="L183" s="9">
        <f t="shared" si="169"/>
        <v>3642.3844616240444</v>
      </c>
    </row>
    <row r="184" spans="1:12" x14ac:dyDescent="0.25">
      <c r="A184" s="288"/>
      <c r="B184" s="16" t="s">
        <v>13</v>
      </c>
      <c r="C184" s="16">
        <v>0</v>
      </c>
      <c r="D184" s="16">
        <v>2</v>
      </c>
      <c r="E184" s="16">
        <v>550</v>
      </c>
      <c r="F184" s="16">
        <v>552</v>
      </c>
      <c r="G184" s="4">
        <f t="shared" si="164"/>
        <v>0</v>
      </c>
      <c r="H184" s="4">
        <f t="shared" si="165"/>
        <v>0.36231884057971014</v>
      </c>
      <c r="I184" s="9">
        <f t="shared" si="166"/>
        <v>99.637681159420296</v>
      </c>
      <c r="J184" s="181">
        <f t="shared" si="167"/>
        <v>0</v>
      </c>
      <c r="K184" s="4">
        <f t="shared" si="168"/>
        <v>13.293373947533009</v>
      </c>
      <c r="L184" s="9">
        <f t="shared" si="169"/>
        <v>3655.6778355715774</v>
      </c>
    </row>
    <row r="185" spans="1:12" x14ac:dyDescent="0.25">
      <c r="A185" s="288"/>
      <c r="B185" s="16" t="s">
        <v>9</v>
      </c>
      <c r="C185" s="16">
        <v>0</v>
      </c>
      <c r="D185" s="16">
        <v>4</v>
      </c>
      <c r="E185" s="16">
        <v>542</v>
      </c>
      <c r="F185" s="16">
        <v>546</v>
      </c>
      <c r="G185" s="4">
        <f t="shared" si="164"/>
        <v>0</v>
      </c>
      <c r="H185" s="4">
        <f t="shared" si="165"/>
        <v>0.73260073260073255</v>
      </c>
      <c r="I185" s="9">
        <f t="shared" si="166"/>
        <v>99.26739926739927</v>
      </c>
      <c r="J185" s="181">
        <f t="shared" si="167"/>
        <v>0</v>
      </c>
      <c r="K185" s="4">
        <f t="shared" si="168"/>
        <v>26.586747895066019</v>
      </c>
      <c r="L185" s="9">
        <f t="shared" si="169"/>
        <v>3602.5043397814457</v>
      </c>
    </row>
    <row r="186" spans="1:12" x14ac:dyDescent="0.25">
      <c r="A186" s="288"/>
      <c r="B186" s="16" t="s">
        <v>14</v>
      </c>
      <c r="C186" s="16">
        <v>0</v>
      </c>
      <c r="D186" s="16">
        <v>5</v>
      </c>
      <c r="E186" s="16">
        <v>575</v>
      </c>
      <c r="F186" s="16">
        <v>580</v>
      </c>
      <c r="G186" s="4">
        <f t="shared" si="164"/>
        <v>0</v>
      </c>
      <c r="H186" s="4">
        <f t="shared" si="165"/>
        <v>0.86206896551724133</v>
      </c>
      <c r="I186" s="9">
        <f t="shared" si="166"/>
        <v>99.137931034482762</v>
      </c>
      <c r="J186" s="181">
        <f t="shared" si="167"/>
        <v>0</v>
      </c>
      <c r="K186" s="4">
        <f t="shared" si="168"/>
        <v>33.233434868832525</v>
      </c>
      <c r="L186" s="9">
        <f t="shared" si="169"/>
        <v>3821.8450099157403</v>
      </c>
    </row>
    <row r="187" spans="1:12" x14ac:dyDescent="0.25">
      <c r="A187" s="288"/>
      <c r="B187" s="16" t="s">
        <v>8</v>
      </c>
      <c r="C187" s="16">
        <v>0</v>
      </c>
      <c r="D187" s="16">
        <v>4</v>
      </c>
      <c r="E187" s="16">
        <v>429</v>
      </c>
      <c r="F187" s="16">
        <v>433</v>
      </c>
      <c r="G187" s="4">
        <f t="shared" ref="G187:G191" si="170">C187*100/F187</f>
        <v>0</v>
      </c>
      <c r="H187" s="4">
        <f t="shared" ref="H187:H191" si="171">D187*100/F187</f>
        <v>0.92378752886836024</v>
      </c>
      <c r="I187" s="9">
        <f t="shared" ref="I187:I191" si="172">E187*100/F187</f>
        <v>99.07621247113164</v>
      </c>
      <c r="J187" s="181">
        <f t="shared" ref="J187:J192" si="173">C187/$N$23</f>
        <v>0</v>
      </c>
      <c r="K187" s="4">
        <f t="shared" ref="K187:K192" si="174">D187/$N$23</f>
        <v>26.586747895066019</v>
      </c>
      <c r="L187" s="9">
        <f t="shared" ref="L187:L192" si="175">E187/$N$23</f>
        <v>2851.4287117458307</v>
      </c>
    </row>
    <row r="188" spans="1:12" x14ac:dyDescent="0.25">
      <c r="A188" s="288"/>
      <c r="B188" s="16" t="s">
        <v>15</v>
      </c>
      <c r="C188" s="16">
        <v>0</v>
      </c>
      <c r="D188" s="16">
        <v>4</v>
      </c>
      <c r="E188" s="16">
        <v>583</v>
      </c>
      <c r="F188" s="16">
        <v>587</v>
      </c>
      <c r="G188" s="4">
        <f t="shared" si="170"/>
        <v>0</v>
      </c>
      <c r="H188" s="4">
        <f t="shared" si="171"/>
        <v>0.68143100511073251</v>
      </c>
      <c r="I188" s="9">
        <f t="shared" si="172"/>
        <v>99.318568994889262</v>
      </c>
      <c r="J188" s="181">
        <f t="shared" si="173"/>
        <v>0</v>
      </c>
      <c r="K188" s="4">
        <f t="shared" si="174"/>
        <v>26.586747895066019</v>
      </c>
      <c r="L188" s="9">
        <f t="shared" si="175"/>
        <v>3875.018505705872</v>
      </c>
    </row>
    <row r="189" spans="1:12" x14ac:dyDescent="0.25">
      <c r="A189" s="288"/>
      <c r="B189" s="16" t="s">
        <v>16</v>
      </c>
      <c r="C189" s="16">
        <v>18</v>
      </c>
      <c r="D189" s="16">
        <v>23</v>
      </c>
      <c r="E189" s="16">
        <v>463</v>
      </c>
      <c r="F189" s="16">
        <v>504</v>
      </c>
      <c r="G189" s="4">
        <f t="shared" si="170"/>
        <v>3.5714285714285716</v>
      </c>
      <c r="H189" s="4">
        <f t="shared" si="171"/>
        <v>4.5634920634920633</v>
      </c>
      <c r="I189" s="9">
        <f t="shared" si="172"/>
        <v>91.865079365079367</v>
      </c>
      <c r="J189" s="181">
        <f t="shared" si="173"/>
        <v>119.64036552779709</v>
      </c>
      <c r="K189" s="4">
        <f t="shared" si="174"/>
        <v>152.8738003966296</v>
      </c>
      <c r="L189" s="9">
        <f t="shared" si="175"/>
        <v>3077.4160688538918</v>
      </c>
    </row>
    <row r="190" spans="1:12" x14ac:dyDescent="0.25">
      <c r="A190" s="288"/>
      <c r="B190" s="16" t="s">
        <v>17</v>
      </c>
      <c r="C190" s="16">
        <v>14</v>
      </c>
      <c r="D190" s="16">
        <v>33</v>
      </c>
      <c r="E190" s="16">
        <v>372</v>
      </c>
      <c r="F190" s="16">
        <v>419</v>
      </c>
      <c r="G190" s="4">
        <f t="shared" si="170"/>
        <v>3.3412887828162292</v>
      </c>
      <c r="H190" s="4">
        <f t="shared" si="171"/>
        <v>7.8758949880668254</v>
      </c>
      <c r="I190" s="9">
        <f t="shared" si="172"/>
        <v>88.782816229116946</v>
      </c>
      <c r="J190" s="181">
        <f t="shared" si="173"/>
        <v>93.053617632731061</v>
      </c>
      <c r="K190" s="4">
        <f t="shared" si="174"/>
        <v>219.34067013429464</v>
      </c>
      <c r="L190" s="9">
        <f t="shared" si="175"/>
        <v>2472.5675542411395</v>
      </c>
    </row>
    <row r="191" spans="1:12" x14ac:dyDescent="0.25">
      <c r="A191" s="288"/>
      <c r="B191" s="16" t="s">
        <v>18</v>
      </c>
      <c r="C191" s="16">
        <v>7</v>
      </c>
      <c r="D191" s="16">
        <v>15</v>
      </c>
      <c r="E191" s="16">
        <v>412</v>
      </c>
      <c r="F191" s="16">
        <v>434</v>
      </c>
      <c r="G191" s="4">
        <f t="shared" si="170"/>
        <v>1.6129032258064515</v>
      </c>
      <c r="H191" s="4">
        <f t="shared" si="171"/>
        <v>3.4562211981566819</v>
      </c>
      <c r="I191" s="9">
        <f t="shared" si="172"/>
        <v>94.930875576036868</v>
      </c>
      <c r="J191" s="181">
        <f t="shared" si="173"/>
        <v>46.526808816365531</v>
      </c>
      <c r="K191" s="4">
        <f t="shared" si="174"/>
        <v>99.700304606497568</v>
      </c>
      <c r="L191" s="9">
        <f t="shared" si="175"/>
        <v>2738.4350331917999</v>
      </c>
    </row>
    <row r="192" spans="1:12" x14ac:dyDescent="0.25">
      <c r="A192" s="288"/>
      <c r="B192" s="16" t="s">
        <v>19</v>
      </c>
      <c r="C192" s="16">
        <v>4</v>
      </c>
      <c r="D192" s="16">
        <v>5</v>
      </c>
      <c r="E192" s="16">
        <v>353</v>
      </c>
      <c r="F192" s="16">
        <v>362</v>
      </c>
      <c r="G192" s="4">
        <f t="shared" si="164"/>
        <v>1.1049723756906078</v>
      </c>
      <c r="H192" s="4">
        <f t="shared" si="165"/>
        <v>1.3812154696132597</v>
      </c>
      <c r="I192" s="9">
        <f t="shared" si="166"/>
        <v>97.513812154696126</v>
      </c>
      <c r="J192" s="181">
        <f t="shared" si="173"/>
        <v>26.586747895066019</v>
      </c>
      <c r="K192" s="4">
        <f t="shared" si="174"/>
        <v>33.233434868832525</v>
      </c>
      <c r="L192" s="9">
        <f t="shared" si="175"/>
        <v>2346.2805017395763</v>
      </c>
    </row>
    <row r="193" spans="1:12" ht="16.5" thickBot="1" x14ac:dyDescent="0.3">
      <c r="A193" s="289"/>
      <c r="B193" s="19" t="s">
        <v>35</v>
      </c>
      <c r="C193" s="20"/>
      <c r="D193" s="20"/>
      <c r="E193" s="20"/>
      <c r="F193" s="20"/>
      <c r="G193" s="22">
        <f t="shared" ref="G193:L193" si="176">AVERAGE(G180:G192)</f>
        <v>0.74081484274937393</v>
      </c>
      <c r="H193" s="22">
        <f t="shared" si="176"/>
        <v>1.6871291787480063</v>
      </c>
      <c r="I193" s="23">
        <f t="shared" si="176"/>
        <v>97.572055978502618</v>
      </c>
      <c r="J193" s="186">
        <f t="shared" si="176"/>
        <v>21.985195374766132</v>
      </c>
      <c r="K193" s="186">
        <f t="shared" si="176"/>
        <v>51.639644950032071</v>
      </c>
      <c r="L193" s="185">
        <f t="shared" si="176"/>
        <v>3314.6516654560191</v>
      </c>
    </row>
  </sheetData>
  <mergeCells count="16">
    <mergeCell ref="J3:L3"/>
    <mergeCell ref="A63:A71"/>
    <mergeCell ref="G3:I3"/>
    <mergeCell ref="A5:A16"/>
    <mergeCell ref="A17:A30"/>
    <mergeCell ref="A31:A43"/>
    <mergeCell ref="A44:A62"/>
    <mergeCell ref="A149:A163"/>
    <mergeCell ref="A164:A179"/>
    <mergeCell ref="A180:A193"/>
    <mergeCell ref="A72:A92"/>
    <mergeCell ref="A93:A104"/>
    <mergeCell ref="A105:A112"/>
    <mergeCell ref="A113:A121"/>
    <mergeCell ref="A122:A132"/>
    <mergeCell ref="A133:A148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E4BC-25AC-4658-ACDE-6225FE04F659}">
  <dimension ref="A1:AJ74"/>
  <sheetViews>
    <sheetView zoomScale="80" zoomScaleNormal="80" workbookViewId="0">
      <selection activeCell="AG11" sqref="AG11"/>
    </sheetView>
  </sheetViews>
  <sheetFormatPr baseColWidth="10" defaultRowHeight="15.75" x14ac:dyDescent="0.25"/>
  <cols>
    <col min="1" max="1" width="5" style="1" customWidth="1"/>
    <col min="2" max="2" width="22.42578125" style="16" bestFit="1" customWidth="1"/>
    <col min="3" max="3" width="19.85546875" style="16" bestFit="1" customWidth="1"/>
    <col min="4" max="4" width="18.7109375" style="16" bestFit="1" customWidth="1"/>
    <col min="5" max="5" width="15.5703125" style="16" bestFit="1" customWidth="1"/>
    <col min="6" max="6" width="17.42578125" style="16" bestFit="1" customWidth="1"/>
    <col min="7" max="7" width="11.42578125" style="16" bestFit="1" customWidth="1"/>
    <col min="8" max="8" width="22.42578125" style="16" bestFit="1" customWidth="1"/>
    <col min="9" max="9" width="19.85546875" style="16" bestFit="1" customWidth="1"/>
    <col min="10" max="10" width="19.140625" style="1" bestFit="1" customWidth="1"/>
    <col min="11" max="11" width="15.5703125" style="16" bestFit="1" customWidth="1"/>
    <col min="12" max="12" width="16.7109375" style="16" bestFit="1" customWidth="1"/>
    <col min="13" max="13" width="12.140625" style="16" bestFit="1" customWidth="1"/>
    <col min="14" max="14" width="22.42578125" style="16" customWidth="1"/>
    <col min="15" max="15" width="12.85546875" style="16" bestFit="1" customWidth="1"/>
    <col min="16" max="16" width="18.7109375" style="1" bestFit="1" customWidth="1"/>
    <col min="17" max="17" width="15.5703125" style="16" bestFit="1" customWidth="1"/>
    <col min="18" max="18" width="17.42578125" style="16" bestFit="1" customWidth="1"/>
    <col min="19" max="19" width="11.42578125" style="1"/>
    <col min="20" max="20" width="22.42578125" style="16" bestFit="1" customWidth="1"/>
    <col min="21" max="21" width="13.42578125" style="16" bestFit="1" customWidth="1"/>
    <col min="22" max="22" width="18.7109375" style="1" bestFit="1" customWidth="1"/>
    <col min="23" max="23" width="8.7109375" style="16" bestFit="1" customWidth="1"/>
    <col min="24" max="24" width="17.42578125" style="16" bestFit="1" customWidth="1"/>
    <col min="25" max="25" width="11.42578125" style="1"/>
    <col min="26" max="26" width="22.42578125" style="16" customWidth="1"/>
    <col min="27" max="27" width="13.42578125" style="16" bestFit="1" customWidth="1"/>
    <col min="28" max="28" width="18.7109375" style="1" bestFit="1" customWidth="1"/>
    <col min="29" max="29" width="8.7109375" style="16" bestFit="1" customWidth="1"/>
    <col min="30" max="30" width="17.42578125" style="16" bestFit="1" customWidth="1"/>
    <col min="31" max="16384" width="11.42578125" style="1"/>
  </cols>
  <sheetData>
    <row r="1" spans="1:30" x14ac:dyDescent="0.25">
      <c r="A1" s="5" t="s">
        <v>659</v>
      </c>
    </row>
    <row r="2" spans="1:30" x14ac:dyDescent="0.25">
      <c r="B2" s="2"/>
      <c r="K2" s="1"/>
      <c r="L2" s="1"/>
      <c r="M2" s="1"/>
      <c r="Q2" s="1"/>
      <c r="R2" s="1"/>
      <c r="W2" s="1"/>
      <c r="X2" s="1"/>
      <c r="AC2" s="1"/>
      <c r="AD2" s="1"/>
    </row>
    <row r="3" spans="1:30" s="16" customFormat="1" x14ac:dyDescent="0.25">
      <c r="B3" s="261" t="s">
        <v>215</v>
      </c>
      <c r="C3" s="261"/>
      <c r="D3" s="261"/>
      <c r="E3" s="261"/>
      <c r="F3" s="261"/>
      <c r="H3" s="261" t="s">
        <v>216</v>
      </c>
      <c r="I3" s="261"/>
      <c r="J3" s="261"/>
      <c r="K3" s="261"/>
      <c r="L3" s="261"/>
      <c r="N3" s="261" t="s">
        <v>217</v>
      </c>
      <c r="O3" s="261"/>
      <c r="P3" s="261"/>
      <c r="Q3" s="261"/>
      <c r="R3" s="261"/>
      <c r="T3" s="261" t="s">
        <v>218</v>
      </c>
      <c r="U3" s="261"/>
      <c r="V3" s="261"/>
      <c r="W3" s="261"/>
      <c r="X3" s="261"/>
      <c r="Z3" s="261" t="s">
        <v>219</v>
      </c>
      <c r="AA3" s="261"/>
      <c r="AB3" s="261"/>
      <c r="AC3" s="261"/>
      <c r="AD3" s="261"/>
    </row>
    <row r="4" spans="1:30" s="16" customFormat="1" x14ac:dyDescent="0.25">
      <c r="B4" s="44" t="s">
        <v>534</v>
      </c>
      <c r="C4" s="293" t="s">
        <v>545</v>
      </c>
      <c r="D4" s="294"/>
      <c r="E4" s="295"/>
      <c r="F4" s="45" t="s">
        <v>536</v>
      </c>
      <c r="H4" s="44" t="s">
        <v>529</v>
      </c>
      <c r="I4" s="293" t="s">
        <v>532</v>
      </c>
      <c r="J4" s="294"/>
      <c r="K4" s="295"/>
      <c r="L4" s="45" t="s">
        <v>533</v>
      </c>
      <c r="N4" s="44" t="s">
        <v>534</v>
      </c>
      <c r="O4" s="293" t="s">
        <v>537</v>
      </c>
      <c r="P4" s="294"/>
      <c r="Q4" s="295"/>
      <c r="R4" s="45" t="s">
        <v>538</v>
      </c>
      <c r="T4" s="44" t="s">
        <v>540</v>
      </c>
      <c r="U4" s="293" t="s">
        <v>541</v>
      </c>
      <c r="V4" s="294"/>
      <c r="W4" s="295"/>
      <c r="X4" s="45" t="s">
        <v>538</v>
      </c>
      <c r="Z4" s="44" t="s">
        <v>543</v>
      </c>
      <c r="AA4" s="293" t="s">
        <v>544</v>
      </c>
      <c r="AB4" s="294"/>
      <c r="AC4" s="295"/>
      <c r="AD4" s="45" t="s">
        <v>533</v>
      </c>
    </row>
    <row r="5" spans="1:30" s="16" customFormat="1" ht="15.75" customHeight="1" x14ac:dyDescent="0.25">
      <c r="B5" s="38" t="s">
        <v>528</v>
      </c>
      <c r="C5" s="43" t="s">
        <v>535</v>
      </c>
      <c r="D5" s="17" t="s">
        <v>296</v>
      </c>
      <c r="E5" s="38" t="s">
        <v>297</v>
      </c>
      <c r="F5" s="36" t="s">
        <v>531</v>
      </c>
      <c r="G5" s="4"/>
      <c r="H5" s="38" t="s">
        <v>528</v>
      </c>
      <c r="I5" s="43" t="s">
        <v>295</v>
      </c>
      <c r="J5" s="17" t="s">
        <v>530</v>
      </c>
      <c r="K5" s="38" t="s">
        <v>297</v>
      </c>
      <c r="L5" s="36" t="s">
        <v>531</v>
      </c>
      <c r="N5" s="38" t="s">
        <v>528</v>
      </c>
      <c r="O5" s="43" t="s">
        <v>295</v>
      </c>
      <c r="P5" s="17" t="s">
        <v>530</v>
      </c>
      <c r="Q5" s="38" t="s">
        <v>297</v>
      </c>
      <c r="R5" s="36" t="s">
        <v>531</v>
      </c>
      <c r="T5" s="38" t="s">
        <v>539</v>
      </c>
      <c r="U5" s="43" t="s">
        <v>535</v>
      </c>
      <c r="V5" s="17" t="s">
        <v>296</v>
      </c>
      <c r="W5" s="38" t="s">
        <v>297</v>
      </c>
      <c r="X5" s="36" t="s">
        <v>542</v>
      </c>
      <c r="Z5" s="38" t="s">
        <v>539</v>
      </c>
      <c r="AA5" s="43" t="s">
        <v>535</v>
      </c>
      <c r="AB5" s="17" t="s">
        <v>296</v>
      </c>
      <c r="AC5" s="38" t="s">
        <v>297</v>
      </c>
      <c r="AD5" s="36" t="s">
        <v>531</v>
      </c>
    </row>
    <row r="6" spans="1:30" s="16" customFormat="1" x14ac:dyDescent="0.25">
      <c r="B6" s="50">
        <v>45.6</v>
      </c>
      <c r="C6" s="52">
        <v>63.6</v>
      </c>
      <c r="D6" s="31">
        <v>46.1</v>
      </c>
      <c r="E6" s="54">
        <v>20.9</v>
      </c>
      <c r="F6" s="35">
        <v>15.7</v>
      </c>
      <c r="G6" s="4"/>
      <c r="H6" s="39">
        <v>66.900000000000006</v>
      </c>
      <c r="I6" s="41">
        <v>51</v>
      </c>
      <c r="J6" s="16">
        <v>6.94</v>
      </c>
      <c r="K6" s="47">
        <v>1.02</v>
      </c>
      <c r="L6" s="35">
        <v>0.28000000000000003</v>
      </c>
      <c r="N6" s="39">
        <v>25.9</v>
      </c>
      <c r="O6" s="41">
        <v>12.9</v>
      </c>
      <c r="P6" s="16">
        <v>2.78</v>
      </c>
      <c r="Q6" s="47">
        <v>0</v>
      </c>
      <c r="R6" s="35">
        <v>1.7999999999999999E-2</v>
      </c>
      <c r="T6" s="39">
        <v>30.5</v>
      </c>
      <c r="U6" s="41">
        <v>33.6</v>
      </c>
      <c r="V6" s="16">
        <v>43.2</v>
      </c>
      <c r="W6" s="47">
        <v>43.1</v>
      </c>
      <c r="X6" s="35">
        <v>90.2</v>
      </c>
      <c r="Z6" s="39">
        <v>3.72</v>
      </c>
      <c r="AA6" s="41">
        <v>8.76</v>
      </c>
      <c r="AB6" s="16">
        <v>16.5</v>
      </c>
      <c r="AC6" s="47">
        <v>29.3</v>
      </c>
      <c r="AD6" s="35">
        <v>36.299999999999997</v>
      </c>
    </row>
    <row r="7" spans="1:30" s="16" customFormat="1" x14ac:dyDescent="0.25">
      <c r="B7" s="50">
        <v>80.599999999999994</v>
      </c>
      <c r="C7" s="52">
        <v>57.4</v>
      </c>
      <c r="D7" s="31">
        <v>41.4</v>
      </c>
      <c r="E7" s="54">
        <v>33.5</v>
      </c>
      <c r="F7" s="35">
        <v>5.19</v>
      </c>
      <c r="G7" s="4"/>
      <c r="H7" s="39">
        <v>76.099999999999994</v>
      </c>
      <c r="I7" s="41">
        <v>58.5</v>
      </c>
      <c r="J7" s="16">
        <v>5.3</v>
      </c>
      <c r="K7" s="47">
        <v>0.84</v>
      </c>
      <c r="L7" s="35">
        <v>0.76</v>
      </c>
      <c r="N7" s="39">
        <v>21.4</v>
      </c>
      <c r="O7" s="41">
        <v>23.7</v>
      </c>
      <c r="P7" s="16">
        <v>8.64</v>
      </c>
      <c r="Q7" s="47">
        <v>0</v>
      </c>
      <c r="R7" s="35">
        <v>1.2999999999999999E-2</v>
      </c>
      <c r="T7" s="39">
        <v>42.8</v>
      </c>
      <c r="U7" s="41">
        <v>48.1</v>
      </c>
      <c r="V7" s="16">
        <v>64.5</v>
      </c>
      <c r="W7" s="47">
        <v>87.9</v>
      </c>
      <c r="X7" s="35">
        <v>97.4</v>
      </c>
      <c r="Z7" s="39">
        <v>2.44</v>
      </c>
      <c r="AA7" s="41">
        <v>18.3</v>
      </c>
      <c r="AB7" s="16">
        <v>19.2</v>
      </c>
      <c r="AC7" s="47">
        <v>12.3</v>
      </c>
      <c r="AD7" s="35">
        <v>42.1</v>
      </c>
    </row>
    <row r="8" spans="1:30" s="16" customFormat="1" x14ac:dyDescent="0.25">
      <c r="B8" s="50">
        <v>74</v>
      </c>
      <c r="C8" s="52">
        <v>58.6</v>
      </c>
      <c r="D8" s="31">
        <v>22.5</v>
      </c>
      <c r="E8" s="54">
        <v>21.3</v>
      </c>
      <c r="F8" s="35">
        <v>0.14000000000000001</v>
      </c>
      <c r="G8" s="4"/>
      <c r="H8" s="39">
        <v>46.3</v>
      </c>
      <c r="I8" s="41">
        <v>49.1</v>
      </c>
      <c r="J8" s="16">
        <v>7.87</v>
      </c>
      <c r="K8" s="47">
        <v>1.02</v>
      </c>
      <c r="L8" s="35">
        <v>1.1299999999999999</v>
      </c>
      <c r="N8" s="39">
        <v>30.7</v>
      </c>
      <c r="O8" s="41">
        <v>15.3</v>
      </c>
      <c r="P8" s="16">
        <v>2.23</v>
      </c>
      <c r="Q8" s="47">
        <v>0</v>
      </c>
      <c r="R8" s="35">
        <v>1.2999999999999999E-2</v>
      </c>
      <c r="T8" s="39">
        <v>36.299999999999997</v>
      </c>
      <c r="U8" s="41">
        <v>49.9</v>
      </c>
      <c r="V8" s="16">
        <v>63</v>
      </c>
      <c r="W8" s="47">
        <v>62.9</v>
      </c>
      <c r="X8" s="35">
        <v>98.8</v>
      </c>
      <c r="Z8" s="39">
        <v>2.94</v>
      </c>
      <c r="AA8" s="41">
        <v>20.399999999999999</v>
      </c>
      <c r="AB8" s="16">
        <v>19.5</v>
      </c>
      <c r="AC8" s="47">
        <v>41.4</v>
      </c>
      <c r="AD8" s="35">
        <v>49.2</v>
      </c>
    </row>
    <row r="9" spans="1:30" s="16" customFormat="1" x14ac:dyDescent="0.25">
      <c r="B9" s="50">
        <v>87.3</v>
      </c>
      <c r="C9" s="52">
        <v>49.8</v>
      </c>
      <c r="D9" s="31">
        <v>28.9</v>
      </c>
      <c r="E9" s="54">
        <v>19.8</v>
      </c>
      <c r="F9" s="35">
        <v>7.74</v>
      </c>
      <c r="G9" s="4"/>
      <c r="H9" s="39">
        <v>48.5</v>
      </c>
      <c r="I9" s="41">
        <v>53.4</v>
      </c>
      <c r="J9" s="16">
        <v>8.7799999999999994</v>
      </c>
      <c r="K9" s="47">
        <v>2.84</v>
      </c>
      <c r="L9" s="35">
        <v>1.87</v>
      </c>
      <c r="N9" s="39">
        <v>21.7</v>
      </c>
      <c r="O9" s="41">
        <v>24.1</v>
      </c>
      <c r="P9" s="16">
        <v>1.91</v>
      </c>
      <c r="Q9" s="47">
        <v>0</v>
      </c>
      <c r="R9" s="35">
        <v>3.7999999999999999E-2</v>
      </c>
      <c r="T9" s="39">
        <v>36</v>
      </c>
      <c r="U9" s="41">
        <v>42.6</v>
      </c>
      <c r="V9" s="16">
        <v>73.900000000000006</v>
      </c>
      <c r="W9" s="47">
        <v>88.4</v>
      </c>
      <c r="X9" s="35">
        <v>95.5</v>
      </c>
      <c r="Z9" s="39">
        <v>3.16</v>
      </c>
      <c r="AA9" s="41">
        <v>8.52</v>
      </c>
      <c r="AB9" s="16">
        <v>16.8</v>
      </c>
      <c r="AC9" s="47">
        <v>26.2</v>
      </c>
      <c r="AD9" s="35">
        <v>55.5</v>
      </c>
    </row>
    <row r="10" spans="1:30" s="16" customFormat="1" x14ac:dyDescent="0.25">
      <c r="B10" s="50">
        <v>75.2</v>
      </c>
      <c r="C10" s="52">
        <v>61.5</v>
      </c>
      <c r="D10" s="31">
        <v>38.4</v>
      </c>
      <c r="E10" s="54">
        <v>29.1</v>
      </c>
      <c r="F10" s="35">
        <v>18.600000000000001</v>
      </c>
      <c r="H10" s="39">
        <v>52.8</v>
      </c>
      <c r="I10" s="41">
        <v>54</v>
      </c>
      <c r="J10" s="16">
        <v>10.3</v>
      </c>
      <c r="K10" s="47">
        <v>5.44</v>
      </c>
      <c r="L10" s="35">
        <v>0</v>
      </c>
      <c r="N10" s="39">
        <v>31.1</v>
      </c>
      <c r="O10" s="41">
        <v>26.6</v>
      </c>
      <c r="P10" s="16">
        <v>5.36</v>
      </c>
      <c r="Q10" s="47">
        <v>0</v>
      </c>
      <c r="R10" s="35">
        <v>0</v>
      </c>
      <c r="T10" s="39">
        <v>39.5</v>
      </c>
      <c r="U10" s="41">
        <v>52.3</v>
      </c>
      <c r="V10" s="16">
        <v>59.2</v>
      </c>
      <c r="W10" s="47">
        <v>93.2</v>
      </c>
      <c r="X10" s="35">
        <v>99.1</v>
      </c>
      <c r="Z10" s="39">
        <v>5.38</v>
      </c>
      <c r="AA10" s="41">
        <v>17.899999999999999</v>
      </c>
      <c r="AB10" s="16">
        <v>18.3</v>
      </c>
      <c r="AC10" s="47">
        <v>23.9</v>
      </c>
      <c r="AD10" s="35">
        <v>20.5</v>
      </c>
    </row>
    <row r="11" spans="1:30" s="16" customFormat="1" x14ac:dyDescent="0.25">
      <c r="B11" s="50">
        <v>85.6</v>
      </c>
      <c r="C11" s="52">
        <v>45.7</v>
      </c>
      <c r="D11" s="31">
        <v>21.9</v>
      </c>
      <c r="E11" s="54">
        <v>23.4</v>
      </c>
      <c r="F11" s="35">
        <v>7.86</v>
      </c>
      <c r="H11" s="39">
        <v>51.2</v>
      </c>
      <c r="I11" s="41">
        <v>33</v>
      </c>
      <c r="J11" s="16">
        <v>10.3</v>
      </c>
      <c r="K11" s="47">
        <v>1.1599999999999999</v>
      </c>
      <c r="L11" s="35">
        <v>0</v>
      </c>
      <c r="N11" s="39">
        <v>27.4</v>
      </c>
      <c r="O11" s="41">
        <v>14</v>
      </c>
      <c r="P11" s="16">
        <v>1.24</v>
      </c>
      <c r="Q11" s="47">
        <v>0.18</v>
      </c>
      <c r="R11" s="35">
        <v>1.2999999999999999E-2</v>
      </c>
      <c r="T11" s="39">
        <v>43.2</v>
      </c>
      <c r="U11" s="41">
        <v>33.1</v>
      </c>
      <c r="V11" s="16">
        <v>43.2</v>
      </c>
      <c r="W11" s="47">
        <v>68.099999999999994</v>
      </c>
      <c r="X11" s="35">
        <v>98</v>
      </c>
      <c r="Z11" s="39">
        <v>6.96</v>
      </c>
      <c r="AA11" s="41">
        <v>11.8</v>
      </c>
      <c r="AB11" s="16">
        <v>18.7</v>
      </c>
      <c r="AC11" s="47">
        <v>48.5</v>
      </c>
      <c r="AD11" s="35">
        <v>40</v>
      </c>
    </row>
    <row r="12" spans="1:30" s="16" customFormat="1" x14ac:dyDescent="0.25">
      <c r="B12" s="50">
        <v>84.8</v>
      </c>
      <c r="C12" s="52">
        <v>49</v>
      </c>
      <c r="D12" s="31">
        <v>40.6</v>
      </c>
      <c r="E12" s="53">
        <v>4.41</v>
      </c>
      <c r="F12" s="35">
        <v>7.82</v>
      </c>
      <c r="H12" s="39">
        <v>61.6</v>
      </c>
      <c r="I12" s="41">
        <v>34.299999999999997</v>
      </c>
      <c r="J12" s="16">
        <v>8.91</v>
      </c>
      <c r="K12" s="47">
        <v>0.66</v>
      </c>
      <c r="L12" s="35">
        <v>0.53</v>
      </c>
      <c r="N12" s="39">
        <v>15.2</v>
      </c>
      <c r="O12" s="41">
        <v>2.1800000000000002</v>
      </c>
      <c r="P12" s="16">
        <v>0.33</v>
      </c>
      <c r="Q12" s="47">
        <v>3.9E-2</v>
      </c>
      <c r="R12" s="35">
        <v>1.4E-2</v>
      </c>
      <c r="T12" s="39">
        <v>39.5</v>
      </c>
      <c r="U12" s="41">
        <v>40</v>
      </c>
      <c r="V12" s="16">
        <v>29.5</v>
      </c>
      <c r="W12" s="47">
        <v>39.200000000000003</v>
      </c>
      <c r="X12" s="35">
        <v>97.2</v>
      </c>
      <c r="Z12" s="39">
        <v>3.66</v>
      </c>
      <c r="AA12" s="41">
        <v>9.2899999999999991</v>
      </c>
      <c r="AB12" s="16">
        <v>13.9</v>
      </c>
      <c r="AC12" s="47">
        <v>22.6</v>
      </c>
      <c r="AD12" s="35">
        <v>19.7</v>
      </c>
    </row>
    <row r="13" spans="1:30" s="16" customFormat="1" x14ac:dyDescent="0.25">
      <c r="B13" s="50">
        <v>80.2</v>
      </c>
      <c r="C13" s="52">
        <v>48.8</v>
      </c>
      <c r="D13" s="31">
        <v>14.1</v>
      </c>
      <c r="E13" s="53">
        <v>8.52</v>
      </c>
      <c r="F13" s="35">
        <v>37</v>
      </c>
      <c r="H13" s="39">
        <v>57.1</v>
      </c>
      <c r="I13" s="41">
        <v>63</v>
      </c>
      <c r="J13" s="16">
        <v>9.42</v>
      </c>
      <c r="K13" s="47">
        <v>0.26</v>
      </c>
      <c r="L13" s="35">
        <v>0.15</v>
      </c>
      <c r="N13" s="39">
        <v>30.9</v>
      </c>
      <c r="O13" s="41">
        <v>4.2</v>
      </c>
      <c r="P13" s="16">
        <v>0.99</v>
      </c>
      <c r="Q13" s="47">
        <v>0.28999999999999998</v>
      </c>
      <c r="R13" s="35">
        <v>1.2E-2</v>
      </c>
      <c r="T13" s="39">
        <v>36</v>
      </c>
      <c r="U13" s="41">
        <v>47.1</v>
      </c>
      <c r="V13" s="16">
        <v>29.9</v>
      </c>
      <c r="W13" s="47">
        <v>55.3</v>
      </c>
      <c r="X13" s="35">
        <v>98.6</v>
      </c>
      <c r="Z13" s="39">
        <v>3.7</v>
      </c>
      <c r="AA13" s="41">
        <v>11.5</v>
      </c>
      <c r="AB13" s="16">
        <v>10.199999999999999</v>
      </c>
      <c r="AC13" s="47">
        <v>15.3</v>
      </c>
      <c r="AD13" s="35">
        <v>19.2</v>
      </c>
    </row>
    <row r="14" spans="1:30" s="16" customFormat="1" x14ac:dyDescent="0.25">
      <c r="B14" s="50">
        <v>80.8</v>
      </c>
      <c r="C14" s="52">
        <v>58.8</v>
      </c>
      <c r="D14" s="55">
        <v>8.23</v>
      </c>
      <c r="E14" s="54">
        <v>2.6</v>
      </c>
      <c r="F14" s="35">
        <v>35.700000000000003</v>
      </c>
      <c r="H14" s="39">
        <v>50.2</v>
      </c>
      <c r="I14" s="41">
        <v>66.599999999999994</v>
      </c>
      <c r="J14" s="16">
        <v>9.56</v>
      </c>
      <c r="K14" s="47">
        <v>0.17</v>
      </c>
      <c r="L14" s="35">
        <v>0.8</v>
      </c>
      <c r="N14" s="39">
        <v>17</v>
      </c>
      <c r="O14" s="41">
        <v>4.2699999999999996</v>
      </c>
      <c r="P14" s="16">
        <v>1.52</v>
      </c>
      <c r="Q14" s="47">
        <v>0.25</v>
      </c>
      <c r="R14" s="35">
        <v>1.2E-2</v>
      </c>
      <c r="T14" s="39">
        <v>28.6</v>
      </c>
      <c r="U14" s="41">
        <v>40.799999999999997</v>
      </c>
      <c r="V14" s="16">
        <v>30</v>
      </c>
      <c r="W14" s="47">
        <v>57.8</v>
      </c>
      <c r="X14" s="35">
        <v>98.5</v>
      </c>
      <c r="Z14" s="39">
        <v>5.05</v>
      </c>
      <c r="AA14" s="41">
        <v>9.39</v>
      </c>
      <c r="AB14" s="16">
        <v>11.3</v>
      </c>
      <c r="AC14" s="47">
        <v>17.100000000000001</v>
      </c>
      <c r="AD14" s="35">
        <v>34.700000000000003</v>
      </c>
    </row>
    <row r="15" spans="1:30" s="16" customFormat="1" x14ac:dyDescent="0.25">
      <c r="B15" s="50">
        <v>39.9</v>
      </c>
      <c r="C15" s="52">
        <v>24.4</v>
      </c>
      <c r="D15" s="55">
        <v>4.8499999999999996</v>
      </c>
      <c r="E15" s="53">
        <v>0.22</v>
      </c>
      <c r="F15" s="35">
        <v>6.03</v>
      </c>
      <c r="H15" s="50">
        <v>58</v>
      </c>
      <c r="I15" s="41">
        <v>45.3</v>
      </c>
      <c r="J15" s="16">
        <v>9.2100000000000009</v>
      </c>
      <c r="K15" s="47">
        <v>1.36</v>
      </c>
      <c r="L15" s="35">
        <v>0.36</v>
      </c>
      <c r="N15" s="39">
        <v>13.8</v>
      </c>
      <c r="O15" s="41">
        <v>2.57</v>
      </c>
      <c r="P15" s="16">
        <v>2.36</v>
      </c>
      <c r="Q15" s="47">
        <v>0.25</v>
      </c>
      <c r="R15" s="35">
        <v>0.12</v>
      </c>
      <c r="T15" s="39">
        <v>25.7</v>
      </c>
      <c r="U15" s="41">
        <v>42.5</v>
      </c>
      <c r="V15" s="16">
        <v>29.7</v>
      </c>
      <c r="W15" s="47">
        <v>49.2</v>
      </c>
      <c r="X15" s="35">
        <v>93.4</v>
      </c>
      <c r="Z15" s="39">
        <v>4.28</v>
      </c>
      <c r="AA15" s="41"/>
      <c r="AC15" s="47"/>
      <c r="AD15" s="35">
        <v>60</v>
      </c>
    </row>
    <row r="16" spans="1:30" s="16" customFormat="1" x14ac:dyDescent="0.25">
      <c r="B16" s="50">
        <v>37.9</v>
      </c>
      <c r="C16" s="52">
        <v>29.9</v>
      </c>
      <c r="D16" s="55">
        <v>2.67</v>
      </c>
      <c r="E16" s="54">
        <v>15.2</v>
      </c>
      <c r="F16" s="35">
        <v>20.3</v>
      </c>
      <c r="H16" s="39">
        <v>78.5</v>
      </c>
      <c r="I16" s="41">
        <v>50.6</v>
      </c>
      <c r="J16" s="16">
        <v>9.0399999999999991</v>
      </c>
      <c r="K16" s="47">
        <v>3.51</v>
      </c>
      <c r="L16" s="35">
        <v>0.69</v>
      </c>
      <c r="N16" s="39">
        <v>14</v>
      </c>
      <c r="O16" s="41">
        <v>5.05</v>
      </c>
      <c r="P16" s="16">
        <v>2.84</v>
      </c>
      <c r="Q16" s="47">
        <v>0.08</v>
      </c>
      <c r="R16" s="35">
        <v>0.12</v>
      </c>
      <c r="T16" s="39">
        <v>36.5</v>
      </c>
      <c r="U16" s="41">
        <v>37.5</v>
      </c>
      <c r="V16" s="16">
        <v>27.5</v>
      </c>
      <c r="W16" s="47">
        <v>51.7</v>
      </c>
      <c r="X16" s="35">
        <v>95.7</v>
      </c>
      <c r="Z16" s="39"/>
      <c r="AA16" s="41"/>
      <c r="AC16" s="47"/>
      <c r="AD16" s="35">
        <v>41.4</v>
      </c>
    </row>
    <row r="17" spans="2:36" s="16" customFormat="1" x14ac:dyDescent="0.25">
      <c r="B17" s="50">
        <v>43</v>
      </c>
      <c r="C17" s="52">
        <v>24.3</v>
      </c>
      <c r="D17" s="31">
        <v>16.3</v>
      </c>
      <c r="E17" s="54">
        <v>13</v>
      </c>
      <c r="F17" s="35">
        <v>24</v>
      </c>
      <c r="H17" s="40">
        <v>75.7</v>
      </c>
      <c r="I17" s="42">
        <v>57</v>
      </c>
      <c r="J17" s="37">
        <v>10.7</v>
      </c>
      <c r="K17" s="48">
        <v>3.7</v>
      </c>
      <c r="L17" s="49">
        <v>0.92</v>
      </c>
      <c r="N17" s="39">
        <v>28.4</v>
      </c>
      <c r="O17" s="41">
        <v>3.82</v>
      </c>
      <c r="P17" s="16">
        <v>0.27</v>
      </c>
      <c r="Q17" s="47">
        <v>0</v>
      </c>
      <c r="R17" s="35">
        <v>7.1999999999999995E-2</v>
      </c>
      <c r="T17" s="39">
        <v>40.700000000000003</v>
      </c>
      <c r="U17" s="41">
        <v>29.4</v>
      </c>
      <c r="V17" s="16">
        <v>28.2</v>
      </c>
      <c r="W17" s="47">
        <v>54.1</v>
      </c>
      <c r="X17" s="35">
        <v>93.9</v>
      </c>
      <c r="Z17" s="40"/>
      <c r="AA17" s="42"/>
      <c r="AB17" s="37"/>
      <c r="AC17" s="48"/>
      <c r="AD17" s="49">
        <v>57.1</v>
      </c>
    </row>
    <row r="18" spans="2:36" s="16" customFormat="1" x14ac:dyDescent="0.25">
      <c r="B18" s="50">
        <v>37.5</v>
      </c>
      <c r="C18" s="52">
        <v>30.7</v>
      </c>
      <c r="D18" s="31">
        <v>15.6</v>
      </c>
      <c r="E18" s="54">
        <v>0</v>
      </c>
      <c r="F18" s="35">
        <v>24.2</v>
      </c>
      <c r="N18" s="39">
        <v>20.100000000000001</v>
      </c>
      <c r="O18" s="41">
        <v>1.06</v>
      </c>
      <c r="P18" s="16">
        <v>0.63</v>
      </c>
      <c r="Q18" s="47">
        <v>0.15</v>
      </c>
      <c r="R18" s="35">
        <v>0.09</v>
      </c>
      <c r="T18" s="39">
        <v>20.2</v>
      </c>
      <c r="U18" s="41">
        <v>49.2</v>
      </c>
      <c r="V18" s="16">
        <v>45.1</v>
      </c>
      <c r="W18" s="47">
        <v>63.9</v>
      </c>
      <c r="X18" s="35">
        <v>93.5</v>
      </c>
    </row>
    <row r="19" spans="2:36" s="16" customFormat="1" x14ac:dyDescent="0.25">
      <c r="B19" s="50">
        <v>66.099999999999994</v>
      </c>
      <c r="C19" s="52">
        <v>44.1</v>
      </c>
      <c r="D19" s="55">
        <v>7.01</v>
      </c>
      <c r="E19" s="53">
        <v>0.19</v>
      </c>
      <c r="F19" s="35">
        <v>29.4</v>
      </c>
      <c r="N19" s="39">
        <v>17.399999999999999</v>
      </c>
      <c r="O19" s="41">
        <v>7.96</v>
      </c>
      <c r="P19" s="16">
        <v>0.57999999999999996</v>
      </c>
      <c r="Q19" s="47">
        <v>0</v>
      </c>
      <c r="R19" s="35">
        <v>7.8E-2</v>
      </c>
      <c r="T19" s="39">
        <v>19.2</v>
      </c>
      <c r="U19" s="41">
        <v>41.2</v>
      </c>
      <c r="V19" s="16">
        <v>44.9</v>
      </c>
      <c r="W19" s="47">
        <v>56.4</v>
      </c>
      <c r="X19" s="35">
        <v>92.2</v>
      </c>
    </row>
    <row r="20" spans="2:36" s="16" customFormat="1" x14ac:dyDescent="0.25">
      <c r="B20" s="50">
        <v>59.7</v>
      </c>
      <c r="C20" s="52">
        <v>64.599999999999994</v>
      </c>
      <c r="D20" s="55">
        <v>2.39</v>
      </c>
      <c r="E20" s="54">
        <v>0</v>
      </c>
      <c r="F20" s="35">
        <v>7.61</v>
      </c>
      <c r="H20" s="28" t="s">
        <v>214</v>
      </c>
      <c r="I20" s="28"/>
      <c r="J20" s="28"/>
      <c r="N20" s="39">
        <v>15.6</v>
      </c>
      <c r="O20" s="41">
        <v>1.9</v>
      </c>
      <c r="P20" s="16">
        <v>0.21</v>
      </c>
      <c r="Q20" s="47">
        <v>0</v>
      </c>
      <c r="R20" s="35">
        <v>0.43</v>
      </c>
      <c r="T20" s="39">
        <v>24.2</v>
      </c>
      <c r="U20" s="41">
        <v>47.6</v>
      </c>
      <c r="V20" s="16">
        <v>32.1</v>
      </c>
      <c r="W20" s="47">
        <v>52.2</v>
      </c>
      <c r="X20" s="35">
        <v>93.6</v>
      </c>
      <c r="Z20" s="28" t="s">
        <v>214</v>
      </c>
      <c r="AA20" s="28"/>
      <c r="AB20" s="28"/>
    </row>
    <row r="21" spans="2:36" s="16" customFormat="1" x14ac:dyDescent="0.25">
      <c r="B21" s="50">
        <v>61.1</v>
      </c>
      <c r="C21" s="52">
        <v>52.2</v>
      </c>
      <c r="D21" s="55">
        <v>4.53</v>
      </c>
      <c r="E21" s="53">
        <v>0.21</v>
      </c>
      <c r="F21" s="35">
        <v>15.2</v>
      </c>
      <c r="H21" s="46" t="s">
        <v>220</v>
      </c>
      <c r="I21" s="16" t="s">
        <v>0</v>
      </c>
      <c r="J21" s="16" t="s">
        <v>1</v>
      </c>
      <c r="N21" s="39">
        <v>15.7</v>
      </c>
      <c r="O21" s="41">
        <v>6.25</v>
      </c>
      <c r="P21" s="16">
        <v>1.63</v>
      </c>
      <c r="Q21" s="47">
        <v>0</v>
      </c>
      <c r="R21" s="35">
        <v>5.6000000000000001E-2</v>
      </c>
      <c r="T21" s="39">
        <v>14.2</v>
      </c>
      <c r="U21" s="41">
        <v>41.3</v>
      </c>
      <c r="V21" s="16">
        <v>41.3</v>
      </c>
      <c r="W21" s="47">
        <v>69.2</v>
      </c>
      <c r="X21" s="35">
        <v>95.9</v>
      </c>
      <c r="Z21" s="46" t="s">
        <v>181</v>
      </c>
      <c r="AA21" s="16" t="s">
        <v>0</v>
      </c>
      <c r="AB21" s="16" t="s">
        <v>1</v>
      </c>
    </row>
    <row r="22" spans="2:36" s="16" customFormat="1" x14ac:dyDescent="0.25">
      <c r="B22" s="50">
        <v>48.6</v>
      </c>
      <c r="C22" s="52">
        <v>53.9</v>
      </c>
      <c r="D22" s="55">
        <v>3.62</v>
      </c>
      <c r="E22" s="53">
        <v>1.79</v>
      </c>
      <c r="F22" s="35">
        <v>3.85</v>
      </c>
      <c r="H22" s="32" t="s">
        <v>210</v>
      </c>
      <c r="I22" s="16">
        <v>9.4999999999999998E-3</v>
      </c>
      <c r="J22" s="16" t="s">
        <v>5</v>
      </c>
      <c r="N22" s="39">
        <v>30.3</v>
      </c>
      <c r="O22" s="41">
        <v>11.2</v>
      </c>
      <c r="P22" s="16">
        <v>0.95</v>
      </c>
      <c r="Q22" s="47">
        <v>0.18</v>
      </c>
      <c r="R22" s="35">
        <v>0.14000000000000001</v>
      </c>
      <c r="T22" s="39">
        <v>7.08</v>
      </c>
      <c r="U22" s="41">
        <v>30.9</v>
      </c>
      <c r="V22" s="16">
        <v>36.6</v>
      </c>
      <c r="W22" s="47">
        <v>57.8</v>
      </c>
      <c r="X22" s="35">
        <v>90.9</v>
      </c>
      <c r="Z22" s="32" t="s">
        <v>210</v>
      </c>
      <c r="AA22" s="33">
        <v>0.13900000000000001</v>
      </c>
      <c r="AB22" s="30" t="s">
        <v>2</v>
      </c>
    </row>
    <row r="23" spans="2:36" s="16" customFormat="1" x14ac:dyDescent="0.25">
      <c r="B23" s="50">
        <v>50</v>
      </c>
      <c r="C23" s="52">
        <v>63.3</v>
      </c>
      <c r="D23" s="31">
        <v>18.3</v>
      </c>
      <c r="E23" s="53">
        <v>6.91</v>
      </c>
      <c r="F23" s="35">
        <v>33.799999999999997</v>
      </c>
      <c r="H23" s="32" t="s">
        <v>211</v>
      </c>
      <c r="I23" s="16" t="s">
        <v>107</v>
      </c>
      <c r="J23" s="16" t="s">
        <v>6</v>
      </c>
      <c r="N23" s="39">
        <v>15.9</v>
      </c>
      <c r="O23" s="41"/>
      <c r="Q23" s="47"/>
      <c r="R23" s="35">
        <v>0.48</v>
      </c>
      <c r="T23" s="39">
        <v>14.5</v>
      </c>
      <c r="U23" s="41">
        <v>42.3</v>
      </c>
      <c r="V23" s="16">
        <v>42.1</v>
      </c>
      <c r="W23" s="47">
        <v>58.8</v>
      </c>
      <c r="X23" s="35">
        <v>95.1</v>
      </c>
      <c r="Z23" s="32" t="s">
        <v>211</v>
      </c>
      <c r="AA23" s="16">
        <v>2.52E-2</v>
      </c>
      <c r="AB23" s="16" t="s">
        <v>3</v>
      </c>
    </row>
    <row r="24" spans="2:36" s="16" customFormat="1" x14ac:dyDescent="0.25">
      <c r="B24" s="50">
        <v>41.8</v>
      </c>
      <c r="C24" s="52">
        <v>19</v>
      </c>
      <c r="D24" s="31">
        <v>14</v>
      </c>
      <c r="E24" s="54">
        <v>21.1</v>
      </c>
      <c r="F24" s="35">
        <v>25.3</v>
      </c>
      <c r="H24" s="32" t="s">
        <v>212</v>
      </c>
      <c r="I24" s="16" t="s">
        <v>107</v>
      </c>
      <c r="J24" s="16" t="s">
        <v>6</v>
      </c>
      <c r="N24" s="39">
        <v>17.100000000000001</v>
      </c>
      <c r="O24" s="41"/>
      <c r="Q24" s="47"/>
      <c r="R24" s="35">
        <v>0.34</v>
      </c>
      <c r="T24" s="39">
        <v>13.4</v>
      </c>
      <c r="U24" s="41"/>
      <c r="W24" s="47"/>
      <c r="X24" s="35">
        <v>96.3</v>
      </c>
      <c r="Z24" s="32" t="s">
        <v>212</v>
      </c>
      <c r="AA24" s="16" t="s">
        <v>107</v>
      </c>
      <c r="AB24" s="16" t="s">
        <v>6</v>
      </c>
    </row>
    <row r="25" spans="2:36" s="16" customFormat="1" x14ac:dyDescent="0.25">
      <c r="B25" s="50">
        <v>51.8</v>
      </c>
      <c r="C25" s="52">
        <v>26.5</v>
      </c>
      <c r="D25" s="31">
        <v>35.700000000000003</v>
      </c>
      <c r="E25" s="54">
        <v>19.5</v>
      </c>
      <c r="F25" s="35">
        <v>0.21</v>
      </c>
      <c r="H25" s="32" t="s">
        <v>213</v>
      </c>
      <c r="I25" s="16" t="s">
        <v>107</v>
      </c>
      <c r="J25" s="16" t="s">
        <v>6</v>
      </c>
      <c r="N25" s="39">
        <v>14.1</v>
      </c>
      <c r="O25" s="41"/>
      <c r="Q25" s="47"/>
      <c r="R25" s="35">
        <v>0.14000000000000001</v>
      </c>
      <c r="T25" s="39">
        <v>23.7</v>
      </c>
      <c r="U25" s="41"/>
      <c r="W25" s="47"/>
      <c r="X25" s="35">
        <v>97.2</v>
      </c>
      <c r="Z25" s="32" t="s">
        <v>213</v>
      </c>
      <c r="AA25" s="16" t="s">
        <v>107</v>
      </c>
      <c r="AB25" s="16" t="s">
        <v>6</v>
      </c>
    </row>
    <row r="26" spans="2:36" s="16" customFormat="1" x14ac:dyDescent="0.2">
      <c r="B26" s="50">
        <v>35</v>
      </c>
      <c r="C26" s="52">
        <v>23.2</v>
      </c>
      <c r="D26" s="31">
        <v>46.3</v>
      </c>
      <c r="E26" s="54">
        <v>13.3</v>
      </c>
      <c r="F26" s="35">
        <v>2.5499999999999998</v>
      </c>
      <c r="N26" s="39">
        <v>23</v>
      </c>
      <c r="O26" s="41"/>
      <c r="Q26" s="47"/>
      <c r="R26" s="35">
        <v>0.13</v>
      </c>
      <c r="T26" s="39">
        <v>13.4</v>
      </c>
      <c r="U26" s="41"/>
      <c r="W26" s="47"/>
      <c r="X26" s="35">
        <v>94.5</v>
      </c>
      <c r="AF26" s="56"/>
      <c r="AG26" s="56"/>
      <c r="AH26" s="56"/>
      <c r="AI26" s="56"/>
      <c r="AJ26" s="56"/>
    </row>
    <row r="27" spans="2:36" s="16" customFormat="1" x14ac:dyDescent="0.2">
      <c r="B27" s="50">
        <v>30.2</v>
      </c>
      <c r="C27" s="52">
        <v>38.1</v>
      </c>
      <c r="D27" s="31">
        <v>34.799999999999997</v>
      </c>
      <c r="E27" s="53">
        <v>0.47</v>
      </c>
      <c r="F27" s="35">
        <v>0.43</v>
      </c>
      <c r="N27" s="39">
        <v>25.2</v>
      </c>
      <c r="O27" s="41"/>
      <c r="Q27" s="47"/>
      <c r="R27" s="35"/>
      <c r="T27" s="39">
        <v>19.8</v>
      </c>
      <c r="U27" s="41"/>
      <c r="W27" s="47"/>
      <c r="X27" s="35"/>
      <c r="AF27" s="56"/>
      <c r="AG27" s="56"/>
      <c r="AH27" s="56"/>
      <c r="AI27" s="56"/>
      <c r="AJ27" s="56"/>
    </row>
    <row r="28" spans="2:36" s="16" customFormat="1" x14ac:dyDescent="0.2">
      <c r="B28" s="50">
        <v>33.1</v>
      </c>
      <c r="C28" s="52">
        <v>25.6</v>
      </c>
      <c r="D28" s="31">
        <v>1.3</v>
      </c>
      <c r="E28" s="53">
        <v>4.8099999999999996</v>
      </c>
      <c r="F28" s="35">
        <v>2.91</v>
      </c>
      <c r="N28" s="39">
        <v>21.1</v>
      </c>
      <c r="O28" s="41"/>
      <c r="Q28" s="47"/>
      <c r="R28" s="35"/>
      <c r="T28" s="39">
        <v>16.5</v>
      </c>
      <c r="U28" s="41"/>
      <c r="W28" s="47"/>
      <c r="X28" s="35"/>
      <c r="AF28" s="56"/>
      <c r="AG28" s="56"/>
      <c r="AH28" s="56"/>
      <c r="AI28" s="56"/>
      <c r="AJ28" s="56"/>
    </row>
    <row r="29" spans="2:36" s="16" customFormat="1" x14ac:dyDescent="0.2">
      <c r="B29" s="50">
        <v>54.6</v>
      </c>
      <c r="E29" s="47"/>
      <c r="F29" s="35">
        <v>2.36</v>
      </c>
      <c r="N29" s="39">
        <v>19.7</v>
      </c>
      <c r="O29" s="41"/>
      <c r="Q29" s="47"/>
      <c r="R29" s="35"/>
      <c r="T29" s="40">
        <v>13.8</v>
      </c>
      <c r="U29" s="42"/>
      <c r="V29" s="37"/>
      <c r="W29" s="48"/>
      <c r="X29" s="49"/>
      <c r="AF29" s="56"/>
      <c r="AG29" s="56"/>
      <c r="AH29" s="56"/>
      <c r="AI29" s="56"/>
      <c r="AJ29" s="56"/>
    </row>
    <row r="30" spans="2:36" s="16" customFormat="1" x14ac:dyDescent="0.2">
      <c r="B30" s="50">
        <v>51.9</v>
      </c>
      <c r="E30" s="47"/>
      <c r="F30" s="35">
        <v>2.48</v>
      </c>
      <c r="N30" s="39">
        <v>21.3</v>
      </c>
      <c r="O30" s="41"/>
      <c r="Q30" s="47"/>
      <c r="R30" s="35"/>
      <c r="AF30" s="56"/>
      <c r="AG30" s="56"/>
      <c r="AH30" s="56"/>
      <c r="AI30" s="56"/>
      <c r="AJ30" s="56"/>
    </row>
    <row r="31" spans="2:36" s="16" customFormat="1" x14ac:dyDescent="0.2">
      <c r="B31" s="50">
        <v>48.8</v>
      </c>
      <c r="C31" s="41"/>
      <c r="D31" s="31"/>
      <c r="E31" s="47"/>
      <c r="F31" s="35">
        <v>0.18</v>
      </c>
      <c r="N31" s="39">
        <v>27.1</v>
      </c>
      <c r="O31" s="41"/>
      <c r="Q31" s="47"/>
      <c r="R31" s="35"/>
      <c r="AF31" s="56"/>
      <c r="AG31" s="56"/>
      <c r="AH31" s="56"/>
      <c r="AI31" s="56"/>
      <c r="AJ31" s="56"/>
    </row>
    <row r="32" spans="2:36" s="16" customFormat="1" x14ac:dyDescent="0.2">
      <c r="B32" s="51">
        <v>47.3</v>
      </c>
      <c r="C32" s="42"/>
      <c r="D32" s="37"/>
      <c r="E32" s="48"/>
      <c r="F32" s="49">
        <v>0.76</v>
      </c>
      <c r="N32" s="40">
        <v>25</v>
      </c>
      <c r="O32" s="42"/>
      <c r="P32" s="37"/>
      <c r="Q32" s="48"/>
      <c r="R32" s="49"/>
      <c r="T32" s="5" t="s">
        <v>214</v>
      </c>
      <c r="U32" s="5"/>
      <c r="V32" s="5"/>
      <c r="AF32" s="56"/>
      <c r="AG32" s="56"/>
      <c r="AH32" s="56"/>
      <c r="AI32" s="56"/>
      <c r="AJ32" s="56"/>
    </row>
    <row r="33" spans="2:36" x14ac:dyDescent="0.25">
      <c r="E33" s="30"/>
      <c r="F33" s="30"/>
      <c r="T33" s="46" t="s">
        <v>180</v>
      </c>
      <c r="U33" s="16" t="s">
        <v>0</v>
      </c>
      <c r="V33" s="16" t="s">
        <v>1</v>
      </c>
      <c r="AF33" s="56"/>
      <c r="AG33" s="56"/>
      <c r="AH33" s="56"/>
      <c r="AI33" s="56"/>
      <c r="AJ33" s="56"/>
    </row>
    <row r="34" spans="2:36" x14ac:dyDescent="0.25">
      <c r="E34" s="30"/>
      <c r="F34" s="30"/>
      <c r="T34" s="32" t="s">
        <v>210</v>
      </c>
      <c r="U34" s="16" t="s">
        <v>107</v>
      </c>
      <c r="V34" s="16" t="s">
        <v>6</v>
      </c>
      <c r="AF34" s="56"/>
      <c r="AG34" s="56"/>
      <c r="AH34" s="56"/>
      <c r="AI34" s="56"/>
      <c r="AJ34" s="56"/>
    </row>
    <row r="35" spans="2:36" x14ac:dyDescent="0.25">
      <c r="B35" s="28" t="s">
        <v>214</v>
      </c>
      <c r="C35" s="28"/>
      <c r="D35" s="28"/>
      <c r="E35" s="30"/>
      <c r="F35" s="30"/>
      <c r="N35" s="28" t="s">
        <v>214</v>
      </c>
      <c r="O35" s="28"/>
      <c r="P35" s="28"/>
      <c r="T35" s="32" t="s">
        <v>211</v>
      </c>
      <c r="U35" s="16" t="s">
        <v>107</v>
      </c>
      <c r="V35" s="16" t="s">
        <v>6</v>
      </c>
      <c r="AF35" s="56"/>
      <c r="AG35" s="56"/>
      <c r="AH35" s="56"/>
      <c r="AI35" s="56"/>
      <c r="AJ35" s="56"/>
    </row>
    <row r="36" spans="2:36" x14ac:dyDescent="0.25">
      <c r="B36" s="46" t="s">
        <v>221</v>
      </c>
      <c r="C36" s="16" t="s">
        <v>0</v>
      </c>
      <c r="D36" s="16" t="s">
        <v>1</v>
      </c>
      <c r="E36" s="30"/>
      <c r="F36" s="30"/>
      <c r="N36" s="46" t="s">
        <v>222</v>
      </c>
      <c r="O36" s="16" t="s">
        <v>0</v>
      </c>
      <c r="P36" s="16" t="s">
        <v>1</v>
      </c>
      <c r="T36" s="32" t="s">
        <v>212</v>
      </c>
      <c r="U36" s="16" t="s">
        <v>107</v>
      </c>
      <c r="V36" s="16" t="s">
        <v>6</v>
      </c>
      <c r="AF36" s="56"/>
      <c r="AG36" s="56"/>
      <c r="AH36" s="56"/>
      <c r="AI36" s="56"/>
      <c r="AJ36" s="56"/>
    </row>
    <row r="37" spans="2:36" x14ac:dyDescent="0.25">
      <c r="B37" s="32" t="s">
        <v>210</v>
      </c>
      <c r="C37" s="33">
        <v>1.0200000000000001E-2</v>
      </c>
      <c r="D37" s="16" t="s">
        <v>3</v>
      </c>
      <c r="E37" s="30"/>
      <c r="F37" s="30"/>
      <c r="N37" s="32" t="s">
        <v>210</v>
      </c>
      <c r="O37" s="16" t="s">
        <v>107</v>
      </c>
      <c r="P37" s="16" t="s">
        <v>6</v>
      </c>
      <c r="T37" s="32" t="s">
        <v>213</v>
      </c>
      <c r="U37" s="16" t="s">
        <v>107</v>
      </c>
      <c r="V37" s="16" t="s">
        <v>6</v>
      </c>
      <c r="AF37" s="56"/>
      <c r="AG37" s="56"/>
      <c r="AH37" s="56"/>
      <c r="AI37" s="56"/>
      <c r="AJ37" s="56"/>
    </row>
    <row r="38" spans="2:36" x14ac:dyDescent="0.25">
      <c r="B38" s="32" t="s">
        <v>211</v>
      </c>
      <c r="C38" s="16" t="s">
        <v>107</v>
      </c>
      <c r="D38" s="16" t="s">
        <v>6</v>
      </c>
      <c r="E38" s="30"/>
      <c r="F38" s="29"/>
      <c r="N38" s="32" t="s">
        <v>211</v>
      </c>
      <c r="O38" s="16" t="s">
        <v>107</v>
      </c>
      <c r="P38" s="16" t="s">
        <v>6</v>
      </c>
    </row>
    <row r="39" spans="2:36" x14ac:dyDescent="0.25">
      <c r="B39" s="32" t="s">
        <v>212</v>
      </c>
      <c r="C39" s="16" t="s">
        <v>107</v>
      </c>
      <c r="D39" s="16" t="s">
        <v>6</v>
      </c>
      <c r="E39" s="30"/>
      <c r="F39" s="29"/>
      <c r="N39" s="32" t="s">
        <v>212</v>
      </c>
      <c r="O39" s="16" t="s">
        <v>107</v>
      </c>
      <c r="P39" s="16" t="s">
        <v>6</v>
      </c>
    </row>
    <row r="40" spans="2:36" x14ac:dyDescent="0.25">
      <c r="B40" s="32" t="s">
        <v>213</v>
      </c>
      <c r="C40" s="16" t="s">
        <v>107</v>
      </c>
      <c r="D40" s="16" t="s">
        <v>6</v>
      </c>
      <c r="F40" s="29"/>
      <c r="N40" s="32" t="s">
        <v>213</v>
      </c>
      <c r="O40" s="16" t="s">
        <v>107</v>
      </c>
      <c r="P40" s="16" t="s">
        <v>6</v>
      </c>
    </row>
    <row r="41" spans="2:36" x14ac:dyDescent="0.25">
      <c r="F41" s="29"/>
    </row>
    <row r="42" spans="2:36" x14ac:dyDescent="0.25">
      <c r="F42" s="29"/>
    </row>
    <row r="43" spans="2:36" x14ac:dyDescent="0.25">
      <c r="F43" s="29"/>
    </row>
    <row r="44" spans="2:36" x14ac:dyDescent="0.25">
      <c r="F44" s="29"/>
      <c r="N44" s="29"/>
      <c r="U44" s="29"/>
    </row>
    <row r="45" spans="2:36" x14ac:dyDescent="0.25">
      <c r="C45" s="29"/>
      <c r="D45" s="29"/>
      <c r="F45" s="29"/>
      <c r="H45" s="29"/>
      <c r="I45" s="29"/>
      <c r="J45" s="29"/>
      <c r="K45" s="29"/>
      <c r="L45" s="29"/>
      <c r="N45" s="29"/>
      <c r="O45" s="29"/>
      <c r="Q45" s="29"/>
      <c r="U45" s="29"/>
      <c r="V45" s="29"/>
      <c r="W45" s="29"/>
    </row>
    <row r="46" spans="2:36" x14ac:dyDescent="0.25">
      <c r="C46" s="29"/>
      <c r="D46" s="29"/>
      <c r="F46" s="29"/>
      <c r="H46" s="29"/>
      <c r="I46" s="29"/>
      <c r="J46" s="29"/>
      <c r="K46" s="29"/>
      <c r="L46" s="29"/>
      <c r="N46" s="29"/>
      <c r="O46" s="29"/>
      <c r="Q46" s="29"/>
      <c r="U46" s="29"/>
      <c r="V46" s="29"/>
      <c r="W46" s="29"/>
    </row>
    <row r="47" spans="2:36" x14ac:dyDescent="0.25">
      <c r="C47" s="29"/>
      <c r="D47" s="29"/>
      <c r="F47" s="29"/>
      <c r="H47" s="29"/>
      <c r="I47" s="29"/>
      <c r="J47" s="29"/>
      <c r="K47" s="29"/>
      <c r="L47" s="29"/>
      <c r="N47" s="29"/>
      <c r="O47" s="29"/>
      <c r="Q47" s="29"/>
      <c r="U47" s="29"/>
      <c r="V47" s="29"/>
      <c r="W47" s="29"/>
    </row>
    <row r="48" spans="2:36" x14ac:dyDescent="0.25">
      <c r="C48" s="29"/>
      <c r="D48" s="29"/>
      <c r="F48" s="29"/>
      <c r="H48" s="29"/>
      <c r="I48" s="29"/>
      <c r="J48" s="29"/>
      <c r="K48" s="29"/>
      <c r="L48" s="29"/>
      <c r="N48" s="29"/>
      <c r="O48" s="29"/>
      <c r="Q48" s="29"/>
      <c r="U48" s="29"/>
      <c r="V48" s="29"/>
      <c r="W48" s="29"/>
    </row>
    <row r="49" spans="3:23" x14ac:dyDescent="0.25">
      <c r="C49" s="29"/>
      <c r="D49" s="29"/>
      <c r="F49" s="29"/>
      <c r="H49" s="29"/>
      <c r="I49" s="29"/>
      <c r="J49" s="29"/>
      <c r="K49" s="29"/>
      <c r="L49" s="29"/>
      <c r="N49" s="29"/>
      <c r="O49" s="29"/>
      <c r="Q49" s="29"/>
      <c r="U49" s="29"/>
      <c r="V49" s="29"/>
      <c r="W49" s="29"/>
    </row>
    <row r="50" spans="3:23" x14ac:dyDescent="0.25">
      <c r="C50" s="29"/>
      <c r="D50" s="29"/>
      <c r="F50" s="29"/>
      <c r="H50" s="29"/>
      <c r="I50" s="29"/>
      <c r="J50" s="29"/>
      <c r="K50" s="29"/>
      <c r="L50" s="29"/>
      <c r="N50" s="29"/>
      <c r="O50" s="29"/>
      <c r="Q50" s="29"/>
      <c r="U50" s="29"/>
      <c r="V50" s="29"/>
      <c r="W50" s="29"/>
    </row>
    <row r="51" spans="3:23" x14ac:dyDescent="0.25">
      <c r="C51" s="29"/>
      <c r="D51" s="29"/>
      <c r="F51" s="29"/>
      <c r="H51" s="29"/>
      <c r="I51" s="29"/>
      <c r="J51" s="29"/>
      <c r="K51" s="29"/>
      <c r="L51" s="29"/>
      <c r="N51" s="29"/>
      <c r="O51" s="29"/>
      <c r="Q51" s="29"/>
      <c r="U51" s="29"/>
      <c r="V51" s="29"/>
      <c r="W51" s="29"/>
    </row>
    <row r="52" spans="3:23" x14ac:dyDescent="0.25">
      <c r="C52" s="29"/>
      <c r="D52" s="29"/>
      <c r="F52" s="29"/>
      <c r="H52" s="29"/>
      <c r="I52" s="29"/>
      <c r="J52" s="29"/>
      <c r="K52" s="29"/>
      <c r="L52" s="29"/>
      <c r="N52" s="29"/>
      <c r="O52" s="29"/>
      <c r="Q52" s="29"/>
      <c r="U52" s="29"/>
      <c r="V52" s="29"/>
      <c r="W52" s="29"/>
    </row>
    <row r="53" spans="3:23" x14ac:dyDescent="0.25">
      <c r="C53" s="29"/>
      <c r="D53" s="29"/>
      <c r="F53" s="29"/>
      <c r="H53" s="29"/>
      <c r="I53" s="29"/>
      <c r="J53" s="29"/>
      <c r="K53" s="29"/>
      <c r="L53" s="29"/>
      <c r="N53" s="29"/>
      <c r="O53" s="29"/>
      <c r="Q53" s="29"/>
      <c r="U53" s="29"/>
      <c r="V53" s="29"/>
      <c r="W53" s="29"/>
    </row>
    <row r="54" spans="3:23" x14ac:dyDescent="0.25">
      <c r="C54" s="29"/>
      <c r="D54" s="29"/>
      <c r="F54" s="29"/>
      <c r="H54" s="29"/>
      <c r="I54" s="29"/>
      <c r="J54" s="29"/>
      <c r="K54" s="29"/>
      <c r="L54" s="29"/>
      <c r="N54" s="29"/>
      <c r="O54" s="29"/>
      <c r="Q54" s="29"/>
      <c r="U54" s="29"/>
      <c r="V54" s="29"/>
      <c r="W54" s="29"/>
    </row>
    <row r="55" spans="3:23" x14ac:dyDescent="0.25">
      <c r="C55" s="29"/>
      <c r="D55" s="29"/>
      <c r="F55" s="29"/>
      <c r="H55" s="29"/>
      <c r="I55" s="29"/>
      <c r="J55" s="29"/>
      <c r="K55" s="29"/>
      <c r="L55" s="29"/>
      <c r="N55" s="29"/>
      <c r="O55" s="29"/>
      <c r="Q55" s="29"/>
      <c r="U55" s="29"/>
      <c r="V55" s="29"/>
      <c r="W55" s="29"/>
    </row>
    <row r="56" spans="3:23" x14ac:dyDescent="0.25">
      <c r="C56" s="29"/>
      <c r="D56" s="29"/>
      <c r="F56" s="29"/>
      <c r="H56" s="29"/>
      <c r="I56" s="29"/>
      <c r="J56" s="29"/>
      <c r="K56" s="29"/>
      <c r="L56" s="29"/>
      <c r="N56" s="29"/>
      <c r="O56" s="29"/>
      <c r="Q56" s="29"/>
      <c r="U56" s="29"/>
      <c r="V56" s="29"/>
      <c r="W56" s="29"/>
    </row>
    <row r="57" spans="3:23" x14ac:dyDescent="0.25">
      <c r="C57" s="29"/>
      <c r="D57" s="29"/>
      <c r="F57" s="29"/>
      <c r="N57" s="29"/>
      <c r="O57" s="29"/>
      <c r="Q57" s="29"/>
      <c r="U57" s="29"/>
      <c r="V57" s="29"/>
      <c r="W57" s="29"/>
    </row>
    <row r="58" spans="3:23" x14ac:dyDescent="0.25">
      <c r="C58" s="29"/>
      <c r="D58" s="29"/>
      <c r="F58" s="29"/>
      <c r="N58" s="29"/>
      <c r="O58" s="29"/>
      <c r="Q58" s="29"/>
      <c r="U58" s="29"/>
      <c r="V58" s="29"/>
      <c r="W58" s="29"/>
    </row>
    <row r="59" spans="3:23" x14ac:dyDescent="0.25">
      <c r="C59" s="29"/>
      <c r="D59" s="29"/>
      <c r="F59" s="29"/>
      <c r="N59" s="29"/>
      <c r="O59" s="29"/>
      <c r="Q59" s="29"/>
      <c r="U59" s="29"/>
      <c r="V59" s="29"/>
      <c r="W59" s="29"/>
    </row>
    <row r="60" spans="3:23" x14ac:dyDescent="0.25">
      <c r="C60" s="29"/>
      <c r="D60" s="29"/>
      <c r="F60" s="29"/>
      <c r="N60" s="29"/>
      <c r="O60" s="29"/>
      <c r="Q60" s="29"/>
      <c r="U60" s="29"/>
      <c r="V60" s="29"/>
      <c r="W60" s="29"/>
    </row>
    <row r="61" spans="3:23" x14ac:dyDescent="0.25">
      <c r="C61" s="29"/>
      <c r="D61" s="29"/>
      <c r="N61" s="29"/>
      <c r="O61" s="29"/>
      <c r="Q61" s="29"/>
      <c r="U61" s="29"/>
      <c r="V61" s="29"/>
      <c r="W61" s="29"/>
    </row>
    <row r="62" spans="3:23" x14ac:dyDescent="0.25">
      <c r="C62" s="29"/>
      <c r="D62" s="29"/>
      <c r="N62" s="29"/>
      <c r="Q62" s="29"/>
      <c r="U62" s="29"/>
      <c r="V62" s="29"/>
      <c r="W62" s="29"/>
    </row>
    <row r="63" spans="3:23" x14ac:dyDescent="0.25">
      <c r="C63" s="29"/>
      <c r="D63" s="29"/>
      <c r="N63" s="29"/>
      <c r="Q63" s="29"/>
      <c r="U63" s="29"/>
    </row>
    <row r="64" spans="3:23" x14ac:dyDescent="0.25">
      <c r="C64" s="29"/>
      <c r="D64" s="29"/>
      <c r="N64" s="29"/>
      <c r="Q64" s="29"/>
      <c r="U64" s="29"/>
    </row>
    <row r="65" spans="3:21" x14ac:dyDescent="0.25">
      <c r="C65" s="29"/>
      <c r="D65" s="29"/>
      <c r="N65" s="29"/>
      <c r="Q65" s="29"/>
      <c r="U65" s="29"/>
    </row>
    <row r="66" spans="3:21" x14ac:dyDescent="0.25">
      <c r="C66" s="29"/>
      <c r="D66" s="29"/>
      <c r="N66" s="29"/>
      <c r="U66" s="29"/>
    </row>
    <row r="67" spans="3:21" x14ac:dyDescent="0.25">
      <c r="C67" s="29"/>
      <c r="D67" s="29"/>
      <c r="N67" s="29"/>
      <c r="U67" s="29"/>
    </row>
    <row r="68" spans="3:21" x14ac:dyDescent="0.25">
      <c r="C68" s="29"/>
      <c r="D68" s="29"/>
      <c r="N68" s="29"/>
    </row>
    <row r="69" spans="3:21" x14ac:dyDescent="0.25">
      <c r="C69" s="29"/>
      <c r="D69" s="29"/>
      <c r="N69" s="29"/>
    </row>
    <row r="70" spans="3:21" x14ac:dyDescent="0.25">
      <c r="C70" s="29"/>
      <c r="D70" s="29"/>
      <c r="N70" s="29"/>
    </row>
    <row r="71" spans="3:21" x14ac:dyDescent="0.25">
      <c r="C71" s="29"/>
      <c r="D71" s="29"/>
    </row>
    <row r="72" spans="3:21" x14ac:dyDescent="0.25">
      <c r="D72" s="29"/>
    </row>
    <row r="73" spans="3:21" x14ac:dyDescent="0.25">
      <c r="D73" s="29"/>
    </row>
    <row r="74" spans="3:21" x14ac:dyDescent="0.25">
      <c r="D74" s="29"/>
    </row>
  </sheetData>
  <mergeCells count="10">
    <mergeCell ref="T3:X3"/>
    <mergeCell ref="U4:W4"/>
    <mergeCell ref="Z3:AD3"/>
    <mergeCell ref="AA4:AC4"/>
    <mergeCell ref="C4:E4"/>
    <mergeCell ref="B3:F3"/>
    <mergeCell ref="H3:L3"/>
    <mergeCell ref="I4:K4"/>
    <mergeCell ref="N3:R3"/>
    <mergeCell ref="O4:Q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0E39-F892-424C-BB54-7D9C2C2AE17C}">
  <dimension ref="A1:O140"/>
  <sheetViews>
    <sheetView zoomScale="80" zoomScaleNormal="80" workbookViewId="0">
      <selection activeCell="N17" sqref="N17"/>
    </sheetView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2.85546875" style="16" customWidth="1"/>
    <col min="4" max="4" width="13.140625" style="16" bestFit="1" customWidth="1"/>
    <col min="5" max="5" width="12.85546875" style="16" customWidth="1"/>
    <col min="6" max="6" width="10.28515625" style="16" bestFit="1" customWidth="1"/>
    <col min="7" max="9" width="12.85546875" style="16" customWidth="1"/>
    <col min="10" max="10" width="9.28515625" style="16" bestFit="1" customWidth="1"/>
    <col min="11" max="11" width="14.28515625" style="16" bestFit="1" customWidth="1"/>
    <col min="12" max="12" width="10.28515625" style="1" customWidth="1"/>
    <col min="13" max="13" width="22.28515625" style="27" customWidth="1"/>
    <col min="14" max="14" width="9.42578125" style="16" bestFit="1" customWidth="1"/>
    <col min="15" max="15" width="18.7109375" style="16" bestFit="1" customWidth="1"/>
    <col min="16" max="16384" width="11.42578125" style="1"/>
  </cols>
  <sheetData>
    <row r="1" spans="1:15" x14ac:dyDescent="0.25">
      <c r="A1" s="5" t="s">
        <v>299</v>
      </c>
      <c r="B1" s="2"/>
    </row>
    <row r="2" spans="1:15" x14ac:dyDescent="0.25">
      <c r="A2" s="5"/>
      <c r="B2" s="2"/>
    </row>
    <row r="3" spans="1:15" x14ac:dyDescent="0.25">
      <c r="A3" s="2"/>
      <c r="B3" s="2"/>
      <c r="G3" s="296" t="s">
        <v>34</v>
      </c>
      <c r="H3" s="297"/>
      <c r="I3" s="297"/>
      <c r="J3" s="297"/>
      <c r="K3" s="298"/>
    </row>
    <row r="4" spans="1:15" x14ac:dyDescent="0.25">
      <c r="C4" s="17" t="s">
        <v>71</v>
      </c>
      <c r="D4" s="17" t="s">
        <v>70</v>
      </c>
      <c r="E4" s="17" t="s">
        <v>69</v>
      </c>
      <c r="F4" s="17" t="s">
        <v>29</v>
      </c>
      <c r="G4" s="17" t="s">
        <v>71</v>
      </c>
      <c r="H4" s="17" t="s">
        <v>70</v>
      </c>
      <c r="I4" s="17" t="s">
        <v>69</v>
      </c>
      <c r="J4" s="17" t="s">
        <v>59</v>
      </c>
      <c r="K4" s="17" t="s">
        <v>60</v>
      </c>
    </row>
    <row r="5" spans="1:15" x14ac:dyDescent="0.25">
      <c r="A5" s="292" t="s">
        <v>131</v>
      </c>
      <c r="B5" s="18" t="s">
        <v>7</v>
      </c>
      <c r="C5" s="7">
        <v>1</v>
      </c>
      <c r="D5" s="7">
        <v>16</v>
      </c>
      <c r="E5" s="6">
        <v>414</v>
      </c>
      <c r="F5" s="3">
        <v>431</v>
      </c>
      <c r="G5" s="31">
        <f>C5*100/F5</f>
        <v>0.23201856148491878</v>
      </c>
      <c r="H5" s="31">
        <f>D5*100/F5</f>
        <v>3.7122969837587005</v>
      </c>
      <c r="I5" s="31">
        <f>E5*100/F5</f>
        <v>96.055684454756374</v>
      </c>
      <c r="J5" s="4">
        <f>E5*100/F5</f>
        <v>96.055684454756374</v>
      </c>
      <c r="K5" s="9">
        <f>(C5+D5)*100/F5</f>
        <v>3.9443155452436196</v>
      </c>
      <c r="M5" s="28" t="s">
        <v>145</v>
      </c>
    </row>
    <row r="6" spans="1:15" x14ac:dyDescent="0.25">
      <c r="A6" s="288"/>
      <c r="B6" s="16" t="s">
        <v>11</v>
      </c>
      <c r="C6" s="7">
        <v>3</v>
      </c>
      <c r="D6" s="7">
        <v>10</v>
      </c>
      <c r="E6" s="6">
        <v>379</v>
      </c>
      <c r="F6" s="3">
        <v>392</v>
      </c>
      <c r="G6" s="31">
        <f t="shared" ref="G6:G14" si="0">C6*100/F6</f>
        <v>0.76530612244897955</v>
      </c>
      <c r="H6" s="31">
        <f t="shared" ref="H6:H14" si="1">D6*100/F6</f>
        <v>2.5510204081632653</v>
      </c>
      <c r="I6" s="31">
        <f t="shared" ref="I6:I14" si="2">E6*100/F6</f>
        <v>96.683673469387756</v>
      </c>
      <c r="J6" s="4">
        <f t="shared" ref="J6:J14" si="3">E6*100/F6</f>
        <v>96.683673469387756</v>
      </c>
      <c r="K6" s="9">
        <f t="shared" ref="K6:K14" si="4">(C6+D6)*100/F6</f>
        <v>3.3163265306122449</v>
      </c>
      <c r="M6" s="27" t="s">
        <v>180</v>
      </c>
      <c r="N6" s="16" t="s">
        <v>0</v>
      </c>
      <c r="O6" s="16" t="s">
        <v>1</v>
      </c>
    </row>
    <row r="7" spans="1:15" x14ac:dyDescent="0.25">
      <c r="A7" s="288"/>
      <c r="B7" s="16" t="s">
        <v>12</v>
      </c>
      <c r="C7" s="7">
        <v>6</v>
      </c>
      <c r="D7" s="7">
        <v>34</v>
      </c>
      <c r="E7" s="6">
        <v>731</v>
      </c>
      <c r="F7" s="3">
        <v>771</v>
      </c>
      <c r="G7" s="31">
        <f t="shared" si="0"/>
        <v>0.77821011673151752</v>
      </c>
      <c r="H7" s="31">
        <f t="shared" si="1"/>
        <v>4.4098573281452662</v>
      </c>
      <c r="I7" s="31">
        <f t="shared" si="2"/>
        <v>94.811932555123221</v>
      </c>
      <c r="J7" s="4">
        <f t="shared" si="3"/>
        <v>94.811932555123221</v>
      </c>
      <c r="K7" s="9">
        <f t="shared" si="4"/>
        <v>5.1880674448767836</v>
      </c>
      <c r="M7" s="32" t="s">
        <v>152</v>
      </c>
      <c r="N7" s="16" t="s">
        <v>107</v>
      </c>
      <c r="O7" s="16" t="s">
        <v>6</v>
      </c>
    </row>
    <row r="8" spans="1:15" x14ac:dyDescent="0.25">
      <c r="A8" s="288"/>
      <c r="B8" s="16" t="s">
        <v>10</v>
      </c>
      <c r="C8" s="7">
        <v>3</v>
      </c>
      <c r="D8" s="7">
        <v>13</v>
      </c>
      <c r="E8" s="6">
        <v>614</v>
      </c>
      <c r="F8" s="3">
        <v>630</v>
      </c>
      <c r="G8" s="31">
        <f t="shared" si="0"/>
        <v>0.47619047619047616</v>
      </c>
      <c r="H8" s="31">
        <f t="shared" si="1"/>
        <v>2.0634920634920637</v>
      </c>
      <c r="I8" s="31">
        <f t="shared" si="2"/>
        <v>97.460317460317455</v>
      </c>
      <c r="J8" s="4">
        <f t="shared" si="3"/>
        <v>97.460317460317455</v>
      </c>
      <c r="K8" s="9">
        <f t="shared" si="4"/>
        <v>2.5396825396825395</v>
      </c>
      <c r="M8" s="32" t="s">
        <v>153</v>
      </c>
      <c r="N8" s="16" t="s">
        <v>107</v>
      </c>
      <c r="O8" s="16" t="s">
        <v>6</v>
      </c>
    </row>
    <row r="9" spans="1:15" x14ac:dyDescent="0.25">
      <c r="A9" s="288"/>
      <c r="B9" s="16" t="s">
        <v>13</v>
      </c>
      <c r="C9" s="7">
        <v>3</v>
      </c>
      <c r="D9" s="7">
        <v>12</v>
      </c>
      <c r="E9" s="6">
        <v>430</v>
      </c>
      <c r="F9" s="3">
        <v>445</v>
      </c>
      <c r="G9" s="31">
        <f t="shared" si="0"/>
        <v>0.6741573033707865</v>
      </c>
      <c r="H9" s="31">
        <f t="shared" si="1"/>
        <v>2.696629213483146</v>
      </c>
      <c r="I9" s="31">
        <f t="shared" si="2"/>
        <v>96.629213483146074</v>
      </c>
      <c r="J9" s="4">
        <f t="shared" si="3"/>
        <v>96.629213483146074</v>
      </c>
      <c r="K9" s="9">
        <f t="shared" si="4"/>
        <v>3.3707865168539324</v>
      </c>
      <c r="M9" s="32" t="s">
        <v>154</v>
      </c>
      <c r="N9" s="16">
        <v>2.0000000000000001E-4</v>
      </c>
      <c r="O9" s="16" t="s">
        <v>4</v>
      </c>
    </row>
    <row r="10" spans="1:15" x14ac:dyDescent="0.25">
      <c r="A10" s="288"/>
      <c r="B10" s="16" t="s">
        <v>9</v>
      </c>
      <c r="C10" s="7">
        <v>1</v>
      </c>
      <c r="D10" s="7">
        <v>40</v>
      </c>
      <c r="E10" s="6">
        <v>757</v>
      </c>
      <c r="F10" s="3">
        <v>798</v>
      </c>
      <c r="G10" s="31">
        <f t="shared" si="0"/>
        <v>0.12531328320802004</v>
      </c>
      <c r="H10" s="31">
        <f t="shared" si="1"/>
        <v>5.0125313283208017</v>
      </c>
      <c r="I10" s="31">
        <f t="shared" si="2"/>
        <v>94.86215538847118</v>
      </c>
      <c r="J10" s="4">
        <f t="shared" si="3"/>
        <v>94.86215538847118</v>
      </c>
      <c r="K10" s="9">
        <f t="shared" si="4"/>
        <v>5.1378446115288217</v>
      </c>
    </row>
    <row r="11" spans="1:15" x14ac:dyDescent="0.25">
      <c r="A11" s="288"/>
      <c r="B11" s="16" t="s">
        <v>14</v>
      </c>
      <c r="C11" s="7">
        <v>7</v>
      </c>
      <c r="D11" s="7">
        <v>12</v>
      </c>
      <c r="E11" s="6">
        <v>638</v>
      </c>
      <c r="F11" s="3">
        <v>657</v>
      </c>
      <c r="G11" s="31">
        <f t="shared" si="0"/>
        <v>1.06544901065449</v>
      </c>
      <c r="H11" s="31">
        <f t="shared" si="1"/>
        <v>1.8264840182648401</v>
      </c>
      <c r="I11" s="31">
        <f t="shared" si="2"/>
        <v>97.108066971080675</v>
      </c>
      <c r="J11" s="4">
        <f t="shared" si="3"/>
        <v>97.108066971080675</v>
      </c>
      <c r="K11" s="9">
        <f t="shared" si="4"/>
        <v>2.8919330289193304</v>
      </c>
    </row>
    <row r="12" spans="1:15" x14ac:dyDescent="0.25">
      <c r="A12" s="288"/>
      <c r="B12" s="16" t="s">
        <v>8</v>
      </c>
      <c r="C12" s="7">
        <v>1</v>
      </c>
      <c r="D12" s="7">
        <v>3</v>
      </c>
      <c r="E12" s="6">
        <v>817</v>
      </c>
      <c r="F12" s="16">
        <v>821</v>
      </c>
      <c r="G12" s="31">
        <f t="shared" si="0"/>
        <v>0.1218026796589525</v>
      </c>
      <c r="H12" s="31">
        <f t="shared" si="1"/>
        <v>0.36540803897685747</v>
      </c>
      <c r="I12" s="31">
        <f t="shared" si="2"/>
        <v>99.512789281364192</v>
      </c>
      <c r="J12" s="4">
        <f t="shared" si="3"/>
        <v>99.512789281364192</v>
      </c>
      <c r="K12" s="9">
        <f t="shared" si="4"/>
        <v>0.48721071863581</v>
      </c>
      <c r="M12" s="29"/>
    </row>
    <row r="13" spans="1:15" x14ac:dyDescent="0.25">
      <c r="A13" s="288"/>
      <c r="B13" s="16" t="s">
        <v>15</v>
      </c>
      <c r="C13" s="7">
        <v>4</v>
      </c>
      <c r="D13" s="7">
        <v>86</v>
      </c>
      <c r="E13" s="6">
        <v>937</v>
      </c>
      <c r="F13" s="16">
        <v>1027</v>
      </c>
      <c r="G13" s="31">
        <f t="shared" si="0"/>
        <v>0.38948393378773127</v>
      </c>
      <c r="H13" s="31">
        <f t="shared" si="1"/>
        <v>8.3739045764362228</v>
      </c>
      <c r="I13" s="31">
        <f t="shared" si="2"/>
        <v>91.236611489776053</v>
      </c>
      <c r="J13" s="4">
        <f t="shared" si="3"/>
        <v>91.236611489776053</v>
      </c>
      <c r="K13" s="9">
        <f t="shared" si="4"/>
        <v>8.7633885102239528</v>
      </c>
      <c r="M13" s="29"/>
      <c r="O13" s="30"/>
    </row>
    <row r="14" spans="1:15" x14ac:dyDescent="0.25">
      <c r="A14" s="288"/>
      <c r="B14" s="16" t="s">
        <v>16</v>
      </c>
      <c r="C14" s="7">
        <v>5</v>
      </c>
      <c r="D14" s="7">
        <v>53</v>
      </c>
      <c r="E14" s="6">
        <v>793</v>
      </c>
      <c r="F14" s="16">
        <v>851</v>
      </c>
      <c r="G14" s="31">
        <f t="shared" si="0"/>
        <v>0.58754406580493534</v>
      </c>
      <c r="H14" s="31">
        <f t="shared" si="1"/>
        <v>6.2279670975323151</v>
      </c>
      <c r="I14" s="31">
        <f t="shared" si="2"/>
        <v>93.184488836662752</v>
      </c>
      <c r="J14" s="4">
        <f t="shared" si="3"/>
        <v>93.184488836662752</v>
      </c>
      <c r="K14" s="9">
        <f t="shared" si="4"/>
        <v>6.8155111633372503</v>
      </c>
      <c r="M14" s="29"/>
    </row>
    <row r="15" spans="1:15" x14ac:dyDescent="0.25">
      <c r="A15" s="288"/>
      <c r="B15" s="16" t="s">
        <v>17</v>
      </c>
      <c r="C15" s="7">
        <v>9</v>
      </c>
      <c r="D15" s="7">
        <v>48</v>
      </c>
      <c r="E15" s="6">
        <v>709</v>
      </c>
      <c r="F15" s="16">
        <v>766</v>
      </c>
      <c r="G15" s="31">
        <f t="shared" ref="G15:G16" si="5">C15*100/F15</f>
        <v>1.1749347258485641</v>
      </c>
      <c r="H15" s="31">
        <f t="shared" ref="H15:H16" si="6">D15*100/F15</f>
        <v>6.2663185378590081</v>
      </c>
      <c r="I15" s="31">
        <f t="shared" ref="I15:I16" si="7">E15*100/F15</f>
        <v>92.558746736292434</v>
      </c>
      <c r="J15" s="4">
        <f t="shared" ref="J15:J16" si="8">E15*100/F15</f>
        <v>92.558746736292434</v>
      </c>
      <c r="K15" s="9">
        <f t="shared" ref="K15:K16" si="9">(C15+D15)*100/F15</f>
        <v>7.4412532637075719</v>
      </c>
      <c r="M15" s="29"/>
    </row>
    <row r="16" spans="1:15" x14ac:dyDescent="0.25">
      <c r="A16" s="288"/>
      <c r="B16" s="16" t="s">
        <v>18</v>
      </c>
      <c r="C16" s="7">
        <v>1</v>
      </c>
      <c r="D16" s="7">
        <v>53</v>
      </c>
      <c r="E16" s="6">
        <v>952</v>
      </c>
      <c r="F16" s="16">
        <v>1006</v>
      </c>
      <c r="G16" s="31">
        <f t="shared" si="5"/>
        <v>9.9403578528827044E-2</v>
      </c>
      <c r="H16" s="31">
        <f t="shared" si="6"/>
        <v>5.2683896620278334</v>
      </c>
      <c r="I16" s="31">
        <f t="shared" si="7"/>
        <v>94.632206759443335</v>
      </c>
      <c r="J16" s="4">
        <f t="shared" si="8"/>
        <v>94.632206759443335</v>
      </c>
      <c r="K16" s="9">
        <f t="shared" si="9"/>
        <v>5.3677932405566597</v>
      </c>
    </row>
    <row r="17" spans="1:15" ht="16.5" thickBot="1" x14ac:dyDescent="0.3">
      <c r="A17" s="289"/>
      <c r="B17" s="19" t="s">
        <v>35</v>
      </c>
      <c r="C17" s="10"/>
      <c r="D17" s="10"/>
      <c r="E17" s="10"/>
      <c r="F17" s="10"/>
      <c r="G17" s="11">
        <f>AVERAGE(G5:G16)</f>
        <v>0.54081782147651658</v>
      </c>
      <c r="H17" s="11">
        <f t="shared" ref="H17:I17" si="10">AVERAGE(H5:H16)</f>
        <v>4.0645249380383595</v>
      </c>
      <c r="I17" s="11">
        <f t="shared" si="10"/>
        <v>95.394657240485131</v>
      </c>
      <c r="J17" s="11">
        <f>AVERAGE(J5:J16)</f>
        <v>95.394657240485131</v>
      </c>
      <c r="K17" s="196">
        <f>AVERAGE(K5:K16)</f>
        <v>4.6053427595148761</v>
      </c>
      <c r="M17" s="29"/>
    </row>
    <row r="18" spans="1:15" x14ac:dyDescent="0.25">
      <c r="A18" s="290" t="s">
        <v>132</v>
      </c>
      <c r="B18" s="18" t="s">
        <v>7</v>
      </c>
      <c r="C18" s="16">
        <v>1</v>
      </c>
      <c r="D18" s="16">
        <v>27</v>
      </c>
      <c r="E18" s="16">
        <v>518</v>
      </c>
      <c r="F18" s="16">
        <v>546</v>
      </c>
      <c r="G18" s="31">
        <f>C18*100/F18</f>
        <v>0.18315018315018314</v>
      </c>
      <c r="H18" s="31">
        <f>D18*100/F18</f>
        <v>4.9450549450549453</v>
      </c>
      <c r="I18" s="31">
        <f>E18*100/F18</f>
        <v>94.871794871794876</v>
      </c>
      <c r="J18" s="4">
        <f>E18*100/F18</f>
        <v>94.871794871794876</v>
      </c>
      <c r="K18" s="9">
        <f>(C18+D18)*100/F18</f>
        <v>5.1282051282051286</v>
      </c>
      <c r="M18" s="29"/>
    </row>
    <row r="19" spans="1:15" x14ac:dyDescent="0.25">
      <c r="A19" s="288"/>
      <c r="B19" s="16" t="s">
        <v>11</v>
      </c>
      <c r="C19" s="16">
        <v>43</v>
      </c>
      <c r="D19" s="16">
        <v>81</v>
      </c>
      <c r="E19" s="16">
        <v>329</v>
      </c>
      <c r="F19" s="16">
        <v>453</v>
      </c>
      <c r="G19" s="31">
        <f t="shared" ref="G19:G28" si="11">C19*100/F19</f>
        <v>9.4922737306843263</v>
      </c>
      <c r="H19" s="31">
        <f t="shared" ref="H19:H28" si="12">D19*100/F19</f>
        <v>17.880794701986755</v>
      </c>
      <c r="I19" s="31">
        <f t="shared" ref="I19:I28" si="13">E19*100/F19</f>
        <v>72.626931567328924</v>
      </c>
      <c r="J19" s="4">
        <f t="shared" ref="J19:J28" si="14">E19*100/F19</f>
        <v>72.626931567328924</v>
      </c>
      <c r="K19" s="9">
        <f t="shared" ref="K19:K28" si="15">(C19+D19)*100/F19</f>
        <v>27.373068432671083</v>
      </c>
      <c r="M19" s="29"/>
    </row>
    <row r="20" spans="1:15" x14ac:dyDescent="0.25">
      <c r="A20" s="288"/>
      <c r="B20" s="16" t="s">
        <v>12</v>
      </c>
      <c r="C20" s="16">
        <v>15</v>
      </c>
      <c r="D20" s="16">
        <v>56</v>
      </c>
      <c r="E20" s="16">
        <v>391</v>
      </c>
      <c r="F20" s="16">
        <v>462</v>
      </c>
      <c r="G20" s="31">
        <f t="shared" si="11"/>
        <v>3.2467532467532467</v>
      </c>
      <c r="H20" s="31">
        <f t="shared" si="12"/>
        <v>12.121212121212121</v>
      </c>
      <c r="I20" s="31">
        <f t="shared" si="13"/>
        <v>84.632034632034632</v>
      </c>
      <c r="J20" s="4">
        <f t="shared" si="14"/>
        <v>84.632034632034632</v>
      </c>
      <c r="K20" s="9">
        <f t="shared" si="15"/>
        <v>15.367965367965368</v>
      </c>
      <c r="M20" s="1"/>
      <c r="N20" s="1"/>
      <c r="O20" s="1"/>
    </row>
    <row r="21" spans="1:15" x14ac:dyDescent="0.25">
      <c r="A21" s="288"/>
      <c r="B21" s="16" t="s">
        <v>10</v>
      </c>
      <c r="C21" s="16">
        <v>21</v>
      </c>
      <c r="D21" s="16">
        <v>63</v>
      </c>
      <c r="E21" s="16">
        <v>385</v>
      </c>
      <c r="F21" s="16">
        <v>469</v>
      </c>
      <c r="G21" s="31">
        <f t="shared" si="11"/>
        <v>4.4776119402985071</v>
      </c>
      <c r="H21" s="31">
        <f t="shared" si="12"/>
        <v>13.432835820895523</v>
      </c>
      <c r="I21" s="31">
        <f t="shared" si="13"/>
        <v>82.089552238805965</v>
      </c>
      <c r="J21" s="4">
        <f t="shared" si="14"/>
        <v>82.089552238805965</v>
      </c>
      <c r="K21" s="9">
        <f t="shared" si="15"/>
        <v>17.910447761194028</v>
      </c>
    </row>
    <row r="22" spans="1:15" x14ac:dyDescent="0.25">
      <c r="A22" s="288"/>
      <c r="B22" s="16" t="s">
        <v>13</v>
      </c>
      <c r="C22" s="16">
        <v>3</v>
      </c>
      <c r="D22" s="16">
        <v>48</v>
      </c>
      <c r="E22" s="16">
        <v>293</v>
      </c>
      <c r="F22" s="16">
        <v>344</v>
      </c>
      <c r="G22" s="31">
        <f t="shared" si="11"/>
        <v>0.87209302325581395</v>
      </c>
      <c r="H22" s="31">
        <f t="shared" si="12"/>
        <v>13.953488372093023</v>
      </c>
      <c r="I22" s="31">
        <f t="shared" si="13"/>
        <v>85.174418604651166</v>
      </c>
      <c r="J22" s="4">
        <f t="shared" si="14"/>
        <v>85.174418604651166</v>
      </c>
      <c r="K22" s="9">
        <f t="shared" si="15"/>
        <v>14.825581395348838</v>
      </c>
    </row>
    <row r="23" spans="1:15" x14ac:dyDescent="0.25">
      <c r="A23" s="288"/>
      <c r="B23" s="16" t="s">
        <v>9</v>
      </c>
      <c r="C23" s="16">
        <v>17</v>
      </c>
      <c r="D23" s="16">
        <v>53</v>
      </c>
      <c r="E23" s="16">
        <v>400</v>
      </c>
      <c r="F23" s="16">
        <v>470</v>
      </c>
      <c r="G23" s="31">
        <f t="shared" si="11"/>
        <v>3.6170212765957448</v>
      </c>
      <c r="H23" s="31">
        <f t="shared" si="12"/>
        <v>11.276595744680851</v>
      </c>
      <c r="I23" s="31">
        <f t="shared" si="13"/>
        <v>85.106382978723403</v>
      </c>
      <c r="J23" s="4">
        <f t="shared" si="14"/>
        <v>85.106382978723403</v>
      </c>
      <c r="K23" s="9">
        <f t="shared" si="15"/>
        <v>14.893617021276595</v>
      </c>
    </row>
    <row r="24" spans="1:15" x14ac:dyDescent="0.25">
      <c r="A24" s="288"/>
      <c r="B24" s="16" t="s">
        <v>14</v>
      </c>
      <c r="C24" s="16">
        <v>1</v>
      </c>
      <c r="D24" s="16">
        <v>14</v>
      </c>
      <c r="E24" s="16">
        <v>656</v>
      </c>
      <c r="F24" s="16">
        <v>671</v>
      </c>
      <c r="G24" s="31">
        <f t="shared" si="11"/>
        <v>0.14903129657228018</v>
      </c>
      <c r="H24" s="31">
        <f t="shared" si="12"/>
        <v>2.0864381520119224</v>
      </c>
      <c r="I24" s="31">
        <f t="shared" si="13"/>
        <v>97.764530551415803</v>
      </c>
      <c r="J24" s="4">
        <f t="shared" si="14"/>
        <v>97.764530551415803</v>
      </c>
      <c r="K24" s="9">
        <f t="shared" si="15"/>
        <v>2.2354694485842028</v>
      </c>
    </row>
    <row r="25" spans="1:15" x14ac:dyDescent="0.25">
      <c r="A25" s="288"/>
      <c r="B25" s="16" t="s">
        <v>8</v>
      </c>
      <c r="C25" s="16">
        <v>4</v>
      </c>
      <c r="D25" s="16">
        <v>33</v>
      </c>
      <c r="E25" s="16">
        <v>545</v>
      </c>
      <c r="F25" s="16">
        <v>582</v>
      </c>
      <c r="G25" s="31">
        <f t="shared" si="11"/>
        <v>0.6872852233676976</v>
      </c>
      <c r="H25" s="31">
        <f t="shared" si="12"/>
        <v>5.6701030927835054</v>
      </c>
      <c r="I25" s="31">
        <f t="shared" si="13"/>
        <v>93.642611683848799</v>
      </c>
      <c r="J25" s="4">
        <f t="shared" si="14"/>
        <v>93.642611683848799</v>
      </c>
      <c r="K25" s="9">
        <f t="shared" si="15"/>
        <v>6.3573883161512024</v>
      </c>
    </row>
    <row r="26" spans="1:15" x14ac:dyDescent="0.25">
      <c r="A26" s="288"/>
      <c r="B26" s="16" t="s">
        <v>15</v>
      </c>
      <c r="C26" s="16">
        <v>3</v>
      </c>
      <c r="D26" s="16">
        <v>35</v>
      </c>
      <c r="E26" s="16">
        <v>525</v>
      </c>
      <c r="F26" s="16">
        <v>563</v>
      </c>
      <c r="G26" s="31">
        <f t="shared" si="11"/>
        <v>0.53285968028419184</v>
      </c>
      <c r="H26" s="31">
        <f t="shared" si="12"/>
        <v>6.2166962699822381</v>
      </c>
      <c r="I26" s="31">
        <f t="shared" si="13"/>
        <v>93.250444049733574</v>
      </c>
      <c r="J26" s="4">
        <f t="shared" si="14"/>
        <v>93.250444049733574</v>
      </c>
      <c r="K26" s="9">
        <f t="shared" si="15"/>
        <v>6.74955595026643</v>
      </c>
    </row>
    <row r="27" spans="1:15" x14ac:dyDescent="0.25">
      <c r="A27" s="288"/>
      <c r="B27" s="16" t="s">
        <v>16</v>
      </c>
      <c r="C27" s="16">
        <v>4</v>
      </c>
      <c r="D27" s="16">
        <v>23</v>
      </c>
      <c r="E27" s="16">
        <v>507</v>
      </c>
      <c r="F27" s="16">
        <v>534</v>
      </c>
      <c r="G27" s="31">
        <f t="shared" si="11"/>
        <v>0.74906367041198507</v>
      </c>
      <c r="H27" s="31">
        <f t="shared" si="12"/>
        <v>4.3071161048689142</v>
      </c>
      <c r="I27" s="31">
        <f t="shared" si="13"/>
        <v>94.943820224719104</v>
      </c>
      <c r="J27" s="4">
        <f t="shared" si="14"/>
        <v>94.943820224719104</v>
      </c>
      <c r="K27" s="9">
        <f t="shared" si="15"/>
        <v>5.0561797752808992</v>
      </c>
    </row>
    <row r="28" spans="1:15" x14ac:dyDescent="0.25">
      <c r="A28" s="288"/>
      <c r="B28" s="16" t="s">
        <v>17</v>
      </c>
      <c r="C28" s="16">
        <v>9</v>
      </c>
      <c r="D28" s="16">
        <v>24</v>
      </c>
      <c r="E28" s="16">
        <v>375</v>
      </c>
      <c r="F28" s="16">
        <v>408</v>
      </c>
      <c r="G28" s="31">
        <f t="shared" si="11"/>
        <v>2.2058823529411766</v>
      </c>
      <c r="H28" s="31">
        <f t="shared" si="12"/>
        <v>5.882352941176471</v>
      </c>
      <c r="I28" s="31">
        <f t="shared" si="13"/>
        <v>91.911764705882348</v>
      </c>
      <c r="J28" s="4">
        <f t="shared" si="14"/>
        <v>91.911764705882348</v>
      </c>
      <c r="K28" s="9">
        <f t="shared" si="15"/>
        <v>8.0882352941176467</v>
      </c>
    </row>
    <row r="29" spans="1:15" x14ac:dyDescent="0.25">
      <c r="A29" s="288"/>
      <c r="B29" s="16" t="s">
        <v>18</v>
      </c>
      <c r="C29" s="16">
        <v>1</v>
      </c>
      <c r="D29" s="16">
        <v>33</v>
      </c>
      <c r="E29" s="16">
        <v>424</v>
      </c>
      <c r="F29" s="16">
        <v>458</v>
      </c>
      <c r="G29" s="31">
        <f>C29*100/F29</f>
        <v>0.2183406113537118</v>
      </c>
      <c r="H29" s="31">
        <f>D29*100/F29</f>
        <v>7.2052401746724888</v>
      </c>
      <c r="I29" s="31">
        <f>E29*100/F29</f>
        <v>92.576419213973793</v>
      </c>
      <c r="J29" s="4">
        <f>E29*100/F29</f>
        <v>92.576419213973793</v>
      </c>
      <c r="K29" s="9">
        <f>(C29+D29)*100/F29</f>
        <v>7.4235807860262009</v>
      </c>
    </row>
    <row r="30" spans="1:15" ht="16.5" thickBot="1" x14ac:dyDescent="0.3">
      <c r="A30" s="289"/>
      <c r="B30" s="19" t="s">
        <v>35</v>
      </c>
      <c r="C30" s="20"/>
      <c r="D30" s="20"/>
      <c r="E30" s="20"/>
      <c r="F30" s="20"/>
      <c r="G30" s="11">
        <f>AVERAGE(G18:G29)</f>
        <v>2.2026138529724055</v>
      </c>
      <c r="H30" s="11">
        <f>AVERAGE(H18:H29)</f>
        <v>8.7481607034515623</v>
      </c>
      <c r="I30" s="11">
        <f>AVERAGE(I18:I29)</f>
        <v>89.04922544357602</v>
      </c>
      <c r="J30" s="11">
        <f>AVERAGE(J18:J29)</f>
        <v>89.04922544357602</v>
      </c>
      <c r="K30" s="195">
        <f>AVERAGE(K18:K29)</f>
        <v>10.950774556423967</v>
      </c>
    </row>
    <row r="31" spans="1:15" x14ac:dyDescent="0.25">
      <c r="A31" s="290" t="s">
        <v>133</v>
      </c>
      <c r="B31" s="21" t="s">
        <v>7</v>
      </c>
      <c r="C31" s="21">
        <v>2</v>
      </c>
      <c r="D31" s="21">
        <v>15</v>
      </c>
      <c r="E31" s="21">
        <v>543</v>
      </c>
      <c r="F31" s="21">
        <v>560</v>
      </c>
      <c r="G31" s="31">
        <f t="shared" ref="G31:G33" si="16">C31*100/F31</f>
        <v>0.35714285714285715</v>
      </c>
      <c r="H31" s="31">
        <f t="shared" ref="H31:H33" si="17">D31*100/F31</f>
        <v>2.6785714285714284</v>
      </c>
      <c r="I31" s="31">
        <f t="shared" ref="I31:I33" si="18">E31*100/F31</f>
        <v>96.964285714285708</v>
      </c>
      <c r="J31" s="4">
        <f t="shared" ref="J31:J33" si="19">E31*100/F31</f>
        <v>96.964285714285708</v>
      </c>
      <c r="K31" s="9">
        <f t="shared" ref="K31:K33" si="20">(C31+D31)*100/F31</f>
        <v>3.0357142857142856</v>
      </c>
    </row>
    <row r="32" spans="1:15" x14ac:dyDescent="0.25">
      <c r="A32" s="288"/>
      <c r="B32" s="16" t="s">
        <v>11</v>
      </c>
      <c r="C32" s="16">
        <v>1</v>
      </c>
      <c r="D32" s="16">
        <v>16</v>
      </c>
      <c r="E32" s="16">
        <v>468</v>
      </c>
      <c r="F32" s="16">
        <v>485</v>
      </c>
      <c r="G32" s="31">
        <f t="shared" si="16"/>
        <v>0.20618556701030927</v>
      </c>
      <c r="H32" s="31">
        <f t="shared" si="17"/>
        <v>3.2989690721649483</v>
      </c>
      <c r="I32" s="31">
        <f t="shared" si="18"/>
        <v>96.494845360824741</v>
      </c>
      <c r="J32" s="4">
        <f t="shared" si="19"/>
        <v>96.494845360824741</v>
      </c>
      <c r="K32" s="9">
        <f t="shared" si="20"/>
        <v>3.5051546391752577</v>
      </c>
    </row>
    <row r="33" spans="1:11" x14ac:dyDescent="0.25">
      <c r="A33" s="288"/>
      <c r="B33" s="16" t="s">
        <v>12</v>
      </c>
      <c r="C33" s="16">
        <v>8</v>
      </c>
      <c r="D33" s="16">
        <v>27</v>
      </c>
      <c r="E33" s="16">
        <v>241</v>
      </c>
      <c r="F33" s="16">
        <v>276</v>
      </c>
      <c r="G33" s="31">
        <f t="shared" si="16"/>
        <v>2.8985507246376812</v>
      </c>
      <c r="H33" s="31">
        <f t="shared" si="17"/>
        <v>9.7826086956521738</v>
      </c>
      <c r="I33" s="31">
        <f t="shared" si="18"/>
        <v>87.318840579710141</v>
      </c>
      <c r="J33" s="4">
        <f t="shared" si="19"/>
        <v>87.318840579710141</v>
      </c>
      <c r="K33" s="9">
        <f t="shared" si="20"/>
        <v>12.681159420289855</v>
      </c>
    </row>
    <row r="34" spans="1:11" x14ac:dyDescent="0.25">
      <c r="A34" s="288"/>
      <c r="B34" s="16" t="s">
        <v>10</v>
      </c>
      <c r="C34" s="16">
        <v>2</v>
      </c>
      <c r="D34" s="16">
        <v>23</v>
      </c>
      <c r="E34" s="16">
        <v>327</v>
      </c>
      <c r="F34" s="16">
        <v>352</v>
      </c>
      <c r="G34" s="31">
        <f t="shared" ref="G34:G40" si="21">C34*100/F34</f>
        <v>0.56818181818181823</v>
      </c>
      <c r="H34" s="31">
        <f t="shared" ref="H34:H40" si="22">D34*100/F34</f>
        <v>6.5340909090909092</v>
      </c>
      <c r="I34" s="31">
        <f t="shared" ref="I34:I40" si="23">E34*100/F34</f>
        <v>92.897727272727266</v>
      </c>
      <c r="J34" s="4">
        <f t="shared" ref="J34:J40" si="24">E34*100/F34</f>
        <v>92.897727272727266</v>
      </c>
      <c r="K34" s="9">
        <f t="shared" ref="K34:K40" si="25">(C34+D34)*100/F34</f>
        <v>7.1022727272727275</v>
      </c>
    </row>
    <row r="35" spans="1:11" x14ac:dyDescent="0.25">
      <c r="A35" s="288"/>
      <c r="B35" s="16" t="s">
        <v>13</v>
      </c>
      <c r="C35" s="16">
        <v>3</v>
      </c>
      <c r="D35" s="16">
        <v>21</v>
      </c>
      <c r="E35" s="16">
        <v>281</v>
      </c>
      <c r="F35" s="16">
        <v>305</v>
      </c>
      <c r="G35" s="31">
        <f t="shared" si="21"/>
        <v>0.98360655737704916</v>
      </c>
      <c r="H35" s="31">
        <f t="shared" si="22"/>
        <v>6.8852459016393439</v>
      </c>
      <c r="I35" s="31">
        <f t="shared" si="23"/>
        <v>92.131147540983605</v>
      </c>
      <c r="J35" s="4">
        <f t="shared" si="24"/>
        <v>92.131147540983605</v>
      </c>
      <c r="K35" s="9">
        <f t="shared" si="25"/>
        <v>7.8688524590163933</v>
      </c>
    </row>
    <row r="36" spans="1:11" x14ac:dyDescent="0.25">
      <c r="A36" s="288"/>
      <c r="B36" s="16" t="s">
        <v>9</v>
      </c>
      <c r="C36" s="16">
        <v>9</v>
      </c>
      <c r="D36" s="16">
        <v>17</v>
      </c>
      <c r="E36" s="16">
        <v>241</v>
      </c>
      <c r="F36" s="16">
        <v>267</v>
      </c>
      <c r="G36" s="31">
        <f t="shared" si="21"/>
        <v>3.3707865168539324</v>
      </c>
      <c r="H36" s="31">
        <f t="shared" si="22"/>
        <v>6.3670411985018722</v>
      </c>
      <c r="I36" s="31">
        <f t="shared" si="23"/>
        <v>90.262172284644194</v>
      </c>
      <c r="J36" s="4">
        <f t="shared" si="24"/>
        <v>90.262172284644194</v>
      </c>
      <c r="K36" s="9">
        <f t="shared" si="25"/>
        <v>9.7378277153558059</v>
      </c>
    </row>
    <row r="37" spans="1:11" x14ac:dyDescent="0.25">
      <c r="A37" s="288"/>
      <c r="B37" s="16" t="s">
        <v>14</v>
      </c>
      <c r="C37" s="16">
        <v>4</v>
      </c>
      <c r="D37" s="16">
        <v>11</v>
      </c>
      <c r="E37" s="16">
        <v>251</v>
      </c>
      <c r="F37" s="16">
        <v>266</v>
      </c>
      <c r="G37" s="31">
        <f t="shared" si="21"/>
        <v>1.5037593984962405</v>
      </c>
      <c r="H37" s="31">
        <f t="shared" si="22"/>
        <v>4.1353383458646613</v>
      </c>
      <c r="I37" s="31">
        <f t="shared" si="23"/>
        <v>94.360902255639104</v>
      </c>
      <c r="J37" s="4">
        <f t="shared" si="24"/>
        <v>94.360902255639104</v>
      </c>
      <c r="K37" s="9">
        <f t="shared" si="25"/>
        <v>5.6390977443609023</v>
      </c>
    </row>
    <row r="38" spans="1:11" x14ac:dyDescent="0.25">
      <c r="A38" s="288"/>
      <c r="B38" s="16" t="s">
        <v>8</v>
      </c>
      <c r="C38" s="16">
        <v>3</v>
      </c>
      <c r="D38" s="16">
        <v>8</v>
      </c>
      <c r="E38" s="16">
        <v>305</v>
      </c>
      <c r="F38" s="16">
        <v>316</v>
      </c>
      <c r="G38" s="31">
        <f t="shared" si="21"/>
        <v>0.94936708860759489</v>
      </c>
      <c r="H38" s="31">
        <f t="shared" si="22"/>
        <v>2.5316455696202533</v>
      </c>
      <c r="I38" s="31">
        <f t="shared" si="23"/>
        <v>96.518987341772146</v>
      </c>
      <c r="J38" s="4">
        <f t="shared" si="24"/>
        <v>96.518987341772146</v>
      </c>
      <c r="K38" s="9">
        <f t="shared" si="25"/>
        <v>3.481012658227848</v>
      </c>
    </row>
    <row r="39" spans="1:11" x14ac:dyDescent="0.25">
      <c r="A39" s="288"/>
      <c r="B39" s="16" t="s">
        <v>15</v>
      </c>
      <c r="C39" s="16">
        <v>9</v>
      </c>
      <c r="D39" s="16">
        <v>31</v>
      </c>
      <c r="E39" s="16">
        <v>274</v>
      </c>
      <c r="F39" s="16">
        <v>314</v>
      </c>
      <c r="G39" s="31">
        <f t="shared" si="21"/>
        <v>2.8662420382165603</v>
      </c>
      <c r="H39" s="31">
        <f t="shared" si="22"/>
        <v>9.872611464968152</v>
      </c>
      <c r="I39" s="31">
        <f t="shared" si="23"/>
        <v>87.261146496815286</v>
      </c>
      <c r="J39" s="4">
        <f t="shared" si="24"/>
        <v>87.261146496815286</v>
      </c>
      <c r="K39" s="9">
        <f t="shared" si="25"/>
        <v>12.738853503184714</v>
      </c>
    </row>
    <row r="40" spans="1:11" x14ac:dyDescent="0.25">
      <c r="A40" s="288"/>
      <c r="B40" s="16" t="s">
        <v>16</v>
      </c>
      <c r="C40" s="16">
        <v>20</v>
      </c>
      <c r="D40" s="16">
        <v>19</v>
      </c>
      <c r="E40" s="16">
        <v>265</v>
      </c>
      <c r="F40" s="16">
        <v>304</v>
      </c>
      <c r="G40" s="31">
        <f t="shared" si="21"/>
        <v>6.5789473684210522</v>
      </c>
      <c r="H40" s="31">
        <f t="shared" si="22"/>
        <v>6.25</v>
      </c>
      <c r="I40" s="31">
        <f t="shared" si="23"/>
        <v>87.171052631578945</v>
      </c>
      <c r="J40" s="4">
        <f t="shared" si="24"/>
        <v>87.171052631578945</v>
      </c>
      <c r="K40" s="9">
        <f t="shared" si="25"/>
        <v>12.828947368421053</v>
      </c>
    </row>
    <row r="41" spans="1:11" ht="16.5" thickBot="1" x14ac:dyDescent="0.3">
      <c r="A41" s="289"/>
      <c r="B41" s="19" t="s">
        <v>35</v>
      </c>
      <c r="C41" s="20"/>
      <c r="D41" s="20"/>
      <c r="E41" s="20"/>
      <c r="F41" s="20"/>
      <c r="G41" s="22">
        <f>AVERAGE(G31:G40)</f>
        <v>2.0282769934945097</v>
      </c>
      <c r="H41" s="22">
        <f>AVERAGE(H31:H40)</f>
        <v>5.8336122586073742</v>
      </c>
      <c r="I41" s="22">
        <f>AVERAGE(I31:I40)</f>
        <v>92.138110747898111</v>
      </c>
      <c r="J41" s="22">
        <f>AVERAGE(J31:J40)</f>
        <v>92.138110747898111</v>
      </c>
      <c r="K41" s="236">
        <f>AVERAGE(K31:K40)</f>
        <v>7.8618892521018848</v>
      </c>
    </row>
    <row r="42" spans="1:11" x14ac:dyDescent="0.25">
      <c r="A42" s="290" t="s">
        <v>134</v>
      </c>
      <c r="B42" s="21" t="s">
        <v>7</v>
      </c>
      <c r="C42" s="21">
        <v>2</v>
      </c>
      <c r="D42" s="21">
        <v>27</v>
      </c>
      <c r="E42" s="21">
        <v>519</v>
      </c>
      <c r="F42" s="21">
        <v>548</v>
      </c>
      <c r="G42" s="31">
        <f t="shared" ref="G42:G51" si="26">C42*100/F42</f>
        <v>0.36496350364963503</v>
      </c>
      <c r="H42" s="31">
        <f t="shared" ref="H42:H51" si="27">D42*100/F42</f>
        <v>4.9270072992700733</v>
      </c>
      <c r="I42" s="31">
        <f t="shared" ref="I42:I51" si="28">E42*100/F42</f>
        <v>94.708029197080293</v>
      </c>
      <c r="J42" s="4">
        <f t="shared" ref="J42:J51" si="29">E42*100/F42</f>
        <v>94.708029197080293</v>
      </c>
      <c r="K42" s="9">
        <f t="shared" ref="K42:K51" si="30">(C42+D42)*100/F42</f>
        <v>5.2919708029197077</v>
      </c>
    </row>
    <row r="43" spans="1:11" x14ac:dyDescent="0.25">
      <c r="A43" s="288"/>
      <c r="B43" s="16" t="s">
        <v>11</v>
      </c>
      <c r="C43" s="16">
        <v>1</v>
      </c>
      <c r="D43" s="16">
        <v>21</v>
      </c>
      <c r="E43" s="16">
        <v>739</v>
      </c>
      <c r="F43" s="16">
        <v>761</v>
      </c>
      <c r="G43" s="31">
        <f t="shared" si="26"/>
        <v>0.13140604467805519</v>
      </c>
      <c r="H43" s="31">
        <f t="shared" si="27"/>
        <v>2.759526938239159</v>
      </c>
      <c r="I43" s="31">
        <f t="shared" si="28"/>
        <v>97.109067017082779</v>
      </c>
      <c r="J43" s="4">
        <f t="shared" si="29"/>
        <v>97.109067017082779</v>
      </c>
      <c r="K43" s="9">
        <f t="shared" si="30"/>
        <v>2.8909329829172141</v>
      </c>
    </row>
    <row r="44" spans="1:11" x14ac:dyDescent="0.25">
      <c r="A44" s="288"/>
      <c r="B44" s="16" t="s">
        <v>12</v>
      </c>
      <c r="C44" s="16">
        <v>5</v>
      </c>
      <c r="D44" s="16">
        <v>46</v>
      </c>
      <c r="E44" s="16">
        <v>486</v>
      </c>
      <c r="F44" s="16">
        <v>537</v>
      </c>
      <c r="G44" s="31">
        <f t="shared" si="26"/>
        <v>0.93109869646182497</v>
      </c>
      <c r="H44" s="31">
        <f t="shared" si="27"/>
        <v>8.5661080074487899</v>
      </c>
      <c r="I44" s="31">
        <f t="shared" si="28"/>
        <v>90.502793296089379</v>
      </c>
      <c r="J44" s="4">
        <f t="shared" si="29"/>
        <v>90.502793296089379</v>
      </c>
      <c r="K44" s="9">
        <f t="shared" si="30"/>
        <v>9.4972067039106154</v>
      </c>
    </row>
    <row r="45" spans="1:11" x14ac:dyDescent="0.25">
      <c r="A45" s="288"/>
      <c r="B45" s="16" t="s">
        <v>10</v>
      </c>
      <c r="C45" s="16">
        <v>4</v>
      </c>
      <c r="D45" s="16">
        <v>39</v>
      </c>
      <c r="E45" s="16">
        <v>358</v>
      </c>
      <c r="F45" s="16">
        <v>401</v>
      </c>
      <c r="G45" s="31">
        <f t="shared" si="26"/>
        <v>0.99750623441396513</v>
      </c>
      <c r="H45" s="31">
        <f t="shared" si="27"/>
        <v>9.7256857855361591</v>
      </c>
      <c r="I45" s="31">
        <f t="shared" si="28"/>
        <v>89.276807980049881</v>
      </c>
      <c r="J45" s="4">
        <f t="shared" si="29"/>
        <v>89.276807980049881</v>
      </c>
      <c r="K45" s="9">
        <f t="shared" si="30"/>
        <v>10.723192019950124</v>
      </c>
    </row>
    <row r="46" spans="1:11" x14ac:dyDescent="0.25">
      <c r="A46" s="288"/>
      <c r="B46" s="16" t="s">
        <v>13</v>
      </c>
      <c r="C46" s="16">
        <v>6</v>
      </c>
      <c r="D46" s="16">
        <v>11</v>
      </c>
      <c r="E46" s="16">
        <v>417</v>
      </c>
      <c r="F46" s="16">
        <v>434</v>
      </c>
      <c r="G46" s="31">
        <f t="shared" si="26"/>
        <v>1.3824884792626728</v>
      </c>
      <c r="H46" s="31">
        <f t="shared" si="27"/>
        <v>2.5345622119815667</v>
      </c>
      <c r="I46" s="31">
        <f t="shared" si="28"/>
        <v>96.082949308755758</v>
      </c>
      <c r="J46" s="4">
        <f t="shared" si="29"/>
        <v>96.082949308755758</v>
      </c>
      <c r="K46" s="9">
        <f t="shared" si="30"/>
        <v>3.9170506912442398</v>
      </c>
    </row>
    <row r="47" spans="1:11" x14ac:dyDescent="0.25">
      <c r="A47" s="288"/>
      <c r="B47" s="16" t="s">
        <v>9</v>
      </c>
      <c r="C47" s="16">
        <v>0</v>
      </c>
      <c r="D47" s="16">
        <v>1</v>
      </c>
      <c r="E47" s="16">
        <v>435</v>
      </c>
      <c r="F47" s="16">
        <v>436</v>
      </c>
      <c r="G47" s="31">
        <f t="shared" si="26"/>
        <v>0</v>
      </c>
      <c r="H47" s="31">
        <f t="shared" si="27"/>
        <v>0.22935779816513763</v>
      </c>
      <c r="I47" s="31">
        <f t="shared" si="28"/>
        <v>99.77064220183486</v>
      </c>
      <c r="J47" s="4">
        <f t="shared" si="29"/>
        <v>99.77064220183486</v>
      </c>
      <c r="K47" s="9">
        <f t="shared" si="30"/>
        <v>0.22935779816513763</v>
      </c>
    </row>
    <row r="48" spans="1:11" x14ac:dyDescent="0.25">
      <c r="A48" s="288"/>
      <c r="B48" s="16" t="s">
        <v>14</v>
      </c>
      <c r="C48" s="16">
        <v>0</v>
      </c>
      <c r="D48" s="16">
        <v>10</v>
      </c>
      <c r="E48" s="16">
        <v>279</v>
      </c>
      <c r="F48" s="16">
        <v>289</v>
      </c>
      <c r="G48" s="31">
        <f t="shared" si="26"/>
        <v>0</v>
      </c>
      <c r="H48" s="31">
        <f t="shared" si="27"/>
        <v>3.4602076124567476</v>
      </c>
      <c r="I48" s="31">
        <f t="shared" si="28"/>
        <v>96.539792387543258</v>
      </c>
      <c r="J48" s="4">
        <f t="shared" si="29"/>
        <v>96.539792387543258</v>
      </c>
      <c r="K48" s="9">
        <f t="shared" si="30"/>
        <v>3.4602076124567476</v>
      </c>
    </row>
    <row r="49" spans="1:11" x14ac:dyDescent="0.25">
      <c r="A49" s="288"/>
      <c r="B49" s="16" t="s">
        <v>8</v>
      </c>
      <c r="C49" s="16">
        <v>0</v>
      </c>
      <c r="D49" s="16">
        <v>1</v>
      </c>
      <c r="E49" s="16">
        <v>444</v>
      </c>
      <c r="F49" s="16">
        <v>445</v>
      </c>
      <c r="G49" s="31">
        <f t="shared" si="26"/>
        <v>0</v>
      </c>
      <c r="H49" s="31">
        <f t="shared" si="27"/>
        <v>0.2247191011235955</v>
      </c>
      <c r="I49" s="31">
        <f t="shared" si="28"/>
        <v>99.775280898876403</v>
      </c>
      <c r="J49" s="4">
        <f t="shared" si="29"/>
        <v>99.775280898876403</v>
      </c>
      <c r="K49" s="9">
        <f t="shared" si="30"/>
        <v>0.2247191011235955</v>
      </c>
    </row>
    <row r="50" spans="1:11" x14ac:dyDescent="0.25">
      <c r="A50" s="288"/>
      <c r="B50" s="16" t="s">
        <v>15</v>
      </c>
      <c r="C50" s="16">
        <v>3</v>
      </c>
      <c r="D50" s="16">
        <v>13</v>
      </c>
      <c r="E50" s="16">
        <v>534</v>
      </c>
      <c r="F50" s="16">
        <v>550</v>
      </c>
      <c r="G50" s="31">
        <f t="shared" si="26"/>
        <v>0.54545454545454541</v>
      </c>
      <c r="H50" s="31">
        <f t="shared" si="27"/>
        <v>2.3636363636363638</v>
      </c>
      <c r="I50" s="31">
        <f t="shared" si="28"/>
        <v>97.090909090909093</v>
      </c>
      <c r="J50" s="4">
        <f t="shared" si="29"/>
        <v>97.090909090909093</v>
      </c>
      <c r="K50" s="9">
        <f t="shared" si="30"/>
        <v>2.9090909090909092</v>
      </c>
    </row>
    <row r="51" spans="1:11" x14ac:dyDescent="0.25">
      <c r="A51" s="288"/>
      <c r="B51" s="16" t="s">
        <v>16</v>
      </c>
      <c r="C51" s="16">
        <v>1</v>
      </c>
      <c r="D51" s="16">
        <v>24</v>
      </c>
      <c r="E51" s="16">
        <v>456</v>
      </c>
      <c r="F51" s="16">
        <v>481</v>
      </c>
      <c r="G51" s="31">
        <f t="shared" si="26"/>
        <v>0.20790020790020791</v>
      </c>
      <c r="H51" s="31">
        <f t="shared" si="27"/>
        <v>4.9896049896049899</v>
      </c>
      <c r="I51" s="31">
        <f t="shared" si="28"/>
        <v>94.802494802494806</v>
      </c>
      <c r="J51" s="4">
        <f t="shared" si="29"/>
        <v>94.802494802494806</v>
      </c>
      <c r="K51" s="9">
        <f t="shared" si="30"/>
        <v>5.1975051975051976</v>
      </c>
    </row>
    <row r="52" spans="1:11" x14ac:dyDescent="0.25">
      <c r="A52" s="288"/>
      <c r="B52" s="16" t="s">
        <v>17</v>
      </c>
      <c r="C52" s="16">
        <v>0</v>
      </c>
      <c r="D52" s="16">
        <v>3</v>
      </c>
      <c r="E52" s="16">
        <v>280</v>
      </c>
      <c r="F52" s="16">
        <v>283</v>
      </c>
      <c r="G52" s="31">
        <f t="shared" ref="G52:G53" si="31">C52*100/F52</f>
        <v>0</v>
      </c>
      <c r="H52" s="31">
        <f t="shared" ref="H52:H53" si="32">D52*100/F52</f>
        <v>1.0600706713780919</v>
      </c>
      <c r="I52" s="31">
        <f t="shared" ref="I52:I53" si="33">E52*100/F52</f>
        <v>98.939929328621915</v>
      </c>
      <c r="J52" s="4">
        <f t="shared" ref="J52:J53" si="34">E52*100/F52</f>
        <v>98.939929328621915</v>
      </c>
      <c r="K52" s="9">
        <f t="shared" ref="K52:K53" si="35">(C52+D52)*100/F52</f>
        <v>1.0600706713780919</v>
      </c>
    </row>
    <row r="53" spans="1:11" x14ac:dyDescent="0.25">
      <c r="A53" s="288"/>
      <c r="B53" s="16" t="s">
        <v>18</v>
      </c>
      <c r="C53" s="16">
        <v>1</v>
      </c>
      <c r="D53" s="16">
        <v>8</v>
      </c>
      <c r="E53" s="16">
        <v>471</v>
      </c>
      <c r="F53" s="16">
        <v>480</v>
      </c>
      <c r="G53" s="31">
        <f t="shared" si="31"/>
        <v>0.20833333333333334</v>
      </c>
      <c r="H53" s="31">
        <f t="shared" si="32"/>
        <v>1.6666666666666667</v>
      </c>
      <c r="I53" s="31">
        <f t="shared" si="33"/>
        <v>98.125</v>
      </c>
      <c r="J53" s="4">
        <f t="shared" si="34"/>
        <v>98.125</v>
      </c>
      <c r="K53" s="9">
        <f t="shared" si="35"/>
        <v>1.875</v>
      </c>
    </row>
    <row r="54" spans="1:11" ht="16.5" thickBot="1" x14ac:dyDescent="0.3">
      <c r="A54" s="289"/>
      <c r="B54" s="19" t="s">
        <v>35</v>
      </c>
      <c r="C54" s="20"/>
      <c r="D54" s="20"/>
      <c r="E54" s="20"/>
      <c r="F54" s="20"/>
      <c r="G54" s="22">
        <f>AVERAGE(G42:G53)</f>
        <v>0.39742925376285326</v>
      </c>
      <c r="H54" s="22">
        <f>AVERAGE(H42:H53)</f>
        <v>3.5422627871256118</v>
      </c>
      <c r="I54" s="22">
        <f>AVERAGE(I42:I53)</f>
        <v>96.060307959111526</v>
      </c>
      <c r="J54" s="22">
        <f>AVERAGE(J42:J53)</f>
        <v>96.060307959111526</v>
      </c>
      <c r="K54" s="236">
        <f>AVERAGE(K42:K53)</f>
        <v>3.939692040888465</v>
      </c>
    </row>
    <row r="55" spans="1:11" x14ac:dyDescent="0.25">
      <c r="A55" s="290" t="s">
        <v>135</v>
      </c>
      <c r="B55" s="21" t="s">
        <v>7</v>
      </c>
      <c r="C55" s="21">
        <v>96</v>
      </c>
      <c r="D55" s="21">
        <v>100</v>
      </c>
      <c r="E55" s="21">
        <v>84</v>
      </c>
      <c r="F55" s="21">
        <v>280</v>
      </c>
      <c r="G55" s="31">
        <f t="shared" ref="G55:G59" si="36">C55*100/F55</f>
        <v>34.285714285714285</v>
      </c>
      <c r="H55" s="31">
        <f t="shared" ref="H55:H59" si="37">D55*100/F55</f>
        <v>35.714285714285715</v>
      </c>
      <c r="I55" s="31">
        <f t="shared" ref="I55:I59" si="38">E55*100/F55</f>
        <v>30</v>
      </c>
      <c r="J55" s="4">
        <f t="shared" ref="J55:J59" si="39">E55*100/F55</f>
        <v>30</v>
      </c>
      <c r="K55" s="9">
        <f t="shared" ref="K55:K59" si="40">(C55+D55)*100/F55</f>
        <v>70</v>
      </c>
    </row>
    <row r="56" spans="1:11" x14ac:dyDescent="0.25">
      <c r="A56" s="288"/>
      <c r="B56" s="16" t="s">
        <v>11</v>
      </c>
      <c r="C56" s="16">
        <v>57</v>
      </c>
      <c r="D56" s="16">
        <v>55</v>
      </c>
      <c r="E56" s="16">
        <v>147</v>
      </c>
      <c r="F56" s="16">
        <v>259</v>
      </c>
      <c r="G56" s="31">
        <f t="shared" si="36"/>
        <v>22.007722007722009</v>
      </c>
      <c r="H56" s="31">
        <f t="shared" si="37"/>
        <v>21.235521235521237</v>
      </c>
      <c r="I56" s="31">
        <f t="shared" si="38"/>
        <v>56.756756756756758</v>
      </c>
      <c r="J56" s="4">
        <f t="shared" si="39"/>
        <v>56.756756756756758</v>
      </c>
      <c r="K56" s="9">
        <f t="shared" si="40"/>
        <v>43.243243243243242</v>
      </c>
    </row>
    <row r="57" spans="1:11" x14ac:dyDescent="0.25">
      <c r="A57" s="288"/>
      <c r="B57" s="16" t="s">
        <v>12</v>
      </c>
      <c r="C57" s="16">
        <v>74</v>
      </c>
      <c r="D57" s="16">
        <v>149</v>
      </c>
      <c r="E57" s="16">
        <v>277</v>
      </c>
      <c r="F57" s="16">
        <v>500</v>
      </c>
      <c r="G57" s="31">
        <f t="shared" si="36"/>
        <v>14.8</v>
      </c>
      <c r="H57" s="31">
        <f t="shared" si="37"/>
        <v>29.8</v>
      </c>
      <c r="I57" s="31">
        <f t="shared" si="38"/>
        <v>55.4</v>
      </c>
      <c r="J57" s="4">
        <f t="shared" si="39"/>
        <v>55.4</v>
      </c>
      <c r="K57" s="9">
        <f t="shared" si="40"/>
        <v>44.6</v>
      </c>
    </row>
    <row r="58" spans="1:11" x14ac:dyDescent="0.25">
      <c r="A58" s="288"/>
      <c r="B58" s="16" t="s">
        <v>10</v>
      </c>
      <c r="C58" s="16">
        <v>83</v>
      </c>
      <c r="D58" s="16">
        <v>94</v>
      </c>
      <c r="E58" s="16">
        <v>97</v>
      </c>
      <c r="F58" s="16">
        <v>274</v>
      </c>
      <c r="G58" s="31">
        <f t="shared" si="36"/>
        <v>30.291970802919707</v>
      </c>
      <c r="H58" s="31">
        <f t="shared" si="37"/>
        <v>34.306569343065696</v>
      </c>
      <c r="I58" s="31">
        <f t="shared" si="38"/>
        <v>35.401459854014597</v>
      </c>
      <c r="J58" s="4">
        <f t="shared" si="39"/>
        <v>35.401459854014597</v>
      </c>
      <c r="K58" s="9">
        <f t="shared" si="40"/>
        <v>64.598540145985396</v>
      </c>
    </row>
    <row r="59" spans="1:11" x14ac:dyDescent="0.25">
      <c r="A59" s="288"/>
      <c r="B59" s="16" t="s">
        <v>13</v>
      </c>
      <c r="C59" s="16">
        <v>47</v>
      </c>
      <c r="D59" s="16">
        <v>55</v>
      </c>
      <c r="E59" s="16">
        <v>278</v>
      </c>
      <c r="F59" s="16">
        <v>380</v>
      </c>
      <c r="G59" s="31">
        <f t="shared" si="36"/>
        <v>12.368421052631579</v>
      </c>
      <c r="H59" s="31">
        <f t="shared" si="37"/>
        <v>14.473684210526315</v>
      </c>
      <c r="I59" s="31">
        <f t="shared" si="38"/>
        <v>73.15789473684211</v>
      </c>
      <c r="J59" s="4">
        <f t="shared" si="39"/>
        <v>73.15789473684211</v>
      </c>
      <c r="K59" s="9">
        <f t="shared" si="40"/>
        <v>26.842105263157894</v>
      </c>
    </row>
    <row r="60" spans="1:11" x14ac:dyDescent="0.25">
      <c r="A60" s="288"/>
      <c r="B60" s="16" t="s">
        <v>9</v>
      </c>
      <c r="C60" s="16">
        <v>79</v>
      </c>
      <c r="D60" s="16">
        <v>61</v>
      </c>
      <c r="E60" s="16">
        <v>110</v>
      </c>
      <c r="F60" s="16">
        <v>250</v>
      </c>
      <c r="G60" s="31">
        <f t="shared" ref="G60" si="41">C60*100/F60</f>
        <v>31.6</v>
      </c>
      <c r="H60" s="31">
        <f t="shared" ref="H60" si="42">D60*100/F60</f>
        <v>24.4</v>
      </c>
      <c r="I60" s="31">
        <f t="shared" ref="I60" si="43">E60*100/F60</f>
        <v>44</v>
      </c>
      <c r="J60" s="4">
        <f t="shared" ref="J60" si="44">E60*100/F60</f>
        <v>44</v>
      </c>
      <c r="K60" s="9">
        <f t="shared" ref="K60" si="45">(C60+D60)*100/F60</f>
        <v>56</v>
      </c>
    </row>
    <row r="61" spans="1:11" ht="16.5" thickBot="1" x14ac:dyDescent="0.3">
      <c r="A61" s="289"/>
      <c r="B61" s="19" t="s">
        <v>35</v>
      </c>
      <c r="C61" s="20"/>
      <c r="D61" s="20"/>
      <c r="E61" s="20"/>
      <c r="F61" s="20"/>
      <c r="G61" s="22">
        <f>AVERAGE(G55:G60)</f>
        <v>24.225638024831266</v>
      </c>
      <c r="H61" s="22">
        <f t="shared" ref="H61:J61" si="46">AVERAGE(H55:H60)</f>
        <v>26.655010083899825</v>
      </c>
      <c r="I61" s="22">
        <f t="shared" si="46"/>
        <v>49.119351891268913</v>
      </c>
      <c r="J61" s="22">
        <f t="shared" si="46"/>
        <v>49.119351891268913</v>
      </c>
      <c r="K61" s="235">
        <f>AVERAGE(K55:K60)</f>
        <v>50.880648108731087</v>
      </c>
    </row>
    <row r="62" spans="1:11" x14ac:dyDescent="0.25">
      <c r="A62" s="288" t="s">
        <v>136</v>
      </c>
      <c r="B62" s="16" t="s">
        <v>7</v>
      </c>
      <c r="C62" s="16">
        <v>14</v>
      </c>
      <c r="D62" s="16">
        <v>15</v>
      </c>
      <c r="E62" s="16">
        <v>90</v>
      </c>
      <c r="F62" s="16">
        <v>119</v>
      </c>
      <c r="G62" s="31">
        <f t="shared" ref="G62:G69" si="47">C62*100/F62</f>
        <v>11.764705882352942</v>
      </c>
      <c r="H62" s="31">
        <f t="shared" ref="H62:H69" si="48">D62*100/F62</f>
        <v>12.605042016806722</v>
      </c>
      <c r="I62" s="31">
        <f t="shared" ref="I62:I69" si="49">E62*100/F62</f>
        <v>75.630252100840337</v>
      </c>
      <c r="J62" s="4">
        <f t="shared" ref="J62:J69" si="50">E62*100/F62</f>
        <v>75.630252100840337</v>
      </c>
      <c r="K62" s="9">
        <f t="shared" ref="K62:K69" si="51">(C62+D62)*100/F62</f>
        <v>24.369747899159663</v>
      </c>
    </row>
    <row r="63" spans="1:11" x14ac:dyDescent="0.25">
      <c r="A63" s="288"/>
      <c r="B63" s="16" t="s">
        <v>11</v>
      </c>
      <c r="C63" s="16">
        <v>58</v>
      </c>
      <c r="D63" s="16">
        <v>53</v>
      </c>
      <c r="E63" s="16">
        <v>118</v>
      </c>
      <c r="F63" s="16">
        <v>229</v>
      </c>
      <c r="G63" s="31">
        <f t="shared" si="47"/>
        <v>25.327510917030569</v>
      </c>
      <c r="H63" s="31">
        <f t="shared" si="48"/>
        <v>23.144104803493448</v>
      </c>
      <c r="I63" s="31">
        <f t="shared" si="49"/>
        <v>51.528384279475979</v>
      </c>
      <c r="J63" s="4">
        <f t="shared" si="50"/>
        <v>51.528384279475979</v>
      </c>
      <c r="K63" s="9">
        <f t="shared" si="51"/>
        <v>48.471615720524021</v>
      </c>
    </row>
    <row r="64" spans="1:11" x14ac:dyDescent="0.25">
      <c r="A64" s="288"/>
      <c r="B64" s="16" t="s">
        <v>12</v>
      </c>
      <c r="C64" s="16">
        <v>10</v>
      </c>
      <c r="D64" s="16">
        <v>98</v>
      </c>
      <c r="E64" s="16">
        <v>84</v>
      </c>
      <c r="F64" s="16">
        <v>192</v>
      </c>
      <c r="G64" s="31">
        <f t="shared" si="47"/>
        <v>5.208333333333333</v>
      </c>
      <c r="H64" s="31">
        <f t="shared" si="48"/>
        <v>51.041666666666664</v>
      </c>
      <c r="I64" s="31">
        <f t="shared" si="49"/>
        <v>43.75</v>
      </c>
      <c r="J64" s="4">
        <f t="shared" si="50"/>
        <v>43.75</v>
      </c>
      <c r="K64" s="9">
        <f t="shared" si="51"/>
        <v>56.25</v>
      </c>
    </row>
    <row r="65" spans="1:11" x14ac:dyDescent="0.25">
      <c r="A65" s="288"/>
      <c r="B65" s="16" t="s">
        <v>10</v>
      </c>
      <c r="C65" s="16">
        <v>41</v>
      </c>
      <c r="D65" s="16">
        <v>94</v>
      </c>
      <c r="E65" s="16">
        <v>113</v>
      </c>
      <c r="F65" s="16">
        <v>248</v>
      </c>
      <c r="G65" s="31">
        <f t="shared" si="47"/>
        <v>16.532258064516128</v>
      </c>
      <c r="H65" s="31">
        <f t="shared" si="48"/>
        <v>37.903225806451616</v>
      </c>
      <c r="I65" s="31">
        <f t="shared" si="49"/>
        <v>45.564516129032256</v>
      </c>
      <c r="J65" s="4">
        <f t="shared" si="50"/>
        <v>45.564516129032256</v>
      </c>
      <c r="K65" s="9">
        <f t="shared" si="51"/>
        <v>54.435483870967744</v>
      </c>
    </row>
    <row r="66" spans="1:11" x14ac:dyDescent="0.25">
      <c r="A66" s="288"/>
      <c r="B66" s="16" t="s">
        <v>13</v>
      </c>
      <c r="C66" s="16">
        <v>47</v>
      </c>
      <c r="D66" s="16">
        <v>69</v>
      </c>
      <c r="E66" s="16">
        <v>117</v>
      </c>
      <c r="F66" s="16">
        <v>233</v>
      </c>
      <c r="G66" s="31">
        <f t="shared" si="47"/>
        <v>20.171673819742491</v>
      </c>
      <c r="H66" s="31">
        <f t="shared" si="48"/>
        <v>29.613733905579398</v>
      </c>
      <c r="I66" s="31">
        <f t="shared" si="49"/>
        <v>50.214592274678111</v>
      </c>
      <c r="J66" s="4">
        <f t="shared" si="50"/>
        <v>50.214592274678111</v>
      </c>
      <c r="K66" s="9">
        <f t="shared" si="51"/>
        <v>49.785407725321889</v>
      </c>
    </row>
    <row r="67" spans="1:11" x14ac:dyDescent="0.25">
      <c r="A67" s="288"/>
      <c r="B67" s="16" t="s">
        <v>9</v>
      </c>
      <c r="C67" s="16">
        <v>33</v>
      </c>
      <c r="D67" s="16">
        <v>31</v>
      </c>
      <c r="E67" s="16">
        <v>83</v>
      </c>
      <c r="F67" s="16">
        <v>147</v>
      </c>
      <c r="G67" s="31">
        <f t="shared" si="47"/>
        <v>22.448979591836736</v>
      </c>
      <c r="H67" s="31">
        <f t="shared" si="48"/>
        <v>21.088435374149661</v>
      </c>
      <c r="I67" s="31">
        <f t="shared" si="49"/>
        <v>56.462585034013607</v>
      </c>
      <c r="J67" s="4">
        <f t="shared" si="50"/>
        <v>56.462585034013607</v>
      </c>
      <c r="K67" s="9">
        <f t="shared" si="51"/>
        <v>43.537414965986393</v>
      </c>
    </row>
    <row r="68" spans="1:11" x14ac:dyDescent="0.25">
      <c r="A68" s="288"/>
      <c r="B68" s="16" t="s">
        <v>14</v>
      </c>
      <c r="C68" s="16">
        <v>27</v>
      </c>
      <c r="D68" s="16">
        <v>33</v>
      </c>
      <c r="E68" s="16">
        <v>50</v>
      </c>
      <c r="F68" s="16">
        <v>110</v>
      </c>
      <c r="G68" s="31">
        <f t="shared" si="47"/>
        <v>24.545454545454547</v>
      </c>
      <c r="H68" s="31">
        <f t="shared" si="48"/>
        <v>30</v>
      </c>
      <c r="I68" s="31">
        <f t="shared" si="49"/>
        <v>45.454545454545453</v>
      </c>
      <c r="J68" s="4">
        <f t="shared" si="50"/>
        <v>45.454545454545453</v>
      </c>
      <c r="K68" s="9">
        <f t="shared" si="51"/>
        <v>54.545454545454547</v>
      </c>
    </row>
    <row r="69" spans="1:11" x14ac:dyDescent="0.25">
      <c r="A69" s="288"/>
      <c r="B69" s="16" t="s">
        <v>8</v>
      </c>
      <c r="C69" s="16">
        <v>13</v>
      </c>
      <c r="D69" s="16">
        <v>67</v>
      </c>
      <c r="E69" s="16">
        <v>153</v>
      </c>
      <c r="F69" s="16">
        <v>233</v>
      </c>
      <c r="G69" s="31">
        <f t="shared" si="47"/>
        <v>5.5793991416309012</v>
      </c>
      <c r="H69" s="31">
        <f t="shared" si="48"/>
        <v>28.755364806866954</v>
      </c>
      <c r="I69" s="31">
        <f t="shared" si="49"/>
        <v>65.665236051502148</v>
      </c>
      <c r="J69" s="4">
        <f t="shared" si="50"/>
        <v>65.665236051502148</v>
      </c>
      <c r="K69" s="9">
        <f t="shared" si="51"/>
        <v>34.334763948497852</v>
      </c>
    </row>
    <row r="70" spans="1:11" x14ac:dyDescent="0.25">
      <c r="A70" s="288"/>
      <c r="B70" s="16" t="s">
        <v>15</v>
      </c>
      <c r="C70" s="16">
        <v>37</v>
      </c>
      <c r="D70" s="16">
        <v>73</v>
      </c>
      <c r="E70" s="16">
        <v>70</v>
      </c>
      <c r="F70" s="16">
        <v>180</v>
      </c>
      <c r="G70" s="31">
        <f t="shared" ref="G70" si="52">C70*100/F70</f>
        <v>20.555555555555557</v>
      </c>
      <c r="H70" s="31">
        <f t="shared" ref="H70" si="53">D70*100/F70</f>
        <v>40.555555555555557</v>
      </c>
      <c r="I70" s="31">
        <f t="shared" ref="I70" si="54">E70*100/F70</f>
        <v>38.888888888888886</v>
      </c>
      <c r="J70" s="4">
        <f t="shared" ref="J70" si="55">E70*100/F70</f>
        <v>38.888888888888886</v>
      </c>
      <c r="K70" s="9">
        <f t="shared" ref="K70" si="56">(C70+D70)*100/F70</f>
        <v>61.111111111111114</v>
      </c>
    </row>
    <row r="71" spans="1:11" ht="16.5" thickBot="1" x14ac:dyDescent="0.3">
      <c r="A71" s="289"/>
      <c r="B71" s="19" t="s">
        <v>35</v>
      </c>
      <c r="C71" s="20"/>
      <c r="D71" s="20"/>
      <c r="E71" s="20"/>
      <c r="F71" s="20"/>
      <c r="G71" s="22">
        <f>AVERAGE(G62:G70)</f>
        <v>16.903763427939243</v>
      </c>
      <c r="H71" s="22">
        <f>AVERAGE(H62:H70)</f>
        <v>30.523014326174447</v>
      </c>
      <c r="I71" s="22">
        <f>AVERAGE(I62:I70)</f>
        <v>52.573222245886313</v>
      </c>
      <c r="J71" s="22">
        <f>AVERAGE(J62:J70)</f>
        <v>52.573222245886313</v>
      </c>
      <c r="K71" s="235">
        <f>AVERAGE(K62:K70)</f>
        <v>47.426777754113687</v>
      </c>
    </row>
    <row r="72" spans="1:11" x14ac:dyDescent="0.25">
      <c r="A72" s="288" t="s">
        <v>137</v>
      </c>
      <c r="B72" s="16" t="s">
        <v>7</v>
      </c>
      <c r="C72" s="16">
        <v>24</v>
      </c>
      <c r="D72" s="16">
        <v>90</v>
      </c>
      <c r="E72" s="16">
        <v>102</v>
      </c>
      <c r="F72" s="16">
        <v>216</v>
      </c>
      <c r="G72" s="31">
        <f t="shared" ref="G72:G77" si="57">C72*100/F72</f>
        <v>11.111111111111111</v>
      </c>
      <c r="H72" s="31">
        <f t="shared" ref="H72:H77" si="58">D72*100/F72</f>
        <v>41.666666666666664</v>
      </c>
      <c r="I72" s="31">
        <f t="shared" ref="I72:I77" si="59">E72*100/F72</f>
        <v>47.222222222222221</v>
      </c>
      <c r="J72" s="4">
        <f t="shared" ref="J72:J77" si="60">E72*100/F72</f>
        <v>47.222222222222221</v>
      </c>
      <c r="K72" s="9">
        <f t="shared" ref="K72:K77" si="61">(C72+D72)*100/F72</f>
        <v>52.777777777777779</v>
      </c>
    </row>
    <row r="73" spans="1:11" x14ac:dyDescent="0.25">
      <c r="A73" s="288"/>
      <c r="B73" s="16" t="s">
        <v>11</v>
      </c>
      <c r="C73" s="16">
        <v>28</v>
      </c>
      <c r="D73" s="16">
        <v>59</v>
      </c>
      <c r="E73" s="16">
        <v>194</v>
      </c>
      <c r="F73" s="16">
        <v>281</v>
      </c>
      <c r="G73" s="31">
        <f t="shared" si="57"/>
        <v>9.9644128113879002</v>
      </c>
      <c r="H73" s="31">
        <f t="shared" si="58"/>
        <v>20.996441281138789</v>
      </c>
      <c r="I73" s="31">
        <f t="shared" si="59"/>
        <v>69.039145907473312</v>
      </c>
      <c r="J73" s="4">
        <f t="shared" si="60"/>
        <v>69.039145907473312</v>
      </c>
      <c r="K73" s="9">
        <f t="shared" si="61"/>
        <v>30.960854092526692</v>
      </c>
    </row>
    <row r="74" spans="1:11" x14ac:dyDescent="0.25">
      <c r="A74" s="288"/>
      <c r="B74" s="16" t="s">
        <v>12</v>
      </c>
      <c r="C74" s="16">
        <v>49</v>
      </c>
      <c r="D74" s="16">
        <v>92</v>
      </c>
      <c r="E74" s="16">
        <v>131</v>
      </c>
      <c r="F74" s="16">
        <v>272</v>
      </c>
      <c r="G74" s="31">
        <f t="shared" si="57"/>
        <v>18.014705882352942</v>
      </c>
      <c r="H74" s="31">
        <f t="shared" si="58"/>
        <v>33.823529411764703</v>
      </c>
      <c r="I74" s="31">
        <f t="shared" si="59"/>
        <v>48.161764705882355</v>
      </c>
      <c r="J74" s="4">
        <f t="shared" si="60"/>
        <v>48.161764705882355</v>
      </c>
      <c r="K74" s="9">
        <f t="shared" si="61"/>
        <v>51.838235294117645</v>
      </c>
    </row>
    <row r="75" spans="1:11" x14ac:dyDescent="0.25">
      <c r="A75" s="288"/>
      <c r="B75" s="16" t="s">
        <v>10</v>
      </c>
      <c r="C75" s="16">
        <v>34</v>
      </c>
      <c r="D75" s="16">
        <v>103</v>
      </c>
      <c r="E75" s="16">
        <v>130</v>
      </c>
      <c r="F75" s="16">
        <v>267</v>
      </c>
      <c r="G75" s="31">
        <f t="shared" si="57"/>
        <v>12.734082397003744</v>
      </c>
      <c r="H75" s="31">
        <f t="shared" si="58"/>
        <v>38.576779026217231</v>
      </c>
      <c r="I75" s="31">
        <f t="shared" si="59"/>
        <v>48.68913857677903</v>
      </c>
      <c r="J75" s="4">
        <f t="shared" si="60"/>
        <v>48.68913857677903</v>
      </c>
      <c r="K75" s="9">
        <f t="shared" si="61"/>
        <v>51.31086142322097</v>
      </c>
    </row>
    <row r="76" spans="1:11" x14ac:dyDescent="0.25">
      <c r="A76" s="288"/>
      <c r="B76" s="16" t="s">
        <v>13</v>
      </c>
      <c r="C76" s="16">
        <v>29</v>
      </c>
      <c r="D76" s="16">
        <v>75</v>
      </c>
      <c r="E76" s="16">
        <v>208</v>
      </c>
      <c r="F76" s="16">
        <v>312</v>
      </c>
      <c r="G76" s="31">
        <f t="shared" si="57"/>
        <v>9.2948717948717956</v>
      </c>
      <c r="H76" s="31">
        <f t="shared" si="58"/>
        <v>24.03846153846154</v>
      </c>
      <c r="I76" s="31">
        <f t="shared" si="59"/>
        <v>66.666666666666671</v>
      </c>
      <c r="J76" s="4">
        <f t="shared" si="60"/>
        <v>66.666666666666671</v>
      </c>
      <c r="K76" s="9">
        <f t="shared" si="61"/>
        <v>33.333333333333336</v>
      </c>
    </row>
    <row r="77" spans="1:11" x14ac:dyDescent="0.25">
      <c r="A77" s="288"/>
      <c r="B77" s="16" t="s">
        <v>9</v>
      </c>
      <c r="C77" s="16">
        <v>36</v>
      </c>
      <c r="D77" s="16">
        <v>58</v>
      </c>
      <c r="E77" s="16">
        <v>140</v>
      </c>
      <c r="F77" s="16">
        <v>234</v>
      </c>
      <c r="G77" s="31">
        <f t="shared" si="57"/>
        <v>15.384615384615385</v>
      </c>
      <c r="H77" s="31">
        <f t="shared" si="58"/>
        <v>24.786324786324787</v>
      </c>
      <c r="I77" s="31">
        <f t="shared" si="59"/>
        <v>59.82905982905983</v>
      </c>
      <c r="J77" s="4">
        <f t="shared" si="60"/>
        <v>59.82905982905983</v>
      </c>
      <c r="K77" s="9">
        <f t="shared" si="61"/>
        <v>40.17094017094017</v>
      </c>
    </row>
    <row r="78" spans="1:11" x14ac:dyDescent="0.25">
      <c r="A78" s="288"/>
      <c r="B78" s="16" t="s">
        <v>14</v>
      </c>
      <c r="C78" s="16">
        <v>70</v>
      </c>
      <c r="D78" s="16">
        <v>90</v>
      </c>
      <c r="E78" s="16">
        <v>135</v>
      </c>
      <c r="F78" s="16">
        <v>295</v>
      </c>
      <c r="G78" s="31">
        <f t="shared" ref="G78:G81" si="62">C78*100/F78</f>
        <v>23.728813559322035</v>
      </c>
      <c r="H78" s="31">
        <f t="shared" ref="H78:H81" si="63">D78*100/F78</f>
        <v>30.508474576271187</v>
      </c>
      <c r="I78" s="31">
        <f t="shared" ref="I78:I81" si="64">E78*100/F78</f>
        <v>45.762711864406782</v>
      </c>
      <c r="J78" s="4">
        <f t="shared" ref="J78:J81" si="65">E78*100/F78</f>
        <v>45.762711864406782</v>
      </c>
      <c r="K78" s="9">
        <f t="shared" ref="K78:K81" si="66">(C78+D78)*100/F78</f>
        <v>54.237288135593218</v>
      </c>
    </row>
    <row r="79" spans="1:11" x14ac:dyDescent="0.25">
      <c r="A79" s="288"/>
      <c r="B79" s="16" t="s">
        <v>8</v>
      </c>
      <c r="C79" s="16">
        <v>30</v>
      </c>
      <c r="D79" s="16">
        <v>52</v>
      </c>
      <c r="E79" s="16">
        <v>133</v>
      </c>
      <c r="F79" s="16">
        <v>215</v>
      </c>
      <c r="G79" s="31">
        <f t="shared" si="62"/>
        <v>13.953488372093023</v>
      </c>
      <c r="H79" s="31">
        <f t="shared" si="63"/>
        <v>24.186046511627907</v>
      </c>
      <c r="I79" s="31">
        <f t="shared" si="64"/>
        <v>61.860465116279073</v>
      </c>
      <c r="J79" s="4">
        <f t="shared" si="65"/>
        <v>61.860465116279073</v>
      </c>
      <c r="K79" s="9">
        <f t="shared" si="66"/>
        <v>38.139534883720927</v>
      </c>
    </row>
    <row r="80" spans="1:11" x14ac:dyDescent="0.25">
      <c r="A80" s="288"/>
      <c r="B80" s="16" t="s">
        <v>15</v>
      </c>
      <c r="C80" s="16">
        <v>39</v>
      </c>
      <c r="D80" s="16">
        <v>52</v>
      </c>
      <c r="E80" s="16">
        <v>175</v>
      </c>
      <c r="F80" s="16">
        <v>266</v>
      </c>
      <c r="G80" s="31">
        <f t="shared" si="62"/>
        <v>14.661654135338345</v>
      </c>
      <c r="H80" s="31">
        <f t="shared" si="63"/>
        <v>19.548872180451127</v>
      </c>
      <c r="I80" s="31">
        <f t="shared" si="64"/>
        <v>65.78947368421052</v>
      </c>
      <c r="J80" s="4">
        <f t="shared" si="65"/>
        <v>65.78947368421052</v>
      </c>
      <c r="K80" s="9">
        <f t="shared" si="66"/>
        <v>34.210526315789473</v>
      </c>
    </row>
    <row r="81" spans="1:11" x14ac:dyDescent="0.25">
      <c r="A81" s="288"/>
      <c r="B81" s="16" t="s">
        <v>16</v>
      </c>
      <c r="C81" s="16">
        <v>70</v>
      </c>
      <c r="D81" s="16">
        <v>63</v>
      </c>
      <c r="E81" s="16">
        <v>172</v>
      </c>
      <c r="F81" s="16">
        <v>305</v>
      </c>
      <c r="G81" s="31">
        <f t="shared" si="62"/>
        <v>22.950819672131146</v>
      </c>
      <c r="H81" s="31">
        <f t="shared" si="63"/>
        <v>20.655737704918032</v>
      </c>
      <c r="I81" s="31">
        <f t="shared" si="64"/>
        <v>56.393442622950822</v>
      </c>
      <c r="J81" s="4">
        <f t="shared" si="65"/>
        <v>56.393442622950822</v>
      </c>
      <c r="K81" s="9">
        <f t="shared" si="66"/>
        <v>43.606557377049178</v>
      </c>
    </row>
    <row r="82" spans="1:11" x14ac:dyDescent="0.25">
      <c r="A82" s="288"/>
      <c r="B82" s="16" t="s">
        <v>17</v>
      </c>
      <c r="C82" s="16">
        <v>60</v>
      </c>
      <c r="D82" s="16">
        <v>40</v>
      </c>
      <c r="E82" s="16">
        <v>70</v>
      </c>
      <c r="F82" s="16">
        <v>170</v>
      </c>
      <c r="G82" s="31">
        <f t="shared" ref="G82:G83" si="67">C82*100/F82</f>
        <v>35.294117647058826</v>
      </c>
      <c r="H82" s="31">
        <f t="shared" ref="H82:H83" si="68">D82*100/F82</f>
        <v>23.529411764705884</v>
      </c>
      <c r="I82" s="31">
        <f t="shared" ref="I82:I83" si="69">E82*100/F82</f>
        <v>41.176470588235297</v>
      </c>
      <c r="J82" s="4">
        <f t="shared" ref="J82:J83" si="70">E82*100/F82</f>
        <v>41.176470588235297</v>
      </c>
      <c r="K82" s="9">
        <f t="shared" ref="K82:K83" si="71">(C82+D82)*100/F82</f>
        <v>58.823529411764703</v>
      </c>
    </row>
    <row r="83" spans="1:11" x14ac:dyDescent="0.25">
      <c r="A83" s="288"/>
      <c r="B83" s="16" t="s">
        <v>18</v>
      </c>
      <c r="C83" s="16">
        <v>46</v>
      </c>
      <c r="D83" s="16">
        <v>45</v>
      </c>
      <c r="E83" s="16">
        <v>106</v>
      </c>
      <c r="F83" s="16">
        <v>197</v>
      </c>
      <c r="G83" s="31">
        <f t="shared" si="67"/>
        <v>23.350253807106601</v>
      </c>
      <c r="H83" s="31">
        <f t="shared" si="68"/>
        <v>22.842639593908629</v>
      </c>
      <c r="I83" s="31">
        <f t="shared" si="69"/>
        <v>53.807106598984774</v>
      </c>
      <c r="J83" s="4">
        <f t="shared" si="70"/>
        <v>53.807106598984774</v>
      </c>
      <c r="K83" s="9">
        <f t="shared" si="71"/>
        <v>46.192893401015226</v>
      </c>
    </row>
    <row r="84" spans="1:11" ht="16.5" thickBot="1" x14ac:dyDescent="0.3">
      <c r="A84" s="289"/>
      <c r="B84" s="19" t="s">
        <v>35</v>
      </c>
      <c r="C84" s="20"/>
      <c r="D84" s="20"/>
      <c r="E84" s="20"/>
      <c r="F84" s="20"/>
      <c r="G84" s="22">
        <f>AVERAGE(G72:G83)</f>
        <v>17.536912214532741</v>
      </c>
      <c r="H84" s="22">
        <f t="shared" ref="H84:J84" si="72">AVERAGE(H72:H83)</f>
        <v>27.09661542020471</v>
      </c>
      <c r="I84" s="22">
        <f t="shared" si="72"/>
        <v>55.366472365262553</v>
      </c>
      <c r="J84" s="22">
        <f t="shared" si="72"/>
        <v>55.366472365262553</v>
      </c>
      <c r="K84" s="235">
        <f>AVERAGE(K72:K83)</f>
        <v>44.633527634737447</v>
      </c>
    </row>
    <row r="85" spans="1:11" x14ac:dyDescent="0.25">
      <c r="A85" s="288" t="s">
        <v>140</v>
      </c>
      <c r="B85" s="16" t="s">
        <v>7</v>
      </c>
      <c r="C85" s="16">
        <v>84</v>
      </c>
      <c r="D85" s="16">
        <v>103</v>
      </c>
      <c r="E85" s="16">
        <v>17</v>
      </c>
      <c r="F85" s="16">
        <v>204</v>
      </c>
      <c r="G85" s="31">
        <f t="shared" ref="G85:G89" si="73">C85*100/F85</f>
        <v>41.176470588235297</v>
      </c>
      <c r="H85" s="31">
        <f t="shared" ref="H85:H89" si="74">D85*100/F85</f>
        <v>50.490196078431374</v>
      </c>
      <c r="I85" s="31">
        <f t="shared" ref="I85:I89" si="75">E85*100/F85</f>
        <v>8.3333333333333339</v>
      </c>
      <c r="J85" s="4">
        <f t="shared" ref="J85:J89" si="76">E85*100/F85</f>
        <v>8.3333333333333339</v>
      </c>
      <c r="K85" s="9">
        <f t="shared" ref="K85:K89" si="77">(C85+D85)*100/F85</f>
        <v>91.666666666666671</v>
      </c>
    </row>
    <row r="86" spans="1:11" x14ac:dyDescent="0.25">
      <c r="A86" s="288"/>
      <c r="B86" s="16" t="s">
        <v>11</v>
      </c>
      <c r="C86" s="16">
        <v>59</v>
      </c>
      <c r="D86" s="16">
        <v>88</v>
      </c>
      <c r="E86" s="16">
        <v>20</v>
      </c>
      <c r="F86" s="16">
        <v>167</v>
      </c>
      <c r="G86" s="31">
        <f t="shared" si="73"/>
        <v>35.32934131736527</v>
      </c>
      <c r="H86" s="31">
        <f t="shared" si="74"/>
        <v>52.694610778443113</v>
      </c>
      <c r="I86" s="31">
        <f t="shared" si="75"/>
        <v>11.976047904191617</v>
      </c>
      <c r="J86" s="4">
        <f t="shared" si="76"/>
        <v>11.976047904191617</v>
      </c>
      <c r="K86" s="9">
        <f t="shared" si="77"/>
        <v>88.023952095808383</v>
      </c>
    </row>
    <row r="87" spans="1:11" x14ac:dyDescent="0.25">
      <c r="A87" s="288"/>
      <c r="B87" s="16" t="s">
        <v>12</v>
      </c>
      <c r="C87" s="16">
        <v>64</v>
      </c>
      <c r="D87" s="16">
        <v>91</v>
      </c>
      <c r="E87" s="16">
        <v>27</v>
      </c>
      <c r="F87" s="16">
        <v>182</v>
      </c>
      <c r="G87" s="31">
        <f t="shared" si="73"/>
        <v>35.164835164835168</v>
      </c>
      <c r="H87" s="31">
        <f t="shared" si="74"/>
        <v>50</v>
      </c>
      <c r="I87" s="31">
        <f t="shared" si="75"/>
        <v>14.835164835164836</v>
      </c>
      <c r="J87" s="4">
        <f t="shared" si="76"/>
        <v>14.835164835164836</v>
      </c>
      <c r="K87" s="9">
        <f t="shared" si="77"/>
        <v>85.164835164835168</v>
      </c>
    </row>
    <row r="88" spans="1:11" x14ac:dyDescent="0.25">
      <c r="A88" s="288"/>
      <c r="B88" s="16" t="s">
        <v>10</v>
      </c>
      <c r="C88" s="16">
        <v>76</v>
      </c>
      <c r="D88" s="16">
        <v>117</v>
      </c>
      <c r="E88" s="16">
        <v>30</v>
      </c>
      <c r="F88" s="16">
        <v>223</v>
      </c>
      <c r="G88" s="31">
        <f t="shared" si="73"/>
        <v>34.08071748878924</v>
      </c>
      <c r="H88" s="31">
        <f t="shared" si="74"/>
        <v>52.466367713004487</v>
      </c>
      <c r="I88" s="31">
        <f t="shared" si="75"/>
        <v>13.452914798206278</v>
      </c>
      <c r="J88" s="4">
        <f t="shared" si="76"/>
        <v>13.452914798206278</v>
      </c>
      <c r="K88" s="9">
        <f t="shared" si="77"/>
        <v>86.54708520179372</v>
      </c>
    </row>
    <row r="89" spans="1:11" x14ac:dyDescent="0.25">
      <c r="A89" s="288"/>
      <c r="B89" s="16" t="s">
        <v>13</v>
      </c>
      <c r="C89" s="16">
        <v>82</v>
      </c>
      <c r="D89" s="16">
        <v>26</v>
      </c>
      <c r="E89" s="16">
        <v>47</v>
      </c>
      <c r="F89" s="16">
        <v>155</v>
      </c>
      <c r="G89" s="31">
        <f t="shared" si="73"/>
        <v>52.903225806451616</v>
      </c>
      <c r="H89" s="31">
        <f t="shared" si="74"/>
        <v>16.774193548387096</v>
      </c>
      <c r="I89" s="31">
        <f t="shared" si="75"/>
        <v>30.322580645161292</v>
      </c>
      <c r="J89" s="4">
        <f t="shared" si="76"/>
        <v>30.322580645161292</v>
      </c>
      <c r="K89" s="9">
        <f t="shared" si="77"/>
        <v>69.677419354838705</v>
      </c>
    </row>
    <row r="90" spans="1:11" x14ac:dyDescent="0.25">
      <c r="A90" s="288"/>
      <c r="B90" s="16" t="s">
        <v>9</v>
      </c>
      <c r="C90" s="16">
        <v>53</v>
      </c>
      <c r="D90" s="16">
        <v>66</v>
      </c>
      <c r="E90" s="16">
        <v>9</v>
      </c>
      <c r="F90" s="16">
        <v>128</v>
      </c>
      <c r="G90" s="31">
        <f t="shared" ref="G90:G93" si="78">C90*100/F90</f>
        <v>41.40625</v>
      </c>
      <c r="H90" s="31">
        <f t="shared" ref="H90:H93" si="79">D90*100/F90</f>
        <v>51.5625</v>
      </c>
      <c r="I90" s="31">
        <f t="shared" ref="I90:I93" si="80">E90*100/F90</f>
        <v>7.03125</v>
      </c>
      <c r="J90" s="4">
        <f t="shared" ref="J90:J93" si="81">E90*100/F90</f>
        <v>7.03125</v>
      </c>
      <c r="K90" s="9">
        <f t="shared" ref="K90:K93" si="82">(C90+D90)*100/F90</f>
        <v>92.96875</v>
      </c>
    </row>
    <row r="91" spans="1:11" x14ac:dyDescent="0.25">
      <c r="A91" s="288"/>
      <c r="B91" s="16" t="s">
        <v>14</v>
      </c>
      <c r="C91" s="16">
        <v>34</v>
      </c>
      <c r="D91" s="16">
        <v>102</v>
      </c>
      <c r="E91" s="16">
        <v>52</v>
      </c>
      <c r="F91" s="16">
        <v>188</v>
      </c>
      <c r="G91" s="31">
        <f t="shared" si="78"/>
        <v>18.085106382978722</v>
      </c>
      <c r="H91" s="31">
        <f t="shared" si="79"/>
        <v>54.255319148936174</v>
      </c>
      <c r="I91" s="31">
        <f t="shared" si="80"/>
        <v>27.659574468085108</v>
      </c>
      <c r="J91" s="4">
        <f t="shared" si="81"/>
        <v>27.659574468085108</v>
      </c>
      <c r="K91" s="9">
        <f t="shared" si="82"/>
        <v>72.340425531914889</v>
      </c>
    </row>
    <row r="92" spans="1:11" x14ac:dyDescent="0.25">
      <c r="A92" s="288"/>
      <c r="B92" s="16" t="s">
        <v>8</v>
      </c>
      <c r="C92" s="16">
        <v>28</v>
      </c>
      <c r="D92" s="16">
        <v>82</v>
      </c>
      <c r="E92" s="16">
        <v>136</v>
      </c>
      <c r="F92" s="16">
        <v>246</v>
      </c>
      <c r="G92" s="31">
        <f t="shared" si="78"/>
        <v>11.382113821138212</v>
      </c>
      <c r="H92" s="31">
        <f t="shared" si="79"/>
        <v>33.333333333333336</v>
      </c>
      <c r="I92" s="31">
        <f t="shared" si="80"/>
        <v>55.284552845528452</v>
      </c>
      <c r="J92" s="4">
        <f t="shared" si="81"/>
        <v>55.284552845528452</v>
      </c>
      <c r="K92" s="9">
        <f t="shared" si="82"/>
        <v>44.715447154471548</v>
      </c>
    </row>
    <row r="93" spans="1:11" x14ac:dyDescent="0.25">
      <c r="A93" s="288"/>
      <c r="B93" s="16" t="s">
        <v>15</v>
      </c>
      <c r="C93" s="16">
        <v>83</v>
      </c>
      <c r="D93" s="16">
        <v>58</v>
      </c>
      <c r="E93" s="16">
        <v>71</v>
      </c>
      <c r="F93" s="16">
        <v>212</v>
      </c>
      <c r="G93" s="31">
        <f t="shared" si="78"/>
        <v>39.150943396226417</v>
      </c>
      <c r="H93" s="31">
        <f t="shared" si="79"/>
        <v>27.358490566037737</v>
      </c>
      <c r="I93" s="31">
        <f t="shared" si="80"/>
        <v>33.490566037735846</v>
      </c>
      <c r="J93" s="4">
        <f t="shared" si="81"/>
        <v>33.490566037735846</v>
      </c>
      <c r="K93" s="9">
        <f t="shared" si="82"/>
        <v>66.509433962264154</v>
      </c>
    </row>
    <row r="94" spans="1:11" ht="16.5" thickBot="1" x14ac:dyDescent="0.3">
      <c r="A94" s="289"/>
      <c r="B94" s="19" t="s">
        <v>35</v>
      </c>
      <c r="C94" s="20"/>
      <c r="D94" s="20"/>
      <c r="E94" s="20"/>
      <c r="F94" s="20"/>
      <c r="G94" s="22">
        <f>AVERAGE(G85:G93)</f>
        <v>34.297667107335549</v>
      </c>
      <c r="H94" s="22">
        <f>AVERAGE(H85:H93)</f>
        <v>43.215001240730366</v>
      </c>
      <c r="I94" s="22">
        <f>AVERAGE(I85:I93)</f>
        <v>22.487331651934085</v>
      </c>
      <c r="J94" s="22">
        <f>AVERAGE(J85:J93)</f>
        <v>22.487331651934085</v>
      </c>
      <c r="K94" s="235">
        <f>AVERAGE(K85:K93)</f>
        <v>77.512668348065915</v>
      </c>
    </row>
    <row r="95" spans="1:11" x14ac:dyDescent="0.25">
      <c r="A95" s="288" t="s">
        <v>141</v>
      </c>
      <c r="B95" s="16" t="s">
        <v>7</v>
      </c>
      <c r="C95" s="16">
        <v>97</v>
      </c>
      <c r="D95" s="16">
        <v>1</v>
      </c>
      <c r="E95" s="16">
        <v>0</v>
      </c>
      <c r="F95" s="16">
        <v>98</v>
      </c>
      <c r="G95" s="31">
        <f t="shared" ref="G95:G104" si="83">C95*100/F95</f>
        <v>98.979591836734699</v>
      </c>
      <c r="H95" s="31">
        <f t="shared" ref="H95:H104" si="84">D95*100/F95</f>
        <v>1.0204081632653061</v>
      </c>
      <c r="I95" s="31">
        <f t="shared" ref="I95:I104" si="85">E95*100/F95</f>
        <v>0</v>
      </c>
      <c r="J95" s="4">
        <f t="shared" ref="J95:J104" si="86">E95*100/F95</f>
        <v>0</v>
      </c>
      <c r="K95" s="9">
        <f t="shared" ref="K95:K104" si="87">(C95+D95)*100/F95</f>
        <v>100</v>
      </c>
    </row>
    <row r="96" spans="1:11" x14ac:dyDescent="0.25">
      <c r="A96" s="288"/>
      <c r="B96" s="16" t="s">
        <v>11</v>
      </c>
      <c r="C96" s="16">
        <v>134</v>
      </c>
      <c r="D96" s="16">
        <v>1</v>
      </c>
      <c r="E96" s="16">
        <v>0</v>
      </c>
      <c r="F96" s="16">
        <v>135</v>
      </c>
      <c r="G96" s="31">
        <f t="shared" si="83"/>
        <v>99.259259259259252</v>
      </c>
      <c r="H96" s="31">
        <f t="shared" si="84"/>
        <v>0.7407407407407407</v>
      </c>
      <c r="I96" s="31">
        <f t="shared" si="85"/>
        <v>0</v>
      </c>
      <c r="J96" s="4">
        <f t="shared" si="86"/>
        <v>0</v>
      </c>
      <c r="K96" s="9">
        <f t="shared" si="87"/>
        <v>100</v>
      </c>
    </row>
    <row r="97" spans="1:11" x14ac:dyDescent="0.25">
      <c r="A97" s="288"/>
      <c r="B97" s="16" t="s">
        <v>12</v>
      </c>
      <c r="C97" s="16">
        <v>56</v>
      </c>
      <c r="D97" s="16">
        <v>0</v>
      </c>
      <c r="E97" s="16">
        <v>0</v>
      </c>
      <c r="F97" s="16">
        <v>56</v>
      </c>
      <c r="G97" s="31">
        <f t="shared" si="83"/>
        <v>100</v>
      </c>
      <c r="H97" s="31">
        <f t="shared" si="84"/>
        <v>0</v>
      </c>
      <c r="I97" s="31">
        <f t="shared" si="85"/>
        <v>0</v>
      </c>
      <c r="J97" s="4">
        <f t="shared" si="86"/>
        <v>0</v>
      </c>
      <c r="K97" s="9">
        <f t="shared" si="87"/>
        <v>100</v>
      </c>
    </row>
    <row r="98" spans="1:11" x14ac:dyDescent="0.25">
      <c r="A98" s="288"/>
      <c r="B98" s="16" t="s">
        <v>10</v>
      </c>
      <c r="C98" s="16">
        <v>142</v>
      </c>
      <c r="D98" s="16">
        <v>0</v>
      </c>
      <c r="E98" s="16">
        <v>0</v>
      </c>
      <c r="F98" s="16">
        <v>142</v>
      </c>
      <c r="G98" s="31">
        <f t="shared" si="83"/>
        <v>100</v>
      </c>
      <c r="H98" s="31">
        <f t="shared" si="84"/>
        <v>0</v>
      </c>
      <c r="I98" s="31">
        <f t="shared" si="85"/>
        <v>0</v>
      </c>
      <c r="J98" s="4">
        <f t="shared" si="86"/>
        <v>0</v>
      </c>
      <c r="K98" s="9">
        <f t="shared" si="87"/>
        <v>100</v>
      </c>
    </row>
    <row r="99" spans="1:11" x14ac:dyDescent="0.25">
      <c r="A99" s="288"/>
      <c r="B99" s="16" t="s">
        <v>13</v>
      </c>
      <c r="C99" s="16">
        <v>96</v>
      </c>
      <c r="D99" s="16">
        <v>1</v>
      </c>
      <c r="E99" s="16">
        <v>0</v>
      </c>
      <c r="F99" s="16">
        <v>97</v>
      </c>
      <c r="G99" s="31">
        <f t="shared" si="83"/>
        <v>98.969072164948457</v>
      </c>
      <c r="H99" s="31">
        <f t="shared" si="84"/>
        <v>1.0309278350515463</v>
      </c>
      <c r="I99" s="31">
        <f t="shared" si="85"/>
        <v>0</v>
      </c>
      <c r="J99" s="4">
        <f t="shared" si="86"/>
        <v>0</v>
      </c>
      <c r="K99" s="9">
        <f t="shared" si="87"/>
        <v>100</v>
      </c>
    </row>
    <row r="100" spans="1:11" x14ac:dyDescent="0.25">
      <c r="A100" s="288"/>
      <c r="B100" s="16" t="s">
        <v>9</v>
      </c>
      <c r="C100" s="16">
        <v>181</v>
      </c>
      <c r="D100" s="16">
        <v>9</v>
      </c>
      <c r="E100" s="16">
        <v>1</v>
      </c>
      <c r="F100" s="16">
        <v>191</v>
      </c>
      <c r="G100" s="31">
        <f t="shared" si="83"/>
        <v>94.764397905759168</v>
      </c>
      <c r="H100" s="31">
        <f t="shared" si="84"/>
        <v>4.7120418848167542</v>
      </c>
      <c r="I100" s="31">
        <f t="shared" si="85"/>
        <v>0.52356020942408377</v>
      </c>
      <c r="J100" s="4">
        <f t="shared" si="86"/>
        <v>0.52356020942408377</v>
      </c>
      <c r="K100" s="9">
        <f t="shared" si="87"/>
        <v>99.47643979057591</v>
      </c>
    </row>
    <row r="101" spans="1:11" x14ac:dyDescent="0.25">
      <c r="A101" s="288"/>
      <c r="B101" s="16" t="s">
        <v>14</v>
      </c>
      <c r="C101" s="16">
        <v>90</v>
      </c>
      <c r="D101" s="16">
        <v>3</v>
      </c>
      <c r="E101" s="16">
        <v>0</v>
      </c>
      <c r="F101" s="16">
        <v>93</v>
      </c>
      <c r="G101" s="31">
        <f t="shared" si="83"/>
        <v>96.774193548387103</v>
      </c>
      <c r="H101" s="31">
        <f t="shared" si="84"/>
        <v>3.225806451612903</v>
      </c>
      <c r="I101" s="31">
        <f t="shared" si="85"/>
        <v>0</v>
      </c>
      <c r="J101" s="4">
        <f t="shared" si="86"/>
        <v>0</v>
      </c>
      <c r="K101" s="9">
        <f t="shared" si="87"/>
        <v>100</v>
      </c>
    </row>
    <row r="102" spans="1:11" x14ac:dyDescent="0.25">
      <c r="A102" s="288"/>
      <c r="B102" s="16" t="s">
        <v>8</v>
      </c>
      <c r="C102" s="16">
        <v>160</v>
      </c>
      <c r="D102" s="16">
        <v>0</v>
      </c>
      <c r="E102" s="16">
        <v>0</v>
      </c>
      <c r="F102" s="16">
        <v>160</v>
      </c>
      <c r="G102" s="31">
        <f t="shared" si="83"/>
        <v>100</v>
      </c>
      <c r="H102" s="31">
        <f t="shared" si="84"/>
        <v>0</v>
      </c>
      <c r="I102" s="31">
        <f t="shared" si="85"/>
        <v>0</v>
      </c>
      <c r="J102" s="4">
        <f t="shared" si="86"/>
        <v>0</v>
      </c>
      <c r="K102" s="9">
        <f t="shared" si="87"/>
        <v>100</v>
      </c>
    </row>
    <row r="103" spans="1:11" x14ac:dyDescent="0.25">
      <c r="A103" s="288"/>
      <c r="B103" s="16" t="s">
        <v>15</v>
      </c>
      <c r="C103" s="16">
        <v>93</v>
      </c>
      <c r="D103" s="16">
        <v>0</v>
      </c>
      <c r="E103" s="16">
        <v>0</v>
      </c>
      <c r="F103" s="16">
        <v>93</v>
      </c>
      <c r="G103" s="31">
        <f t="shared" si="83"/>
        <v>100</v>
      </c>
      <c r="H103" s="31">
        <f t="shared" si="84"/>
        <v>0</v>
      </c>
      <c r="I103" s="31">
        <f t="shared" si="85"/>
        <v>0</v>
      </c>
      <c r="J103" s="4">
        <f t="shared" si="86"/>
        <v>0</v>
      </c>
      <c r="K103" s="9">
        <f t="shared" si="87"/>
        <v>100</v>
      </c>
    </row>
    <row r="104" spans="1:11" x14ac:dyDescent="0.25">
      <c r="A104" s="288"/>
      <c r="B104" s="16" t="s">
        <v>16</v>
      </c>
      <c r="C104" s="16">
        <v>67</v>
      </c>
      <c r="D104" s="16">
        <v>0</v>
      </c>
      <c r="E104" s="16">
        <v>0</v>
      </c>
      <c r="F104" s="16">
        <v>67</v>
      </c>
      <c r="G104" s="31">
        <f t="shared" si="83"/>
        <v>100</v>
      </c>
      <c r="H104" s="31">
        <f t="shared" si="84"/>
        <v>0</v>
      </c>
      <c r="I104" s="31">
        <f t="shared" si="85"/>
        <v>0</v>
      </c>
      <c r="J104" s="4">
        <f t="shared" si="86"/>
        <v>0</v>
      </c>
      <c r="K104" s="9">
        <f t="shared" si="87"/>
        <v>100</v>
      </c>
    </row>
    <row r="105" spans="1:11" x14ac:dyDescent="0.25">
      <c r="A105" s="288"/>
      <c r="B105" s="16" t="s">
        <v>17</v>
      </c>
      <c r="C105" s="16">
        <v>76</v>
      </c>
      <c r="D105" s="16">
        <v>1</v>
      </c>
      <c r="E105" s="16">
        <v>0</v>
      </c>
      <c r="F105" s="16">
        <v>77</v>
      </c>
      <c r="G105" s="31">
        <f t="shared" ref="G105:G107" si="88">C105*100/F105</f>
        <v>98.701298701298697</v>
      </c>
      <c r="H105" s="31">
        <f t="shared" ref="H105:H107" si="89">D105*100/F105</f>
        <v>1.2987012987012987</v>
      </c>
      <c r="I105" s="31">
        <f t="shared" ref="I105:I107" si="90">E105*100/F105</f>
        <v>0</v>
      </c>
      <c r="J105" s="4">
        <f t="shared" ref="J105:J107" si="91">E105*100/F105</f>
        <v>0</v>
      </c>
      <c r="K105" s="9">
        <f t="shared" ref="K105:K107" si="92">(C105+D105)*100/F105</f>
        <v>100</v>
      </c>
    </row>
    <row r="106" spans="1:11" x14ac:dyDescent="0.25">
      <c r="A106" s="288"/>
      <c r="B106" s="16" t="s">
        <v>18</v>
      </c>
      <c r="C106" s="16">
        <v>138</v>
      </c>
      <c r="D106" s="16">
        <v>1</v>
      </c>
      <c r="E106" s="16">
        <v>1</v>
      </c>
      <c r="F106" s="16">
        <v>140</v>
      </c>
      <c r="G106" s="31">
        <f t="shared" si="88"/>
        <v>98.571428571428569</v>
      </c>
      <c r="H106" s="31">
        <f t="shared" si="89"/>
        <v>0.7142857142857143</v>
      </c>
      <c r="I106" s="31">
        <f t="shared" si="90"/>
        <v>0.7142857142857143</v>
      </c>
      <c r="J106" s="4">
        <f t="shared" si="91"/>
        <v>0.7142857142857143</v>
      </c>
      <c r="K106" s="9">
        <f t="shared" si="92"/>
        <v>99.285714285714292</v>
      </c>
    </row>
    <row r="107" spans="1:11" x14ac:dyDescent="0.25">
      <c r="A107" s="288"/>
      <c r="B107" s="16" t="s">
        <v>19</v>
      </c>
      <c r="C107" s="16">
        <v>32</v>
      </c>
      <c r="D107" s="16">
        <v>1</v>
      </c>
      <c r="E107" s="16">
        <v>0</v>
      </c>
      <c r="F107" s="16">
        <v>33</v>
      </c>
      <c r="G107" s="31">
        <f t="shared" si="88"/>
        <v>96.969696969696969</v>
      </c>
      <c r="H107" s="31">
        <f t="shared" si="89"/>
        <v>3.0303030303030303</v>
      </c>
      <c r="I107" s="31">
        <f t="shared" si="90"/>
        <v>0</v>
      </c>
      <c r="J107" s="4">
        <f t="shared" si="91"/>
        <v>0</v>
      </c>
      <c r="K107" s="9">
        <f t="shared" si="92"/>
        <v>100</v>
      </c>
    </row>
    <row r="108" spans="1:11" ht="16.5" thickBot="1" x14ac:dyDescent="0.3">
      <c r="A108" s="289"/>
      <c r="B108" s="19" t="s">
        <v>35</v>
      </c>
      <c r="C108" s="20"/>
      <c r="D108" s="20"/>
      <c r="E108" s="20"/>
      <c r="F108" s="20"/>
      <c r="G108" s="22">
        <f>AVERAGE(G95:G107)</f>
        <v>98.691456842885614</v>
      </c>
      <c r="H108" s="22">
        <f t="shared" ref="H108:J108" si="93">AVERAGE(H95:H107)</f>
        <v>1.2133242399059456</v>
      </c>
      <c r="I108" s="22">
        <f t="shared" si="93"/>
        <v>9.5218917208446011E-2</v>
      </c>
      <c r="J108" s="22">
        <f t="shared" si="93"/>
        <v>9.5218917208446011E-2</v>
      </c>
      <c r="K108" s="235">
        <f>AVERAGE(K95:K107)</f>
        <v>99.904781082791558</v>
      </c>
    </row>
    <row r="109" spans="1:11" x14ac:dyDescent="0.25">
      <c r="A109" s="288" t="s">
        <v>142</v>
      </c>
      <c r="B109" s="16" t="s">
        <v>7</v>
      </c>
      <c r="C109" s="16">
        <v>115</v>
      </c>
      <c r="D109" s="16">
        <v>0</v>
      </c>
      <c r="E109" s="16">
        <v>0</v>
      </c>
      <c r="F109" s="16">
        <v>115</v>
      </c>
      <c r="G109" s="31">
        <f t="shared" ref="G109:G115" si="94">C109*100/F109</f>
        <v>100</v>
      </c>
      <c r="H109" s="31">
        <f t="shared" ref="H109:H115" si="95">D109*100/F109</f>
        <v>0</v>
      </c>
      <c r="I109" s="31">
        <f t="shared" ref="I109:I115" si="96">E109*100/F109</f>
        <v>0</v>
      </c>
      <c r="J109" s="4">
        <f t="shared" ref="J109:J115" si="97">E109*100/F109</f>
        <v>0</v>
      </c>
      <c r="K109" s="9">
        <f t="shared" ref="K109:K115" si="98">(C109+D109)*100/F109</f>
        <v>100</v>
      </c>
    </row>
    <row r="110" spans="1:11" x14ac:dyDescent="0.25">
      <c r="A110" s="288"/>
      <c r="B110" s="16" t="s">
        <v>11</v>
      </c>
      <c r="C110" s="16">
        <v>87</v>
      </c>
      <c r="D110" s="16">
        <v>6</v>
      </c>
      <c r="E110" s="16">
        <v>1</v>
      </c>
      <c r="F110" s="16">
        <v>94</v>
      </c>
      <c r="G110" s="31">
        <f t="shared" si="94"/>
        <v>92.553191489361708</v>
      </c>
      <c r="H110" s="31">
        <f t="shared" si="95"/>
        <v>6.3829787234042552</v>
      </c>
      <c r="I110" s="31">
        <f t="shared" si="96"/>
        <v>1.0638297872340425</v>
      </c>
      <c r="J110" s="4">
        <f t="shared" si="97"/>
        <v>1.0638297872340425</v>
      </c>
      <c r="K110" s="9">
        <f t="shared" si="98"/>
        <v>98.936170212765958</v>
      </c>
    </row>
    <row r="111" spans="1:11" x14ac:dyDescent="0.25">
      <c r="A111" s="288"/>
      <c r="B111" s="16" t="s">
        <v>12</v>
      </c>
      <c r="C111" s="16">
        <v>97</v>
      </c>
      <c r="D111" s="16">
        <v>5</v>
      </c>
      <c r="E111" s="16">
        <v>0</v>
      </c>
      <c r="F111" s="16">
        <v>102</v>
      </c>
      <c r="G111" s="31">
        <f t="shared" si="94"/>
        <v>95.098039215686271</v>
      </c>
      <c r="H111" s="31">
        <f t="shared" si="95"/>
        <v>4.9019607843137258</v>
      </c>
      <c r="I111" s="31">
        <f t="shared" si="96"/>
        <v>0</v>
      </c>
      <c r="J111" s="4">
        <f t="shared" si="97"/>
        <v>0</v>
      </c>
      <c r="K111" s="9">
        <f t="shared" si="98"/>
        <v>100</v>
      </c>
    </row>
    <row r="112" spans="1:11" x14ac:dyDescent="0.25">
      <c r="A112" s="288"/>
      <c r="B112" s="16" t="s">
        <v>10</v>
      </c>
      <c r="C112" s="16">
        <v>155</v>
      </c>
      <c r="D112" s="16">
        <v>2</v>
      </c>
      <c r="E112" s="16">
        <v>0</v>
      </c>
      <c r="F112" s="16">
        <v>157</v>
      </c>
      <c r="G112" s="31">
        <f t="shared" si="94"/>
        <v>98.726114649681534</v>
      </c>
      <c r="H112" s="31">
        <f t="shared" si="95"/>
        <v>1.2738853503184713</v>
      </c>
      <c r="I112" s="31">
        <f t="shared" si="96"/>
        <v>0</v>
      </c>
      <c r="J112" s="4">
        <f t="shared" si="97"/>
        <v>0</v>
      </c>
      <c r="K112" s="9">
        <f t="shared" si="98"/>
        <v>100</v>
      </c>
    </row>
    <row r="113" spans="1:11" x14ac:dyDescent="0.25">
      <c r="A113" s="288"/>
      <c r="B113" s="16" t="s">
        <v>13</v>
      </c>
      <c r="C113" s="16">
        <v>137</v>
      </c>
      <c r="D113" s="16">
        <v>0</v>
      </c>
      <c r="E113" s="16">
        <v>0</v>
      </c>
      <c r="F113" s="16">
        <v>137</v>
      </c>
      <c r="G113" s="31">
        <f t="shared" si="94"/>
        <v>100</v>
      </c>
      <c r="H113" s="31">
        <f t="shared" si="95"/>
        <v>0</v>
      </c>
      <c r="I113" s="31">
        <f t="shared" si="96"/>
        <v>0</v>
      </c>
      <c r="J113" s="4">
        <f t="shared" si="97"/>
        <v>0</v>
      </c>
      <c r="K113" s="9">
        <f t="shared" si="98"/>
        <v>100</v>
      </c>
    </row>
    <row r="114" spans="1:11" x14ac:dyDescent="0.25">
      <c r="A114" s="288"/>
      <c r="B114" s="16" t="s">
        <v>9</v>
      </c>
      <c r="C114" s="16">
        <v>113</v>
      </c>
      <c r="D114" s="16">
        <v>0</v>
      </c>
      <c r="E114" s="16">
        <v>0</v>
      </c>
      <c r="F114" s="16">
        <v>113</v>
      </c>
      <c r="G114" s="31">
        <f t="shared" si="94"/>
        <v>100</v>
      </c>
      <c r="H114" s="31">
        <f t="shared" si="95"/>
        <v>0</v>
      </c>
      <c r="I114" s="31">
        <f t="shared" si="96"/>
        <v>0</v>
      </c>
      <c r="J114" s="4">
        <f t="shared" si="97"/>
        <v>0</v>
      </c>
      <c r="K114" s="9">
        <f t="shared" si="98"/>
        <v>100</v>
      </c>
    </row>
    <row r="115" spans="1:11" x14ac:dyDescent="0.25">
      <c r="A115" s="288"/>
      <c r="B115" s="16" t="s">
        <v>14</v>
      </c>
      <c r="C115" s="16">
        <v>90</v>
      </c>
      <c r="D115" s="16">
        <v>1</v>
      </c>
      <c r="E115" s="16">
        <v>0</v>
      </c>
      <c r="F115" s="16">
        <v>91</v>
      </c>
      <c r="G115" s="31">
        <f t="shared" si="94"/>
        <v>98.901098901098905</v>
      </c>
      <c r="H115" s="31">
        <f t="shared" si="95"/>
        <v>1.098901098901099</v>
      </c>
      <c r="I115" s="31">
        <f t="shared" si="96"/>
        <v>0</v>
      </c>
      <c r="J115" s="4">
        <f t="shared" si="97"/>
        <v>0</v>
      </c>
      <c r="K115" s="9">
        <f t="shared" si="98"/>
        <v>100</v>
      </c>
    </row>
    <row r="116" spans="1:11" x14ac:dyDescent="0.25">
      <c r="A116" s="288"/>
      <c r="B116" s="16" t="s">
        <v>8</v>
      </c>
      <c r="C116" s="16">
        <v>84</v>
      </c>
      <c r="D116" s="16">
        <v>1</v>
      </c>
      <c r="E116" s="16">
        <v>0</v>
      </c>
      <c r="F116" s="16">
        <v>85</v>
      </c>
      <c r="G116" s="31">
        <f t="shared" ref="G116" si="99">C116*100/F116</f>
        <v>98.82352941176471</v>
      </c>
      <c r="H116" s="31">
        <f t="shared" ref="H116" si="100">D116*100/F116</f>
        <v>1.1764705882352942</v>
      </c>
      <c r="I116" s="31">
        <f t="shared" ref="I116" si="101">E116*100/F116</f>
        <v>0</v>
      </c>
      <c r="J116" s="4">
        <f t="shared" ref="J116" si="102">E116*100/F116</f>
        <v>0</v>
      </c>
      <c r="K116" s="9">
        <f t="shared" ref="K116" si="103">(C116+D116)*100/F116</f>
        <v>100</v>
      </c>
    </row>
    <row r="117" spans="1:11" ht="16.5" thickBot="1" x14ac:dyDescent="0.3">
      <c r="A117" s="289"/>
      <c r="B117" s="19" t="s">
        <v>35</v>
      </c>
      <c r="C117" s="20"/>
      <c r="D117" s="20"/>
      <c r="E117" s="20"/>
      <c r="F117" s="20"/>
      <c r="G117" s="22">
        <f>AVERAGE(G109:G116)</f>
        <v>98.012746708449143</v>
      </c>
      <c r="H117" s="22">
        <f>AVERAGE(H109:H116)</f>
        <v>1.8542745681466055</v>
      </c>
      <c r="I117" s="22">
        <f>AVERAGE(I109:I116)</f>
        <v>0.13297872340425532</v>
      </c>
      <c r="J117" s="22">
        <f>AVERAGE(J109:J116)</f>
        <v>0.13297872340425532</v>
      </c>
      <c r="K117" s="235">
        <f>AVERAGE(K109:K116)</f>
        <v>99.86702127659575</v>
      </c>
    </row>
    <row r="118" spans="1:11" x14ac:dyDescent="0.25">
      <c r="A118" s="288" t="s">
        <v>143</v>
      </c>
      <c r="B118" s="16" t="s">
        <v>7</v>
      </c>
      <c r="C118" s="16">
        <v>212</v>
      </c>
      <c r="D118" s="16">
        <v>14</v>
      </c>
      <c r="E118" s="16">
        <v>9</v>
      </c>
      <c r="F118" s="16">
        <v>235</v>
      </c>
      <c r="G118" s="31">
        <f t="shared" ref="G118:G126" si="104">C118*100/F118</f>
        <v>90.212765957446805</v>
      </c>
      <c r="H118" s="31">
        <f t="shared" ref="H118:H126" si="105">D118*100/F118</f>
        <v>5.957446808510638</v>
      </c>
      <c r="I118" s="31">
        <f t="shared" ref="I118:I126" si="106">E118*100/F118</f>
        <v>3.8297872340425534</v>
      </c>
      <c r="J118" s="4">
        <f t="shared" ref="J118:J126" si="107">E118*100/F118</f>
        <v>3.8297872340425534</v>
      </c>
      <c r="K118" s="9">
        <f t="shared" ref="K118:K126" si="108">(C118+D118)*100/F118</f>
        <v>96.170212765957444</v>
      </c>
    </row>
    <row r="119" spans="1:11" x14ac:dyDescent="0.25">
      <c r="A119" s="288"/>
      <c r="B119" s="16" t="s">
        <v>11</v>
      </c>
      <c r="C119" s="16">
        <v>322</v>
      </c>
      <c r="D119" s="16">
        <v>5</v>
      </c>
      <c r="E119" s="16">
        <v>0</v>
      </c>
      <c r="F119" s="16">
        <v>327</v>
      </c>
      <c r="G119" s="31">
        <f t="shared" si="104"/>
        <v>98.470948012232412</v>
      </c>
      <c r="H119" s="31">
        <f t="shared" si="105"/>
        <v>1.5290519877675841</v>
      </c>
      <c r="I119" s="31">
        <f t="shared" si="106"/>
        <v>0</v>
      </c>
      <c r="J119" s="4">
        <f t="shared" si="107"/>
        <v>0</v>
      </c>
      <c r="K119" s="9">
        <f t="shared" si="108"/>
        <v>100</v>
      </c>
    </row>
    <row r="120" spans="1:11" x14ac:dyDescent="0.25">
      <c r="A120" s="288"/>
      <c r="B120" s="16" t="s">
        <v>12</v>
      </c>
      <c r="C120" s="16">
        <v>118</v>
      </c>
      <c r="D120" s="16">
        <v>0</v>
      </c>
      <c r="E120" s="16">
        <v>0</v>
      </c>
      <c r="F120" s="16">
        <v>118</v>
      </c>
      <c r="G120" s="31">
        <f t="shared" si="104"/>
        <v>100</v>
      </c>
      <c r="H120" s="31">
        <f t="shared" si="105"/>
        <v>0</v>
      </c>
      <c r="I120" s="31">
        <f t="shared" si="106"/>
        <v>0</v>
      </c>
      <c r="J120" s="4">
        <f t="shared" si="107"/>
        <v>0</v>
      </c>
      <c r="K120" s="9">
        <f t="shared" si="108"/>
        <v>100</v>
      </c>
    </row>
    <row r="121" spans="1:11" x14ac:dyDescent="0.25">
      <c r="A121" s="288"/>
      <c r="B121" s="16" t="s">
        <v>10</v>
      </c>
      <c r="C121" s="16">
        <v>142</v>
      </c>
      <c r="D121" s="16">
        <v>2</v>
      </c>
      <c r="E121" s="16">
        <v>4</v>
      </c>
      <c r="F121" s="16">
        <v>148</v>
      </c>
      <c r="G121" s="31">
        <f t="shared" si="104"/>
        <v>95.945945945945951</v>
      </c>
      <c r="H121" s="31">
        <f t="shared" si="105"/>
        <v>1.3513513513513513</v>
      </c>
      <c r="I121" s="31">
        <f t="shared" si="106"/>
        <v>2.7027027027027026</v>
      </c>
      <c r="J121" s="4">
        <f t="shared" si="107"/>
        <v>2.7027027027027026</v>
      </c>
      <c r="K121" s="9">
        <f t="shared" si="108"/>
        <v>97.297297297297291</v>
      </c>
    </row>
    <row r="122" spans="1:11" x14ac:dyDescent="0.25">
      <c r="A122" s="288"/>
      <c r="B122" s="16" t="s">
        <v>13</v>
      </c>
      <c r="C122" s="16">
        <v>182</v>
      </c>
      <c r="D122" s="16">
        <v>0</v>
      </c>
      <c r="E122" s="16">
        <v>0</v>
      </c>
      <c r="F122" s="16">
        <v>182</v>
      </c>
      <c r="G122" s="31">
        <f t="shared" si="104"/>
        <v>100</v>
      </c>
      <c r="H122" s="31">
        <f t="shared" si="105"/>
        <v>0</v>
      </c>
      <c r="I122" s="31">
        <f t="shared" si="106"/>
        <v>0</v>
      </c>
      <c r="J122" s="4">
        <f t="shared" si="107"/>
        <v>0</v>
      </c>
      <c r="K122" s="9">
        <f t="shared" si="108"/>
        <v>100</v>
      </c>
    </row>
    <row r="123" spans="1:11" x14ac:dyDescent="0.25">
      <c r="A123" s="288"/>
      <c r="B123" s="16" t="s">
        <v>9</v>
      </c>
      <c r="C123" s="16">
        <v>157</v>
      </c>
      <c r="D123" s="16">
        <v>2</v>
      </c>
      <c r="E123" s="16">
        <v>0</v>
      </c>
      <c r="F123" s="16">
        <v>159</v>
      </c>
      <c r="G123" s="31">
        <f t="shared" si="104"/>
        <v>98.742138364779876</v>
      </c>
      <c r="H123" s="31">
        <f t="shared" si="105"/>
        <v>1.2578616352201257</v>
      </c>
      <c r="I123" s="31">
        <f t="shared" si="106"/>
        <v>0</v>
      </c>
      <c r="J123" s="4">
        <f t="shared" si="107"/>
        <v>0</v>
      </c>
      <c r="K123" s="9">
        <f t="shared" si="108"/>
        <v>100</v>
      </c>
    </row>
    <row r="124" spans="1:11" x14ac:dyDescent="0.25">
      <c r="A124" s="288"/>
      <c r="B124" s="16" t="s">
        <v>14</v>
      </c>
      <c r="C124" s="16">
        <v>152</v>
      </c>
      <c r="D124" s="16">
        <v>0</v>
      </c>
      <c r="E124" s="16">
        <v>0</v>
      </c>
      <c r="F124" s="16">
        <v>152</v>
      </c>
      <c r="G124" s="31">
        <f t="shared" si="104"/>
        <v>100</v>
      </c>
      <c r="H124" s="31">
        <f t="shared" si="105"/>
        <v>0</v>
      </c>
      <c r="I124" s="31">
        <f t="shared" si="106"/>
        <v>0</v>
      </c>
      <c r="J124" s="4">
        <f t="shared" si="107"/>
        <v>0</v>
      </c>
      <c r="K124" s="9">
        <f t="shared" si="108"/>
        <v>100</v>
      </c>
    </row>
    <row r="125" spans="1:11" x14ac:dyDescent="0.25">
      <c r="A125" s="288"/>
      <c r="B125" s="16" t="s">
        <v>8</v>
      </c>
      <c r="C125" s="16">
        <v>279</v>
      </c>
      <c r="D125" s="16">
        <v>0</v>
      </c>
      <c r="E125" s="16">
        <v>0</v>
      </c>
      <c r="F125" s="16">
        <v>279</v>
      </c>
      <c r="G125" s="31">
        <f t="shared" si="104"/>
        <v>100</v>
      </c>
      <c r="H125" s="31">
        <f t="shared" si="105"/>
        <v>0</v>
      </c>
      <c r="I125" s="31">
        <f t="shared" si="106"/>
        <v>0</v>
      </c>
      <c r="J125" s="4">
        <f t="shared" si="107"/>
        <v>0</v>
      </c>
      <c r="K125" s="9">
        <f t="shared" si="108"/>
        <v>100</v>
      </c>
    </row>
    <row r="126" spans="1:11" x14ac:dyDescent="0.25">
      <c r="A126" s="288"/>
      <c r="B126" s="16" t="s">
        <v>15</v>
      </c>
      <c r="C126" s="16">
        <v>261</v>
      </c>
      <c r="D126" s="16">
        <v>0</v>
      </c>
      <c r="E126" s="16">
        <v>0</v>
      </c>
      <c r="F126" s="16">
        <v>261</v>
      </c>
      <c r="G126" s="31">
        <f t="shared" si="104"/>
        <v>100</v>
      </c>
      <c r="H126" s="31">
        <f t="shared" si="105"/>
        <v>0</v>
      </c>
      <c r="I126" s="31">
        <f t="shared" si="106"/>
        <v>0</v>
      </c>
      <c r="J126" s="4">
        <f t="shared" si="107"/>
        <v>0</v>
      </c>
      <c r="K126" s="9">
        <f t="shared" si="108"/>
        <v>100</v>
      </c>
    </row>
    <row r="127" spans="1:11" ht="16.5" thickBot="1" x14ac:dyDescent="0.3">
      <c r="A127" s="289"/>
      <c r="B127" s="19" t="s">
        <v>35</v>
      </c>
      <c r="C127" s="20"/>
      <c r="D127" s="20"/>
      <c r="E127" s="20"/>
      <c r="F127" s="20"/>
      <c r="G127" s="22">
        <f>AVERAGE(G118:G126)</f>
        <v>98.152422031156121</v>
      </c>
      <c r="H127" s="22">
        <f>AVERAGE(H118:H126)</f>
        <v>1.1217457536499666</v>
      </c>
      <c r="I127" s="22">
        <f>AVERAGE(I118:I126)</f>
        <v>0.72583221519391727</v>
      </c>
      <c r="J127" s="22">
        <f>AVERAGE(J118:J126)</f>
        <v>0.72583221519391727</v>
      </c>
      <c r="K127" s="235">
        <f>AVERAGE(K118:K126)</f>
        <v>99.274167784806082</v>
      </c>
    </row>
    <row r="128" spans="1:11" x14ac:dyDescent="0.25">
      <c r="A128" s="288" t="s">
        <v>144</v>
      </c>
      <c r="B128" s="16" t="s">
        <v>7</v>
      </c>
      <c r="C128" s="16">
        <v>314</v>
      </c>
      <c r="D128" s="16">
        <v>0</v>
      </c>
      <c r="E128" s="16">
        <v>0</v>
      </c>
      <c r="F128" s="16">
        <v>314</v>
      </c>
      <c r="G128" s="31">
        <f t="shared" ref="G128:G132" si="109">C128*100/F128</f>
        <v>100</v>
      </c>
      <c r="H128" s="31">
        <f t="shared" ref="H128:H132" si="110">D128*100/F128</f>
        <v>0</v>
      </c>
      <c r="I128" s="31">
        <f t="shared" ref="I128:I132" si="111">E128*100/F128</f>
        <v>0</v>
      </c>
      <c r="J128" s="4">
        <f t="shared" ref="J128:J132" si="112">E128*100/F128</f>
        <v>0</v>
      </c>
      <c r="K128" s="9">
        <f t="shared" ref="K128:K132" si="113">(C128+D128)*100/F128</f>
        <v>100</v>
      </c>
    </row>
    <row r="129" spans="1:11" x14ac:dyDescent="0.25">
      <c r="A129" s="288"/>
      <c r="B129" s="16" t="s">
        <v>11</v>
      </c>
      <c r="C129" s="16">
        <v>262</v>
      </c>
      <c r="D129" s="16">
        <v>0</v>
      </c>
      <c r="E129" s="16">
        <v>0</v>
      </c>
      <c r="F129" s="16">
        <v>262</v>
      </c>
      <c r="G129" s="31">
        <f t="shared" si="109"/>
        <v>100</v>
      </c>
      <c r="H129" s="31">
        <f t="shared" si="110"/>
        <v>0</v>
      </c>
      <c r="I129" s="31">
        <f t="shared" si="111"/>
        <v>0</v>
      </c>
      <c r="J129" s="4">
        <f t="shared" si="112"/>
        <v>0</v>
      </c>
      <c r="K129" s="9">
        <f t="shared" si="113"/>
        <v>100</v>
      </c>
    </row>
    <row r="130" spans="1:11" x14ac:dyDescent="0.25">
      <c r="A130" s="288"/>
      <c r="B130" s="16" t="s">
        <v>12</v>
      </c>
      <c r="C130" s="16">
        <v>110</v>
      </c>
      <c r="D130" s="16">
        <v>0</v>
      </c>
      <c r="E130" s="16">
        <v>0</v>
      </c>
      <c r="F130" s="16">
        <v>110</v>
      </c>
      <c r="G130" s="31">
        <f t="shared" si="109"/>
        <v>100</v>
      </c>
      <c r="H130" s="31">
        <f t="shared" si="110"/>
        <v>0</v>
      </c>
      <c r="I130" s="31">
        <f t="shared" si="111"/>
        <v>0</v>
      </c>
      <c r="J130" s="4">
        <f t="shared" si="112"/>
        <v>0</v>
      </c>
      <c r="K130" s="9">
        <f t="shared" si="113"/>
        <v>100</v>
      </c>
    </row>
    <row r="131" spans="1:11" x14ac:dyDescent="0.25">
      <c r="A131" s="288"/>
      <c r="B131" s="16" t="s">
        <v>10</v>
      </c>
      <c r="C131" s="16">
        <v>111</v>
      </c>
      <c r="D131" s="16">
        <v>10</v>
      </c>
      <c r="E131" s="16">
        <v>0</v>
      </c>
      <c r="F131" s="16">
        <v>121</v>
      </c>
      <c r="G131" s="31">
        <f t="shared" si="109"/>
        <v>91.735537190082638</v>
      </c>
      <c r="H131" s="31">
        <f t="shared" si="110"/>
        <v>8.2644628099173545</v>
      </c>
      <c r="I131" s="31">
        <f t="shared" si="111"/>
        <v>0</v>
      </c>
      <c r="J131" s="4">
        <f t="shared" si="112"/>
        <v>0</v>
      </c>
      <c r="K131" s="9">
        <f t="shared" si="113"/>
        <v>100</v>
      </c>
    </row>
    <row r="132" spans="1:11" x14ac:dyDescent="0.25">
      <c r="A132" s="288"/>
      <c r="B132" s="16" t="s">
        <v>13</v>
      </c>
      <c r="C132" s="16">
        <v>115</v>
      </c>
      <c r="D132" s="16">
        <v>0</v>
      </c>
      <c r="E132" s="16">
        <v>0</v>
      </c>
      <c r="F132" s="16">
        <v>115</v>
      </c>
      <c r="G132" s="31">
        <f t="shared" si="109"/>
        <v>100</v>
      </c>
      <c r="H132" s="31">
        <f t="shared" si="110"/>
        <v>0</v>
      </c>
      <c r="I132" s="31">
        <f t="shared" si="111"/>
        <v>0</v>
      </c>
      <c r="J132" s="4">
        <f t="shared" si="112"/>
        <v>0</v>
      </c>
      <c r="K132" s="9">
        <f t="shared" si="113"/>
        <v>100</v>
      </c>
    </row>
    <row r="133" spans="1:11" x14ac:dyDescent="0.25">
      <c r="A133" s="288"/>
      <c r="B133" s="16" t="s">
        <v>9</v>
      </c>
      <c r="C133" s="16">
        <v>496</v>
      </c>
      <c r="D133" s="16">
        <v>2</v>
      </c>
      <c r="E133" s="16">
        <v>0</v>
      </c>
      <c r="F133" s="16">
        <v>498</v>
      </c>
      <c r="G133" s="31">
        <f t="shared" ref="G133:G139" si="114">C133*100/F133</f>
        <v>99.598393574297191</v>
      </c>
      <c r="H133" s="31">
        <f t="shared" ref="H133:H139" si="115">D133*100/F133</f>
        <v>0.40160642570281124</v>
      </c>
      <c r="I133" s="31">
        <f t="shared" ref="I133:I139" si="116">E133*100/F133</f>
        <v>0</v>
      </c>
      <c r="J133" s="4">
        <f t="shared" ref="J133:J139" si="117">E133*100/F133</f>
        <v>0</v>
      </c>
      <c r="K133" s="9">
        <f t="shared" ref="K133:K139" si="118">(C133+D133)*100/F133</f>
        <v>100</v>
      </c>
    </row>
    <row r="134" spans="1:11" x14ac:dyDescent="0.25">
      <c r="A134" s="288"/>
      <c r="B134" s="16" t="s">
        <v>14</v>
      </c>
      <c r="C134" s="16">
        <v>381</v>
      </c>
      <c r="D134" s="16">
        <v>3</v>
      </c>
      <c r="E134" s="16">
        <v>0</v>
      </c>
      <c r="F134" s="16">
        <v>384</v>
      </c>
      <c r="G134" s="31">
        <f t="shared" si="114"/>
        <v>99.21875</v>
      </c>
      <c r="H134" s="31">
        <f t="shared" si="115"/>
        <v>0.78125</v>
      </c>
      <c r="I134" s="31">
        <f t="shared" si="116"/>
        <v>0</v>
      </c>
      <c r="J134" s="4">
        <f t="shared" si="117"/>
        <v>0</v>
      </c>
      <c r="K134" s="9">
        <f t="shared" si="118"/>
        <v>100</v>
      </c>
    </row>
    <row r="135" spans="1:11" x14ac:dyDescent="0.25">
      <c r="A135" s="288"/>
      <c r="B135" s="16" t="s">
        <v>8</v>
      </c>
      <c r="C135" s="16">
        <v>421</v>
      </c>
      <c r="D135" s="16">
        <v>0</v>
      </c>
      <c r="E135" s="16">
        <v>0</v>
      </c>
      <c r="F135" s="16">
        <v>421</v>
      </c>
      <c r="G135" s="31">
        <f t="shared" si="114"/>
        <v>100</v>
      </c>
      <c r="H135" s="31">
        <f t="shared" si="115"/>
        <v>0</v>
      </c>
      <c r="I135" s="31">
        <f t="shared" si="116"/>
        <v>0</v>
      </c>
      <c r="J135" s="4">
        <f t="shared" si="117"/>
        <v>0</v>
      </c>
      <c r="K135" s="9">
        <f t="shared" si="118"/>
        <v>100</v>
      </c>
    </row>
    <row r="136" spans="1:11" x14ac:dyDescent="0.25">
      <c r="A136" s="288"/>
      <c r="B136" s="16" t="s">
        <v>15</v>
      </c>
      <c r="C136" s="16">
        <v>486</v>
      </c>
      <c r="D136" s="16">
        <v>1</v>
      </c>
      <c r="E136" s="16">
        <v>0</v>
      </c>
      <c r="F136" s="16">
        <v>487</v>
      </c>
      <c r="G136" s="31">
        <f t="shared" si="114"/>
        <v>99.794661190965087</v>
      </c>
      <c r="H136" s="31">
        <f t="shared" si="115"/>
        <v>0.20533880903490759</v>
      </c>
      <c r="I136" s="31">
        <f t="shared" si="116"/>
        <v>0</v>
      </c>
      <c r="J136" s="4">
        <f t="shared" si="117"/>
        <v>0</v>
      </c>
      <c r="K136" s="9">
        <f t="shared" si="118"/>
        <v>100</v>
      </c>
    </row>
    <row r="137" spans="1:11" x14ac:dyDescent="0.25">
      <c r="A137" s="288"/>
      <c r="B137" s="16" t="s">
        <v>16</v>
      </c>
      <c r="C137" s="16">
        <v>402</v>
      </c>
      <c r="D137" s="16">
        <v>3</v>
      </c>
      <c r="E137" s="16">
        <v>0</v>
      </c>
      <c r="F137" s="16">
        <v>405</v>
      </c>
      <c r="G137" s="31">
        <f t="shared" si="114"/>
        <v>99.259259259259252</v>
      </c>
      <c r="H137" s="31">
        <f t="shared" si="115"/>
        <v>0.7407407407407407</v>
      </c>
      <c r="I137" s="31">
        <f t="shared" si="116"/>
        <v>0</v>
      </c>
      <c r="J137" s="4">
        <f t="shared" si="117"/>
        <v>0</v>
      </c>
      <c r="K137" s="9">
        <f t="shared" si="118"/>
        <v>100</v>
      </c>
    </row>
    <row r="138" spans="1:11" x14ac:dyDescent="0.25">
      <c r="A138" s="288"/>
      <c r="B138" s="16" t="s">
        <v>17</v>
      </c>
      <c r="C138" s="16">
        <v>235</v>
      </c>
      <c r="D138" s="16">
        <v>0</v>
      </c>
      <c r="E138" s="16">
        <v>0</v>
      </c>
      <c r="F138" s="16">
        <v>235</v>
      </c>
      <c r="G138" s="31">
        <f t="shared" si="114"/>
        <v>100</v>
      </c>
      <c r="H138" s="31">
        <f t="shared" si="115"/>
        <v>0</v>
      </c>
      <c r="I138" s="31">
        <f t="shared" si="116"/>
        <v>0</v>
      </c>
      <c r="J138" s="4">
        <f t="shared" si="117"/>
        <v>0</v>
      </c>
      <c r="K138" s="9">
        <f t="shared" si="118"/>
        <v>100</v>
      </c>
    </row>
    <row r="139" spans="1:11" x14ac:dyDescent="0.25">
      <c r="A139" s="288"/>
      <c r="B139" s="16" t="s">
        <v>18</v>
      </c>
      <c r="C139" s="16">
        <v>246</v>
      </c>
      <c r="D139" s="16">
        <v>0</v>
      </c>
      <c r="E139" s="16">
        <v>0</v>
      </c>
      <c r="F139" s="16">
        <v>246</v>
      </c>
      <c r="G139" s="31">
        <f t="shared" si="114"/>
        <v>100</v>
      </c>
      <c r="H139" s="31">
        <f t="shared" si="115"/>
        <v>0</v>
      </c>
      <c r="I139" s="31">
        <f t="shared" si="116"/>
        <v>0</v>
      </c>
      <c r="J139" s="4">
        <f t="shared" si="117"/>
        <v>0</v>
      </c>
      <c r="K139" s="9">
        <f t="shared" si="118"/>
        <v>100</v>
      </c>
    </row>
    <row r="140" spans="1:11" ht="16.5" thickBot="1" x14ac:dyDescent="0.3">
      <c r="A140" s="289"/>
      <c r="B140" s="19" t="s">
        <v>35</v>
      </c>
      <c r="C140" s="20"/>
      <c r="D140" s="20"/>
      <c r="E140" s="20"/>
      <c r="F140" s="20"/>
      <c r="G140" s="22">
        <f>AVERAGE(G128:G139)</f>
        <v>99.133883434550356</v>
      </c>
      <c r="H140" s="22">
        <f>AVERAGE(H128:H139)</f>
        <v>0.8661165654496511</v>
      </c>
      <c r="I140" s="22">
        <f>AVERAGE(I128:I139)</f>
        <v>0</v>
      </c>
      <c r="J140" s="22">
        <f>AVERAGE(J128:J139)</f>
        <v>0</v>
      </c>
      <c r="K140" s="23">
        <f>AVERAGE(K128:K139)</f>
        <v>100</v>
      </c>
    </row>
  </sheetData>
  <mergeCells count="13">
    <mergeCell ref="A109:A117"/>
    <mergeCell ref="A118:A127"/>
    <mergeCell ref="A128:A140"/>
    <mergeCell ref="G3:K3"/>
    <mergeCell ref="A62:A71"/>
    <mergeCell ref="A72:A84"/>
    <mergeCell ref="A85:A94"/>
    <mergeCell ref="A95:A108"/>
    <mergeCell ref="A5:A17"/>
    <mergeCell ref="A18:A30"/>
    <mergeCell ref="A31:A41"/>
    <mergeCell ref="A42:A54"/>
    <mergeCell ref="A55:A61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A5231-D25A-4FC9-9529-E29B4C862752}">
  <dimension ref="A1:O167"/>
  <sheetViews>
    <sheetView zoomScale="80" zoomScaleNormal="80" workbookViewId="0">
      <selection activeCell="L21" sqref="L21"/>
    </sheetView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customWidth="1"/>
    <col min="4" max="4" width="15.7109375" style="16" bestFit="1" customWidth="1"/>
    <col min="5" max="5" width="15.28515625" style="16" customWidth="1"/>
    <col min="6" max="6" width="10.28515625" style="16" customWidth="1"/>
    <col min="7" max="7" width="15.28515625" style="16" customWidth="1"/>
    <col min="8" max="8" width="15.7109375" style="16" bestFit="1" customWidth="1"/>
    <col min="9" max="9" width="15.28515625" style="16" bestFit="1" customWidth="1"/>
    <col min="10" max="10" width="9.28515625" style="16" bestFit="1" customWidth="1"/>
    <col min="11" max="11" width="14.28515625" style="16" bestFit="1" customWidth="1"/>
    <col min="12" max="12" width="10.28515625" style="1" customWidth="1"/>
    <col min="13" max="13" width="22.42578125" style="27" customWidth="1"/>
    <col min="14" max="14" width="9.42578125" style="16" bestFit="1" customWidth="1"/>
    <col min="15" max="15" width="18.7109375" style="16" bestFit="1" customWidth="1"/>
    <col min="16" max="16384" width="11.42578125" style="1"/>
  </cols>
  <sheetData>
    <row r="1" spans="1:15" x14ac:dyDescent="0.25">
      <c r="A1" s="5" t="s">
        <v>300</v>
      </c>
      <c r="B1" s="2"/>
    </row>
    <row r="2" spans="1:15" x14ac:dyDescent="0.25">
      <c r="A2" s="5"/>
      <c r="B2" s="2"/>
    </row>
    <row r="3" spans="1:15" x14ac:dyDescent="0.25">
      <c r="A3" s="2"/>
      <c r="B3" s="2"/>
      <c r="G3" s="296" t="s">
        <v>34</v>
      </c>
      <c r="H3" s="297"/>
      <c r="I3" s="297"/>
      <c r="J3" s="297"/>
      <c r="K3" s="298"/>
    </row>
    <row r="4" spans="1:15" x14ac:dyDescent="0.25">
      <c r="C4" s="17" t="s">
        <v>155</v>
      </c>
      <c r="D4" s="17" t="s">
        <v>156</v>
      </c>
      <c r="E4" s="17" t="s">
        <v>157</v>
      </c>
      <c r="F4" s="17" t="s">
        <v>29</v>
      </c>
      <c r="G4" s="17" t="s">
        <v>155</v>
      </c>
      <c r="H4" s="17" t="s">
        <v>156</v>
      </c>
      <c r="I4" s="17" t="s">
        <v>157</v>
      </c>
      <c r="J4" s="17" t="s">
        <v>72</v>
      </c>
      <c r="K4" s="17" t="s">
        <v>73</v>
      </c>
    </row>
    <row r="5" spans="1:15" x14ac:dyDescent="0.25">
      <c r="A5" s="292" t="s">
        <v>131</v>
      </c>
      <c r="B5" s="18" t="s">
        <v>7</v>
      </c>
      <c r="C5" s="7">
        <v>736</v>
      </c>
      <c r="D5" s="7">
        <v>56</v>
      </c>
      <c r="E5" s="6">
        <v>2</v>
      </c>
      <c r="F5" s="3">
        <v>794</v>
      </c>
      <c r="G5" s="31">
        <f>C5*100/F5</f>
        <v>92.695214105793454</v>
      </c>
      <c r="H5" s="31">
        <f>D5*100/F5</f>
        <v>7.0528967254408057</v>
      </c>
      <c r="I5" s="31">
        <f>E5*100/F5</f>
        <v>0.25188916876574308</v>
      </c>
      <c r="J5" s="4">
        <f>C5*100/F5</f>
        <v>92.695214105793454</v>
      </c>
      <c r="K5" s="9">
        <f>(D5+E5)*100/F5</f>
        <v>7.3047858942065496</v>
      </c>
      <c r="M5" s="28" t="s">
        <v>145</v>
      </c>
    </row>
    <row r="6" spans="1:15" x14ac:dyDescent="0.25">
      <c r="A6" s="288"/>
      <c r="B6" s="16" t="s">
        <v>11</v>
      </c>
      <c r="C6" s="7">
        <v>778</v>
      </c>
      <c r="D6" s="7">
        <v>90</v>
      </c>
      <c r="E6" s="6">
        <v>7</v>
      </c>
      <c r="F6" s="3">
        <v>875</v>
      </c>
      <c r="G6" s="31">
        <f>C6*100/F6</f>
        <v>88.914285714285711</v>
      </c>
      <c r="H6" s="31">
        <f>D6*100/F6</f>
        <v>10.285714285714286</v>
      </c>
      <c r="I6" s="31">
        <f>E6*100/F6</f>
        <v>0.8</v>
      </c>
      <c r="J6" s="4">
        <f>C6*100/F6</f>
        <v>88.914285714285711</v>
      </c>
      <c r="K6" s="9">
        <f>(D6+E6)*100/F6</f>
        <v>11.085714285714285</v>
      </c>
      <c r="M6" s="27" t="s">
        <v>181</v>
      </c>
      <c r="N6" s="16" t="s">
        <v>0</v>
      </c>
      <c r="O6" s="16" t="s">
        <v>1</v>
      </c>
    </row>
    <row r="7" spans="1:15" x14ac:dyDescent="0.25">
      <c r="A7" s="288"/>
      <c r="B7" s="16" t="s">
        <v>12</v>
      </c>
      <c r="C7" s="7">
        <v>923</v>
      </c>
      <c r="D7" s="7">
        <v>22</v>
      </c>
      <c r="E7" s="6">
        <v>0</v>
      </c>
      <c r="F7" s="3">
        <v>945</v>
      </c>
      <c r="G7" s="31">
        <f t="shared" ref="G7:G14" si="0">C7*100/F7</f>
        <v>97.671957671957671</v>
      </c>
      <c r="H7" s="31">
        <f t="shared" ref="H7:H14" si="1">D7*100/F7</f>
        <v>2.3280423280423279</v>
      </c>
      <c r="I7" s="31">
        <f t="shared" ref="I7:I14" si="2">E7*100/F7</f>
        <v>0</v>
      </c>
      <c r="J7" s="4">
        <f t="shared" ref="J7:J14" si="3">C7*100/F7</f>
        <v>97.671957671957671</v>
      </c>
      <c r="K7" s="9">
        <f t="shared" ref="K7:K14" si="4">(D7+E7)*100/F7</f>
        <v>2.3280423280423279</v>
      </c>
      <c r="M7" s="32" t="s">
        <v>152</v>
      </c>
      <c r="N7" s="16" t="s">
        <v>107</v>
      </c>
      <c r="O7" s="16" t="s">
        <v>6</v>
      </c>
    </row>
    <row r="8" spans="1:15" x14ac:dyDescent="0.25">
      <c r="A8" s="288"/>
      <c r="B8" s="16" t="s">
        <v>10</v>
      </c>
      <c r="C8" s="7">
        <v>1094</v>
      </c>
      <c r="D8" s="7">
        <v>26</v>
      </c>
      <c r="E8" s="6">
        <v>1</v>
      </c>
      <c r="F8" s="3">
        <v>1121</v>
      </c>
      <c r="G8" s="31">
        <f t="shared" si="0"/>
        <v>97.591436217662803</v>
      </c>
      <c r="H8" s="31">
        <f t="shared" si="1"/>
        <v>2.3193577163247099</v>
      </c>
      <c r="I8" s="31">
        <f t="shared" si="2"/>
        <v>8.9206066012488844E-2</v>
      </c>
      <c r="J8" s="4">
        <f t="shared" si="3"/>
        <v>97.591436217662803</v>
      </c>
      <c r="K8" s="9">
        <f t="shared" si="4"/>
        <v>2.408563782337199</v>
      </c>
      <c r="M8" s="32" t="s">
        <v>153</v>
      </c>
      <c r="N8" s="16" t="s">
        <v>107</v>
      </c>
      <c r="O8" s="16" t="s">
        <v>6</v>
      </c>
    </row>
    <row r="9" spans="1:15" x14ac:dyDescent="0.25">
      <c r="A9" s="288"/>
      <c r="B9" s="16" t="s">
        <v>13</v>
      </c>
      <c r="C9" s="7">
        <v>892</v>
      </c>
      <c r="D9" s="7">
        <v>65</v>
      </c>
      <c r="E9" s="6">
        <v>4</v>
      </c>
      <c r="F9" s="3">
        <v>961</v>
      </c>
      <c r="G9" s="31">
        <f t="shared" si="0"/>
        <v>92.819979188345471</v>
      </c>
      <c r="H9" s="31">
        <f t="shared" si="1"/>
        <v>6.7637877211238298</v>
      </c>
      <c r="I9" s="31">
        <f t="shared" si="2"/>
        <v>0.41623309053069718</v>
      </c>
      <c r="J9" s="4">
        <f t="shared" si="3"/>
        <v>92.819979188345471</v>
      </c>
      <c r="K9" s="9">
        <f t="shared" si="4"/>
        <v>7.1800208116545265</v>
      </c>
      <c r="M9" s="32" t="s">
        <v>154</v>
      </c>
      <c r="N9" s="33">
        <v>2E-3</v>
      </c>
      <c r="O9" s="16" t="s">
        <v>5</v>
      </c>
    </row>
    <row r="10" spans="1:15" x14ac:dyDescent="0.25">
      <c r="A10" s="288"/>
      <c r="B10" s="16" t="s">
        <v>9</v>
      </c>
      <c r="C10" s="7">
        <v>1060</v>
      </c>
      <c r="D10" s="7">
        <v>40</v>
      </c>
      <c r="E10" s="6">
        <v>2</v>
      </c>
      <c r="F10" s="3">
        <v>1102</v>
      </c>
      <c r="G10" s="31">
        <f t="shared" si="0"/>
        <v>96.188747731397456</v>
      </c>
      <c r="H10" s="31">
        <f t="shared" si="1"/>
        <v>3.629764065335753</v>
      </c>
      <c r="I10" s="31">
        <f t="shared" si="2"/>
        <v>0.18148820326678766</v>
      </c>
      <c r="J10" s="4">
        <f t="shared" si="3"/>
        <v>96.188747731397456</v>
      </c>
      <c r="K10" s="9">
        <f t="shared" si="4"/>
        <v>3.8112522686025407</v>
      </c>
    </row>
    <row r="11" spans="1:15" x14ac:dyDescent="0.25">
      <c r="A11" s="288"/>
      <c r="B11" s="16" t="s">
        <v>14</v>
      </c>
      <c r="C11" s="7">
        <v>931</v>
      </c>
      <c r="D11" s="7">
        <v>80</v>
      </c>
      <c r="E11" s="6">
        <v>1</v>
      </c>
      <c r="F11" s="3">
        <v>1012</v>
      </c>
      <c r="G11" s="31">
        <f t="shared" si="0"/>
        <v>91.996047430830046</v>
      </c>
      <c r="H11" s="31">
        <f t="shared" si="1"/>
        <v>7.9051383399209483</v>
      </c>
      <c r="I11" s="31">
        <f t="shared" si="2"/>
        <v>9.8814229249011856E-2</v>
      </c>
      <c r="J11" s="4">
        <f t="shared" si="3"/>
        <v>91.996047430830046</v>
      </c>
      <c r="K11" s="9">
        <f t="shared" si="4"/>
        <v>8.0039525691699609</v>
      </c>
    </row>
    <row r="12" spans="1:15" x14ac:dyDescent="0.25">
      <c r="A12" s="288"/>
      <c r="B12" s="16" t="s">
        <v>8</v>
      </c>
      <c r="C12" s="7">
        <v>1038</v>
      </c>
      <c r="D12" s="7">
        <v>39</v>
      </c>
      <c r="E12" s="6">
        <v>0</v>
      </c>
      <c r="F12" s="16">
        <v>1077</v>
      </c>
      <c r="G12" s="31">
        <f t="shared" si="0"/>
        <v>96.378830083565461</v>
      </c>
      <c r="H12" s="31">
        <f t="shared" si="1"/>
        <v>3.6211699164345403</v>
      </c>
      <c r="I12" s="31">
        <f t="shared" si="2"/>
        <v>0</v>
      </c>
      <c r="J12" s="4">
        <f t="shared" si="3"/>
        <v>96.378830083565461</v>
      </c>
      <c r="K12" s="9">
        <f t="shared" si="4"/>
        <v>3.6211699164345403</v>
      </c>
      <c r="M12" s="29"/>
    </row>
    <row r="13" spans="1:15" x14ac:dyDescent="0.25">
      <c r="A13" s="288"/>
      <c r="B13" s="16" t="s">
        <v>15</v>
      </c>
      <c r="C13" s="7">
        <v>998</v>
      </c>
      <c r="D13" s="7">
        <v>54</v>
      </c>
      <c r="E13" s="6">
        <v>4</v>
      </c>
      <c r="F13" s="16">
        <v>1056</v>
      </c>
      <c r="G13" s="31">
        <f t="shared" si="0"/>
        <v>94.507575757575751</v>
      </c>
      <c r="H13" s="31">
        <f t="shared" si="1"/>
        <v>5.1136363636363633</v>
      </c>
      <c r="I13" s="31">
        <f t="shared" si="2"/>
        <v>0.37878787878787878</v>
      </c>
      <c r="J13" s="4">
        <f t="shared" si="3"/>
        <v>94.507575757575751</v>
      </c>
      <c r="K13" s="9">
        <f>(D13+E13)*100/F13</f>
        <v>5.4924242424242422</v>
      </c>
      <c r="M13" s="29"/>
      <c r="O13" s="30"/>
    </row>
    <row r="14" spans="1:15" x14ac:dyDescent="0.25">
      <c r="A14" s="288"/>
      <c r="B14" s="16" t="s">
        <v>16</v>
      </c>
      <c r="C14" s="7">
        <v>724</v>
      </c>
      <c r="D14" s="7">
        <v>34</v>
      </c>
      <c r="E14" s="6">
        <v>0</v>
      </c>
      <c r="F14" s="16">
        <v>758</v>
      </c>
      <c r="G14" s="31">
        <f t="shared" si="0"/>
        <v>95.514511873350926</v>
      </c>
      <c r="H14" s="31">
        <f t="shared" si="1"/>
        <v>4.4854881266490763</v>
      </c>
      <c r="I14" s="31">
        <f t="shared" si="2"/>
        <v>0</v>
      </c>
      <c r="J14" s="4">
        <f t="shared" si="3"/>
        <v>95.514511873350926</v>
      </c>
      <c r="K14" s="9">
        <f t="shared" si="4"/>
        <v>4.4854881266490763</v>
      </c>
      <c r="M14" s="29"/>
    </row>
    <row r="15" spans="1:15" ht="16.5" thickBot="1" x14ac:dyDescent="0.3">
      <c r="A15" s="289"/>
      <c r="B15" s="19" t="s">
        <v>35</v>
      </c>
      <c r="C15" s="10"/>
      <c r="D15" s="10"/>
      <c r="E15" s="10"/>
      <c r="F15" s="10"/>
      <c r="G15" s="11">
        <f>AVERAGE(G5:G14)</f>
        <v>94.427858577476485</v>
      </c>
      <c r="H15" s="11">
        <f>AVERAGE(H5:H14)</f>
        <v>5.3504995588622632</v>
      </c>
      <c r="I15" s="11">
        <f>AVERAGE(I5:I14)</f>
        <v>0.22164186366126079</v>
      </c>
      <c r="J15" s="11">
        <f>AVERAGE(J5:J14)</f>
        <v>94.427858577476485</v>
      </c>
      <c r="K15" s="237">
        <f>AVERAGE(K5:K14)</f>
        <v>5.5721414225235248</v>
      </c>
      <c r="M15" s="29"/>
    </row>
    <row r="16" spans="1:15" x14ac:dyDescent="0.25">
      <c r="A16" s="290" t="s">
        <v>132</v>
      </c>
      <c r="B16" s="18" t="s">
        <v>7</v>
      </c>
      <c r="C16" s="16">
        <v>800</v>
      </c>
      <c r="D16" s="16">
        <v>1</v>
      </c>
      <c r="E16" s="16">
        <v>0</v>
      </c>
      <c r="F16" s="16">
        <v>801</v>
      </c>
      <c r="G16" s="31">
        <f t="shared" ref="G16:G19" si="5">C16*100/F16</f>
        <v>99.875156054931338</v>
      </c>
      <c r="H16" s="31">
        <f t="shared" ref="H16:H19" si="6">D16*100/F16</f>
        <v>0.12484394506866417</v>
      </c>
      <c r="I16" s="31">
        <f t="shared" ref="I16:I19" si="7">E16*100/F16</f>
        <v>0</v>
      </c>
      <c r="J16" s="4">
        <f t="shared" ref="J16:J19" si="8">C16*100/F16</f>
        <v>99.875156054931338</v>
      </c>
      <c r="K16" s="9">
        <f>(D16+E16)*100/F16</f>
        <v>0.12484394506866417</v>
      </c>
      <c r="M16" s="29"/>
    </row>
    <row r="17" spans="1:15" x14ac:dyDescent="0.25">
      <c r="A17" s="288"/>
      <c r="B17" s="16" t="s">
        <v>11</v>
      </c>
      <c r="C17" s="16">
        <v>712</v>
      </c>
      <c r="D17" s="16">
        <v>2</v>
      </c>
      <c r="E17" s="16">
        <v>0</v>
      </c>
      <c r="F17" s="16">
        <v>714</v>
      </c>
      <c r="G17" s="31">
        <f t="shared" si="5"/>
        <v>99.719887955182074</v>
      </c>
      <c r="H17" s="31">
        <f t="shared" si="6"/>
        <v>0.28011204481792717</v>
      </c>
      <c r="I17" s="31">
        <f t="shared" si="7"/>
        <v>0</v>
      </c>
      <c r="J17" s="4">
        <f t="shared" si="8"/>
        <v>99.719887955182074</v>
      </c>
      <c r="K17" s="9">
        <f t="shared" ref="K17:K19" si="9">(D17+E17)*100/F17</f>
        <v>0.28011204481792717</v>
      </c>
      <c r="M17" s="29"/>
    </row>
    <row r="18" spans="1:15" x14ac:dyDescent="0.25">
      <c r="A18" s="288"/>
      <c r="B18" s="16" t="s">
        <v>12</v>
      </c>
      <c r="C18" s="16">
        <v>293</v>
      </c>
      <c r="D18" s="16">
        <v>5</v>
      </c>
      <c r="E18" s="16">
        <v>0</v>
      </c>
      <c r="F18" s="16">
        <v>298</v>
      </c>
      <c r="G18" s="31">
        <f t="shared" si="5"/>
        <v>98.322147651006716</v>
      </c>
      <c r="H18" s="31">
        <f t="shared" si="6"/>
        <v>1.6778523489932886</v>
      </c>
      <c r="I18" s="31">
        <f t="shared" si="7"/>
        <v>0</v>
      </c>
      <c r="J18" s="4">
        <f t="shared" si="8"/>
        <v>98.322147651006716</v>
      </c>
      <c r="K18" s="9">
        <f t="shared" si="9"/>
        <v>1.6778523489932886</v>
      </c>
      <c r="M18" s="1"/>
      <c r="N18" s="1"/>
      <c r="O18" s="1"/>
    </row>
    <row r="19" spans="1:15" x14ac:dyDescent="0.25">
      <c r="A19" s="288"/>
      <c r="B19" s="16" t="s">
        <v>10</v>
      </c>
      <c r="C19" s="16">
        <v>492</v>
      </c>
      <c r="D19" s="16">
        <v>4</v>
      </c>
      <c r="E19" s="16">
        <v>0</v>
      </c>
      <c r="F19" s="16">
        <v>496</v>
      </c>
      <c r="G19" s="31">
        <f t="shared" si="5"/>
        <v>99.193548387096769</v>
      </c>
      <c r="H19" s="31">
        <f t="shared" si="6"/>
        <v>0.80645161290322576</v>
      </c>
      <c r="I19" s="31">
        <f t="shared" si="7"/>
        <v>0</v>
      </c>
      <c r="J19" s="4">
        <f t="shared" si="8"/>
        <v>99.193548387096769</v>
      </c>
      <c r="K19" s="9">
        <f t="shared" si="9"/>
        <v>0.80645161290322576</v>
      </c>
    </row>
    <row r="20" spans="1:15" ht="16.5" thickBot="1" x14ac:dyDescent="0.3">
      <c r="A20" s="289"/>
      <c r="B20" s="19" t="s">
        <v>35</v>
      </c>
      <c r="C20" s="20"/>
      <c r="D20" s="20"/>
      <c r="E20" s="20"/>
      <c r="F20" s="20"/>
      <c r="G20" s="11">
        <f>AVERAGE(G16:G19)</f>
        <v>99.277685012054221</v>
      </c>
      <c r="H20" s="11">
        <f>AVERAGE(H16:H19)</f>
        <v>0.72231498794577642</v>
      </c>
      <c r="I20" s="11">
        <f>AVERAGE(I16:I19)</f>
        <v>0</v>
      </c>
      <c r="J20" s="11">
        <f>AVERAGE(J16:J19)</f>
        <v>99.277685012054221</v>
      </c>
      <c r="K20" s="237">
        <f>AVERAGE(K16:K19)</f>
        <v>0.72231498794577642</v>
      </c>
    </row>
    <row r="21" spans="1:15" x14ac:dyDescent="0.25">
      <c r="A21" s="290" t="s">
        <v>133</v>
      </c>
      <c r="B21" s="21" t="s">
        <v>7</v>
      </c>
      <c r="C21" s="21">
        <v>966</v>
      </c>
      <c r="D21" s="21">
        <v>13</v>
      </c>
      <c r="E21" s="21">
        <v>2</v>
      </c>
      <c r="F21" s="21">
        <v>981</v>
      </c>
      <c r="G21" s="31">
        <f t="shared" ref="G21:G25" si="10">C21*100/F21</f>
        <v>98.470948012232412</v>
      </c>
      <c r="H21" s="31">
        <f t="shared" ref="H21:H25" si="11">D21*100/F21</f>
        <v>1.3251783893985729</v>
      </c>
      <c r="I21" s="31">
        <f t="shared" ref="I21:I25" si="12">E21*100/F21</f>
        <v>0.2038735983690112</v>
      </c>
      <c r="J21" s="4">
        <f t="shared" ref="J21:J25" si="13">C21*100/F21</f>
        <v>98.470948012232412</v>
      </c>
      <c r="K21" s="9">
        <f t="shared" ref="K21:K25" si="14">(D21+E21)*100/F21</f>
        <v>1.5290519877675841</v>
      </c>
    </row>
    <row r="22" spans="1:15" x14ac:dyDescent="0.25">
      <c r="A22" s="288"/>
      <c r="B22" s="16" t="s">
        <v>11</v>
      </c>
      <c r="C22" s="16">
        <v>821</v>
      </c>
      <c r="D22" s="16">
        <v>2</v>
      </c>
      <c r="E22" s="16">
        <v>0</v>
      </c>
      <c r="F22" s="16">
        <v>823</v>
      </c>
      <c r="G22" s="31">
        <f t="shared" si="10"/>
        <v>99.756986634264891</v>
      </c>
      <c r="H22" s="31">
        <f t="shared" si="11"/>
        <v>0.24301336573511542</v>
      </c>
      <c r="I22" s="31">
        <f t="shared" si="12"/>
        <v>0</v>
      </c>
      <c r="J22" s="4">
        <f t="shared" si="13"/>
        <v>99.756986634264891</v>
      </c>
      <c r="K22" s="9">
        <f t="shared" si="14"/>
        <v>0.24301336573511542</v>
      </c>
    </row>
    <row r="23" spans="1:15" x14ac:dyDescent="0.25">
      <c r="A23" s="288"/>
      <c r="B23" s="16" t="s">
        <v>12</v>
      </c>
      <c r="C23" s="16">
        <v>856</v>
      </c>
      <c r="D23" s="16">
        <v>1</v>
      </c>
      <c r="E23" s="16">
        <v>0</v>
      </c>
      <c r="F23" s="16">
        <v>857</v>
      </c>
      <c r="G23" s="31">
        <f t="shared" si="10"/>
        <v>99.88331388564761</v>
      </c>
      <c r="H23" s="31">
        <f t="shared" si="11"/>
        <v>0.11668611435239207</v>
      </c>
      <c r="I23" s="31">
        <f t="shared" si="12"/>
        <v>0</v>
      </c>
      <c r="J23" s="4">
        <f t="shared" si="13"/>
        <v>99.88331388564761</v>
      </c>
      <c r="K23" s="9">
        <f t="shared" si="14"/>
        <v>0.11668611435239207</v>
      </c>
    </row>
    <row r="24" spans="1:15" x14ac:dyDescent="0.25">
      <c r="A24" s="288"/>
      <c r="B24" s="16" t="s">
        <v>10</v>
      </c>
      <c r="C24" s="16">
        <v>765</v>
      </c>
      <c r="D24" s="16">
        <v>1</v>
      </c>
      <c r="E24" s="16">
        <v>2</v>
      </c>
      <c r="F24" s="16">
        <v>768</v>
      </c>
      <c r="G24" s="31">
        <f t="shared" si="10"/>
        <v>99.609375</v>
      </c>
      <c r="H24" s="31">
        <f t="shared" si="11"/>
        <v>0.13020833333333334</v>
      </c>
      <c r="I24" s="31">
        <f t="shared" si="12"/>
        <v>0.26041666666666669</v>
      </c>
      <c r="J24" s="4">
        <f t="shared" si="13"/>
        <v>99.609375</v>
      </c>
      <c r="K24" s="9">
        <f t="shared" si="14"/>
        <v>0.390625</v>
      </c>
    </row>
    <row r="25" spans="1:15" x14ac:dyDescent="0.25">
      <c r="A25" s="288"/>
      <c r="B25" s="16" t="s">
        <v>13</v>
      </c>
      <c r="C25" s="16">
        <v>314</v>
      </c>
      <c r="D25" s="16">
        <v>5</v>
      </c>
      <c r="E25" s="16">
        <v>1</v>
      </c>
      <c r="F25" s="16">
        <v>320</v>
      </c>
      <c r="G25" s="31">
        <f t="shared" si="10"/>
        <v>98.125</v>
      </c>
      <c r="H25" s="31">
        <f t="shared" si="11"/>
        <v>1.5625</v>
      </c>
      <c r="I25" s="31">
        <f t="shared" si="12"/>
        <v>0.3125</v>
      </c>
      <c r="J25" s="4">
        <f t="shared" si="13"/>
        <v>98.125</v>
      </c>
      <c r="K25" s="9">
        <f t="shared" si="14"/>
        <v>1.875</v>
      </c>
    </row>
    <row r="26" spans="1:15" x14ac:dyDescent="0.25">
      <c r="A26" s="288"/>
      <c r="B26" s="16" t="s">
        <v>9</v>
      </c>
      <c r="C26" s="16">
        <v>186</v>
      </c>
      <c r="D26" s="16">
        <v>3</v>
      </c>
      <c r="E26" s="16">
        <v>1</v>
      </c>
      <c r="F26" s="16">
        <v>190</v>
      </c>
      <c r="G26" s="31">
        <f t="shared" ref="G26:G28" si="15">C26*100/F26</f>
        <v>97.89473684210526</v>
      </c>
      <c r="H26" s="31">
        <f t="shared" ref="H26:H28" si="16">D26*100/F26</f>
        <v>1.5789473684210527</v>
      </c>
      <c r="I26" s="31">
        <f t="shared" ref="I26:I28" si="17">E26*100/F26</f>
        <v>0.52631578947368418</v>
      </c>
      <c r="J26" s="4">
        <f t="shared" ref="J26:J28" si="18">C26*100/F26</f>
        <v>97.89473684210526</v>
      </c>
      <c r="K26" s="9">
        <f t="shared" ref="K26:K28" si="19">(D26+E26)*100/F26</f>
        <v>2.1052631578947367</v>
      </c>
    </row>
    <row r="27" spans="1:15" x14ac:dyDescent="0.25">
      <c r="A27" s="288"/>
      <c r="B27" s="16" t="s">
        <v>14</v>
      </c>
      <c r="C27" s="16">
        <v>301</v>
      </c>
      <c r="D27" s="16">
        <v>7</v>
      </c>
      <c r="E27" s="16">
        <v>0</v>
      </c>
      <c r="F27" s="16">
        <v>308</v>
      </c>
      <c r="G27" s="31">
        <f t="shared" si="15"/>
        <v>97.727272727272734</v>
      </c>
      <c r="H27" s="31">
        <f t="shared" si="16"/>
        <v>2.2727272727272729</v>
      </c>
      <c r="I27" s="31">
        <f t="shared" si="17"/>
        <v>0</v>
      </c>
      <c r="J27" s="4">
        <f t="shared" si="18"/>
        <v>97.727272727272734</v>
      </c>
      <c r="K27" s="9">
        <f t="shared" si="19"/>
        <v>2.2727272727272729</v>
      </c>
    </row>
    <row r="28" spans="1:15" x14ac:dyDescent="0.25">
      <c r="A28" s="288"/>
      <c r="B28" s="16" t="s">
        <v>8</v>
      </c>
      <c r="C28" s="16">
        <v>488</v>
      </c>
      <c r="D28" s="16">
        <v>4</v>
      </c>
      <c r="E28" s="16">
        <v>0</v>
      </c>
      <c r="F28" s="16">
        <v>492</v>
      </c>
      <c r="G28" s="31">
        <f t="shared" si="15"/>
        <v>99.1869918699187</v>
      </c>
      <c r="H28" s="31">
        <f t="shared" si="16"/>
        <v>0.81300813008130079</v>
      </c>
      <c r="I28" s="31">
        <f t="shared" si="17"/>
        <v>0</v>
      </c>
      <c r="J28" s="4">
        <f t="shared" si="18"/>
        <v>99.1869918699187</v>
      </c>
      <c r="K28" s="9">
        <f t="shared" si="19"/>
        <v>0.81300813008130079</v>
      </c>
    </row>
    <row r="29" spans="1:15" x14ac:dyDescent="0.25">
      <c r="A29" s="288"/>
      <c r="B29" s="16" t="s">
        <v>15</v>
      </c>
      <c r="C29" s="16">
        <v>362</v>
      </c>
      <c r="D29" s="16">
        <v>0</v>
      </c>
      <c r="E29" s="16">
        <v>0</v>
      </c>
      <c r="F29" s="16">
        <v>362</v>
      </c>
      <c r="G29" s="31">
        <f t="shared" ref="G29:G32" si="20">C29*100/F29</f>
        <v>100</v>
      </c>
      <c r="H29" s="31">
        <f t="shared" ref="H29:H32" si="21">D29*100/F29</f>
        <v>0</v>
      </c>
      <c r="I29" s="31">
        <f t="shared" ref="I29:I32" si="22">E29*100/F29</f>
        <v>0</v>
      </c>
      <c r="J29" s="4">
        <f t="shared" ref="J29:J32" si="23">C29*100/F29</f>
        <v>100</v>
      </c>
      <c r="K29" s="9">
        <f t="shared" ref="K29:K32" si="24">(D29+E29)*100/F29</f>
        <v>0</v>
      </c>
    </row>
    <row r="30" spans="1:15" x14ac:dyDescent="0.25">
      <c r="A30" s="288"/>
      <c r="B30" s="16" t="s">
        <v>16</v>
      </c>
      <c r="C30" s="16">
        <v>333</v>
      </c>
      <c r="D30" s="16">
        <v>0</v>
      </c>
      <c r="E30" s="16">
        <v>0</v>
      </c>
      <c r="F30" s="16">
        <v>333</v>
      </c>
      <c r="G30" s="31">
        <f t="shared" si="20"/>
        <v>100</v>
      </c>
      <c r="H30" s="31">
        <f t="shared" si="21"/>
        <v>0</v>
      </c>
      <c r="I30" s="31">
        <f t="shared" si="22"/>
        <v>0</v>
      </c>
      <c r="J30" s="4">
        <f t="shared" si="23"/>
        <v>100</v>
      </c>
      <c r="K30" s="9">
        <f t="shared" si="24"/>
        <v>0</v>
      </c>
    </row>
    <row r="31" spans="1:15" x14ac:dyDescent="0.25">
      <c r="A31" s="288"/>
      <c r="B31" s="16" t="s">
        <v>17</v>
      </c>
      <c r="C31" s="16">
        <v>962</v>
      </c>
      <c r="D31" s="16">
        <v>6</v>
      </c>
      <c r="E31" s="16">
        <v>0</v>
      </c>
      <c r="F31" s="16">
        <v>968</v>
      </c>
      <c r="G31" s="31">
        <f t="shared" si="20"/>
        <v>99.380165289256198</v>
      </c>
      <c r="H31" s="31">
        <f t="shared" si="21"/>
        <v>0.6198347107438017</v>
      </c>
      <c r="I31" s="31">
        <f t="shared" si="22"/>
        <v>0</v>
      </c>
      <c r="J31" s="4">
        <f t="shared" si="23"/>
        <v>99.380165289256198</v>
      </c>
      <c r="K31" s="9">
        <f t="shared" si="24"/>
        <v>0.6198347107438017</v>
      </c>
    </row>
    <row r="32" spans="1:15" x14ac:dyDescent="0.25">
      <c r="A32" s="288"/>
      <c r="B32" s="16" t="s">
        <v>18</v>
      </c>
      <c r="C32" s="16">
        <v>955</v>
      </c>
      <c r="D32" s="16">
        <v>1</v>
      </c>
      <c r="E32" s="16">
        <v>0</v>
      </c>
      <c r="F32" s="16">
        <v>956</v>
      </c>
      <c r="G32" s="31">
        <f t="shared" si="20"/>
        <v>99.895397489539747</v>
      </c>
      <c r="H32" s="31">
        <f t="shared" si="21"/>
        <v>0.10460251046025104</v>
      </c>
      <c r="I32" s="31">
        <f t="shared" si="22"/>
        <v>0</v>
      </c>
      <c r="J32" s="4">
        <f t="shared" si="23"/>
        <v>99.895397489539747</v>
      </c>
      <c r="K32" s="9">
        <f t="shared" si="24"/>
        <v>0.10460251046025104</v>
      </c>
    </row>
    <row r="33" spans="1:11" ht="16.5" thickBot="1" x14ac:dyDescent="0.3">
      <c r="A33" s="289"/>
      <c r="B33" s="19" t="s">
        <v>35</v>
      </c>
      <c r="C33" s="20"/>
      <c r="D33" s="20"/>
      <c r="E33" s="20"/>
      <c r="F33" s="20"/>
      <c r="G33" s="22">
        <f>AVERAGE(G21:G32)</f>
        <v>99.160848979186483</v>
      </c>
      <c r="H33" s="22">
        <f>AVERAGE(H21:H32)</f>
        <v>0.73055884960442452</v>
      </c>
      <c r="I33" s="22">
        <f>AVERAGE(I21:I32)</f>
        <v>0.10859217120911351</v>
      </c>
      <c r="J33" s="22">
        <f>AVERAGE(J21:J32)</f>
        <v>99.160848979186483</v>
      </c>
      <c r="K33" s="238">
        <f>AVERAGE(K21:K32)</f>
        <v>0.8391510208135381</v>
      </c>
    </row>
    <row r="34" spans="1:11" x14ac:dyDescent="0.25">
      <c r="A34" s="290" t="s">
        <v>134</v>
      </c>
      <c r="B34" s="21" t="s">
        <v>7</v>
      </c>
      <c r="C34" s="21">
        <v>502</v>
      </c>
      <c r="D34" s="21">
        <v>1</v>
      </c>
      <c r="E34" s="21">
        <v>0</v>
      </c>
      <c r="F34" s="21">
        <v>503</v>
      </c>
      <c r="G34" s="31">
        <f t="shared" ref="G34:G43" si="25">C34*100/F34</f>
        <v>99.801192842942342</v>
      </c>
      <c r="H34" s="31">
        <f t="shared" ref="H34:H43" si="26">D34*100/F34</f>
        <v>0.19880715705765409</v>
      </c>
      <c r="I34" s="31">
        <f t="shared" ref="I34:I43" si="27">E34*100/F34</f>
        <v>0</v>
      </c>
      <c r="J34" s="4">
        <f t="shared" ref="J34:J43" si="28">C34*100/F34</f>
        <v>99.801192842942342</v>
      </c>
      <c r="K34" s="9">
        <f t="shared" ref="K34:K43" si="29">(D34+E34)*100/F34</f>
        <v>0.19880715705765409</v>
      </c>
    </row>
    <row r="35" spans="1:11" x14ac:dyDescent="0.25">
      <c r="A35" s="288"/>
      <c r="B35" s="16" t="s">
        <v>11</v>
      </c>
      <c r="C35" s="16">
        <v>488</v>
      </c>
      <c r="D35" s="16">
        <v>27</v>
      </c>
      <c r="E35" s="16">
        <v>1</v>
      </c>
      <c r="F35" s="16">
        <v>516</v>
      </c>
      <c r="G35" s="31">
        <f t="shared" si="25"/>
        <v>94.573643410852711</v>
      </c>
      <c r="H35" s="31">
        <f t="shared" si="26"/>
        <v>5.2325581395348841</v>
      </c>
      <c r="I35" s="31">
        <f t="shared" si="27"/>
        <v>0.19379844961240311</v>
      </c>
      <c r="J35" s="4">
        <f t="shared" si="28"/>
        <v>94.573643410852711</v>
      </c>
      <c r="K35" s="9">
        <f t="shared" si="29"/>
        <v>5.4263565891472867</v>
      </c>
    </row>
    <row r="36" spans="1:11" x14ac:dyDescent="0.25">
      <c r="A36" s="288"/>
      <c r="B36" s="16" t="s">
        <v>12</v>
      </c>
      <c r="C36" s="16">
        <v>507</v>
      </c>
      <c r="D36" s="16">
        <v>2</v>
      </c>
      <c r="E36" s="16">
        <v>1</v>
      </c>
      <c r="F36" s="16">
        <v>510</v>
      </c>
      <c r="G36" s="31">
        <f t="shared" si="25"/>
        <v>99.411764705882348</v>
      </c>
      <c r="H36" s="31">
        <f t="shared" si="26"/>
        <v>0.39215686274509803</v>
      </c>
      <c r="I36" s="31">
        <f t="shared" si="27"/>
        <v>0.19607843137254902</v>
      </c>
      <c r="J36" s="4">
        <f t="shared" si="28"/>
        <v>99.411764705882348</v>
      </c>
      <c r="K36" s="9">
        <f t="shared" si="29"/>
        <v>0.58823529411764708</v>
      </c>
    </row>
    <row r="37" spans="1:11" x14ac:dyDescent="0.25">
      <c r="A37" s="288"/>
      <c r="B37" s="16" t="s">
        <v>10</v>
      </c>
      <c r="C37" s="16">
        <v>463</v>
      </c>
      <c r="D37" s="16">
        <v>2</v>
      </c>
      <c r="E37" s="16">
        <v>0</v>
      </c>
      <c r="F37" s="16">
        <v>465</v>
      </c>
      <c r="G37" s="31">
        <f t="shared" si="25"/>
        <v>99.569892473118273</v>
      </c>
      <c r="H37" s="31">
        <f t="shared" si="26"/>
        <v>0.43010752688172044</v>
      </c>
      <c r="I37" s="31">
        <f t="shared" si="27"/>
        <v>0</v>
      </c>
      <c r="J37" s="4">
        <f t="shared" si="28"/>
        <v>99.569892473118273</v>
      </c>
      <c r="K37" s="9">
        <f t="shared" si="29"/>
        <v>0.43010752688172044</v>
      </c>
    </row>
    <row r="38" spans="1:11" x14ac:dyDescent="0.25">
      <c r="A38" s="288"/>
      <c r="B38" s="16" t="s">
        <v>13</v>
      </c>
      <c r="C38" s="16">
        <v>432</v>
      </c>
      <c r="D38" s="16">
        <v>16</v>
      </c>
      <c r="E38" s="16">
        <v>1</v>
      </c>
      <c r="F38" s="16">
        <v>449</v>
      </c>
      <c r="G38" s="31">
        <f t="shared" si="25"/>
        <v>96.213808463251667</v>
      </c>
      <c r="H38" s="31">
        <f t="shared" si="26"/>
        <v>3.5634743875278398</v>
      </c>
      <c r="I38" s="31">
        <f t="shared" si="27"/>
        <v>0.22271714922048999</v>
      </c>
      <c r="J38" s="4">
        <f t="shared" si="28"/>
        <v>96.213808463251667</v>
      </c>
      <c r="K38" s="9">
        <f t="shared" si="29"/>
        <v>3.7861915367483294</v>
      </c>
    </row>
    <row r="39" spans="1:11" x14ac:dyDescent="0.25">
      <c r="A39" s="288"/>
      <c r="B39" s="16" t="s">
        <v>9</v>
      </c>
      <c r="C39" s="16">
        <v>628</v>
      </c>
      <c r="D39" s="16">
        <v>1</v>
      </c>
      <c r="E39" s="16">
        <v>2</v>
      </c>
      <c r="F39" s="16">
        <v>631</v>
      </c>
      <c r="G39" s="31">
        <f t="shared" si="25"/>
        <v>99.524564183835182</v>
      </c>
      <c r="H39" s="31">
        <f t="shared" si="26"/>
        <v>0.15847860538827258</v>
      </c>
      <c r="I39" s="31">
        <f t="shared" si="27"/>
        <v>0.31695721077654515</v>
      </c>
      <c r="J39" s="4">
        <f t="shared" si="28"/>
        <v>99.524564183835182</v>
      </c>
      <c r="K39" s="9">
        <f t="shared" si="29"/>
        <v>0.47543581616481773</v>
      </c>
    </row>
    <row r="40" spans="1:11" x14ac:dyDescent="0.25">
      <c r="A40" s="288"/>
      <c r="B40" s="16" t="s">
        <v>14</v>
      </c>
      <c r="C40" s="16">
        <v>494</v>
      </c>
      <c r="D40" s="16">
        <v>40</v>
      </c>
      <c r="E40" s="16">
        <v>0</v>
      </c>
      <c r="F40" s="16">
        <v>534</v>
      </c>
      <c r="G40" s="31">
        <f t="shared" si="25"/>
        <v>92.509363295880149</v>
      </c>
      <c r="H40" s="31">
        <f t="shared" si="26"/>
        <v>7.4906367041198498</v>
      </c>
      <c r="I40" s="31">
        <f t="shared" si="27"/>
        <v>0</v>
      </c>
      <c r="J40" s="4">
        <f t="shared" si="28"/>
        <v>92.509363295880149</v>
      </c>
      <c r="K40" s="9">
        <f t="shared" si="29"/>
        <v>7.4906367041198498</v>
      </c>
    </row>
    <row r="41" spans="1:11" x14ac:dyDescent="0.25">
      <c r="A41" s="288"/>
      <c r="B41" s="16" t="s">
        <v>8</v>
      </c>
      <c r="C41" s="16">
        <v>511</v>
      </c>
      <c r="D41" s="16">
        <v>45</v>
      </c>
      <c r="E41" s="16">
        <v>1</v>
      </c>
      <c r="F41" s="16">
        <v>557</v>
      </c>
      <c r="G41" s="31">
        <f t="shared" si="25"/>
        <v>91.741472172351891</v>
      </c>
      <c r="H41" s="31">
        <f t="shared" si="26"/>
        <v>8.0789946140035909</v>
      </c>
      <c r="I41" s="31">
        <f t="shared" si="27"/>
        <v>0.17953321364452424</v>
      </c>
      <c r="J41" s="4">
        <f t="shared" si="28"/>
        <v>91.741472172351891</v>
      </c>
      <c r="K41" s="9">
        <f t="shared" si="29"/>
        <v>8.2585278276481144</v>
      </c>
    </row>
    <row r="42" spans="1:11" x14ac:dyDescent="0.25">
      <c r="A42" s="288"/>
      <c r="B42" s="16" t="s">
        <v>15</v>
      </c>
      <c r="C42" s="16">
        <v>677</v>
      </c>
      <c r="D42" s="16">
        <v>2</v>
      </c>
      <c r="E42" s="16">
        <v>0</v>
      </c>
      <c r="F42" s="16">
        <v>679</v>
      </c>
      <c r="G42" s="31">
        <f t="shared" si="25"/>
        <v>99.705449189985274</v>
      </c>
      <c r="H42" s="31">
        <f t="shared" si="26"/>
        <v>0.29455081001472755</v>
      </c>
      <c r="I42" s="31">
        <f t="shared" si="27"/>
        <v>0</v>
      </c>
      <c r="J42" s="4">
        <f t="shared" si="28"/>
        <v>99.705449189985274</v>
      </c>
      <c r="K42" s="9">
        <f t="shared" si="29"/>
        <v>0.29455081001472755</v>
      </c>
    </row>
    <row r="43" spans="1:11" x14ac:dyDescent="0.25">
      <c r="A43" s="288"/>
      <c r="B43" s="16" t="s">
        <v>16</v>
      </c>
      <c r="C43" s="16">
        <v>537</v>
      </c>
      <c r="D43" s="16">
        <v>2</v>
      </c>
      <c r="E43" s="16">
        <v>3</v>
      </c>
      <c r="F43" s="16">
        <v>542</v>
      </c>
      <c r="G43" s="31">
        <f t="shared" si="25"/>
        <v>99.077490774907744</v>
      </c>
      <c r="H43" s="31">
        <f t="shared" si="26"/>
        <v>0.36900369003690037</v>
      </c>
      <c r="I43" s="31">
        <f t="shared" si="27"/>
        <v>0.55350553505535061</v>
      </c>
      <c r="J43" s="4">
        <f t="shared" si="28"/>
        <v>99.077490774907744</v>
      </c>
      <c r="K43" s="9">
        <f t="shared" si="29"/>
        <v>0.92250922509225097</v>
      </c>
    </row>
    <row r="44" spans="1:11" ht="16.5" thickBot="1" x14ac:dyDescent="0.3">
      <c r="A44" s="289"/>
      <c r="B44" s="19" t="s">
        <v>35</v>
      </c>
      <c r="C44" s="20"/>
      <c r="D44" s="20"/>
      <c r="E44" s="20"/>
      <c r="F44" s="20"/>
      <c r="G44" s="22">
        <f>AVERAGE(G34:G43)</f>
        <v>97.212864151300749</v>
      </c>
      <c r="H44" s="22">
        <f>AVERAGE(H34:H43)</f>
        <v>2.6208768497310539</v>
      </c>
      <c r="I44" s="22">
        <f>AVERAGE(I34:I43)</f>
        <v>0.16625899896818622</v>
      </c>
      <c r="J44" s="22">
        <f>AVERAGE(J34:J43)</f>
        <v>97.212864151300749</v>
      </c>
      <c r="K44" s="238">
        <f>AVERAGE(K34:K43)</f>
        <v>2.7871358486992395</v>
      </c>
    </row>
    <row r="45" spans="1:11" x14ac:dyDescent="0.25">
      <c r="A45" s="290" t="s">
        <v>135</v>
      </c>
      <c r="B45" s="21" t="s">
        <v>7</v>
      </c>
      <c r="C45" s="21">
        <v>624</v>
      </c>
      <c r="D45" s="21">
        <v>200</v>
      </c>
      <c r="E45" s="21">
        <v>40</v>
      </c>
      <c r="F45" s="21">
        <v>864</v>
      </c>
      <c r="G45" s="31">
        <f t="shared" ref="G45" si="30">C45*100/F45</f>
        <v>72.222222222222229</v>
      </c>
      <c r="H45" s="31">
        <f t="shared" ref="H45" si="31">D45*100/F45</f>
        <v>23.148148148148149</v>
      </c>
      <c r="I45" s="31">
        <f t="shared" ref="I45" si="32">E45*100/F45</f>
        <v>4.6296296296296298</v>
      </c>
      <c r="J45" s="4">
        <f t="shared" ref="J45" si="33">C45*100/F45</f>
        <v>72.222222222222229</v>
      </c>
      <c r="K45" s="9">
        <f t="shared" ref="K45" si="34">(D45+E45)*100/F45</f>
        <v>27.777777777777779</v>
      </c>
    </row>
    <row r="46" spans="1:11" x14ac:dyDescent="0.25">
      <c r="A46" s="288"/>
      <c r="B46" s="16" t="s">
        <v>11</v>
      </c>
      <c r="C46" s="16">
        <v>498</v>
      </c>
      <c r="D46" s="16">
        <v>139</v>
      </c>
      <c r="E46" s="16">
        <v>54</v>
      </c>
      <c r="F46" s="16">
        <v>691</v>
      </c>
      <c r="G46" s="31">
        <f t="shared" ref="G46:G47" si="35">C46*100/F46</f>
        <v>72.069464544138924</v>
      </c>
      <c r="H46" s="31">
        <f t="shared" ref="H46:H47" si="36">D46*100/F46</f>
        <v>20.115774240231548</v>
      </c>
      <c r="I46" s="31">
        <f t="shared" ref="I46:I47" si="37">E46*100/F46</f>
        <v>7.8147612156295221</v>
      </c>
      <c r="J46" s="4">
        <f t="shared" ref="J46:J47" si="38">C46*100/F46</f>
        <v>72.069464544138924</v>
      </c>
      <c r="K46" s="9">
        <f t="shared" ref="K46:K47" si="39">(D46+E46)*100/F46</f>
        <v>27.930535455861072</v>
      </c>
    </row>
    <row r="47" spans="1:11" x14ac:dyDescent="0.25">
      <c r="A47" s="288"/>
      <c r="B47" s="16" t="s">
        <v>12</v>
      </c>
      <c r="C47" s="16">
        <v>663</v>
      </c>
      <c r="D47" s="16">
        <v>154</v>
      </c>
      <c r="E47" s="16">
        <v>121</v>
      </c>
      <c r="F47" s="16">
        <v>938</v>
      </c>
      <c r="G47" s="31">
        <f t="shared" si="35"/>
        <v>70.682302771855007</v>
      </c>
      <c r="H47" s="31">
        <f t="shared" si="36"/>
        <v>16.417910447761194</v>
      </c>
      <c r="I47" s="31">
        <f t="shared" si="37"/>
        <v>12.899786780383796</v>
      </c>
      <c r="J47" s="4">
        <f t="shared" si="38"/>
        <v>70.682302771855007</v>
      </c>
      <c r="K47" s="9">
        <f t="shared" si="39"/>
        <v>29.31769722814499</v>
      </c>
    </row>
    <row r="48" spans="1:11" x14ac:dyDescent="0.25">
      <c r="A48" s="288"/>
      <c r="B48" s="16" t="s">
        <v>10</v>
      </c>
      <c r="C48" s="16">
        <v>519</v>
      </c>
      <c r="D48" s="16">
        <v>187</v>
      </c>
      <c r="E48" s="16">
        <v>52</v>
      </c>
      <c r="F48" s="16">
        <v>758</v>
      </c>
      <c r="G48" s="31">
        <f t="shared" ref="G48:G56" si="40">C48*100/F48</f>
        <v>68.469656992084438</v>
      </c>
      <c r="H48" s="31">
        <f t="shared" ref="H48:H56" si="41">D48*100/F48</f>
        <v>24.670184696569923</v>
      </c>
      <c r="I48" s="31">
        <f t="shared" ref="I48:I56" si="42">E48*100/F48</f>
        <v>6.8601583113456464</v>
      </c>
      <c r="J48" s="4">
        <f t="shared" ref="J48:J56" si="43">C48*100/F48</f>
        <v>68.469656992084438</v>
      </c>
      <c r="K48" s="9">
        <f t="shared" ref="K48:K56" si="44">(D48+E48)*100/F48</f>
        <v>31.530343007915569</v>
      </c>
    </row>
    <row r="49" spans="1:11" x14ac:dyDescent="0.25">
      <c r="A49" s="288"/>
      <c r="B49" s="16" t="s">
        <v>13</v>
      </c>
      <c r="C49" s="16">
        <v>599</v>
      </c>
      <c r="D49" s="16">
        <v>155</v>
      </c>
      <c r="E49" s="16">
        <v>71</v>
      </c>
      <c r="F49" s="16">
        <v>825</v>
      </c>
      <c r="G49" s="31">
        <f t="shared" si="40"/>
        <v>72.606060606060609</v>
      </c>
      <c r="H49" s="31">
        <f t="shared" si="41"/>
        <v>18.787878787878789</v>
      </c>
      <c r="I49" s="31">
        <f t="shared" si="42"/>
        <v>8.6060606060606055</v>
      </c>
      <c r="J49" s="4">
        <f t="shared" si="43"/>
        <v>72.606060606060609</v>
      </c>
      <c r="K49" s="9">
        <f t="shared" si="44"/>
        <v>27.393939393939394</v>
      </c>
    </row>
    <row r="50" spans="1:11" x14ac:dyDescent="0.25">
      <c r="A50" s="288"/>
      <c r="B50" s="16" t="s">
        <v>9</v>
      </c>
      <c r="C50" s="16">
        <v>496</v>
      </c>
      <c r="D50" s="16">
        <v>221</v>
      </c>
      <c r="E50" s="16">
        <v>94</v>
      </c>
      <c r="F50" s="16">
        <v>811</v>
      </c>
      <c r="G50" s="31">
        <f t="shared" si="40"/>
        <v>61.159062885326755</v>
      </c>
      <c r="H50" s="31">
        <f t="shared" si="41"/>
        <v>27.250308261405671</v>
      </c>
      <c r="I50" s="31">
        <f t="shared" si="42"/>
        <v>11.590628853267571</v>
      </c>
      <c r="J50" s="4">
        <f t="shared" si="43"/>
        <v>61.159062885326755</v>
      </c>
      <c r="K50" s="9">
        <f t="shared" si="44"/>
        <v>38.840937114673245</v>
      </c>
    </row>
    <row r="51" spans="1:11" x14ac:dyDescent="0.25">
      <c r="A51" s="288"/>
      <c r="B51" s="16" t="s">
        <v>14</v>
      </c>
      <c r="C51" s="16">
        <v>329</v>
      </c>
      <c r="D51" s="16">
        <v>170</v>
      </c>
      <c r="E51" s="16">
        <v>66</v>
      </c>
      <c r="F51" s="16">
        <v>565</v>
      </c>
      <c r="G51" s="31">
        <f t="shared" si="40"/>
        <v>58.230088495575224</v>
      </c>
      <c r="H51" s="31">
        <f t="shared" si="41"/>
        <v>30.088495575221238</v>
      </c>
      <c r="I51" s="31">
        <f t="shared" si="42"/>
        <v>11.68141592920354</v>
      </c>
      <c r="J51" s="4">
        <f t="shared" si="43"/>
        <v>58.230088495575224</v>
      </c>
      <c r="K51" s="9">
        <f t="shared" si="44"/>
        <v>41.769911504424776</v>
      </c>
    </row>
    <row r="52" spans="1:11" x14ac:dyDescent="0.25">
      <c r="A52" s="288"/>
      <c r="B52" s="16" t="s">
        <v>8</v>
      </c>
      <c r="C52" s="16">
        <v>589</v>
      </c>
      <c r="D52" s="16">
        <v>236</v>
      </c>
      <c r="E52" s="16">
        <v>107</v>
      </c>
      <c r="F52" s="16">
        <v>932</v>
      </c>
      <c r="G52" s="31">
        <f t="shared" si="40"/>
        <v>63.197424892703864</v>
      </c>
      <c r="H52" s="31">
        <f t="shared" si="41"/>
        <v>25.321888412017167</v>
      </c>
      <c r="I52" s="31">
        <f t="shared" si="42"/>
        <v>11.480686695278971</v>
      </c>
      <c r="J52" s="4">
        <f t="shared" si="43"/>
        <v>63.197424892703864</v>
      </c>
      <c r="K52" s="9">
        <f t="shared" si="44"/>
        <v>36.802575107296136</v>
      </c>
    </row>
    <row r="53" spans="1:11" x14ac:dyDescent="0.25">
      <c r="A53" s="288"/>
      <c r="B53" s="16" t="s">
        <v>15</v>
      </c>
      <c r="C53" s="16">
        <v>590</v>
      </c>
      <c r="D53" s="16">
        <v>52</v>
      </c>
      <c r="E53" s="16">
        <v>123</v>
      </c>
      <c r="F53" s="16">
        <v>765</v>
      </c>
      <c r="G53" s="31">
        <f t="shared" si="40"/>
        <v>77.124183006535944</v>
      </c>
      <c r="H53" s="31">
        <f t="shared" si="41"/>
        <v>6.7973856209150325</v>
      </c>
      <c r="I53" s="31">
        <f t="shared" si="42"/>
        <v>16.078431372549019</v>
      </c>
      <c r="J53" s="4">
        <f t="shared" si="43"/>
        <v>77.124183006535944</v>
      </c>
      <c r="K53" s="9">
        <f t="shared" si="44"/>
        <v>22.875816993464053</v>
      </c>
    </row>
    <row r="54" spans="1:11" x14ac:dyDescent="0.25">
      <c r="A54" s="288"/>
      <c r="B54" s="16" t="s">
        <v>16</v>
      </c>
      <c r="C54" s="16">
        <v>459</v>
      </c>
      <c r="D54" s="16">
        <v>214</v>
      </c>
      <c r="E54" s="16">
        <v>115</v>
      </c>
      <c r="F54" s="16">
        <v>788</v>
      </c>
      <c r="G54" s="31">
        <f t="shared" si="40"/>
        <v>58.248730964467008</v>
      </c>
      <c r="H54" s="31">
        <f t="shared" si="41"/>
        <v>27.157360406091371</v>
      </c>
      <c r="I54" s="31">
        <f t="shared" si="42"/>
        <v>14.593908629441625</v>
      </c>
      <c r="J54" s="4">
        <f t="shared" si="43"/>
        <v>58.248730964467008</v>
      </c>
      <c r="K54" s="9">
        <f t="shared" si="44"/>
        <v>41.751269035532992</v>
      </c>
    </row>
    <row r="55" spans="1:11" x14ac:dyDescent="0.25">
      <c r="A55" s="288"/>
      <c r="B55" s="16" t="s">
        <v>17</v>
      </c>
      <c r="C55" s="16">
        <v>350</v>
      </c>
      <c r="D55" s="16">
        <v>352</v>
      </c>
      <c r="E55" s="16">
        <v>64</v>
      </c>
      <c r="F55" s="16">
        <v>766</v>
      </c>
      <c r="G55" s="31">
        <f t="shared" si="40"/>
        <v>45.691906005221931</v>
      </c>
      <c r="H55" s="31">
        <f t="shared" si="41"/>
        <v>45.95300261096606</v>
      </c>
      <c r="I55" s="31">
        <f t="shared" si="42"/>
        <v>8.3550913838120113</v>
      </c>
      <c r="J55" s="4">
        <f t="shared" si="43"/>
        <v>45.691906005221931</v>
      </c>
      <c r="K55" s="9">
        <f t="shared" si="44"/>
        <v>54.308093994778069</v>
      </c>
    </row>
    <row r="56" spans="1:11" x14ac:dyDescent="0.25">
      <c r="A56" s="288"/>
      <c r="B56" s="16" t="s">
        <v>18</v>
      </c>
      <c r="C56" s="16">
        <v>271</v>
      </c>
      <c r="D56" s="16">
        <v>221</v>
      </c>
      <c r="E56" s="16">
        <v>111</v>
      </c>
      <c r="F56" s="16">
        <v>603</v>
      </c>
      <c r="G56" s="31">
        <f t="shared" si="40"/>
        <v>44.94195688225539</v>
      </c>
      <c r="H56" s="31">
        <f t="shared" si="41"/>
        <v>36.650082918739635</v>
      </c>
      <c r="I56" s="31">
        <f t="shared" si="42"/>
        <v>18.407960199004975</v>
      </c>
      <c r="J56" s="4">
        <f t="shared" si="43"/>
        <v>44.94195688225539</v>
      </c>
      <c r="K56" s="9">
        <f t="shared" si="44"/>
        <v>55.05804311774461</v>
      </c>
    </row>
    <row r="57" spans="1:11" ht="16.5" thickBot="1" x14ac:dyDescent="0.3">
      <c r="A57" s="289"/>
      <c r="B57" s="19" t="s">
        <v>35</v>
      </c>
      <c r="C57" s="20"/>
      <c r="D57" s="20"/>
      <c r="E57" s="20"/>
      <c r="F57" s="20"/>
      <c r="G57" s="22">
        <f>AVERAGE(G45:G56)</f>
        <v>63.720255022370601</v>
      </c>
      <c r="H57" s="22">
        <f t="shared" ref="H57:J57" si="45">AVERAGE(H45:H56)</f>
        <v>25.196535010495481</v>
      </c>
      <c r="I57" s="22">
        <f t="shared" si="45"/>
        <v>11.083209967133911</v>
      </c>
      <c r="J57" s="22">
        <f t="shared" si="45"/>
        <v>63.720255022370601</v>
      </c>
      <c r="K57" s="236">
        <f>AVERAGE(K45:K56)</f>
        <v>36.279744977629392</v>
      </c>
    </row>
    <row r="58" spans="1:11" x14ac:dyDescent="0.25">
      <c r="A58" s="288" t="s">
        <v>136</v>
      </c>
      <c r="B58" s="16" t="s">
        <v>7</v>
      </c>
      <c r="C58" s="16">
        <v>105</v>
      </c>
      <c r="D58" s="16">
        <v>61</v>
      </c>
      <c r="E58" s="16">
        <v>27</v>
      </c>
      <c r="F58" s="16">
        <v>193</v>
      </c>
      <c r="G58" s="31">
        <f t="shared" ref="G58:G59" si="46">C58*100/F58</f>
        <v>54.404145077720209</v>
      </c>
      <c r="H58" s="31">
        <f t="shared" ref="H58:H59" si="47">D58*100/F58</f>
        <v>31.606217616580309</v>
      </c>
      <c r="I58" s="31">
        <f t="shared" ref="I58:I59" si="48">E58*100/F58</f>
        <v>13.989637305699482</v>
      </c>
      <c r="J58" s="4">
        <f t="shared" ref="J58:J59" si="49">C58*100/F58</f>
        <v>54.404145077720209</v>
      </c>
      <c r="K58" s="9">
        <f t="shared" ref="K58:K59" si="50">(D58+E58)*100/F58</f>
        <v>45.595854922279791</v>
      </c>
    </row>
    <row r="59" spans="1:11" x14ac:dyDescent="0.25">
      <c r="A59" s="288"/>
      <c r="B59" s="16" t="s">
        <v>11</v>
      </c>
      <c r="C59" s="16">
        <v>144</v>
      </c>
      <c r="D59" s="16">
        <v>119</v>
      </c>
      <c r="E59" s="16">
        <v>42</v>
      </c>
      <c r="F59" s="16">
        <v>305</v>
      </c>
      <c r="G59" s="31">
        <f t="shared" si="46"/>
        <v>47.213114754098363</v>
      </c>
      <c r="H59" s="31">
        <f t="shared" si="47"/>
        <v>39.016393442622949</v>
      </c>
      <c r="I59" s="31">
        <f t="shared" si="48"/>
        <v>13.770491803278688</v>
      </c>
      <c r="J59" s="4">
        <f t="shared" si="49"/>
        <v>47.213114754098363</v>
      </c>
      <c r="K59" s="9">
        <f t="shared" si="50"/>
        <v>52.786885245901637</v>
      </c>
    </row>
    <row r="60" spans="1:11" x14ac:dyDescent="0.25">
      <c r="A60" s="288"/>
      <c r="B60" s="16" t="s">
        <v>12</v>
      </c>
      <c r="C60" s="16">
        <v>103</v>
      </c>
      <c r="D60" s="16">
        <v>103</v>
      </c>
      <c r="E60" s="16">
        <v>49</v>
      </c>
      <c r="F60" s="16">
        <v>255</v>
      </c>
      <c r="G60" s="31">
        <f t="shared" ref="G60:G74" si="51">C60*100/F60</f>
        <v>40.392156862745097</v>
      </c>
      <c r="H60" s="31">
        <f t="shared" ref="H60:H74" si="52">D60*100/F60</f>
        <v>40.392156862745097</v>
      </c>
      <c r="I60" s="31">
        <f t="shared" ref="I60:I74" si="53">E60*100/F60</f>
        <v>19.215686274509803</v>
      </c>
      <c r="J60" s="4">
        <f t="shared" ref="J60:J74" si="54">C60*100/F60</f>
        <v>40.392156862745097</v>
      </c>
      <c r="K60" s="9">
        <f t="shared" ref="K60:K74" si="55">(D60+E60)*100/F60</f>
        <v>59.607843137254903</v>
      </c>
    </row>
    <row r="61" spans="1:11" x14ac:dyDescent="0.25">
      <c r="A61" s="288"/>
      <c r="B61" s="16" t="s">
        <v>10</v>
      </c>
      <c r="C61" s="16">
        <v>34</v>
      </c>
      <c r="D61" s="16">
        <v>59</v>
      </c>
      <c r="E61" s="16">
        <v>72</v>
      </c>
      <c r="F61" s="16">
        <v>165</v>
      </c>
      <c r="G61" s="31">
        <f t="shared" si="51"/>
        <v>20.606060606060606</v>
      </c>
      <c r="H61" s="31">
        <f t="shared" si="52"/>
        <v>35.757575757575758</v>
      </c>
      <c r="I61" s="31">
        <f t="shared" si="53"/>
        <v>43.636363636363633</v>
      </c>
      <c r="J61" s="4">
        <f t="shared" si="54"/>
        <v>20.606060606060606</v>
      </c>
      <c r="K61" s="9">
        <f t="shared" si="55"/>
        <v>79.393939393939391</v>
      </c>
    </row>
    <row r="62" spans="1:11" x14ac:dyDescent="0.25">
      <c r="A62" s="288"/>
      <c r="B62" s="16" t="s">
        <v>13</v>
      </c>
      <c r="C62" s="16">
        <v>59</v>
      </c>
      <c r="D62" s="16">
        <v>76</v>
      </c>
      <c r="E62" s="16">
        <v>60</v>
      </c>
      <c r="F62" s="16">
        <v>195</v>
      </c>
      <c r="G62" s="31">
        <f t="shared" si="51"/>
        <v>30.256410256410255</v>
      </c>
      <c r="H62" s="31">
        <f t="shared" si="52"/>
        <v>38.974358974358971</v>
      </c>
      <c r="I62" s="31">
        <f t="shared" si="53"/>
        <v>30.76923076923077</v>
      </c>
      <c r="J62" s="4">
        <f t="shared" si="54"/>
        <v>30.256410256410255</v>
      </c>
      <c r="K62" s="9">
        <f t="shared" si="55"/>
        <v>69.743589743589737</v>
      </c>
    </row>
    <row r="63" spans="1:11" x14ac:dyDescent="0.25">
      <c r="A63" s="288"/>
      <c r="B63" s="16" t="s">
        <v>9</v>
      </c>
      <c r="C63" s="16">
        <v>83</v>
      </c>
      <c r="D63" s="16">
        <v>100</v>
      </c>
      <c r="E63" s="16">
        <v>102</v>
      </c>
      <c r="F63" s="16">
        <v>285</v>
      </c>
      <c r="G63" s="31">
        <f t="shared" si="51"/>
        <v>29.12280701754386</v>
      </c>
      <c r="H63" s="31">
        <f t="shared" si="52"/>
        <v>35.087719298245617</v>
      </c>
      <c r="I63" s="31">
        <f t="shared" si="53"/>
        <v>35.789473684210527</v>
      </c>
      <c r="J63" s="4">
        <f t="shared" si="54"/>
        <v>29.12280701754386</v>
      </c>
      <c r="K63" s="9">
        <f t="shared" si="55"/>
        <v>70.877192982456137</v>
      </c>
    </row>
    <row r="64" spans="1:11" x14ac:dyDescent="0.25">
      <c r="A64" s="288"/>
      <c r="B64" s="16" t="s">
        <v>14</v>
      </c>
      <c r="C64" s="16">
        <v>80</v>
      </c>
      <c r="D64" s="16">
        <v>68</v>
      </c>
      <c r="E64" s="16">
        <v>84</v>
      </c>
      <c r="F64" s="16">
        <v>232</v>
      </c>
      <c r="G64" s="31">
        <f t="shared" si="51"/>
        <v>34.482758620689658</v>
      </c>
      <c r="H64" s="31">
        <f t="shared" si="52"/>
        <v>29.310344827586206</v>
      </c>
      <c r="I64" s="31">
        <f t="shared" si="53"/>
        <v>36.206896551724135</v>
      </c>
      <c r="J64" s="4">
        <f t="shared" si="54"/>
        <v>34.482758620689658</v>
      </c>
      <c r="K64" s="9">
        <f t="shared" si="55"/>
        <v>65.517241379310349</v>
      </c>
    </row>
    <row r="65" spans="1:11" x14ac:dyDescent="0.25">
      <c r="A65" s="288"/>
      <c r="B65" s="16" t="s">
        <v>8</v>
      </c>
      <c r="C65" s="16">
        <v>125</v>
      </c>
      <c r="D65" s="16">
        <v>44</v>
      </c>
      <c r="E65" s="16">
        <v>27</v>
      </c>
      <c r="F65" s="16">
        <v>196</v>
      </c>
      <c r="G65" s="31">
        <f t="shared" si="51"/>
        <v>63.775510204081634</v>
      </c>
      <c r="H65" s="31">
        <f t="shared" si="52"/>
        <v>22.448979591836736</v>
      </c>
      <c r="I65" s="31">
        <f t="shared" si="53"/>
        <v>13.775510204081632</v>
      </c>
      <c r="J65" s="4">
        <f t="shared" si="54"/>
        <v>63.775510204081634</v>
      </c>
      <c r="K65" s="9">
        <f t="shared" si="55"/>
        <v>36.224489795918366</v>
      </c>
    </row>
    <row r="66" spans="1:11" x14ac:dyDescent="0.25">
      <c r="A66" s="288"/>
      <c r="B66" s="16" t="s">
        <v>15</v>
      </c>
      <c r="C66" s="16">
        <v>138</v>
      </c>
      <c r="D66" s="16">
        <v>110</v>
      </c>
      <c r="E66" s="16">
        <v>77</v>
      </c>
      <c r="F66" s="16">
        <v>325</v>
      </c>
      <c r="G66" s="31">
        <f t="shared" si="51"/>
        <v>42.46153846153846</v>
      </c>
      <c r="H66" s="31">
        <f t="shared" si="52"/>
        <v>33.846153846153847</v>
      </c>
      <c r="I66" s="31">
        <f t="shared" si="53"/>
        <v>23.692307692307693</v>
      </c>
      <c r="J66" s="4">
        <f t="shared" si="54"/>
        <v>42.46153846153846</v>
      </c>
      <c r="K66" s="9">
        <f t="shared" si="55"/>
        <v>57.53846153846154</v>
      </c>
    </row>
    <row r="67" spans="1:11" x14ac:dyDescent="0.25">
      <c r="A67" s="288"/>
      <c r="B67" s="16" t="s">
        <v>16</v>
      </c>
      <c r="C67" s="16">
        <v>100</v>
      </c>
      <c r="D67" s="16">
        <v>268</v>
      </c>
      <c r="E67" s="16">
        <v>75</v>
      </c>
      <c r="F67" s="16">
        <v>443</v>
      </c>
      <c r="G67" s="31">
        <f t="shared" si="51"/>
        <v>22.573363431151243</v>
      </c>
      <c r="H67" s="31">
        <f t="shared" si="52"/>
        <v>60.496613995485326</v>
      </c>
      <c r="I67" s="31">
        <f t="shared" si="53"/>
        <v>16.930022573363431</v>
      </c>
      <c r="J67" s="4">
        <f t="shared" si="54"/>
        <v>22.573363431151243</v>
      </c>
      <c r="K67" s="9">
        <f t="shared" si="55"/>
        <v>77.426636568848764</v>
      </c>
    </row>
    <row r="68" spans="1:11" x14ac:dyDescent="0.25">
      <c r="A68" s="288"/>
      <c r="B68" s="16" t="s">
        <v>17</v>
      </c>
      <c r="C68" s="16">
        <v>120</v>
      </c>
      <c r="D68" s="16">
        <v>192</v>
      </c>
      <c r="E68" s="16">
        <v>98</v>
      </c>
      <c r="F68" s="16">
        <v>410</v>
      </c>
      <c r="G68" s="31">
        <f t="shared" si="51"/>
        <v>29.26829268292683</v>
      </c>
      <c r="H68" s="31">
        <f t="shared" si="52"/>
        <v>46.829268292682926</v>
      </c>
      <c r="I68" s="31">
        <f t="shared" si="53"/>
        <v>23.902439024390244</v>
      </c>
      <c r="J68" s="4">
        <f t="shared" si="54"/>
        <v>29.26829268292683</v>
      </c>
      <c r="K68" s="9">
        <f t="shared" si="55"/>
        <v>70.731707317073173</v>
      </c>
    </row>
    <row r="69" spans="1:11" x14ac:dyDescent="0.25">
      <c r="A69" s="288"/>
      <c r="B69" s="16" t="s">
        <v>18</v>
      </c>
      <c r="C69" s="16">
        <v>143</v>
      </c>
      <c r="D69" s="16">
        <v>48</v>
      </c>
      <c r="E69" s="16">
        <v>48</v>
      </c>
      <c r="F69" s="16">
        <v>239</v>
      </c>
      <c r="G69" s="31">
        <f t="shared" si="51"/>
        <v>59.8326359832636</v>
      </c>
      <c r="H69" s="31">
        <f t="shared" si="52"/>
        <v>20.0836820083682</v>
      </c>
      <c r="I69" s="31">
        <f t="shared" si="53"/>
        <v>20.0836820083682</v>
      </c>
      <c r="J69" s="4">
        <f t="shared" si="54"/>
        <v>59.8326359832636</v>
      </c>
      <c r="K69" s="9">
        <f t="shared" si="55"/>
        <v>40.1673640167364</v>
      </c>
    </row>
    <row r="70" spans="1:11" x14ac:dyDescent="0.25">
      <c r="A70" s="288"/>
      <c r="B70" s="16" t="s">
        <v>19</v>
      </c>
      <c r="C70" s="16">
        <v>56</v>
      </c>
      <c r="D70" s="16">
        <v>122</v>
      </c>
      <c r="E70" s="16">
        <v>71</v>
      </c>
      <c r="F70" s="16">
        <v>249</v>
      </c>
      <c r="G70" s="31">
        <f t="shared" si="51"/>
        <v>22.489959839357429</v>
      </c>
      <c r="H70" s="31">
        <f t="shared" si="52"/>
        <v>48.99598393574297</v>
      </c>
      <c r="I70" s="31">
        <f t="shared" si="53"/>
        <v>28.514056224899598</v>
      </c>
      <c r="J70" s="4">
        <f t="shared" si="54"/>
        <v>22.489959839357429</v>
      </c>
      <c r="K70" s="9">
        <f t="shared" si="55"/>
        <v>77.510040160642575</v>
      </c>
    </row>
    <row r="71" spans="1:11" x14ac:dyDescent="0.25">
      <c r="A71" s="288"/>
      <c r="B71" s="16" t="s">
        <v>20</v>
      </c>
      <c r="C71" s="16">
        <v>92</v>
      </c>
      <c r="D71" s="16">
        <v>82</v>
      </c>
      <c r="E71" s="16">
        <v>42</v>
      </c>
      <c r="F71" s="16">
        <v>216</v>
      </c>
      <c r="G71" s="31">
        <f t="shared" si="51"/>
        <v>42.592592592592595</v>
      </c>
      <c r="H71" s="31">
        <f t="shared" si="52"/>
        <v>37.962962962962962</v>
      </c>
      <c r="I71" s="31">
        <f t="shared" si="53"/>
        <v>19.444444444444443</v>
      </c>
      <c r="J71" s="4">
        <f t="shared" si="54"/>
        <v>42.592592592592595</v>
      </c>
      <c r="K71" s="9">
        <f t="shared" si="55"/>
        <v>57.407407407407405</v>
      </c>
    </row>
    <row r="72" spans="1:11" x14ac:dyDescent="0.25">
      <c r="A72" s="288"/>
      <c r="B72" s="16" t="s">
        <v>21</v>
      </c>
      <c r="C72" s="16">
        <v>116</v>
      </c>
      <c r="D72" s="16">
        <v>71</v>
      </c>
      <c r="E72" s="16">
        <v>41</v>
      </c>
      <c r="F72" s="16">
        <v>228</v>
      </c>
      <c r="G72" s="31">
        <f t="shared" si="51"/>
        <v>50.877192982456137</v>
      </c>
      <c r="H72" s="31">
        <f t="shared" si="52"/>
        <v>31.140350877192983</v>
      </c>
      <c r="I72" s="31">
        <f t="shared" si="53"/>
        <v>17.982456140350877</v>
      </c>
      <c r="J72" s="4">
        <f t="shared" si="54"/>
        <v>50.877192982456137</v>
      </c>
      <c r="K72" s="9">
        <f t="shared" si="55"/>
        <v>49.122807017543863</v>
      </c>
    </row>
    <row r="73" spans="1:11" x14ac:dyDescent="0.25">
      <c r="A73" s="288"/>
      <c r="B73" s="16" t="s">
        <v>22</v>
      </c>
      <c r="C73" s="16">
        <v>189</v>
      </c>
      <c r="D73" s="16">
        <v>121</v>
      </c>
      <c r="E73" s="16">
        <v>77</v>
      </c>
      <c r="F73" s="16">
        <v>387</v>
      </c>
      <c r="G73" s="31">
        <f t="shared" si="51"/>
        <v>48.837209302325583</v>
      </c>
      <c r="H73" s="31">
        <f t="shared" si="52"/>
        <v>31.266149870801033</v>
      </c>
      <c r="I73" s="31">
        <f t="shared" si="53"/>
        <v>19.896640826873384</v>
      </c>
      <c r="J73" s="4">
        <f t="shared" si="54"/>
        <v>48.837209302325583</v>
      </c>
      <c r="K73" s="9">
        <f t="shared" si="55"/>
        <v>51.162790697674417</v>
      </c>
    </row>
    <row r="74" spans="1:11" x14ac:dyDescent="0.25">
      <c r="A74" s="288"/>
      <c r="B74" s="16" t="s">
        <v>23</v>
      </c>
      <c r="C74" s="16">
        <v>87</v>
      </c>
      <c r="D74" s="16">
        <v>94</v>
      </c>
      <c r="E74" s="16">
        <v>111</v>
      </c>
      <c r="F74" s="16">
        <v>292</v>
      </c>
      <c r="G74" s="31">
        <f t="shared" si="51"/>
        <v>29.794520547945204</v>
      </c>
      <c r="H74" s="31">
        <f t="shared" si="52"/>
        <v>32.19178082191781</v>
      </c>
      <c r="I74" s="31">
        <f t="shared" si="53"/>
        <v>38.013698630136986</v>
      </c>
      <c r="J74" s="4">
        <f t="shared" si="54"/>
        <v>29.794520547945204</v>
      </c>
      <c r="K74" s="9">
        <f t="shared" si="55"/>
        <v>70.205479452054789</v>
      </c>
    </row>
    <row r="75" spans="1:11" ht="16.5" thickBot="1" x14ac:dyDescent="0.3">
      <c r="A75" s="289"/>
      <c r="B75" s="19" t="s">
        <v>35</v>
      </c>
      <c r="C75" s="20"/>
      <c r="D75" s="20"/>
      <c r="E75" s="20"/>
      <c r="F75" s="20"/>
      <c r="G75" s="22">
        <f>AVERAGE(G58:G74)</f>
        <v>39.351780542523926</v>
      </c>
      <c r="H75" s="22">
        <f>AVERAGE(H58:H74)</f>
        <v>36.200393704874109</v>
      </c>
      <c r="I75" s="22">
        <f>AVERAGE(I58:I74)</f>
        <v>24.447825752601975</v>
      </c>
      <c r="J75" s="22">
        <f>AVERAGE(J58:J74)</f>
        <v>39.351780542523926</v>
      </c>
      <c r="K75" s="236">
        <f>AVERAGE(K58:K74)</f>
        <v>60.648219457476067</v>
      </c>
    </row>
    <row r="76" spans="1:11" x14ac:dyDescent="0.25">
      <c r="A76" s="288" t="s">
        <v>137</v>
      </c>
      <c r="B76" s="16" t="s">
        <v>7</v>
      </c>
      <c r="C76" s="16">
        <v>181</v>
      </c>
      <c r="D76" s="16">
        <v>68</v>
      </c>
      <c r="E76" s="16">
        <v>73</v>
      </c>
      <c r="F76" s="16">
        <v>322</v>
      </c>
      <c r="G76" s="31">
        <f t="shared" ref="G76:G81" si="56">C76*100/F76</f>
        <v>56.211180124223603</v>
      </c>
      <c r="H76" s="31">
        <f t="shared" ref="H76:H81" si="57">D76*100/F76</f>
        <v>21.118012422360248</v>
      </c>
      <c r="I76" s="31">
        <f t="shared" ref="I76:I81" si="58">E76*100/F76</f>
        <v>22.670807453416149</v>
      </c>
      <c r="J76" s="4">
        <f t="shared" ref="J76:J81" si="59">C76*100/F76</f>
        <v>56.211180124223603</v>
      </c>
      <c r="K76" s="9">
        <f t="shared" ref="K76:K81" si="60">(D76+E76)*100/F76</f>
        <v>43.788819875776397</v>
      </c>
    </row>
    <row r="77" spans="1:11" x14ac:dyDescent="0.25">
      <c r="A77" s="288"/>
      <c r="B77" s="16" t="s">
        <v>11</v>
      </c>
      <c r="C77" s="16">
        <v>181</v>
      </c>
      <c r="D77" s="16">
        <v>116</v>
      </c>
      <c r="E77" s="16">
        <v>96</v>
      </c>
      <c r="F77" s="16">
        <v>393</v>
      </c>
      <c r="G77" s="31">
        <f t="shared" si="56"/>
        <v>46.055979643765902</v>
      </c>
      <c r="H77" s="31">
        <f t="shared" si="57"/>
        <v>29.516539440203562</v>
      </c>
      <c r="I77" s="31">
        <f t="shared" si="58"/>
        <v>24.427480916030536</v>
      </c>
      <c r="J77" s="4">
        <f t="shared" si="59"/>
        <v>46.055979643765902</v>
      </c>
      <c r="K77" s="9">
        <f t="shared" si="60"/>
        <v>53.944020356234098</v>
      </c>
    </row>
    <row r="78" spans="1:11" x14ac:dyDescent="0.25">
      <c r="A78" s="288"/>
      <c r="B78" s="16" t="s">
        <v>12</v>
      </c>
      <c r="C78" s="16">
        <v>110</v>
      </c>
      <c r="D78" s="16">
        <v>77</v>
      </c>
      <c r="E78" s="16">
        <v>71</v>
      </c>
      <c r="F78" s="16">
        <v>258</v>
      </c>
      <c r="G78" s="31">
        <f t="shared" si="56"/>
        <v>42.63565891472868</v>
      </c>
      <c r="H78" s="31">
        <f t="shared" si="57"/>
        <v>29.844961240310077</v>
      </c>
      <c r="I78" s="31">
        <f t="shared" si="58"/>
        <v>27.519379844961239</v>
      </c>
      <c r="J78" s="4">
        <f t="shared" si="59"/>
        <v>42.63565891472868</v>
      </c>
      <c r="K78" s="9">
        <f t="shared" si="60"/>
        <v>57.36434108527132</v>
      </c>
    </row>
    <row r="79" spans="1:11" x14ac:dyDescent="0.25">
      <c r="A79" s="288"/>
      <c r="B79" s="16" t="s">
        <v>10</v>
      </c>
      <c r="C79" s="16">
        <v>207</v>
      </c>
      <c r="D79" s="16">
        <v>81</v>
      </c>
      <c r="E79" s="16">
        <v>64</v>
      </c>
      <c r="F79" s="16">
        <v>352</v>
      </c>
      <c r="G79" s="31">
        <f t="shared" si="56"/>
        <v>58.80681818181818</v>
      </c>
      <c r="H79" s="31">
        <f t="shared" si="57"/>
        <v>23.011363636363637</v>
      </c>
      <c r="I79" s="31">
        <f t="shared" si="58"/>
        <v>18.181818181818183</v>
      </c>
      <c r="J79" s="4">
        <f t="shared" si="59"/>
        <v>58.80681818181818</v>
      </c>
      <c r="K79" s="9">
        <f t="shared" si="60"/>
        <v>41.19318181818182</v>
      </c>
    </row>
    <row r="80" spans="1:11" x14ac:dyDescent="0.25">
      <c r="A80" s="288"/>
      <c r="B80" s="16" t="s">
        <v>13</v>
      </c>
      <c r="C80" s="16">
        <v>144</v>
      </c>
      <c r="D80" s="16">
        <v>83</v>
      </c>
      <c r="E80" s="16">
        <v>68</v>
      </c>
      <c r="F80" s="16">
        <v>295</v>
      </c>
      <c r="G80" s="31">
        <f t="shared" si="56"/>
        <v>48.813559322033896</v>
      </c>
      <c r="H80" s="31">
        <f t="shared" si="57"/>
        <v>28.135593220338983</v>
      </c>
      <c r="I80" s="31">
        <f t="shared" si="58"/>
        <v>23.050847457627118</v>
      </c>
      <c r="J80" s="4">
        <f t="shared" si="59"/>
        <v>48.813559322033896</v>
      </c>
      <c r="K80" s="9">
        <f t="shared" si="60"/>
        <v>51.186440677966104</v>
      </c>
    </row>
    <row r="81" spans="1:11" x14ac:dyDescent="0.25">
      <c r="A81" s="288"/>
      <c r="B81" s="16" t="s">
        <v>9</v>
      </c>
      <c r="C81" s="16">
        <v>191</v>
      </c>
      <c r="D81" s="16">
        <v>110</v>
      </c>
      <c r="E81" s="16">
        <v>41</v>
      </c>
      <c r="F81" s="16">
        <v>342</v>
      </c>
      <c r="G81" s="31">
        <f t="shared" si="56"/>
        <v>55.847953216374272</v>
      </c>
      <c r="H81" s="31">
        <f t="shared" si="57"/>
        <v>32.163742690058477</v>
      </c>
      <c r="I81" s="31">
        <f t="shared" si="58"/>
        <v>11.988304093567251</v>
      </c>
      <c r="J81" s="4">
        <f t="shared" si="59"/>
        <v>55.847953216374272</v>
      </c>
      <c r="K81" s="9">
        <f t="shared" si="60"/>
        <v>44.152046783625728</v>
      </c>
    </row>
    <row r="82" spans="1:11" x14ac:dyDescent="0.25">
      <c r="A82" s="288"/>
      <c r="B82" s="16" t="s">
        <v>14</v>
      </c>
      <c r="C82" s="16">
        <v>181</v>
      </c>
      <c r="D82" s="16">
        <v>144</v>
      </c>
      <c r="E82" s="16">
        <v>70</v>
      </c>
      <c r="F82" s="16">
        <v>395</v>
      </c>
      <c r="G82" s="31">
        <f t="shared" ref="G82:G93" si="61">C82*100/F82</f>
        <v>45.822784810126585</v>
      </c>
      <c r="H82" s="31">
        <f t="shared" ref="H82:H93" si="62">D82*100/F82</f>
        <v>36.455696202531648</v>
      </c>
      <c r="I82" s="31">
        <f t="shared" ref="I82:I93" si="63">E82*100/F82</f>
        <v>17.721518987341771</v>
      </c>
      <c r="J82" s="4">
        <f t="shared" ref="J82:J93" si="64">C82*100/F82</f>
        <v>45.822784810126585</v>
      </c>
      <c r="K82" s="9">
        <f t="shared" ref="K82:K93" si="65">(D82+E82)*100/F82</f>
        <v>54.177215189873415</v>
      </c>
    </row>
    <row r="83" spans="1:11" x14ac:dyDescent="0.25">
      <c r="A83" s="288"/>
      <c r="B83" s="16" t="s">
        <v>8</v>
      </c>
      <c r="C83" s="16">
        <v>206</v>
      </c>
      <c r="D83" s="16">
        <v>111</v>
      </c>
      <c r="E83" s="16">
        <v>41</v>
      </c>
      <c r="F83" s="16">
        <v>358</v>
      </c>
      <c r="G83" s="31">
        <f t="shared" si="61"/>
        <v>57.541899441340782</v>
      </c>
      <c r="H83" s="31">
        <f t="shared" si="62"/>
        <v>31.005586592178769</v>
      </c>
      <c r="I83" s="31">
        <f t="shared" si="63"/>
        <v>11.452513966480447</v>
      </c>
      <c r="J83" s="4">
        <f t="shared" si="64"/>
        <v>57.541899441340782</v>
      </c>
      <c r="K83" s="9">
        <f t="shared" si="65"/>
        <v>42.458100558659218</v>
      </c>
    </row>
    <row r="84" spans="1:11" x14ac:dyDescent="0.25">
      <c r="A84" s="288"/>
      <c r="B84" s="16" t="s">
        <v>15</v>
      </c>
      <c r="C84" s="16">
        <v>70</v>
      </c>
      <c r="D84" s="16">
        <v>208</v>
      </c>
      <c r="E84" s="16">
        <v>149</v>
      </c>
      <c r="F84" s="16">
        <v>427</v>
      </c>
      <c r="G84" s="31">
        <f t="shared" si="61"/>
        <v>16.393442622950818</v>
      </c>
      <c r="H84" s="31">
        <f t="shared" si="62"/>
        <v>48.711943793911004</v>
      </c>
      <c r="I84" s="31">
        <f t="shared" si="63"/>
        <v>34.894613583138174</v>
      </c>
      <c r="J84" s="4">
        <f t="shared" si="64"/>
        <v>16.393442622950818</v>
      </c>
      <c r="K84" s="9">
        <f t="shared" si="65"/>
        <v>83.606557377049185</v>
      </c>
    </row>
    <row r="85" spans="1:11" x14ac:dyDescent="0.25">
      <c r="A85" s="288"/>
      <c r="B85" s="16" t="s">
        <v>16</v>
      </c>
      <c r="C85" s="16">
        <v>154</v>
      </c>
      <c r="D85" s="16">
        <v>172</v>
      </c>
      <c r="E85" s="16">
        <v>82</v>
      </c>
      <c r="F85" s="16">
        <v>408</v>
      </c>
      <c r="G85" s="31">
        <f t="shared" si="61"/>
        <v>37.745098039215684</v>
      </c>
      <c r="H85" s="31">
        <f t="shared" si="62"/>
        <v>42.156862745098039</v>
      </c>
      <c r="I85" s="31">
        <f t="shared" si="63"/>
        <v>20.098039215686274</v>
      </c>
      <c r="J85" s="4">
        <f t="shared" si="64"/>
        <v>37.745098039215684</v>
      </c>
      <c r="K85" s="9">
        <f t="shared" si="65"/>
        <v>62.254901960784316</v>
      </c>
    </row>
    <row r="86" spans="1:11" x14ac:dyDescent="0.25">
      <c r="A86" s="288"/>
      <c r="B86" s="16" t="s">
        <v>17</v>
      </c>
      <c r="C86" s="16">
        <v>171</v>
      </c>
      <c r="D86" s="16">
        <v>168</v>
      </c>
      <c r="E86" s="16">
        <v>110</v>
      </c>
      <c r="F86" s="16">
        <v>449</v>
      </c>
      <c r="G86" s="31">
        <f t="shared" si="61"/>
        <v>38.084632516703785</v>
      </c>
      <c r="H86" s="31">
        <f t="shared" si="62"/>
        <v>37.41648106904232</v>
      </c>
      <c r="I86" s="31">
        <f t="shared" si="63"/>
        <v>24.498886414253896</v>
      </c>
      <c r="J86" s="4">
        <f t="shared" si="64"/>
        <v>38.084632516703785</v>
      </c>
      <c r="K86" s="9">
        <f t="shared" si="65"/>
        <v>61.915367483296215</v>
      </c>
    </row>
    <row r="87" spans="1:11" x14ac:dyDescent="0.25">
      <c r="A87" s="288"/>
      <c r="B87" s="16" t="s">
        <v>18</v>
      </c>
      <c r="C87" s="16">
        <v>211</v>
      </c>
      <c r="D87" s="16">
        <v>154</v>
      </c>
      <c r="E87" s="16">
        <v>39</v>
      </c>
      <c r="F87" s="16">
        <v>404</v>
      </c>
      <c r="G87" s="31">
        <f t="shared" si="61"/>
        <v>52.227722772277225</v>
      </c>
      <c r="H87" s="31">
        <f t="shared" si="62"/>
        <v>38.118811881188115</v>
      </c>
      <c r="I87" s="31">
        <f t="shared" si="63"/>
        <v>9.653465346534654</v>
      </c>
      <c r="J87" s="4">
        <f t="shared" si="64"/>
        <v>52.227722772277225</v>
      </c>
      <c r="K87" s="9">
        <f t="shared" si="65"/>
        <v>47.772277227722775</v>
      </c>
    </row>
    <row r="88" spans="1:11" x14ac:dyDescent="0.25">
      <c r="A88" s="288"/>
      <c r="B88" s="16" t="s">
        <v>19</v>
      </c>
      <c r="C88" s="16">
        <v>185</v>
      </c>
      <c r="D88" s="16">
        <v>139</v>
      </c>
      <c r="E88" s="16">
        <v>38</v>
      </c>
      <c r="F88" s="16">
        <v>362</v>
      </c>
      <c r="G88" s="31">
        <f t="shared" si="61"/>
        <v>51.104972375690608</v>
      </c>
      <c r="H88" s="31">
        <f t="shared" si="62"/>
        <v>38.39779005524862</v>
      </c>
      <c r="I88" s="31">
        <f t="shared" si="63"/>
        <v>10.497237569060774</v>
      </c>
      <c r="J88" s="4">
        <f t="shared" si="64"/>
        <v>51.104972375690608</v>
      </c>
      <c r="K88" s="9">
        <f t="shared" si="65"/>
        <v>48.895027624309392</v>
      </c>
    </row>
    <row r="89" spans="1:11" x14ac:dyDescent="0.25">
      <c r="A89" s="288"/>
      <c r="B89" s="16" t="s">
        <v>20</v>
      </c>
      <c r="C89" s="16">
        <v>105</v>
      </c>
      <c r="D89" s="16">
        <v>188</v>
      </c>
      <c r="E89" s="16">
        <v>91</v>
      </c>
      <c r="F89" s="16">
        <v>384</v>
      </c>
      <c r="G89" s="31">
        <f t="shared" si="61"/>
        <v>27.34375</v>
      </c>
      <c r="H89" s="31">
        <f t="shared" si="62"/>
        <v>48.958333333333336</v>
      </c>
      <c r="I89" s="31">
        <f t="shared" si="63"/>
        <v>23.697916666666668</v>
      </c>
      <c r="J89" s="4">
        <f t="shared" si="64"/>
        <v>27.34375</v>
      </c>
      <c r="K89" s="9">
        <f t="shared" si="65"/>
        <v>72.65625</v>
      </c>
    </row>
    <row r="90" spans="1:11" x14ac:dyDescent="0.25">
      <c r="A90" s="288"/>
      <c r="B90" s="16" t="s">
        <v>21</v>
      </c>
      <c r="C90" s="16">
        <v>169</v>
      </c>
      <c r="D90" s="16">
        <v>162</v>
      </c>
      <c r="E90" s="16">
        <v>103</v>
      </c>
      <c r="F90" s="16">
        <v>434</v>
      </c>
      <c r="G90" s="31">
        <f t="shared" si="61"/>
        <v>38.940092165898619</v>
      </c>
      <c r="H90" s="31">
        <f t="shared" si="62"/>
        <v>37.327188940092164</v>
      </c>
      <c r="I90" s="31">
        <f t="shared" si="63"/>
        <v>23.732718894009217</v>
      </c>
      <c r="J90" s="4">
        <f t="shared" si="64"/>
        <v>38.940092165898619</v>
      </c>
      <c r="K90" s="9">
        <f t="shared" si="65"/>
        <v>61.059907834101381</v>
      </c>
    </row>
    <row r="91" spans="1:11" x14ac:dyDescent="0.25">
      <c r="A91" s="288"/>
      <c r="B91" s="16" t="s">
        <v>22</v>
      </c>
      <c r="C91" s="16">
        <v>128</v>
      </c>
      <c r="D91" s="16">
        <v>158</v>
      </c>
      <c r="E91" s="16">
        <v>103</v>
      </c>
      <c r="F91" s="16">
        <v>389</v>
      </c>
      <c r="G91" s="31">
        <f t="shared" si="61"/>
        <v>32.904884318766065</v>
      </c>
      <c r="H91" s="31">
        <f t="shared" si="62"/>
        <v>40.616966580976865</v>
      </c>
      <c r="I91" s="31">
        <f t="shared" si="63"/>
        <v>26.47814910025707</v>
      </c>
      <c r="J91" s="4">
        <f t="shared" si="64"/>
        <v>32.904884318766065</v>
      </c>
      <c r="K91" s="9">
        <f t="shared" si="65"/>
        <v>67.095115681233935</v>
      </c>
    </row>
    <row r="92" spans="1:11" x14ac:dyDescent="0.25">
      <c r="A92" s="288"/>
      <c r="B92" s="16" t="s">
        <v>23</v>
      </c>
      <c r="C92" s="16">
        <v>168</v>
      </c>
      <c r="D92" s="16">
        <v>213</v>
      </c>
      <c r="E92" s="16">
        <v>100</v>
      </c>
      <c r="F92" s="16">
        <v>481</v>
      </c>
      <c r="G92" s="31">
        <f t="shared" si="61"/>
        <v>34.927234927234927</v>
      </c>
      <c r="H92" s="31">
        <f t="shared" si="62"/>
        <v>44.282744282744282</v>
      </c>
      <c r="I92" s="31">
        <f t="shared" si="63"/>
        <v>20.79002079002079</v>
      </c>
      <c r="J92" s="4">
        <f t="shared" si="64"/>
        <v>34.927234927234927</v>
      </c>
      <c r="K92" s="9">
        <f t="shared" si="65"/>
        <v>65.07276507276508</v>
      </c>
    </row>
    <row r="93" spans="1:11" x14ac:dyDescent="0.25">
      <c r="A93" s="288"/>
      <c r="B93" s="16" t="s">
        <v>24</v>
      </c>
      <c r="C93" s="16">
        <v>159</v>
      </c>
      <c r="D93" s="16">
        <v>172</v>
      </c>
      <c r="E93" s="16">
        <v>80</v>
      </c>
      <c r="F93" s="16">
        <v>411</v>
      </c>
      <c r="G93" s="31">
        <f t="shared" si="61"/>
        <v>38.686131386861312</v>
      </c>
      <c r="H93" s="31">
        <f t="shared" si="62"/>
        <v>41.849148418491481</v>
      </c>
      <c r="I93" s="31">
        <f t="shared" si="63"/>
        <v>19.464720194647203</v>
      </c>
      <c r="J93" s="4">
        <f t="shared" si="64"/>
        <v>38.686131386861312</v>
      </c>
      <c r="K93" s="9">
        <f t="shared" si="65"/>
        <v>61.313868613138688</v>
      </c>
    </row>
    <row r="94" spans="1:11" ht="16.5" thickBot="1" x14ac:dyDescent="0.3">
      <c r="A94" s="289"/>
      <c r="B94" s="19" t="s">
        <v>35</v>
      </c>
      <c r="C94" s="20"/>
      <c r="D94" s="20"/>
      <c r="E94" s="20"/>
      <c r="F94" s="20"/>
      <c r="G94" s="22">
        <f>AVERAGE(G76:G93)</f>
        <v>43.33854415444506</v>
      </c>
      <c r="H94" s="22">
        <f t="shared" ref="H94:J94" si="66">AVERAGE(H76:H93)</f>
        <v>36.060431474692869</v>
      </c>
      <c r="I94" s="22">
        <f t="shared" si="66"/>
        <v>20.601024370862081</v>
      </c>
      <c r="J94" s="22">
        <f t="shared" si="66"/>
        <v>43.33854415444506</v>
      </c>
      <c r="K94" s="236">
        <f>AVERAGE(K76:K93)</f>
        <v>56.66145584555494</v>
      </c>
    </row>
    <row r="95" spans="1:11" x14ac:dyDescent="0.25">
      <c r="A95" s="288" t="s">
        <v>138</v>
      </c>
      <c r="B95" s="16" t="s">
        <v>7</v>
      </c>
      <c r="C95" s="16">
        <v>104</v>
      </c>
      <c r="D95" s="16">
        <v>210</v>
      </c>
      <c r="E95" s="16">
        <v>232</v>
      </c>
      <c r="F95" s="16">
        <v>546</v>
      </c>
      <c r="G95" s="31">
        <f t="shared" ref="G95:G96" si="67">C95*100/F95</f>
        <v>19.047619047619047</v>
      </c>
      <c r="H95" s="31">
        <f t="shared" ref="H95:H96" si="68">D95*100/F95</f>
        <v>38.46153846153846</v>
      </c>
      <c r="I95" s="31">
        <f t="shared" ref="I95:I96" si="69">E95*100/F95</f>
        <v>42.490842490842489</v>
      </c>
      <c r="J95" s="4">
        <f t="shared" ref="J95" si="70">C95*100/F95</f>
        <v>19.047619047619047</v>
      </c>
      <c r="K95" s="9">
        <f t="shared" ref="K95" si="71">(D95+E95)*100/F95</f>
        <v>80.952380952380949</v>
      </c>
    </row>
    <row r="96" spans="1:11" x14ac:dyDescent="0.25">
      <c r="A96" s="288"/>
      <c r="B96" s="16" t="s">
        <v>11</v>
      </c>
      <c r="C96" s="16">
        <v>134</v>
      </c>
      <c r="D96" s="16">
        <v>251</v>
      </c>
      <c r="E96" s="16">
        <v>230</v>
      </c>
      <c r="F96" s="16">
        <v>615</v>
      </c>
      <c r="G96" s="31">
        <f t="shared" si="67"/>
        <v>21.788617886178862</v>
      </c>
      <c r="H96" s="31">
        <f t="shared" si="68"/>
        <v>40.8130081300813</v>
      </c>
      <c r="I96" s="31">
        <f t="shared" si="69"/>
        <v>37.398373983739837</v>
      </c>
      <c r="J96" s="4">
        <f>C96*100/F96</f>
        <v>21.788617886178862</v>
      </c>
      <c r="K96" s="9">
        <f>(D96+E96)*100/F96</f>
        <v>78.211382113821145</v>
      </c>
    </row>
    <row r="97" spans="1:11" x14ac:dyDescent="0.25">
      <c r="A97" s="288"/>
      <c r="B97" s="16" t="s">
        <v>12</v>
      </c>
      <c r="C97" s="16">
        <v>242</v>
      </c>
      <c r="D97" s="16">
        <v>312</v>
      </c>
      <c r="E97" s="16">
        <v>156</v>
      </c>
      <c r="F97" s="16">
        <v>710</v>
      </c>
      <c r="G97" s="31">
        <f t="shared" ref="G97:G98" si="72">C97*100/F97</f>
        <v>34.08450704225352</v>
      </c>
      <c r="H97" s="31">
        <f t="shared" ref="H97:H98" si="73">D97*100/F97</f>
        <v>43.943661971830984</v>
      </c>
      <c r="I97" s="31">
        <f t="shared" ref="I97:I98" si="74">E97*100/F97</f>
        <v>21.971830985915492</v>
      </c>
      <c r="J97" s="4">
        <f t="shared" ref="J97:J98" si="75">C97*100/F97</f>
        <v>34.08450704225352</v>
      </c>
      <c r="K97" s="9">
        <f t="shared" ref="K97:K98" si="76">(D97+E97)*100/F97</f>
        <v>65.91549295774648</v>
      </c>
    </row>
    <row r="98" spans="1:11" x14ac:dyDescent="0.25">
      <c r="A98" s="288"/>
      <c r="B98" s="16" t="s">
        <v>10</v>
      </c>
      <c r="C98" s="16">
        <v>405</v>
      </c>
      <c r="D98" s="16">
        <v>323</v>
      </c>
      <c r="E98" s="16">
        <v>118</v>
      </c>
      <c r="F98" s="16">
        <v>846</v>
      </c>
      <c r="G98" s="31">
        <f t="shared" si="72"/>
        <v>47.872340425531917</v>
      </c>
      <c r="H98" s="31">
        <f t="shared" si="73"/>
        <v>38.17966903073286</v>
      </c>
      <c r="I98" s="31">
        <f t="shared" si="74"/>
        <v>13.947990543735225</v>
      </c>
      <c r="J98" s="4">
        <f t="shared" si="75"/>
        <v>47.872340425531917</v>
      </c>
      <c r="K98" s="9">
        <f t="shared" si="76"/>
        <v>52.127659574468083</v>
      </c>
    </row>
    <row r="99" spans="1:11" x14ac:dyDescent="0.25">
      <c r="A99" s="288"/>
      <c r="B99" s="16" t="s">
        <v>13</v>
      </c>
      <c r="C99" s="16">
        <v>242</v>
      </c>
      <c r="D99" s="16">
        <v>270</v>
      </c>
      <c r="E99" s="16">
        <v>159</v>
      </c>
      <c r="F99" s="16">
        <v>671</v>
      </c>
      <c r="G99" s="31">
        <f t="shared" ref="G99:G109" si="77">C99*100/F99</f>
        <v>36.065573770491802</v>
      </c>
      <c r="H99" s="31">
        <f t="shared" ref="H99:H109" si="78">D99*100/F99</f>
        <v>40.238450074515647</v>
      </c>
      <c r="I99" s="31">
        <f t="shared" ref="I99:I109" si="79">E99*100/F99</f>
        <v>23.695976154992547</v>
      </c>
      <c r="J99" s="4">
        <f t="shared" ref="J99:J109" si="80">C99*100/F99</f>
        <v>36.065573770491802</v>
      </c>
      <c r="K99" s="9">
        <f t="shared" ref="K99:K109" si="81">(D99+E99)*100/F99</f>
        <v>63.934426229508198</v>
      </c>
    </row>
    <row r="100" spans="1:11" x14ac:dyDescent="0.25">
      <c r="A100" s="288"/>
      <c r="B100" s="16" t="s">
        <v>9</v>
      </c>
      <c r="C100" s="16">
        <v>244</v>
      </c>
      <c r="D100" s="16">
        <v>302</v>
      </c>
      <c r="E100" s="16">
        <v>191</v>
      </c>
      <c r="F100" s="16">
        <v>737</v>
      </c>
      <c r="G100" s="31">
        <f t="shared" si="77"/>
        <v>33.10719131614654</v>
      </c>
      <c r="H100" s="31">
        <f t="shared" si="78"/>
        <v>40.976933514246944</v>
      </c>
      <c r="I100" s="31">
        <f t="shared" si="79"/>
        <v>25.915875169606512</v>
      </c>
      <c r="J100" s="4">
        <f t="shared" si="80"/>
        <v>33.10719131614654</v>
      </c>
      <c r="K100" s="9">
        <f t="shared" si="81"/>
        <v>66.89280868385346</v>
      </c>
    </row>
    <row r="101" spans="1:11" x14ac:dyDescent="0.25">
      <c r="A101" s="288"/>
      <c r="B101" s="16" t="s">
        <v>14</v>
      </c>
      <c r="C101" s="16">
        <v>164</v>
      </c>
      <c r="D101" s="16">
        <v>252</v>
      </c>
      <c r="E101" s="16">
        <v>222</v>
      </c>
      <c r="F101" s="16">
        <v>638</v>
      </c>
      <c r="G101" s="31">
        <f t="shared" si="77"/>
        <v>25.705329153605014</v>
      </c>
      <c r="H101" s="31">
        <f t="shared" si="78"/>
        <v>39.498432601880879</v>
      </c>
      <c r="I101" s="31">
        <f t="shared" si="79"/>
        <v>34.796238244514107</v>
      </c>
      <c r="J101" s="4">
        <f t="shared" si="80"/>
        <v>25.705329153605014</v>
      </c>
      <c r="K101" s="9">
        <f t="shared" si="81"/>
        <v>74.294670846394979</v>
      </c>
    </row>
    <row r="102" spans="1:11" x14ac:dyDescent="0.25">
      <c r="A102" s="288"/>
      <c r="B102" s="16" t="s">
        <v>8</v>
      </c>
      <c r="C102" s="16">
        <v>209</v>
      </c>
      <c r="D102" s="16">
        <v>289</v>
      </c>
      <c r="E102" s="16">
        <v>213</v>
      </c>
      <c r="F102" s="16">
        <v>711</v>
      </c>
      <c r="G102" s="31">
        <f t="shared" si="77"/>
        <v>29.395218002812939</v>
      </c>
      <c r="H102" s="31">
        <f t="shared" si="78"/>
        <v>40.646976090014064</v>
      </c>
      <c r="I102" s="31">
        <f t="shared" si="79"/>
        <v>29.957805907172997</v>
      </c>
      <c r="J102" s="4">
        <f t="shared" si="80"/>
        <v>29.395218002812939</v>
      </c>
      <c r="K102" s="9">
        <f t="shared" si="81"/>
        <v>70.604781997187061</v>
      </c>
    </row>
    <row r="103" spans="1:11" x14ac:dyDescent="0.25">
      <c r="A103" s="288"/>
      <c r="B103" s="16" t="s">
        <v>15</v>
      </c>
      <c r="C103" s="16">
        <v>134</v>
      </c>
      <c r="D103" s="16">
        <v>324</v>
      </c>
      <c r="E103" s="16">
        <v>296</v>
      </c>
      <c r="F103" s="16">
        <v>754</v>
      </c>
      <c r="G103" s="31">
        <f t="shared" si="77"/>
        <v>17.77188328912467</v>
      </c>
      <c r="H103" s="31">
        <f t="shared" si="78"/>
        <v>42.970822281167109</v>
      </c>
      <c r="I103" s="31">
        <f t="shared" si="79"/>
        <v>39.257294429708224</v>
      </c>
      <c r="J103" s="4">
        <f t="shared" si="80"/>
        <v>17.77188328912467</v>
      </c>
      <c r="K103" s="9">
        <f t="shared" si="81"/>
        <v>82.228116710875327</v>
      </c>
    </row>
    <row r="104" spans="1:11" x14ac:dyDescent="0.25">
      <c r="A104" s="288"/>
      <c r="B104" s="16" t="s">
        <v>16</v>
      </c>
      <c r="C104" s="16">
        <v>189</v>
      </c>
      <c r="D104" s="16">
        <v>274</v>
      </c>
      <c r="E104" s="16">
        <v>178</v>
      </c>
      <c r="F104" s="16">
        <v>641</v>
      </c>
      <c r="G104" s="31">
        <f t="shared" si="77"/>
        <v>29.485179407176286</v>
      </c>
      <c r="H104" s="31">
        <f t="shared" si="78"/>
        <v>42.745709828393139</v>
      </c>
      <c r="I104" s="31">
        <f t="shared" si="79"/>
        <v>27.769110764430579</v>
      </c>
      <c r="J104" s="4">
        <f t="shared" si="80"/>
        <v>29.485179407176286</v>
      </c>
      <c r="K104" s="9">
        <f t="shared" si="81"/>
        <v>70.51482059282371</v>
      </c>
    </row>
    <row r="105" spans="1:11" x14ac:dyDescent="0.25">
      <c r="A105" s="288"/>
      <c r="B105" s="16" t="s">
        <v>17</v>
      </c>
      <c r="C105" s="16">
        <v>106</v>
      </c>
      <c r="D105" s="16">
        <v>261</v>
      </c>
      <c r="E105" s="16">
        <v>201</v>
      </c>
      <c r="F105" s="16">
        <v>568</v>
      </c>
      <c r="G105" s="31">
        <f t="shared" si="77"/>
        <v>18.661971830985916</v>
      </c>
      <c r="H105" s="31">
        <f t="shared" si="78"/>
        <v>45.950704225352112</v>
      </c>
      <c r="I105" s="31">
        <f t="shared" si="79"/>
        <v>35.387323943661968</v>
      </c>
      <c r="J105" s="4">
        <f t="shared" si="80"/>
        <v>18.661971830985916</v>
      </c>
      <c r="K105" s="9">
        <f t="shared" si="81"/>
        <v>81.338028169014081</v>
      </c>
    </row>
    <row r="106" spans="1:11" x14ac:dyDescent="0.25">
      <c r="A106" s="288"/>
      <c r="B106" s="16" t="s">
        <v>18</v>
      </c>
      <c r="C106" s="16">
        <v>69</v>
      </c>
      <c r="D106" s="16">
        <v>298</v>
      </c>
      <c r="E106" s="16">
        <v>339</v>
      </c>
      <c r="F106" s="16">
        <v>706</v>
      </c>
      <c r="G106" s="31">
        <f t="shared" si="77"/>
        <v>9.7733711048158636</v>
      </c>
      <c r="H106" s="31">
        <f t="shared" si="78"/>
        <v>42.209631728045323</v>
      </c>
      <c r="I106" s="31">
        <f t="shared" si="79"/>
        <v>48.016997167138811</v>
      </c>
      <c r="J106" s="4">
        <f t="shared" si="80"/>
        <v>9.7733711048158636</v>
      </c>
      <c r="K106" s="9">
        <f t="shared" si="81"/>
        <v>90.226628895184135</v>
      </c>
    </row>
    <row r="107" spans="1:11" x14ac:dyDescent="0.25">
      <c r="A107" s="288"/>
      <c r="B107" s="16" t="s">
        <v>19</v>
      </c>
      <c r="C107" s="16">
        <v>162</v>
      </c>
      <c r="D107" s="16">
        <v>296</v>
      </c>
      <c r="E107" s="16">
        <v>215</v>
      </c>
      <c r="F107" s="16">
        <v>673</v>
      </c>
      <c r="G107" s="31">
        <f t="shared" si="77"/>
        <v>24.071322436849925</v>
      </c>
      <c r="H107" s="31">
        <f t="shared" si="78"/>
        <v>43.982169390787519</v>
      </c>
      <c r="I107" s="31">
        <f t="shared" si="79"/>
        <v>31.946508172362556</v>
      </c>
      <c r="J107" s="4">
        <f t="shared" si="80"/>
        <v>24.071322436849925</v>
      </c>
      <c r="K107" s="9">
        <f t="shared" si="81"/>
        <v>75.928677563150075</v>
      </c>
    </row>
    <row r="108" spans="1:11" x14ac:dyDescent="0.25">
      <c r="A108" s="288"/>
      <c r="B108" s="16" t="s">
        <v>20</v>
      </c>
      <c r="C108" s="16">
        <v>155</v>
      </c>
      <c r="D108" s="16">
        <v>335</v>
      </c>
      <c r="E108" s="16">
        <v>252</v>
      </c>
      <c r="F108" s="16">
        <v>742</v>
      </c>
      <c r="G108" s="31">
        <f t="shared" si="77"/>
        <v>20.889487870619945</v>
      </c>
      <c r="H108" s="31">
        <f t="shared" si="78"/>
        <v>45.148247978436657</v>
      </c>
      <c r="I108" s="31">
        <f t="shared" si="79"/>
        <v>33.962264150943398</v>
      </c>
      <c r="J108" s="4">
        <f t="shared" si="80"/>
        <v>20.889487870619945</v>
      </c>
      <c r="K108" s="9">
        <f t="shared" si="81"/>
        <v>79.110512129380055</v>
      </c>
    </row>
    <row r="109" spans="1:11" x14ac:dyDescent="0.25">
      <c r="A109" s="288"/>
      <c r="B109" s="16" t="s">
        <v>21</v>
      </c>
      <c r="C109" s="16">
        <v>210</v>
      </c>
      <c r="D109" s="16">
        <v>320</v>
      </c>
      <c r="E109" s="16">
        <v>168</v>
      </c>
      <c r="F109" s="16">
        <v>698</v>
      </c>
      <c r="G109" s="31">
        <f t="shared" si="77"/>
        <v>30.085959885386821</v>
      </c>
      <c r="H109" s="31">
        <f t="shared" si="78"/>
        <v>45.845272206303726</v>
      </c>
      <c r="I109" s="31">
        <f t="shared" si="79"/>
        <v>24.068767908309457</v>
      </c>
      <c r="J109" s="4">
        <f t="shared" si="80"/>
        <v>30.085959885386821</v>
      </c>
      <c r="K109" s="9">
        <f t="shared" si="81"/>
        <v>69.914040114613186</v>
      </c>
    </row>
    <row r="110" spans="1:11" ht="16.5" thickBot="1" x14ac:dyDescent="0.3">
      <c r="A110" s="289"/>
      <c r="B110" s="19" t="s">
        <v>35</v>
      </c>
      <c r="C110" s="20"/>
      <c r="D110" s="20"/>
      <c r="E110" s="20"/>
      <c r="F110" s="20"/>
      <c r="G110" s="22">
        <f>AVERAGE(G95:G109)</f>
        <v>26.520371497973276</v>
      </c>
      <c r="H110" s="22">
        <f>AVERAGE(H95:H109)</f>
        <v>42.107415167555118</v>
      </c>
      <c r="I110" s="22">
        <f>AVERAGE(I95:I109)</f>
        <v>31.37221333447161</v>
      </c>
      <c r="J110" s="22">
        <f>AVERAGE(J95:J109)</f>
        <v>26.520371497973276</v>
      </c>
      <c r="K110" s="235">
        <f>AVERAGE(K95:K109)</f>
        <v>73.479628502026742</v>
      </c>
    </row>
    <row r="111" spans="1:11" x14ac:dyDescent="0.25">
      <c r="A111" s="288" t="s">
        <v>140</v>
      </c>
      <c r="B111" s="16" t="s">
        <v>7</v>
      </c>
      <c r="C111" s="16">
        <v>97</v>
      </c>
      <c r="D111" s="16">
        <v>222</v>
      </c>
      <c r="E111" s="16">
        <v>154</v>
      </c>
      <c r="F111" s="16">
        <v>473</v>
      </c>
      <c r="G111" s="31">
        <f t="shared" ref="G111:G117" si="82">C111*100/F111</f>
        <v>20.507399577167018</v>
      </c>
      <c r="H111" s="31">
        <f t="shared" ref="H111:H117" si="83">D111*100/F111</f>
        <v>46.934460887949257</v>
      </c>
      <c r="I111" s="31">
        <f t="shared" ref="I111:I117" si="84">E111*100/F111</f>
        <v>32.558139534883722</v>
      </c>
      <c r="J111" s="4">
        <f t="shared" ref="J111" si="85">C111*100/F111</f>
        <v>20.507399577167018</v>
      </c>
      <c r="K111" s="9">
        <f t="shared" ref="K111" si="86">(D111+E111)*100/F111</f>
        <v>79.492600422832979</v>
      </c>
    </row>
    <row r="112" spans="1:11" x14ac:dyDescent="0.25">
      <c r="A112" s="288"/>
      <c r="B112" s="16" t="s">
        <v>11</v>
      </c>
      <c r="C112" s="16">
        <v>26</v>
      </c>
      <c r="D112" s="16">
        <v>131</v>
      </c>
      <c r="E112" s="16">
        <v>146</v>
      </c>
      <c r="F112" s="16">
        <v>303</v>
      </c>
      <c r="G112" s="31">
        <f t="shared" si="82"/>
        <v>8.5808580858085808</v>
      </c>
      <c r="H112" s="31">
        <f t="shared" si="83"/>
        <v>43.234323432343231</v>
      </c>
      <c r="I112" s="31">
        <f t="shared" si="84"/>
        <v>48.184818481848183</v>
      </c>
      <c r="J112" s="4">
        <f>C112*100/F112</f>
        <v>8.5808580858085808</v>
      </c>
      <c r="K112" s="9">
        <f>(D112+E112)*100/F112</f>
        <v>91.419141914191414</v>
      </c>
    </row>
    <row r="113" spans="1:11" x14ac:dyDescent="0.25">
      <c r="A113" s="288"/>
      <c r="B113" s="16" t="s">
        <v>12</v>
      </c>
      <c r="C113" s="16">
        <v>79</v>
      </c>
      <c r="D113" s="16">
        <v>229</v>
      </c>
      <c r="E113" s="16">
        <v>182</v>
      </c>
      <c r="F113" s="16">
        <v>490</v>
      </c>
      <c r="G113" s="31">
        <f t="shared" si="82"/>
        <v>16.122448979591837</v>
      </c>
      <c r="H113" s="31">
        <f t="shared" si="83"/>
        <v>46.734693877551024</v>
      </c>
      <c r="I113" s="31">
        <f t="shared" si="84"/>
        <v>37.142857142857146</v>
      </c>
      <c r="J113" s="4">
        <f t="shared" ref="J113:J117" si="87">C113*100/F113</f>
        <v>16.122448979591837</v>
      </c>
      <c r="K113" s="9">
        <f t="shared" ref="K113:K117" si="88">(D113+E113)*100/F113</f>
        <v>83.877551020408163</v>
      </c>
    </row>
    <row r="114" spans="1:11" x14ac:dyDescent="0.25">
      <c r="A114" s="288"/>
      <c r="B114" s="16" t="s">
        <v>10</v>
      </c>
      <c r="C114" s="16">
        <v>127</v>
      </c>
      <c r="D114" s="16">
        <v>239</v>
      </c>
      <c r="E114" s="16">
        <v>211</v>
      </c>
      <c r="F114" s="16">
        <v>577</v>
      </c>
      <c r="G114" s="31">
        <f t="shared" si="82"/>
        <v>22.010398613518198</v>
      </c>
      <c r="H114" s="31">
        <f t="shared" si="83"/>
        <v>41.421143847487002</v>
      </c>
      <c r="I114" s="31">
        <f t="shared" si="84"/>
        <v>36.568457538994799</v>
      </c>
      <c r="J114" s="4">
        <f t="shared" si="87"/>
        <v>22.010398613518198</v>
      </c>
      <c r="K114" s="9">
        <f t="shared" si="88"/>
        <v>77.989601386481809</v>
      </c>
    </row>
    <row r="115" spans="1:11" x14ac:dyDescent="0.25">
      <c r="A115" s="288"/>
      <c r="B115" s="16" t="s">
        <v>13</v>
      </c>
      <c r="C115" s="16">
        <v>95</v>
      </c>
      <c r="D115" s="16">
        <v>227</v>
      </c>
      <c r="E115" s="16">
        <v>263</v>
      </c>
      <c r="F115" s="16">
        <v>585</v>
      </c>
      <c r="G115" s="31">
        <f t="shared" si="82"/>
        <v>16.239316239316238</v>
      </c>
      <c r="H115" s="31">
        <f t="shared" si="83"/>
        <v>38.803418803418801</v>
      </c>
      <c r="I115" s="31">
        <f t="shared" si="84"/>
        <v>44.957264957264954</v>
      </c>
      <c r="J115" s="4">
        <f t="shared" si="87"/>
        <v>16.239316239316238</v>
      </c>
      <c r="K115" s="9">
        <f t="shared" si="88"/>
        <v>83.760683760683762</v>
      </c>
    </row>
    <row r="116" spans="1:11" x14ac:dyDescent="0.25">
      <c r="A116" s="288"/>
      <c r="B116" s="16" t="s">
        <v>9</v>
      </c>
      <c r="C116" s="16">
        <v>60</v>
      </c>
      <c r="D116" s="16">
        <v>172</v>
      </c>
      <c r="E116" s="16">
        <v>256</v>
      </c>
      <c r="F116" s="16">
        <v>488</v>
      </c>
      <c r="G116" s="31">
        <f t="shared" si="82"/>
        <v>12.295081967213115</v>
      </c>
      <c r="H116" s="31">
        <f t="shared" si="83"/>
        <v>35.245901639344261</v>
      </c>
      <c r="I116" s="31">
        <f t="shared" si="84"/>
        <v>52.459016393442624</v>
      </c>
      <c r="J116" s="4">
        <f t="shared" si="87"/>
        <v>12.295081967213115</v>
      </c>
      <c r="K116" s="9">
        <f t="shared" si="88"/>
        <v>87.704918032786878</v>
      </c>
    </row>
    <row r="117" spans="1:11" x14ac:dyDescent="0.25">
      <c r="A117" s="288"/>
      <c r="B117" s="16" t="s">
        <v>14</v>
      </c>
      <c r="C117" s="16">
        <v>20</v>
      </c>
      <c r="D117" s="16">
        <v>214</v>
      </c>
      <c r="E117" s="16">
        <v>310</v>
      </c>
      <c r="F117" s="16">
        <v>544</v>
      </c>
      <c r="G117" s="31">
        <f t="shared" si="82"/>
        <v>3.6764705882352939</v>
      </c>
      <c r="H117" s="31">
        <f t="shared" si="83"/>
        <v>39.338235294117645</v>
      </c>
      <c r="I117" s="31">
        <f t="shared" si="84"/>
        <v>56.985294117647058</v>
      </c>
      <c r="J117" s="4">
        <f t="shared" si="87"/>
        <v>3.6764705882352939</v>
      </c>
      <c r="K117" s="9">
        <f t="shared" si="88"/>
        <v>96.32352941176471</v>
      </c>
    </row>
    <row r="118" spans="1:11" x14ac:dyDescent="0.25">
      <c r="A118" s="288"/>
      <c r="B118" s="16" t="s">
        <v>8</v>
      </c>
      <c r="C118" s="16">
        <v>151</v>
      </c>
      <c r="D118" s="16">
        <v>185</v>
      </c>
      <c r="E118" s="16">
        <v>190</v>
      </c>
      <c r="F118" s="16">
        <v>526</v>
      </c>
      <c r="G118" s="31">
        <f t="shared" ref="G118:G121" si="89">C118*100/F118</f>
        <v>28.70722433460076</v>
      </c>
      <c r="H118" s="31">
        <f t="shared" ref="H118:H121" si="90">D118*100/F118</f>
        <v>35.171102661596962</v>
      </c>
      <c r="I118" s="31">
        <f t="shared" ref="I118:I121" si="91">E118*100/F118</f>
        <v>36.121673003802279</v>
      </c>
      <c r="J118" s="4">
        <f t="shared" ref="J118:J121" si="92">C118*100/F118</f>
        <v>28.70722433460076</v>
      </c>
      <c r="K118" s="9">
        <f t="shared" ref="K118:K121" si="93">(D118+E118)*100/F118</f>
        <v>71.292775665399233</v>
      </c>
    </row>
    <row r="119" spans="1:11" x14ac:dyDescent="0.25">
      <c r="A119" s="288"/>
      <c r="B119" s="16" t="s">
        <v>15</v>
      </c>
      <c r="C119" s="16">
        <v>60</v>
      </c>
      <c r="D119" s="16">
        <v>199</v>
      </c>
      <c r="E119" s="16">
        <v>240</v>
      </c>
      <c r="F119" s="16">
        <v>499</v>
      </c>
      <c r="G119" s="31">
        <f t="shared" si="89"/>
        <v>12.024048096192384</v>
      </c>
      <c r="H119" s="31">
        <f t="shared" si="90"/>
        <v>39.879759519038075</v>
      </c>
      <c r="I119" s="31">
        <f t="shared" si="91"/>
        <v>48.096192384769537</v>
      </c>
      <c r="J119" s="4">
        <f t="shared" si="92"/>
        <v>12.024048096192384</v>
      </c>
      <c r="K119" s="9">
        <f t="shared" si="93"/>
        <v>87.975951903807612</v>
      </c>
    </row>
    <row r="120" spans="1:11" x14ac:dyDescent="0.25">
      <c r="A120" s="288"/>
      <c r="B120" s="16" t="s">
        <v>16</v>
      </c>
      <c r="C120" s="16">
        <v>47</v>
      </c>
      <c r="D120" s="16">
        <v>116</v>
      </c>
      <c r="E120" s="16">
        <v>127</v>
      </c>
      <c r="F120" s="16">
        <v>290</v>
      </c>
      <c r="G120" s="31">
        <f t="shared" si="89"/>
        <v>16.206896551724139</v>
      </c>
      <c r="H120" s="31">
        <f t="shared" si="90"/>
        <v>40</v>
      </c>
      <c r="I120" s="31">
        <f t="shared" si="91"/>
        <v>43.793103448275865</v>
      </c>
      <c r="J120" s="4">
        <f t="shared" si="92"/>
        <v>16.206896551724139</v>
      </c>
      <c r="K120" s="9">
        <f t="shared" si="93"/>
        <v>83.793103448275858</v>
      </c>
    </row>
    <row r="121" spans="1:11" x14ac:dyDescent="0.25">
      <c r="A121" s="288"/>
      <c r="B121" s="16" t="s">
        <v>17</v>
      </c>
      <c r="C121" s="16">
        <v>24</v>
      </c>
      <c r="D121" s="16">
        <v>117</v>
      </c>
      <c r="E121" s="16">
        <v>251</v>
      </c>
      <c r="F121" s="16">
        <v>392</v>
      </c>
      <c r="G121" s="31">
        <f t="shared" si="89"/>
        <v>6.1224489795918364</v>
      </c>
      <c r="H121" s="31">
        <f t="shared" si="90"/>
        <v>29.846938775510203</v>
      </c>
      <c r="I121" s="31">
        <f t="shared" si="91"/>
        <v>64.030612244897952</v>
      </c>
      <c r="J121" s="4">
        <f t="shared" si="92"/>
        <v>6.1224489795918364</v>
      </c>
      <c r="K121" s="9">
        <f t="shared" si="93"/>
        <v>93.877551020408163</v>
      </c>
    </row>
    <row r="122" spans="1:11" ht="16.5" thickBot="1" x14ac:dyDescent="0.3">
      <c r="A122" s="289"/>
      <c r="B122" s="19" t="s">
        <v>35</v>
      </c>
      <c r="C122" s="20"/>
      <c r="D122" s="20"/>
      <c r="E122" s="20"/>
      <c r="F122" s="20"/>
      <c r="G122" s="22">
        <f>AVERAGE(G111:G121)</f>
        <v>14.772053819359945</v>
      </c>
      <c r="H122" s="22">
        <f>AVERAGE(H111:H121)</f>
        <v>39.6918162489415</v>
      </c>
      <c r="I122" s="22">
        <f>AVERAGE(I111:I121)</f>
        <v>45.536129931698561</v>
      </c>
      <c r="J122" s="22">
        <f>AVERAGE(J111:J121)</f>
        <v>14.772053819359945</v>
      </c>
      <c r="K122" s="236">
        <f>AVERAGE(K111:K121)</f>
        <v>85.22794618064006</v>
      </c>
    </row>
    <row r="123" spans="1:11" x14ac:dyDescent="0.25">
      <c r="A123" s="288" t="s">
        <v>141</v>
      </c>
      <c r="B123" s="16" t="s">
        <v>7</v>
      </c>
      <c r="C123" s="16">
        <v>0</v>
      </c>
      <c r="D123" s="16">
        <v>1</v>
      </c>
      <c r="E123" s="16">
        <v>145</v>
      </c>
      <c r="F123" s="16">
        <v>146</v>
      </c>
      <c r="G123" s="31">
        <f t="shared" ref="G123:G131" si="94">C123*100/F123</f>
        <v>0</v>
      </c>
      <c r="H123" s="31">
        <f t="shared" ref="H123:H131" si="95">D123*100/F123</f>
        <v>0.68493150684931503</v>
      </c>
      <c r="I123" s="31">
        <f t="shared" ref="I123:I131" si="96">E123*100/F123</f>
        <v>99.31506849315069</v>
      </c>
      <c r="J123" s="4">
        <f t="shared" ref="J123" si="97">C123*100/F123</f>
        <v>0</v>
      </c>
      <c r="K123" s="9">
        <f t="shared" ref="K123" si="98">(D123+E123)*100/F123</f>
        <v>100</v>
      </c>
    </row>
    <row r="124" spans="1:11" x14ac:dyDescent="0.25">
      <c r="A124" s="288"/>
      <c r="B124" s="16" t="s">
        <v>11</v>
      </c>
      <c r="C124" s="16">
        <v>0</v>
      </c>
      <c r="D124" s="16">
        <v>0</v>
      </c>
      <c r="E124" s="16">
        <v>174</v>
      </c>
      <c r="F124" s="16">
        <v>174</v>
      </c>
      <c r="G124" s="31">
        <f t="shared" si="94"/>
        <v>0</v>
      </c>
      <c r="H124" s="31">
        <f t="shared" si="95"/>
        <v>0</v>
      </c>
      <c r="I124" s="31">
        <f t="shared" si="96"/>
        <v>100</v>
      </c>
      <c r="J124" s="4">
        <f>C124*100/F124</f>
        <v>0</v>
      </c>
      <c r="K124" s="9">
        <f>(D124+E124)*100/F124</f>
        <v>100</v>
      </c>
    </row>
    <row r="125" spans="1:11" x14ac:dyDescent="0.25">
      <c r="A125" s="288"/>
      <c r="B125" s="16" t="s">
        <v>12</v>
      </c>
      <c r="C125" s="16">
        <v>0</v>
      </c>
      <c r="D125" s="16">
        <v>0</v>
      </c>
      <c r="E125" s="16">
        <v>168</v>
      </c>
      <c r="F125" s="16">
        <v>168</v>
      </c>
      <c r="G125" s="31">
        <f t="shared" si="94"/>
        <v>0</v>
      </c>
      <c r="H125" s="31">
        <f t="shared" si="95"/>
        <v>0</v>
      </c>
      <c r="I125" s="31">
        <f t="shared" si="96"/>
        <v>100</v>
      </c>
      <c r="J125" s="4">
        <f t="shared" ref="J125:J132" si="99">C125*100/F125</f>
        <v>0</v>
      </c>
      <c r="K125" s="9">
        <f t="shared" ref="K125:K132" si="100">(D125+E125)*100/F125</f>
        <v>100</v>
      </c>
    </row>
    <row r="126" spans="1:11" x14ac:dyDescent="0.25">
      <c r="A126" s="288"/>
      <c r="B126" s="16" t="s">
        <v>10</v>
      </c>
      <c r="C126" s="16">
        <v>0</v>
      </c>
      <c r="D126" s="16">
        <v>0</v>
      </c>
      <c r="E126" s="16">
        <v>168</v>
      </c>
      <c r="F126" s="16">
        <v>168</v>
      </c>
      <c r="G126" s="31">
        <f t="shared" si="94"/>
        <v>0</v>
      </c>
      <c r="H126" s="31">
        <f t="shared" si="95"/>
        <v>0</v>
      </c>
      <c r="I126" s="31">
        <f t="shared" si="96"/>
        <v>100</v>
      </c>
      <c r="J126" s="4">
        <f t="shared" si="99"/>
        <v>0</v>
      </c>
      <c r="K126" s="9">
        <f t="shared" si="100"/>
        <v>100</v>
      </c>
    </row>
    <row r="127" spans="1:11" x14ac:dyDescent="0.25">
      <c r="A127" s="288"/>
      <c r="B127" s="16" t="s">
        <v>13</v>
      </c>
      <c r="C127" s="16">
        <v>0</v>
      </c>
      <c r="D127" s="16">
        <v>1</v>
      </c>
      <c r="E127" s="16">
        <v>257</v>
      </c>
      <c r="F127" s="16">
        <v>258</v>
      </c>
      <c r="G127" s="31">
        <f t="shared" si="94"/>
        <v>0</v>
      </c>
      <c r="H127" s="31">
        <f t="shared" si="95"/>
        <v>0.38759689922480622</v>
      </c>
      <c r="I127" s="31">
        <f t="shared" si="96"/>
        <v>99.612403100775197</v>
      </c>
      <c r="J127" s="4">
        <f t="shared" si="99"/>
        <v>0</v>
      </c>
      <c r="K127" s="9">
        <f t="shared" si="100"/>
        <v>100</v>
      </c>
    </row>
    <row r="128" spans="1:11" x14ac:dyDescent="0.25">
      <c r="A128" s="288"/>
      <c r="B128" s="16" t="s">
        <v>9</v>
      </c>
      <c r="C128" s="16">
        <v>0</v>
      </c>
      <c r="D128" s="16">
        <v>1</v>
      </c>
      <c r="E128" s="16">
        <v>371</v>
      </c>
      <c r="F128" s="16">
        <v>372</v>
      </c>
      <c r="G128" s="31">
        <f t="shared" si="94"/>
        <v>0</v>
      </c>
      <c r="H128" s="31">
        <f t="shared" si="95"/>
        <v>0.26881720430107525</v>
      </c>
      <c r="I128" s="31">
        <f t="shared" si="96"/>
        <v>99.731182795698928</v>
      </c>
      <c r="J128" s="4">
        <f t="shared" si="99"/>
        <v>0</v>
      </c>
      <c r="K128" s="9">
        <f t="shared" si="100"/>
        <v>100</v>
      </c>
    </row>
    <row r="129" spans="1:11" x14ac:dyDescent="0.25">
      <c r="A129" s="288"/>
      <c r="B129" s="16" t="s">
        <v>14</v>
      </c>
      <c r="C129" s="16">
        <v>0</v>
      </c>
      <c r="D129" s="16">
        <v>2</v>
      </c>
      <c r="E129" s="16">
        <v>314</v>
      </c>
      <c r="F129" s="16">
        <v>316</v>
      </c>
      <c r="G129" s="31">
        <f t="shared" si="94"/>
        <v>0</v>
      </c>
      <c r="H129" s="31">
        <f t="shared" si="95"/>
        <v>0.63291139240506333</v>
      </c>
      <c r="I129" s="31">
        <f t="shared" si="96"/>
        <v>99.367088607594937</v>
      </c>
      <c r="J129" s="4">
        <f t="shared" si="99"/>
        <v>0</v>
      </c>
      <c r="K129" s="9">
        <f t="shared" si="100"/>
        <v>100</v>
      </c>
    </row>
    <row r="130" spans="1:11" x14ac:dyDescent="0.25">
      <c r="A130" s="288"/>
      <c r="B130" s="16" t="s">
        <v>8</v>
      </c>
      <c r="C130" s="16">
        <v>0</v>
      </c>
      <c r="D130" s="16">
        <v>0</v>
      </c>
      <c r="E130" s="16">
        <v>309</v>
      </c>
      <c r="F130" s="16">
        <v>309</v>
      </c>
      <c r="G130" s="31">
        <f t="shared" si="94"/>
        <v>0</v>
      </c>
      <c r="H130" s="31">
        <f t="shared" si="95"/>
        <v>0</v>
      </c>
      <c r="I130" s="31">
        <f t="shared" si="96"/>
        <v>100</v>
      </c>
      <c r="J130" s="4">
        <f t="shared" si="99"/>
        <v>0</v>
      </c>
      <c r="K130" s="9">
        <f t="shared" si="100"/>
        <v>100</v>
      </c>
    </row>
    <row r="131" spans="1:11" x14ac:dyDescent="0.25">
      <c r="A131" s="288"/>
      <c r="B131" s="16" t="s">
        <v>15</v>
      </c>
      <c r="C131" s="16">
        <v>0</v>
      </c>
      <c r="D131" s="16">
        <v>1</v>
      </c>
      <c r="E131" s="16">
        <v>276</v>
      </c>
      <c r="F131" s="16">
        <v>277</v>
      </c>
      <c r="G131" s="31">
        <f t="shared" si="94"/>
        <v>0</v>
      </c>
      <c r="H131" s="31">
        <f t="shared" si="95"/>
        <v>0.36101083032490977</v>
      </c>
      <c r="I131" s="31">
        <f t="shared" si="96"/>
        <v>99.638989169675085</v>
      </c>
      <c r="J131" s="4">
        <f t="shared" si="99"/>
        <v>0</v>
      </c>
      <c r="K131" s="9">
        <f t="shared" si="100"/>
        <v>100</v>
      </c>
    </row>
    <row r="132" spans="1:11" x14ac:dyDescent="0.25">
      <c r="A132" s="288"/>
      <c r="B132" s="16" t="s">
        <v>16</v>
      </c>
      <c r="C132" s="16">
        <v>0</v>
      </c>
      <c r="D132" s="16">
        <v>1</v>
      </c>
      <c r="E132" s="16">
        <v>298</v>
      </c>
      <c r="F132" s="16">
        <v>299</v>
      </c>
      <c r="G132" s="31">
        <f t="shared" ref="G132:G134" si="101">C132*100/F132</f>
        <v>0</v>
      </c>
      <c r="H132" s="31">
        <f t="shared" ref="H132:H134" si="102">D132*100/F132</f>
        <v>0.33444816053511706</v>
      </c>
      <c r="I132" s="31">
        <f t="shared" ref="I132:I134" si="103">E132*100/F132</f>
        <v>99.665551839464882</v>
      </c>
      <c r="J132" s="4">
        <f t="shared" si="99"/>
        <v>0</v>
      </c>
      <c r="K132" s="9">
        <f t="shared" si="100"/>
        <v>100</v>
      </c>
    </row>
    <row r="133" spans="1:11" x14ac:dyDescent="0.25">
      <c r="A133" s="288"/>
      <c r="B133" s="16" t="s">
        <v>17</v>
      </c>
      <c r="C133" s="16">
        <v>0</v>
      </c>
      <c r="D133" s="16">
        <v>2</v>
      </c>
      <c r="E133" s="16">
        <v>334</v>
      </c>
      <c r="F133" s="16">
        <v>336</v>
      </c>
      <c r="G133" s="31">
        <f t="shared" si="101"/>
        <v>0</v>
      </c>
      <c r="H133" s="31">
        <f t="shared" si="102"/>
        <v>0.59523809523809523</v>
      </c>
      <c r="I133" s="31">
        <f t="shared" si="103"/>
        <v>99.404761904761898</v>
      </c>
      <c r="J133" s="4">
        <f>C133*100/F133</f>
        <v>0</v>
      </c>
      <c r="K133" s="9">
        <f>(D133+E133)*100/F133</f>
        <v>100</v>
      </c>
    </row>
    <row r="134" spans="1:11" x14ac:dyDescent="0.25">
      <c r="A134" s="288"/>
      <c r="B134" s="16" t="s">
        <v>18</v>
      </c>
      <c r="C134" s="16">
        <v>0</v>
      </c>
      <c r="D134" s="16">
        <v>1</v>
      </c>
      <c r="E134" s="16">
        <v>267</v>
      </c>
      <c r="F134" s="16">
        <v>268</v>
      </c>
      <c r="G134" s="31">
        <f t="shared" si="101"/>
        <v>0</v>
      </c>
      <c r="H134" s="31">
        <f t="shared" si="102"/>
        <v>0.37313432835820898</v>
      </c>
      <c r="I134" s="31">
        <f t="shared" si="103"/>
        <v>99.626865671641795</v>
      </c>
      <c r="J134" s="4">
        <f t="shared" ref="J134" si="104">C134*100/F134</f>
        <v>0</v>
      </c>
      <c r="K134" s="9">
        <f t="shared" ref="K134" si="105">(D134+E134)*100/F134</f>
        <v>100</v>
      </c>
    </row>
    <row r="135" spans="1:11" ht="16.5" thickBot="1" x14ac:dyDescent="0.3">
      <c r="A135" s="289"/>
      <c r="B135" s="19" t="s">
        <v>35</v>
      </c>
      <c r="C135" s="20"/>
      <c r="D135" s="20"/>
      <c r="E135" s="20"/>
      <c r="F135" s="20"/>
      <c r="G135" s="22">
        <f>AVERAGE(G123:G134)</f>
        <v>0</v>
      </c>
      <c r="H135" s="22">
        <f>AVERAGE(H123:H134)</f>
        <v>0.30317403476971588</v>
      </c>
      <c r="I135" s="22">
        <f>AVERAGE(I123:I134)</f>
        <v>99.696825965230289</v>
      </c>
      <c r="J135" s="22">
        <f>AVERAGE(J123:J134)</f>
        <v>0</v>
      </c>
      <c r="K135" s="23">
        <f>AVERAGE(K123:K134)</f>
        <v>100</v>
      </c>
    </row>
    <row r="136" spans="1:11" x14ac:dyDescent="0.25">
      <c r="A136" s="288" t="s">
        <v>142</v>
      </c>
      <c r="B136" s="16" t="s">
        <v>7</v>
      </c>
      <c r="C136" s="16">
        <v>0</v>
      </c>
      <c r="D136" s="16">
        <v>0</v>
      </c>
      <c r="E136" s="16">
        <v>218</v>
      </c>
      <c r="F136" s="16">
        <v>218</v>
      </c>
      <c r="G136" s="31">
        <f t="shared" ref="G136:G139" si="106">C136*100/F136</f>
        <v>0</v>
      </c>
      <c r="H136" s="31">
        <f t="shared" ref="H136:H139" si="107">D136*100/F136</f>
        <v>0</v>
      </c>
      <c r="I136" s="31">
        <f t="shared" ref="I136:I139" si="108">E136*100/F136</f>
        <v>100</v>
      </c>
      <c r="J136" s="4">
        <f t="shared" ref="J136:J138" si="109">C136*100/F136</f>
        <v>0</v>
      </c>
      <c r="K136" s="9">
        <f t="shared" ref="K136:K138" si="110">(D136+E136)*100/F136</f>
        <v>100</v>
      </c>
    </row>
    <row r="137" spans="1:11" x14ac:dyDescent="0.25">
      <c r="A137" s="288"/>
      <c r="B137" s="16" t="s">
        <v>11</v>
      </c>
      <c r="C137" s="16">
        <v>0</v>
      </c>
      <c r="D137" s="16">
        <v>1</v>
      </c>
      <c r="E137" s="16">
        <v>249</v>
      </c>
      <c r="F137" s="16">
        <v>250</v>
      </c>
      <c r="G137" s="31">
        <f t="shared" si="106"/>
        <v>0</v>
      </c>
      <c r="H137" s="31">
        <f t="shared" si="107"/>
        <v>0.4</v>
      </c>
      <c r="I137" s="31">
        <f t="shared" si="108"/>
        <v>99.6</v>
      </c>
      <c r="J137" s="4">
        <f t="shared" si="109"/>
        <v>0</v>
      </c>
      <c r="K137" s="9">
        <f t="shared" si="110"/>
        <v>100</v>
      </c>
    </row>
    <row r="138" spans="1:11" x14ac:dyDescent="0.25">
      <c r="A138" s="288"/>
      <c r="B138" s="16" t="s">
        <v>12</v>
      </c>
      <c r="C138" s="16">
        <v>0</v>
      </c>
      <c r="D138" s="16">
        <v>4</v>
      </c>
      <c r="E138" s="16">
        <v>187</v>
      </c>
      <c r="F138" s="16">
        <v>191</v>
      </c>
      <c r="G138" s="31">
        <f t="shared" si="106"/>
        <v>0</v>
      </c>
      <c r="H138" s="31">
        <f t="shared" si="107"/>
        <v>2.0942408376963351</v>
      </c>
      <c r="I138" s="31">
        <f t="shared" si="108"/>
        <v>97.905759162303667</v>
      </c>
      <c r="J138" s="4">
        <f t="shared" si="109"/>
        <v>0</v>
      </c>
      <c r="K138" s="9">
        <f t="shared" si="110"/>
        <v>100</v>
      </c>
    </row>
    <row r="139" spans="1:11" x14ac:dyDescent="0.25">
      <c r="A139" s="288"/>
      <c r="B139" s="16" t="s">
        <v>10</v>
      </c>
      <c r="C139" s="16">
        <v>0</v>
      </c>
      <c r="D139" s="16">
        <v>1</v>
      </c>
      <c r="E139" s="16">
        <v>247</v>
      </c>
      <c r="F139" s="16">
        <v>248</v>
      </c>
      <c r="G139" s="31">
        <f t="shared" si="106"/>
        <v>0</v>
      </c>
      <c r="H139" s="31">
        <f t="shared" si="107"/>
        <v>0.40322580645161288</v>
      </c>
      <c r="I139" s="31">
        <f t="shared" si="108"/>
        <v>99.596774193548384</v>
      </c>
      <c r="J139" s="4">
        <f>C139*100/F139</f>
        <v>0</v>
      </c>
      <c r="K139" s="9">
        <f>(D139+E139)*100/F139</f>
        <v>100</v>
      </c>
    </row>
    <row r="140" spans="1:11" x14ac:dyDescent="0.25">
      <c r="A140" s="288"/>
      <c r="B140" s="16" t="s">
        <v>13</v>
      </c>
      <c r="C140" s="16">
        <v>0</v>
      </c>
      <c r="D140" s="16">
        <v>2</v>
      </c>
      <c r="E140" s="16">
        <v>326</v>
      </c>
      <c r="F140" s="16">
        <v>328</v>
      </c>
      <c r="G140" s="31">
        <f t="shared" ref="G140:G142" si="111">C140*100/F140</f>
        <v>0</v>
      </c>
      <c r="H140" s="31">
        <f t="shared" ref="H140:H142" si="112">D140*100/F140</f>
        <v>0.6097560975609756</v>
      </c>
      <c r="I140" s="31">
        <f t="shared" ref="I140:I142" si="113">E140*100/F140</f>
        <v>99.390243902439025</v>
      </c>
      <c r="J140" s="4">
        <f t="shared" ref="J140:J142" si="114">C140*100/F140</f>
        <v>0</v>
      </c>
      <c r="K140" s="9">
        <f t="shared" ref="K140:K142" si="115">(D140+E140)*100/F140</f>
        <v>100</v>
      </c>
    </row>
    <row r="141" spans="1:11" x14ac:dyDescent="0.25">
      <c r="A141" s="288"/>
      <c r="B141" s="16" t="s">
        <v>9</v>
      </c>
      <c r="C141" s="16">
        <v>0</v>
      </c>
      <c r="D141" s="16">
        <v>2</v>
      </c>
      <c r="E141" s="16">
        <v>375</v>
      </c>
      <c r="F141" s="16">
        <v>377</v>
      </c>
      <c r="G141" s="31">
        <f t="shared" si="111"/>
        <v>0</v>
      </c>
      <c r="H141" s="31">
        <f t="shared" si="112"/>
        <v>0.5305039787798409</v>
      </c>
      <c r="I141" s="31">
        <f t="shared" si="113"/>
        <v>99.469496021220152</v>
      </c>
      <c r="J141" s="4">
        <f t="shared" si="114"/>
        <v>0</v>
      </c>
      <c r="K141" s="9">
        <f t="shared" si="115"/>
        <v>100</v>
      </c>
    </row>
    <row r="142" spans="1:11" x14ac:dyDescent="0.25">
      <c r="A142" s="288"/>
      <c r="B142" s="16" t="s">
        <v>14</v>
      </c>
      <c r="C142" s="16">
        <v>1</v>
      </c>
      <c r="D142" s="16">
        <v>1</v>
      </c>
      <c r="E142" s="16">
        <v>209</v>
      </c>
      <c r="F142" s="16">
        <v>211</v>
      </c>
      <c r="G142" s="31">
        <f t="shared" si="111"/>
        <v>0.47393364928909953</v>
      </c>
      <c r="H142" s="31">
        <f t="shared" si="112"/>
        <v>0.47393364928909953</v>
      </c>
      <c r="I142" s="31">
        <f t="shared" si="113"/>
        <v>99.052132701421797</v>
      </c>
      <c r="J142" s="4">
        <f t="shared" si="114"/>
        <v>0.47393364928909953</v>
      </c>
      <c r="K142" s="9">
        <f t="shared" si="115"/>
        <v>99.526066350710906</v>
      </c>
    </row>
    <row r="143" spans="1:11" x14ac:dyDescent="0.25">
      <c r="A143" s="288"/>
      <c r="B143" s="16" t="s">
        <v>8</v>
      </c>
      <c r="C143" s="16">
        <v>2</v>
      </c>
      <c r="D143" s="16">
        <v>14</v>
      </c>
      <c r="E143" s="16">
        <v>250</v>
      </c>
      <c r="F143" s="16">
        <v>266</v>
      </c>
      <c r="G143" s="31">
        <f t="shared" ref="G143:G145" si="116">C143*100/F143</f>
        <v>0.75187969924812026</v>
      </c>
      <c r="H143" s="31">
        <f t="shared" ref="H143:H145" si="117">D143*100/F143</f>
        <v>5.2631578947368425</v>
      </c>
      <c r="I143" s="31">
        <f t="shared" ref="I143:I145" si="118">E143*100/F143</f>
        <v>93.984962406015043</v>
      </c>
      <c r="J143" s="4">
        <f t="shared" ref="J143:J145" si="119">C143*100/F143</f>
        <v>0.75187969924812026</v>
      </c>
      <c r="K143" s="9">
        <f t="shared" ref="K143:K145" si="120">(D143+E143)*100/F143</f>
        <v>99.248120300751879</v>
      </c>
    </row>
    <row r="144" spans="1:11" x14ac:dyDescent="0.25">
      <c r="A144" s="288"/>
      <c r="B144" s="16" t="s">
        <v>15</v>
      </c>
      <c r="C144" s="16">
        <v>0</v>
      </c>
      <c r="D144" s="16">
        <v>1</v>
      </c>
      <c r="E144" s="16">
        <v>271</v>
      </c>
      <c r="F144" s="16">
        <v>272</v>
      </c>
      <c r="G144" s="31">
        <f t="shared" si="116"/>
        <v>0</v>
      </c>
      <c r="H144" s="31">
        <f t="shared" si="117"/>
        <v>0.36764705882352944</v>
      </c>
      <c r="I144" s="31">
        <f t="shared" si="118"/>
        <v>99.632352941176464</v>
      </c>
      <c r="J144" s="4">
        <f t="shared" si="119"/>
        <v>0</v>
      </c>
      <c r="K144" s="9">
        <f t="shared" si="120"/>
        <v>100</v>
      </c>
    </row>
    <row r="145" spans="1:11" x14ac:dyDescent="0.25">
      <c r="A145" s="288"/>
      <c r="B145" s="16" t="s">
        <v>16</v>
      </c>
      <c r="C145" s="16">
        <v>0</v>
      </c>
      <c r="D145" s="16">
        <v>9</v>
      </c>
      <c r="E145" s="16">
        <v>257</v>
      </c>
      <c r="F145" s="16">
        <v>266</v>
      </c>
      <c r="G145" s="31">
        <f t="shared" si="116"/>
        <v>0</v>
      </c>
      <c r="H145" s="31">
        <f t="shared" si="117"/>
        <v>3.3834586466165413</v>
      </c>
      <c r="I145" s="31">
        <f t="shared" si="118"/>
        <v>96.616541353383454</v>
      </c>
      <c r="J145" s="4">
        <f t="shared" si="119"/>
        <v>0</v>
      </c>
      <c r="K145" s="9">
        <f t="shared" si="120"/>
        <v>100</v>
      </c>
    </row>
    <row r="146" spans="1:11" ht="16.5" thickBot="1" x14ac:dyDescent="0.3">
      <c r="A146" s="289"/>
      <c r="B146" s="19" t="s">
        <v>35</v>
      </c>
      <c r="C146" s="20"/>
      <c r="D146" s="20"/>
      <c r="E146" s="20"/>
      <c r="F146" s="20"/>
      <c r="G146" s="22">
        <f>AVERAGE(G136:G145)</f>
        <v>0.12258133485372198</v>
      </c>
      <c r="H146" s="22">
        <f>AVERAGE(H136:H145)</f>
        <v>1.3525923969954776</v>
      </c>
      <c r="I146" s="22">
        <f>AVERAGE(I136:I145)</f>
        <v>98.524826268150804</v>
      </c>
      <c r="J146" s="22">
        <f>AVERAGE(J136:J145)</f>
        <v>0.12258133485372198</v>
      </c>
      <c r="K146" s="236">
        <f>AVERAGE(K136:K145)</f>
        <v>99.87741866514628</v>
      </c>
    </row>
    <row r="147" spans="1:11" x14ac:dyDescent="0.25">
      <c r="A147" s="288" t="s">
        <v>143</v>
      </c>
      <c r="B147" s="16" t="s">
        <v>7</v>
      </c>
      <c r="C147" s="16">
        <v>0</v>
      </c>
      <c r="D147" s="16">
        <v>0</v>
      </c>
      <c r="E147" s="16">
        <v>294</v>
      </c>
      <c r="F147" s="16">
        <v>294</v>
      </c>
      <c r="G147" s="31">
        <f t="shared" ref="G147:G154" si="121">C147*100/F147</f>
        <v>0</v>
      </c>
      <c r="H147" s="31">
        <f t="shared" ref="H147:H154" si="122">D147*100/F147</f>
        <v>0</v>
      </c>
      <c r="I147" s="31">
        <f t="shared" ref="I147:I154" si="123">E147*100/F147</f>
        <v>100</v>
      </c>
      <c r="J147" s="4">
        <f t="shared" ref="J147:J149" si="124">C147*100/F147</f>
        <v>0</v>
      </c>
      <c r="K147" s="9">
        <f t="shared" ref="K147:K149" si="125">(D147+E147)*100/F147</f>
        <v>100</v>
      </c>
    </row>
    <row r="148" spans="1:11" x14ac:dyDescent="0.25">
      <c r="A148" s="288"/>
      <c r="B148" s="16" t="s">
        <v>11</v>
      </c>
      <c r="C148" s="16">
        <v>0</v>
      </c>
      <c r="D148" s="16">
        <v>0</v>
      </c>
      <c r="E148" s="16">
        <v>256</v>
      </c>
      <c r="F148" s="16">
        <v>256</v>
      </c>
      <c r="G148" s="31">
        <f t="shared" si="121"/>
        <v>0</v>
      </c>
      <c r="H148" s="31">
        <f t="shared" si="122"/>
        <v>0</v>
      </c>
      <c r="I148" s="31">
        <f t="shared" si="123"/>
        <v>100</v>
      </c>
      <c r="J148" s="4">
        <f t="shared" si="124"/>
        <v>0</v>
      </c>
      <c r="K148" s="9">
        <f t="shared" si="125"/>
        <v>100</v>
      </c>
    </row>
    <row r="149" spans="1:11" x14ac:dyDescent="0.25">
      <c r="A149" s="288"/>
      <c r="B149" s="16" t="s">
        <v>12</v>
      </c>
      <c r="C149" s="16">
        <v>0</v>
      </c>
      <c r="D149" s="16">
        <v>1</v>
      </c>
      <c r="E149" s="16">
        <v>266</v>
      </c>
      <c r="F149" s="16">
        <v>267</v>
      </c>
      <c r="G149" s="31">
        <f t="shared" si="121"/>
        <v>0</v>
      </c>
      <c r="H149" s="31">
        <f t="shared" si="122"/>
        <v>0.37453183520599254</v>
      </c>
      <c r="I149" s="31">
        <f t="shared" si="123"/>
        <v>99.625468164794015</v>
      </c>
      <c r="J149" s="4">
        <f t="shared" si="124"/>
        <v>0</v>
      </c>
      <c r="K149" s="9">
        <f t="shared" si="125"/>
        <v>100</v>
      </c>
    </row>
    <row r="150" spans="1:11" x14ac:dyDescent="0.25">
      <c r="A150" s="288"/>
      <c r="B150" s="16" t="s">
        <v>10</v>
      </c>
      <c r="C150" s="16">
        <v>0</v>
      </c>
      <c r="D150" s="16">
        <v>0</v>
      </c>
      <c r="E150" s="16">
        <v>247</v>
      </c>
      <c r="F150" s="16">
        <v>247</v>
      </c>
      <c r="G150" s="31">
        <f t="shared" si="121"/>
        <v>0</v>
      </c>
      <c r="H150" s="31">
        <f t="shared" si="122"/>
        <v>0</v>
      </c>
      <c r="I150" s="31">
        <f t="shared" si="123"/>
        <v>100</v>
      </c>
      <c r="J150" s="4">
        <f>C150*100/F150</f>
        <v>0</v>
      </c>
      <c r="K150" s="9">
        <f>(D150+E150)*100/F150</f>
        <v>100</v>
      </c>
    </row>
    <row r="151" spans="1:11" x14ac:dyDescent="0.25">
      <c r="A151" s="288"/>
      <c r="B151" s="16" t="s">
        <v>13</v>
      </c>
      <c r="C151" s="16">
        <v>0</v>
      </c>
      <c r="D151" s="16">
        <v>2</v>
      </c>
      <c r="E151" s="16">
        <v>255</v>
      </c>
      <c r="F151" s="16">
        <v>257</v>
      </c>
      <c r="G151" s="31">
        <f t="shared" si="121"/>
        <v>0</v>
      </c>
      <c r="H151" s="31">
        <f t="shared" si="122"/>
        <v>0.77821011673151752</v>
      </c>
      <c r="I151" s="31">
        <f t="shared" si="123"/>
        <v>99.221789883268485</v>
      </c>
      <c r="J151" s="4">
        <f t="shared" ref="J151:J153" si="126">C151*100/F151</f>
        <v>0</v>
      </c>
      <c r="K151" s="9">
        <f t="shared" ref="K151:K153" si="127">(D151+E151)*100/F151</f>
        <v>100</v>
      </c>
    </row>
    <row r="152" spans="1:11" x14ac:dyDescent="0.25">
      <c r="A152" s="288"/>
      <c r="B152" s="16" t="s">
        <v>9</v>
      </c>
      <c r="C152" s="16">
        <v>0</v>
      </c>
      <c r="D152" s="16">
        <v>0</v>
      </c>
      <c r="E152" s="16">
        <v>282</v>
      </c>
      <c r="F152" s="16">
        <v>282</v>
      </c>
      <c r="G152" s="31">
        <f t="shared" si="121"/>
        <v>0</v>
      </c>
      <c r="H152" s="31">
        <f t="shared" si="122"/>
        <v>0</v>
      </c>
      <c r="I152" s="31">
        <f t="shared" si="123"/>
        <v>100</v>
      </c>
      <c r="J152" s="4">
        <f t="shared" si="126"/>
        <v>0</v>
      </c>
      <c r="K152" s="9">
        <f t="shared" si="127"/>
        <v>100</v>
      </c>
    </row>
    <row r="153" spans="1:11" x14ac:dyDescent="0.25">
      <c r="A153" s="288"/>
      <c r="B153" s="16" t="s">
        <v>14</v>
      </c>
      <c r="C153" s="16">
        <v>0</v>
      </c>
      <c r="D153" s="16">
        <v>0</v>
      </c>
      <c r="E153" s="16">
        <v>273</v>
      </c>
      <c r="F153" s="16">
        <v>273</v>
      </c>
      <c r="G153" s="31">
        <f t="shared" si="121"/>
        <v>0</v>
      </c>
      <c r="H153" s="31">
        <f t="shared" si="122"/>
        <v>0</v>
      </c>
      <c r="I153" s="31">
        <f t="shared" si="123"/>
        <v>100</v>
      </c>
      <c r="J153" s="4">
        <f t="shared" si="126"/>
        <v>0</v>
      </c>
      <c r="K153" s="9">
        <f t="shared" si="127"/>
        <v>100</v>
      </c>
    </row>
    <row r="154" spans="1:11" x14ac:dyDescent="0.25">
      <c r="A154" s="288"/>
      <c r="B154" s="16" t="s">
        <v>8</v>
      </c>
      <c r="C154" s="16">
        <v>0</v>
      </c>
      <c r="D154" s="16">
        <v>0</v>
      </c>
      <c r="E154" s="16">
        <v>252</v>
      </c>
      <c r="F154" s="16">
        <v>252</v>
      </c>
      <c r="G154" s="31">
        <f t="shared" si="121"/>
        <v>0</v>
      </c>
      <c r="H154" s="31">
        <f t="shared" si="122"/>
        <v>0</v>
      </c>
      <c r="I154" s="31">
        <f t="shared" si="123"/>
        <v>100</v>
      </c>
      <c r="J154" s="4">
        <f>C154*100/F154</f>
        <v>0</v>
      </c>
      <c r="K154" s="9">
        <f>(D154+E154)*100/F154</f>
        <v>100</v>
      </c>
    </row>
    <row r="155" spans="1:11" x14ac:dyDescent="0.25">
      <c r="A155" s="288"/>
      <c r="B155" s="16" t="s">
        <v>15</v>
      </c>
      <c r="C155" s="16">
        <v>0</v>
      </c>
      <c r="D155" s="16">
        <v>1</v>
      </c>
      <c r="E155" s="16">
        <v>309</v>
      </c>
      <c r="F155" s="16">
        <v>310</v>
      </c>
      <c r="G155" s="31">
        <f t="shared" ref="G155" si="128">C155*100/F155</f>
        <v>0</v>
      </c>
      <c r="H155" s="31">
        <f t="shared" ref="H155" si="129">D155*100/F155</f>
        <v>0.32258064516129031</v>
      </c>
      <c r="I155" s="31">
        <f t="shared" ref="I155" si="130">E155*100/F155</f>
        <v>99.677419354838705</v>
      </c>
      <c r="J155" s="4">
        <f t="shared" ref="J155" si="131">C155*100/F155</f>
        <v>0</v>
      </c>
      <c r="K155" s="9">
        <f t="shared" ref="K155" si="132">(D155+E155)*100/F155</f>
        <v>100</v>
      </c>
    </row>
    <row r="156" spans="1:11" ht="16.5" thickBot="1" x14ac:dyDescent="0.3">
      <c r="A156" s="289"/>
      <c r="B156" s="19" t="s">
        <v>35</v>
      </c>
      <c r="C156" s="20"/>
      <c r="D156" s="20"/>
      <c r="E156" s="20"/>
      <c r="F156" s="20"/>
      <c r="G156" s="22">
        <f>AVERAGE(G147:G155)</f>
        <v>0</v>
      </c>
      <c r="H156" s="22">
        <f>AVERAGE(H147:H155)</f>
        <v>0.16392473301097779</v>
      </c>
      <c r="I156" s="22">
        <f>AVERAGE(I147:I155)</f>
        <v>99.836075266989013</v>
      </c>
      <c r="J156" s="22">
        <f>AVERAGE(J147:J155)</f>
        <v>0</v>
      </c>
      <c r="K156" s="23">
        <f>AVERAGE(K147:K155)</f>
        <v>100</v>
      </c>
    </row>
    <row r="157" spans="1:11" x14ac:dyDescent="0.25">
      <c r="A157" s="288" t="s">
        <v>144</v>
      </c>
      <c r="B157" s="16" t="s">
        <v>7</v>
      </c>
      <c r="C157" s="16">
        <v>0</v>
      </c>
      <c r="D157" s="16">
        <v>27</v>
      </c>
      <c r="E157" s="16">
        <v>893</v>
      </c>
      <c r="F157" s="16">
        <v>920</v>
      </c>
      <c r="G157" s="31">
        <f t="shared" ref="G157:G165" si="133">C157*100/F157</f>
        <v>0</v>
      </c>
      <c r="H157" s="31">
        <f t="shared" ref="H157:H165" si="134">D157*100/F157</f>
        <v>2.9347826086956523</v>
      </c>
      <c r="I157" s="31">
        <f t="shared" ref="I157:I165" si="135">E157*100/F157</f>
        <v>97.065217391304344</v>
      </c>
      <c r="J157" s="4">
        <f t="shared" ref="J157:J159" si="136">C157*100/F157</f>
        <v>0</v>
      </c>
      <c r="K157" s="9">
        <f t="shared" ref="K157:K159" si="137">(D157+E157)*100/F157</f>
        <v>100</v>
      </c>
    </row>
    <row r="158" spans="1:11" x14ac:dyDescent="0.25">
      <c r="A158" s="288"/>
      <c r="B158" s="16" t="s">
        <v>11</v>
      </c>
      <c r="C158" s="16">
        <v>0</v>
      </c>
      <c r="D158" s="16">
        <v>0</v>
      </c>
      <c r="E158" s="16">
        <v>878</v>
      </c>
      <c r="F158" s="16">
        <v>878</v>
      </c>
      <c r="G158" s="31">
        <f t="shared" si="133"/>
        <v>0</v>
      </c>
      <c r="H158" s="31">
        <f t="shared" si="134"/>
        <v>0</v>
      </c>
      <c r="I158" s="31">
        <f t="shared" si="135"/>
        <v>100</v>
      </c>
      <c r="J158" s="4">
        <f t="shared" si="136"/>
        <v>0</v>
      </c>
      <c r="K158" s="9">
        <f t="shared" si="137"/>
        <v>100</v>
      </c>
    </row>
    <row r="159" spans="1:11" x14ac:dyDescent="0.25">
      <c r="A159" s="288"/>
      <c r="B159" s="16" t="s">
        <v>12</v>
      </c>
      <c r="C159" s="16">
        <v>0</v>
      </c>
      <c r="D159" s="16">
        <v>42</v>
      </c>
      <c r="E159" s="16">
        <v>825</v>
      </c>
      <c r="F159" s="16">
        <v>867</v>
      </c>
      <c r="G159" s="31">
        <f t="shared" si="133"/>
        <v>0</v>
      </c>
      <c r="H159" s="31">
        <f t="shared" si="134"/>
        <v>4.844290657439446</v>
      </c>
      <c r="I159" s="31">
        <f t="shared" si="135"/>
        <v>95.155709342560556</v>
      </c>
      <c r="J159" s="4">
        <f t="shared" si="136"/>
        <v>0</v>
      </c>
      <c r="K159" s="9">
        <f t="shared" si="137"/>
        <v>100</v>
      </c>
    </row>
    <row r="160" spans="1:11" x14ac:dyDescent="0.25">
      <c r="A160" s="288"/>
      <c r="B160" s="16" t="s">
        <v>10</v>
      </c>
      <c r="C160" s="16">
        <v>0</v>
      </c>
      <c r="D160" s="16">
        <v>15</v>
      </c>
      <c r="E160" s="16">
        <v>776</v>
      </c>
      <c r="F160" s="16">
        <v>791</v>
      </c>
      <c r="G160" s="31">
        <f t="shared" si="133"/>
        <v>0</v>
      </c>
      <c r="H160" s="31">
        <f t="shared" si="134"/>
        <v>1.8963337547408343</v>
      </c>
      <c r="I160" s="31">
        <f t="shared" si="135"/>
        <v>98.103666245259163</v>
      </c>
      <c r="J160" s="4">
        <f>C160*100/F160</f>
        <v>0</v>
      </c>
      <c r="K160" s="9">
        <f>(D160+E160)*100/F160</f>
        <v>100</v>
      </c>
    </row>
    <row r="161" spans="1:11" x14ac:dyDescent="0.25">
      <c r="A161" s="288"/>
      <c r="B161" s="16" t="s">
        <v>13</v>
      </c>
      <c r="C161" s="16">
        <v>0</v>
      </c>
      <c r="D161" s="16">
        <v>49</v>
      </c>
      <c r="E161" s="16">
        <v>720</v>
      </c>
      <c r="F161" s="16">
        <v>769</v>
      </c>
      <c r="G161" s="31">
        <f t="shared" si="133"/>
        <v>0</v>
      </c>
      <c r="H161" s="31">
        <f t="shared" si="134"/>
        <v>6.3719115734720413</v>
      </c>
      <c r="I161" s="31">
        <f t="shared" si="135"/>
        <v>93.628088426527952</v>
      </c>
      <c r="J161" s="4">
        <f t="shared" ref="J161:J163" si="138">C161*100/F161</f>
        <v>0</v>
      </c>
      <c r="K161" s="9">
        <f t="shared" ref="K161:K163" si="139">(D161+E161)*100/F161</f>
        <v>100</v>
      </c>
    </row>
    <row r="162" spans="1:11" x14ac:dyDescent="0.25">
      <c r="A162" s="288"/>
      <c r="B162" s="16" t="s">
        <v>9</v>
      </c>
      <c r="C162" s="16">
        <v>0</v>
      </c>
      <c r="D162" s="16">
        <v>0</v>
      </c>
      <c r="E162" s="16">
        <v>734</v>
      </c>
      <c r="F162" s="16">
        <v>734</v>
      </c>
      <c r="G162" s="31">
        <f t="shared" si="133"/>
        <v>0</v>
      </c>
      <c r="H162" s="31">
        <f t="shared" si="134"/>
        <v>0</v>
      </c>
      <c r="I162" s="31">
        <f t="shared" si="135"/>
        <v>100</v>
      </c>
      <c r="J162" s="4">
        <f t="shared" si="138"/>
        <v>0</v>
      </c>
      <c r="K162" s="9">
        <f t="shared" si="139"/>
        <v>100</v>
      </c>
    </row>
    <row r="163" spans="1:11" x14ac:dyDescent="0.25">
      <c r="A163" s="288"/>
      <c r="B163" s="16" t="s">
        <v>14</v>
      </c>
      <c r="C163" s="16">
        <v>0</v>
      </c>
      <c r="D163" s="16">
        <v>43</v>
      </c>
      <c r="E163" s="16">
        <v>753</v>
      </c>
      <c r="F163" s="16">
        <v>796</v>
      </c>
      <c r="G163" s="31">
        <f t="shared" si="133"/>
        <v>0</v>
      </c>
      <c r="H163" s="31">
        <f t="shared" si="134"/>
        <v>5.4020100502512562</v>
      </c>
      <c r="I163" s="31">
        <f t="shared" si="135"/>
        <v>94.597989949748737</v>
      </c>
      <c r="J163" s="4">
        <f t="shared" si="138"/>
        <v>0</v>
      </c>
      <c r="K163" s="9">
        <f t="shared" si="139"/>
        <v>100</v>
      </c>
    </row>
    <row r="164" spans="1:11" x14ac:dyDescent="0.25">
      <c r="A164" s="288"/>
      <c r="B164" s="16" t="s">
        <v>8</v>
      </c>
      <c r="C164" s="16">
        <v>0</v>
      </c>
      <c r="D164" s="16">
        <v>1</v>
      </c>
      <c r="E164" s="16">
        <v>780</v>
      </c>
      <c r="F164" s="16">
        <v>781</v>
      </c>
      <c r="G164" s="31">
        <f t="shared" si="133"/>
        <v>0</v>
      </c>
      <c r="H164" s="31">
        <f t="shared" si="134"/>
        <v>0.12804097311139565</v>
      </c>
      <c r="I164" s="31">
        <f t="shared" si="135"/>
        <v>99.871959026888604</v>
      </c>
      <c r="J164" s="4">
        <f>C164*100/F164</f>
        <v>0</v>
      </c>
      <c r="K164" s="9">
        <f>(D164+E164)*100/F164</f>
        <v>100</v>
      </c>
    </row>
    <row r="165" spans="1:11" x14ac:dyDescent="0.25">
      <c r="A165" s="288"/>
      <c r="B165" s="16" t="s">
        <v>15</v>
      </c>
      <c r="C165" s="16">
        <v>0</v>
      </c>
      <c r="D165" s="16">
        <v>14</v>
      </c>
      <c r="E165" s="16">
        <v>835</v>
      </c>
      <c r="F165" s="16">
        <v>849</v>
      </c>
      <c r="G165" s="31">
        <f t="shared" si="133"/>
        <v>0</v>
      </c>
      <c r="H165" s="31">
        <f t="shared" si="134"/>
        <v>1.6489988221436984</v>
      </c>
      <c r="I165" s="31">
        <f t="shared" si="135"/>
        <v>98.351001177856304</v>
      </c>
      <c r="J165" s="4">
        <f t="shared" ref="J165:J166" si="140">C165*100/F165</f>
        <v>0</v>
      </c>
      <c r="K165" s="9">
        <f t="shared" ref="K165:K166" si="141">(D165+E165)*100/F165</f>
        <v>100</v>
      </c>
    </row>
    <row r="166" spans="1:11" x14ac:dyDescent="0.25">
      <c r="A166" s="288"/>
      <c r="B166" s="16" t="s">
        <v>16</v>
      </c>
      <c r="C166" s="16">
        <v>0</v>
      </c>
      <c r="D166" s="16">
        <v>24</v>
      </c>
      <c r="E166" s="16">
        <v>747</v>
      </c>
      <c r="F166" s="16">
        <v>771</v>
      </c>
      <c r="G166" s="31">
        <f t="shared" ref="G166" si="142">C166*100/F166</f>
        <v>0</v>
      </c>
      <c r="H166" s="31">
        <f t="shared" ref="H166" si="143">D166*100/F166</f>
        <v>3.1128404669260701</v>
      </c>
      <c r="I166" s="31">
        <f t="shared" ref="I166" si="144">E166*100/F166</f>
        <v>96.887159533073927</v>
      </c>
      <c r="J166" s="4">
        <f t="shared" si="140"/>
        <v>0</v>
      </c>
      <c r="K166" s="9">
        <f t="shared" si="141"/>
        <v>100</v>
      </c>
    </row>
    <row r="167" spans="1:11" ht="16.5" thickBot="1" x14ac:dyDescent="0.3">
      <c r="A167" s="289"/>
      <c r="B167" s="19" t="s">
        <v>35</v>
      </c>
      <c r="C167" s="20"/>
      <c r="D167" s="20"/>
      <c r="E167" s="20"/>
      <c r="F167" s="20"/>
      <c r="G167" s="22">
        <f>AVERAGE(G157:G166)</f>
        <v>0</v>
      </c>
      <c r="H167" s="22">
        <f>AVERAGE(H157:H166)</f>
        <v>2.6339208906780396</v>
      </c>
      <c r="I167" s="22">
        <f>AVERAGE(I157:I166)</f>
        <v>97.366079109321944</v>
      </c>
      <c r="J167" s="22">
        <f>AVERAGE(J157:J166)</f>
        <v>0</v>
      </c>
      <c r="K167" s="23">
        <f>AVERAGE(K157:K166)</f>
        <v>100</v>
      </c>
    </row>
  </sheetData>
  <mergeCells count="14">
    <mergeCell ref="A157:A167"/>
    <mergeCell ref="A95:A110"/>
    <mergeCell ref="A58:A75"/>
    <mergeCell ref="A76:A94"/>
    <mergeCell ref="A111:A122"/>
    <mergeCell ref="A123:A135"/>
    <mergeCell ref="A136:A146"/>
    <mergeCell ref="A147:A156"/>
    <mergeCell ref="A45:A57"/>
    <mergeCell ref="G3:K3"/>
    <mergeCell ref="A5:A15"/>
    <mergeCell ref="A16:A20"/>
    <mergeCell ref="A21:A33"/>
    <mergeCell ref="A34:A44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D106-E0D5-4F8E-8FC2-65D7F61DF25B}">
  <dimension ref="A1:K30"/>
  <sheetViews>
    <sheetView zoomScale="80" zoomScaleNormal="80" workbookViewId="0">
      <selection activeCell="J17" sqref="J17"/>
    </sheetView>
  </sheetViews>
  <sheetFormatPr baseColWidth="10" defaultRowHeight="15.75" x14ac:dyDescent="0.25"/>
  <cols>
    <col min="1" max="1" width="5" style="1" customWidth="1"/>
    <col min="2" max="2" width="20.85546875" style="30" customWidth="1"/>
    <col min="3" max="3" width="19" style="30" customWidth="1"/>
    <col min="4" max="4" width="18.7109375" style="1" bestFit="1" customWidth="1"/>
    <col min="5" max="5" width="9.140625" style="1" customWidth="1"/>
    <col min="6" max="6" width="20.85546875" style="1" customWidth="1"/>
    <col min="7" max="8" width="18.7109375" style="1" bestFit="1" customWidth="1"/>
    <col min="9" max="16384" width="11.42578125" style="1"/>
  </cols>
  <sheetData>
    <row r="1" spans="1:11" x14ac:dyDescent="0.25">
      <c r="A1" s="5" t="s">
        <v>660</v>
      </c>
    </row>
    <row r="2" spans="1:11" x14ac:dyDescent="0.25">
      <c r="B2" s="93"/>
    </row>
    <row r="3" spans="1:11" s="16" customFormat="1" x14ac:dyDescent="0.25">
      <c r="A3" s="1"/>
      <c r="B3" s="299" t="s">
        <v>549</v>
      </c>
      <c r="C3" s="299"/>
      <c r="D3" s="1"/>
      <c r="E3" s="1"/>
      <c r="F3" s="299" t="s">
        <v>550</v>
      </c>
      <c r="G3" s="299"/>
      <c r="H3" s="1"/>
    </row>
    <row r="4" spans="1:11" s="16" customFormat="1" ht="33.75" customHeight="1" x14ac:dyDescent="0.25">
      <c r="A4" s="1"/>
      <c r="B4" s="190" t="s">
        <v>547</v>
      </c>
      <c r="C4" s="190" t="s">
        <v>548</v>
      </c>
      <c r="D4" s="1"/>
      <c r="E4" s="1"/>
      <c r="F4" s="190" t="s">
        <v>547</v>
      </c>
      <c r="G4" s="190" t="s">
        <v>548</v>
      </c>
      <c r="H4" s="1"/>
      <c r="J4" s="56"/>
      <c r="K4" s="56"/>
    </row>
    <row r="5" spans="1:11" s="16" customFormat="1" x14ac:dyDescent="0.25">
      <c r="A5" s="1"/>
      <c r="B5" s="187">
        <v>83.6</v>
      </c>
      <c r="C5" s="189">
        <v>8.5299999999999994</v>
      </c>
      <c r="D5" s="1"/>
      <c r="E5" s="1"/>
      <c r="F5" s="187">
        <v>71.5</v>
      </c>
      <c r="G5" s="189">
        <v>12</v>
      </c>
      <c r="H5" s="1"/>
      <c r="J5" s="56"/>
      <c r="K5" s="56"/>
    </row>
    <row r="6" spans="1:11" s="16" customFormat="1" x14ac:dyDescent="0.25">
      <c r="A6" s="1"/>
      <c r="B6" s="101">
        <v>79.8</v>
      </c>
      <c r="C6" s="100">
        <v>7.78</v>
      </c>
      <c r="D6" s="1"/>
      <c r="E6" s="1"/>
      <c r="F6" s="101">
        <v>72.900000000000006</v>
      </c>
      <c r="G6" s="100">
        <v>6.16</v>
      </c>
      <c r="H6" s="1"/>
      <c r="J6" s="56"/>
      <c r="K6" s="56"/>
    </row>
    <row r="7" spans="1:11" s="16" customFormat="1" x14ac:dyDescent="0.25">
      <c r="A7" s="1"/>
      <c r="B7" s="101">
        <v>80.099999999999994</v>
      </c>
      <c r="C7" s="100">
        <v>4.0999999999999996</v>
      </c>
      <c r="D7" s="1"/>
      <c r="E7" s="1"/>
      <c r="F7" s="101">
        <v>75.400000000000006</v>
      </c>
      <c r="G7" s="100">
        <v>12.3</v>
      </c>
      <c r="H7" s="1"/>
      <c r="J7" s="56"/>
      <c r="K7" s="56"/>
    </row>
    <row r="8" spans="1:11" s="16" customFormat="1" x14ac:dyDescent="0.25">
      <c r="A8" s="1"/>
      <c r="B8" s="101">
        <v>79.3</v>
      </c>
      <c r="C8" s="100">
        <v>5.7</v>
      </c>
      <c r="D8" s="1"/>
      <c r="E8" s="1"/>
      <c r="F8" s="101">
        <v>70.5</v>
      </c>
      <c r="G8" s="100">
        <v>5.52</v>
      </c>
      <c r="H8" s="1"/>
      <c r="J8" s="56"/>
      <c r="K8" s="56"/>
    </row>
    <row r="9" spans="1:11" s="16" customFormat="1" x14ac:dyDescent="0.25">
      <c r="A9" s="1"/>
      <c r="B9" s="101">
        <v>77</v>
      </c>
      <c r="C9" s="100">
        <v>3.79</v>
      </c>
      <c r="D9" s="1"/>
      <c r="E9" s="1"/>
      <c r="F9" s="101">
        <v>73.900000000000006</v>
      </c>
      <c r="G9" s="100">
        <v>6.59</v>
      </c>
      <c r="H9" s="1"/>
      <c r="J9" s="56"/>
      <c r="K9" s="56"/>
    </row>
    <row r="10" spans="1:11" s="16" customFormat="1" x14ac:dyDescent="0.25">
      <c r="A10" s="1"/>
      <c r="B10" s="101">
        <v>79.400000000000006</v>
      </c>
      <c r="C10" s="100"/>
      <c r="D10" s="1"/>
      <c r="E10" s="1"/>
      <c r="F10" s="101">
        <v>72.099999999999994</v>
      </c>
      <c r="G10" s="100"/>
      <c r="H10" s="1"/>
      <c r="J10" s="56"/>
      <c r="K10" s="56"/>
    </row>
    <row r="11" spans="1:11" s="16" customFormat="1" x14ac:dyDescent="0.25">
      <c r="A11" s="1"/>
      <c r="B11" s="105">
        <v>77.8</v>
      </c>
      <c r="C11" s="106"/>
      <c r="D11" s="1"/>
      <c r="E11" s="1"/>
      <c r="F11" s="105">
        <v>70.7</v>
      </c>
      <c r="G11" s="106"/>
      <c r="H11" s="1"/>
    </row>
    <row r="12" spans="1:11" s="16" customFormat="1" x14ac:dyDescent="0.25">
      <c r="A12" s="1"/>
      <c r="B12" s="30"/>
      <c r="C12" s="30"/>
      <c r="D12" s="1"/>
      <c r="E12" s="1"/>
      <c r="F12" s="30"/>
      <c r="G12" s="30"/>
      <c r="H12" s="1"/>
    </row>
    <row r="13" spans="1:11" s="16" customFormat="1" x14ac:dyDescent="0.25">
      <c r="A13" s="1"/>
      <c r="B13" s="28" t="s">
        <v>226</v>
      </c>
      <c r="C13" s="28"/>
      <c r="F13" s="28" t="s">
        <v>226</v>
      </c>
      <c r="G13" s="28"/>
    </row>
    <row r="14" spans="1:11" s="16" customFormat="1" x14ac:dyDescent="0.25">
      <c r="A14" s="1"/>
      <c r="B14" s="46" t="s">
        <v>221</v>
      </c>
      <c r="C14" s="16" t="s">
        <v>0</v>
      </c>
      <c r="D14" s="16" t="s">
        <v>1</v>
      </c>
      <c r="F14" s="46" t="s">
        <v>222</v>
      </c>
      <c r="G14" s="16" t="s">
        <v>0</v>
      </c>
      <c r="H14" s="16" t="s">
        <v>1</v>
      </c>
    </row>
    <row r="15" spans="1:11" s="16" customFormat="1" x14ac:dyDescent="0.25">
      <c r="A15" s="1"/>
      <c r="B15" s="32" t="s">
        <v>153</v>
      </c>
      <c r="C15" s="16" t="s">
        <v>107</v>
      </c>
      <c r="D15" s="16" t="s">
        <v>6</v>
      </c>
      <c r="E15" s="30"/>
      <c r="F15" s="32" t="s">
        <v>153</v>
      </c>
      <c r="G15" s="16" t="s">
        <v>107</v>
      </c>
      <c r="H15" s="16" t="s">
        <v>6</v>
      </c>
    </row>
    <row r="18" spans="2:10" x14ac:dyDescent="0.25">
      <c r="B18" s="299" t="s">
        <v>551</v>
      </c>
      <c r="C18" s="299"/>
      <c r="F18" s="299" t="s">
        <v>552</v>
      </c>
      <c r="G18" s="299"/>
    </row>
    <row r="19" spans="2:10" ht="31.5" x14ac:dyDescent="0.25">
      <c r="B19" s="190" t="s">
        <v>547</v>
      </c>
      <c r="C19" s="190" t="s">
        <v>548</v>
      </c>
      <c r="F19" s="190" t="s">
        <v>547</v>
      </c>
      <c r="G19" s="190" t="s">
        <v>548</v>
      </c>
      <c r="I19" s="56"/>
      <c r="J19" s="56"/>
    </row>
    <row r="20" spans="2:10" x14ac:dyDescent="0.25">
      <c r="B20" s="187">
        <v>35.799999999999997</v>
      </c>
      <c r="C20" s="189">
        <v>99.8</v>
      </c>
      <c r="F20" s="187">
        <v>44.5</v>
      </c>
      <c r="G20" s="189">
        <v>99.99</v>
      </c>
      <c r="I20" s="56"/>
      <c r="J20" s="56"/>
    </row>
    <row r="21" spans="2:10" x14ac:dyDescent="0.25">
      <c r="B21" s="101">
        <v>38.799999999999997</v>
      </c>
      <c r="C21" s="100">
        <v>98.3</v>
      </c>
      <c r="F21" s="101">
        <v>46.5</v>
      </c>
      <c r="G21" s="100">
        <v>100</v>
      </c>
      <c r="I21" s="56"/>
      <c r="J21" s="56"/>
    </row>
    <row r="22" spans="2:10" x14ac:dyDescent="0.25">
      <c r="B22" s="101">
        <v>36.200000000000003</v>
      </c>
      <c r="C22" s="100">
        <v>99.4</v>
      </c>
      <c r="F22" s="101">
        <v>44.7</v>
      </c>
      <c r="G22" s="100">
        <v>100</v>
      </c>
      <c r="I22" s="56"/>
      <c r="J22" s="56"/>
    </row>
    <row r="23" spans="2:10" x14ac:dyDescent="0.25">
      <c r="B23" s="101">
        <v>49.5</v>
      </c>
      <c r="C23" s="100">
        <v>100</v>
      </c>
      <c r="F23" s="101">
        <v>40.299999999999997</v>
      </c>
      <c r="G23" s="100">
        <v>100</v>
      </c>
      <c r="I23" s="56"/>
      <c r="J23" s="56"/>
    </row>
    <row r="24" spans="2:10" x14ac:dyDescent="0.25">
      <c r="B24" s="101">
        <v>41.5</v>
      </c>
      <c r="C24" s="100">
        <v>100</v>
      </c>
      <c r="F24" s="101">
        <v>43.2</v>
      </c>
      <c r="G24" s="100">
        <v>100</v>
      </c>
      <c r="I24" s="56"/>
      <c r="J24" s="56"/>
    </row>
    <row r="25" spans="2:10" x14ac:dyDescent="0.25">
      <c r="B25" s="101">
        <v>47.2</v>
      </c>
      <c r="C25" s="100"/>
      <c r="F25" s="101">
        <v>32.5</v>
      </c>
      <c r="G25" s="100"/>
      <c r="I25" s="56"/>
      <c r="J25" s="56"/>
    </row>
    <row r="26" spans="2:10" x14ac:dyDescent="0.25">
      <c r="B26" s="105">
        <v>38.4</v>
      </c>
      <c r="C26" s="106"/>
      <c r="F26" s="105">
        <v>41.3</v>
      </c>
      <c r="G26" s="106"/>
      <c r="I26" s="56"/>
      <c r="J26" s="56"/>
    </row>
    <row r="27" spans="2:10" x14ac:dyDescent="0.25">
      <c r="F27" s="30"/>
      <c r="G27" s="30"/>
    </row>
    <row r="28" spans="2:10" x14ac:dyDescent="0.25">
      <c r="B28" s="28" t="s">
        <v>226</v>
      </c>
      <c r="C28" s="28"/>
      <c r="D28" s="16"/>
      <c r="F28" s="28" t="s">
        <v>226</v>
      </c>
      <c r="G28" s="28"/>
      <c r="H28" s="16"/>
    </row>
    <row r="29" spans="2:10" x14ac:dyDescent="0.25">
      <c r="B29" s="46" t="s">
        <v>180</v>
      </c>
      <c r="C29" s="16" t="s">
        <v>0</v>
      </c>
      <c r="D29" s="16" t="s">
        <v>1</v>
      </c>
      <c r="F29" s="46" t="s">
        <v>181</v>
      </c>
      <c r="G29" s="16" t="s">
        <v>0</v>
      </c>
      <c r="H29" s="16" t="s">
        <v>1</v>
      </c>
    </row>
    <row r="30" spans="2:10" x14ac:dyDescent="0.25">
      <c r="B30" s="32" t="s">
        <v>153</v>
      </c>
      <c r="C30" s="16" t="s">
        <v>107</v>
      </c>
      <c r="D30" s="16" t="s">
        <v>6</v>
      </c>
      <c r="F30" s="32" t="s">
        <v>153</v>
      </c>
      <c r="G30" s="16" t="s">
        <v>107</v>
      </c>
      <c r="H30" s="16" t="s">
        <v>6</v>
      </c>
    </row>
  </sheetData>
  <mergeCells count="4">
    <mergeCell ref="B3:C3"/>
    <mergeCell ref="F3:G3"/>
    <mergeCell ref="B18:C18"/>
    <mergeCell ref="F18:G18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E421-BA42-4216-8E33-2724F1A2FD79}">
  <dimension ref="A1:AL44"/>
  <sheetViews>
    <sheetView zoomScale="80" zoomScaleNormal="80" workbookViewId="0">
      <selection activeCell="H13" sqref="H13"/>
    </sheetView>
  </sheetViews>
  <sheetFormatPr baseColWidth="10" defaultRowHeight="15.75" x14ac:dyDescent="0.25"/>
  <cols>
    <col min="1" max="1" width="5" style="1" customWidth="1"/>
    <col min="2" max="2" width="22.42578125" style="16" bestFit="1" customWidth="1"/>
    <col min="3" max="4" width="22.42578125" style="16" customWidth="1"/>
    <col min="5" max="5" width="22" style="16" customWidth="1"/>
    <col min="6" max="6" width="20.5703125" style="16" customWidth="1"/>
    <col min="7" max="7" width="21.5703125" style="16" customWidth="1"/>
    <col min="8" max="8" width="11.42578125" style="16" bestFit="1" customWidth="1"/>
    <col min="9" max="9" width="19.7109375" style="1" customWidth="1"/>
    <col min="10" max="10" width="11.42578125" style="1"/>
    <col min="11" max="11" width="18.7109375" style="1" bestFit="1" customWidth="1"/>
    <col min="12" max="16384" width="11.42578125" style="1"/>
  </cols>
  <sheetData>
    <row r="1" spans="1:14" x14ac:dyDescent="0.25">
      <c r="A1" s="5" t="s">
        <v>661</v>
      </c>
    </row>
    <row r="2" spans="1:14" x14ac:dyDescent="0.25">
      <c r="B2" s="2"/>
      <c r="C2" s="2"/>
      <c r="D2" s="2"/>
    </row>
    <row r="3" spans="1:14" s="16" customFormat="1" x14ac:dyDescent="0.25">
      <c r="B3" s="261" t="s">
        <v>305</v>
      </c>
      <c r="C3" s="261"/>
      <c r="D3" s="261"/>
      <c r="E3" s="261"/>
      <c r="F3" s="261"/>
      <c r="G3" s="261"/>
    </row>
    <row r="4" spans="1:14" s="16" customFormat="1" x14ac:dyDescent="0.25">
      <c r="B4" s="294" t="s">
        <v>333</v>
      </c>
      <c r="C4" s="294"/>
      <c r="D4" s="295"/>
      <c r="E4" s="293" t="s">
        <v>334</v>
      </c>
      <c r="F4" s="294"/>
      <c r="G4" s="294"/>
    </row>
    <row r="5" spans="1:14" s="16" customFormat="1" ht="15.75" customHeight="1" x14ac:dyDescent="0.25">
      <c r="B5" s="17" t="s">
        <v>301</v>
      </c>
      <c r="C5" s="17" t="s">
        <v>314</v>
      </c>
      <c r="D5" s="38" t="s">
        <v>303</v>
      </c>
      <c r="E5" s="43" t="s">
        <v>315</v>
      </c>
      <c r="F5" s="17" t="s">
        <v>302</v>
      </c>
      <c r="G5" s="17" t="s">
        <v>303</v>
      </c>
      <c r="H5" s="4"/>
      <c r="I5" s="28" t="s">
        <v>214</v>
      </c>
      <c r="J5" s="28"/>
      <c r="K5" s="28"/>
    </row>
    <row r="6" spans="1:14" s="16" customFormat="1" x14ac:dyDescent="0.25">
      <c r="B6" s="133">
        <v>3.12</v>
      </c>
      <c r="C6" s="131">
        <v>44.3</v>
      </c>
      <c r="D6" s="50">
        <v>73.7</v>
      </c>
      <c r="E6" s="68">
        <v>2.95</v>
      </c>
      <c r="F6" s="131">
        <v>45.2</v>
      </c>
      <c r="G6" s="131">
        <v>86.5</v>
      </c>
      <c r="H6" s="4"/>
      <c r="I6" s="46" t="s">
        <v>304</v>
      </c>
      <c r="J6" s="16" t="s">
        <v>0</v>
      </c>
      <c r="K6" s="16" t="s">
        <v>1</v>
      </c>
    </row>
    <row r="7" spans="1:14" s="16" customFormat="1" x14ac:dyDescent="0.25">
      <c r="B7" s="133">
        <v>2.35</v>
      </c>
      <c r="C7" s="131">
        <v>45.2</v>
      </c>
      <c r="D7" s="50">
        <v>89.1</v>
      </c>
      <c r="E7" s="68">
        <v>2.94</v>
      </c>
      <c r="F7" s="131">
        <v>44.8</v>
      </c>
      <c r="G7" s="131">
        <v>83.7</v>
      </c>
      <c r="H7" s="4"/>
      <c r="I7" s="32" t="s">
        <v>306</v>
      </c>
      <c r="J7" s="16" t="s">
        <v>107</v>
      </c>
      <c r="K7" s="16" t="s">
        <v>6</v>
      </c>
    </row>
    <row r="8" spans="1:14" s="16" customFormat="1" x14ac:dyDescent="0.25">
      <c r="B8" s="133">
        <v>4.34</v>
      </c>
      <c r="C8" s="131">
        <v>30.5</v>
      </c>
      <c r="D8" s="50">
        <v>82.3</v>
      </c>
      <c r="E8" s="68">
        <v>3.3250000000000002</v>
      </c>
      <c r="F8" s="131">
        <v>38.299999999999997</v>
      </c>
      <c r="G8" s="131">
        <v>78.3</v>
      </c>
      <c r="H8" s="4"/>
      <c r="I8" s="32" t="s">
        <v>307</v>
      </c>
      <c r="J8" s="16" t="s">
        <v>107</v>
      </c>
      <c r="K8" s="16" t="s">
        <v>6</v>
      </c>
    </row>
    <row r="9" spans="1:14" s="16" customFormat="1" x14ac:dyDescent="0.25">
      <c r="B9" s="133">
        <v>4.0199999999999996</v>
      </c>
      <c r="C9" s="131">
        <v>32.9</v>
      </c>
      <c r="D9" s="50">
        <v>65.7</v>
      </c>
      <c r="E9" s="68">
        <v>1.84</v>
      </c>
      <c r="F9" s="131">
        <v>57.6</v>
      </c>
      <c r="G9" s="131">
        <v>79.599999999999994</v>
      </c>
      <c r="H9" s="4"/>
      <c r="I9" s="32" t="s">
        <v>308</v>
      </c>
      <c r="J9" s="16" t="s">
        <v>107</v>
      </c>
      <c r="K9" s="16" t="s">
        <v>6</v>
      </c>
    </row>
    <row r="10" spans="1:14" s="16" customFormat="1" x14ac:dyDescent="0.25">
      <c r="B10" s="133">
        <v>3.46</v>
      </c>
      <c r="C10" s="131">
        <v>30.3</v>
      </c>
      <c r="D10" s="50">
        <v>67.099999999999994</v>
      </c>
      <c r="E10" s="68">
        <v>1.99</v>
      </c>
      <c r="F10" s="131">
        <v>39</v>
      </c>
      <c r="G10" s="131">
        <v>73.8</v>
      </c>
      <c r="I10" s="32" t="s">
        <v>309</v>
      </c>
      <c r="J10" s="16" t="s">
        <v>107</v>
      </c>
      <c r="K10" s="16" t="s">
        <v>6</v>
      </c>
    </row>
    <row r="11" spans="1:14" s="16" customFormat="1" x14ac:dyDescent="0.25">
      <c r="B11" s="134">
        <v>3.82</v>
      </c>
      <c r="C11" s="132">
        <v>31.2</v>
      </c>
      <c r="D11" s="51">
        <v>62.1</v>
      </c>
      <c r="E11" s="69">
        <v>2.2799999999999998</v>
      </c>
      <c r="F11" s="132">
        <v>57.3</v>
      </c>
      <c r="G11" s="132">
        <v>69.3</v>
      </c>
    </row>
    <row r="12" spans="1:14" x14ac:dyDescent="0.25">
      <c r="G12" s="30"/>
      <c r="J12" s="56"/>
      <c r="K12" s="56"/>
      <c r="L12" s="56"/>
      <c r="M12" s="56"/>
      <c r="N12" s="56"/>
    </row>
    <row r="13" spans="1:14" x14ac:dyDescent="0.25">
      <c r="G13" s="30"/>
      <c r="J13" s="56"/>
      <c r="K13" s="56"/>
      <c r="L13" s="56"/>
      <c r="M13" s="56"/>
      <c r="N13" s="56"/>
    </row>
    <row r="14" spans="1:14" x14ac:dyDescent="0.25">
      <c r="B14" s="261" t="s">
        <v>310</v>
      </c>
      <c r="C14" s="261"/>
      <c r="D14" s="261"/>
      <c r="E14" s="261"/>
      <c r="F14" s="261"/>
      <c r="G14" s="261"/>
      <c r="I14" s="16"/>
      <c r="J14" s="16"/>
      <c r="K14" s="16"/>
      <c r="L14" s="56"/>
      <c r="M14" s="56"/>
      <c r="N14" s="56"/>
    </row>
    <row r="15" spans="1:14" x14ac:dyDescent="0.25">
      <c r="B15" s="294" t="s">
        <v>333</v>
      </c>
      <c r="C15" s="294"/>
      <c r="D15" s="295"/>
      <c r="E15" s="293" t="s">
        <v>334</v>
      </c>
      <c r="F15" s="294"/>
      <c r="G15" s="294"/>
      <c r="I15" s="16"/>
      <c r="J15" s="16"/>
      <c r="K15" s="16"/>
      <c r="L15" s="56"/>
      <c r="M15" s="56"/>
      <c r="N15" s="56"/>
    </row>
    <row r="16" spans="1:14" x14ac:dyDescent="0.25">
      <c r="B16" s="17" t="s">
        <v>301</v>
      </c>
      <c r="C16" s="17" t="s">
        <v>314</v>
      </c>
      <c r="D16" s="38" t="s">
        <v>303</v>
      </c>
      <c r="E16" s="43" t="s">
        <v>315</v>
      </c>
      <c r="F16" s="17" t="s">
        <v>302</v>
      </c>
      <c r="G16" s="17" t="s">
        <v>303</v>
      </c>
      <c r="H16" s="4"/>
      <c r="I16" s="28" t="s">
        <v>214</v>
      </c>
      <c r="J16" s="28"/>
      <c r="K16" s="28"/>
      <c r="L16" s="56"/>
      <c r="M16" s="56"/>
      <c r="N16" s="56"/>
    </row>
    <row r="17" spans="1:38" x14ac:dyDescent="0.25">
      <c r="B17" s="133">
        <v>1.24</v>
      </c>
      <c r="C17" s="131">
        <v>30.6</v>
      </c>
      <c r="D17" s="50">
        <v>33.49</v>
      </c>
      <c r="E17" s="68">
        <v>0.39</v>
      </c>
      <c r="F17" s="131">
        <v>26.85</v>
      </c>
      <c r="G17" s="131">
        <v>37.130000000000003</v>
      </c>
      <c r="H17" s="4"/>
      <c r="I17" s="46" t="s">
        <v>311</v>
      </c>
      <c r="J17" s="16" t="s">
        <v>0</v>
      </c>
      <c r="K17" s="16" t="s">
        <v>1</v>
      </c>
    </row>
    <row r="18" spans="1:38" x14ac:dyDescent="0.25">
      <c r="B18" s="133">
        <v>0.93</v>
      </c>
      <c r="C18" s="131">
        <v>25</v>
      </c>
      <c r="D18" s="50">
        <v>40.11</v>
      </c>
      <c r="E18" s="68">
        <v>1.31</v>
      </c>
      <c r="F18" s="131">
        <v>48.3</v>
      </c>
      <c r="G18" s="131">
        <v>40.81</v>
      </c>
      <c r="H18" s="4"/>
      <c r="I18" s="32" t="s">
        <v>306</v>
      </c>
      <c r="J18" s="16" t="s">
        <v>107</v>
      </c>
      <c r="K18" s="16" t="s">
        <v>6</v>
      </c>
    </row>
    <row r="19" spans="1:38" x14ac:dyDescent="0.25">
      <c r="B19" s="133">
        <v>0.20200000000000001</v>
      </c>
      <c r="C19" s="131">
        <v>15.4</v>
      </c>
      <c r="D19" s="50">
        <v>32.64</v>
      </c>
      <c r="E19" s="68">
        <v>5.8</v>
      </c>
      <c r="F19" s="131">
        <v>27.72</v>
      </c>
      <c r="G19" s="131">
        <v>50.18</v>
      </c>
      <c r="H19" s="4"/>
      <c r="I19" s="32" t="s">
        <v>307</v>
      </c>
      <c r="J19" s="16" t="s">
        <v>107</v>
      </c>
      <c r="K19" s="16" t="s">
        <v>6</v>
      </c>
    </row>
    <row r="20" spans="1:38" x14ac:dyDescent="0.25">
      <c r="B20" s="133">
        <v>0.95</v>
      </c>
      <c r="C20" s="131">
        <v>30.8</v>
      </c>
      <c r="D20" s="50">
        <v>36</v>
      </c>
      <c r="E20" s="68">
        <v>6.88</v>
      </c>
      <c r="F20" s="131">
        <v>30.8</v>
      </c>
      <c r="G20" s="131">
        <v>32.200000000000003</v>
      </c>
      <c r="H20" s="4"/>
      <c r="I20" s="32" t="s">
        <v>308</v>
      </c>
      <c r="J20" s="16" t="s">
        <v>107</v>
      </c>
      <c r="K20" s="16" t="s">
        <v>6</v>
      </c>
    </row>
    <row r="21" spans="1:38" x14ac:dyDescent="0.25">
      <c r="B21" s="133">
        <v>0.41</v>
      </c>
      <c r="C21" s="131">
        <v>36.1</v>
      </c>
      <c r="D21" s="50">
        <v>44.9</v>
      </c>
      <c r="E21" s="68">
        <v>4.18</v>
      </c>
      <c r="F21" s="131">
        <v>25.08</v>
      </c>
      <c r="G21" s="131">
        <v>42.19</v>
      </c>
      <c r="I21" s="32" t="s">
        <v>309</v>
      </c>
      <c r="J21" s="16" t="s">
        <v>107</v>
      </c>
      <c r="K21" s="16" t="s">
        <v>6</v>
      </c>
    </row>
    <row r="22" spans="1:38" x14ac:dyDescent="0.25">
      <c r="B22" s="134">
        <v>0.52</v>
      </c>
      <c r="C22" s="132">
        <v>27.9</v>
      </c>
      <c r="D22" s="51">
        <v>39.270000000000003</v>
      </c>
      <c r="E22" s="69">
        <v>3.28</v>
      </c>
      <c r="F22" s="132">
        <v>32.299999999999997</v>
      </c>
      <c r="G22" s="132">
        <v>43.4</v>
      </c>
      <c r="I22" s="16"/>
      <c r="J22" s="16"/>
      <c r="K22" s="16"/>
    </row>
    <row r="24" spans="1:38" x14ac:dyDescent="0.25">
      <c r="B24" s="56"/>
      <c r="C24" s="56"/>
      <c r="D24" s="56"/>
      <c r="E24" s="56"/>
      <c r="F24" s="56"/>
      <c r="G24" s="56"/>
    </row>
    <row r="25" spans="1:38" s="16" customFormat="1" x14ac:dyDescent="0.25">
      <c r="A25" s="1"/>
      <c r="B25" s="261" t="s">
        <v>312</v>
      </c>
      <c r="C25" s="261"/>
      <c r="D25" s="261"/>
      <c r="E25" s="261"/>
      <c r="F25" s="261"/>
      <c r="G25" s="26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6" customFormat="1" x14ac:dyDescent="0.25">
      <c r="A26" s="1"/>
      <c r="B26" s="294" t="s">
        <v>333</v>
      </c>
      <c r="C26" s="294"/>
      <c r="D26" s="295"/>
      <c r="E26" s="293" t="s">
        <v>334</v>
      </c>
      <c r="F26" s="294"/>
      <c r="G26" s="29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6" customFormat="1" x14ac:dyDescent="0.25">
      <c r="A27" s="1"/>
      <c r="B27" s="17" t="s">
        <v>301</v>
      </c>
      <c r="C27" s="17" t="s">
        <v>314</v>
      </c>
      <c r="D27" s="38" t="s">
        <v>303</v>
      </c>
      <c r="E27" s="43" t="s">
        <v>315</v>
      </c>
      <c r="F27" s="17" t="s">
        <v>302</v>
      </c>
      <c r="G27" s="17" t="s">
        <v>303</v>
      </c>
      <c r="H27" s="4"/>
      <c r="I27" s="28" t="s">
        <v>214</v>
      </c>
      <c r="J27" s="28"/>
      <c r="K27" s="2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6" customFormat="1" x14ac:dyDescent="0.25">
      <c r="A28" s="1"/>
      <c r="B28" s="133">
        <v>0.54</v>
      </c>
      <c r="C28" s="133">
        <v>5.75</v>
      </c>
      <c r="D28" s="50">
        <v>28.798999999999999</v>
      </c>
      <c r="E28" s="68">
        <v>0.56000000000000005</v>
      </c>
      <c r="F28" s="131">
        <v>12.32</v>
      </c>
      <c r="G28" s="131">
        <v>28.52</v>
      </c>
      <c r="H28" s="4"/>
      <c r="I28" s="46" t="s">
        <v>313</v>
      </c>
      <c r="J28" s="16" t="s">
        <v>0</v>
      </c>
      <c r="K28" s="16" t="s">
        <v>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6" customFormat="1" x14ac:dyDescent="0.25">
      <c r="A29" s="1"/>
      <c r="B29" s="133">
        <v>0.20699999999999999</v>
      </c>
      <c r="C29" s="131">
        <v>19.64</v>
      </c>
      <c r="D29" s="50">
        <v>24.72</v>
      </c>
      <c r="E29" s="68">
        <v>0.39</v>
      </c>
      <c r="F29" s="131">
        <v>17.5</v>
      </c>
      <c r="G29" s="131">
        <v>32.43</v>
      </c>
      <c r="H29" s="4"/>
      <c r="I29" s="32" t="s">
        <v>306</v>
      </c>
      <c r="J29" s="16">
        <v>2.0000000000000001E-4</v>
      </c>
      <c r="K29" s="16" t="s">
        <v>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6" customFormat="1" x14ac:dyDescent="0.25">
      <c r="A30" s="1"/>
      <c r="B30" s="133">
        <v>0.12</v>
      </c>
      <c r="C30" s="131">
        <v>12.17</v>
      </c>
      <c r="D30" s="50">
        <v>23.6</v>
      </c>
      <c r="E30" s="68">
        <v>0.19500000000000001</v>
      </c>
      <c r="F30" s="131">
        <v>18.149999999999999</v>
      </c>
      <c r="G30" s="131">
        <v>29.94</v>
      </c>
      <c r="H30" s="4"/>
      <c r="I30" s="32" t="s">
        <v>307</v>
      </c>
      <c r="J30" s="16" t="s">
        <v>107</v>
      </c>
      <c r="K30" s="16" t="s">
        <v>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16" customFormat="1" x14ac:dyDescent="0.25">
      <c r="A31" s="1"/>
      <c r="B31" s="133">
        <v>0.91</v>
      </c>
      <c r="C31" s="131">
        <v>25.4</v>
      </c>
      <c r="D31" s="50">
        <v>36.299999999999997</v>
      </c>
      <c r="E31" s="68">
        <v>0.24</v>
      </c>
      <c r="F31" s="131">
        <v>11.36</v>
      </c>
      <c r="G31" s="131">
        <v>38.56</v>
      </c>
      <c r="H31" s="4"/>
      <c r="I31" s="32" t="s">
        <v>308</v>
      </c>
      <c r="J31" s="16">
        <v>5.0000000000000001E-4</v>
      </c>
      <c r="K31" s="16" t="s">
        <v>4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16" customFormat="1" x14ac:dyDescent="0.25">
      <c r="A32" s="1"/>
      <c r="B32" s="133">
        <v>0.12</v>
      </c>
      <c r="C32" s="131">
        <v>30.2</v>
      </c>
      <c r="D32" s="50">
        <v>34.799999999999997</v>
      </c>
      <c r="E32" s="68">
        <v>2.5000000000000001E-2</v>
      </c>
      <c r="F32" s="131">
        <v>36.9</v>
      </c>
      <c r="G32" s="131">
        <v>45.91</v>
      </c>
      <c r="I32" s="32" t="s">
        <v>309</v>
      </c>
      <c r="J32" s="16" t="s">
        <v>107</v>
      </c>
      <c r="K32" s="16" t="s">
        <v>6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16" customFormat="1" x14ac:dyDescent="0.25">
      <c r="A33" s="1"/>
      <c r="B33" s="134">
        <v>0.7</v>
      </c>
      <c r="C33" s="132">
        <v>16.12</v>
      </c>
      <c r="D33" s="51">
        <v>29.72</v>
      </c>
      <c r="E33" s="77">
        <v>0.21299999999999999</v>
      </c>
      <c r="F33" s="132">
        <v>23.3</v>
      </c>
      <c r="G33" s="132">
        <v>46.5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16" customFormat="1" x14ac:dyDescent="0.25">
      <c r="A34" s="1"/>
      <c r="E34" s="29"/>
      <c r="F34" s="2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25">
      <c r="E35" s="29"/>
      <c r="F35" s="29"/>
    </row>
    <row r="36" spans="1:38" x14ac:dyDescent="0.25">
      <c r="B36" s="56"/>
      <c r="C36" s="56"/>
      <c r="D36" s="56"/>
      <c r="E36" s="56"/>
      <c r="F36" s="56"/>
      <c r="G36" s="56"/>
    </row>
    <row r="37" spans="1:38" x14ac:dyDescent="0.25">
      <c r="B37" s="56"/>
      <c r="C37" s="56"/>
      <c r="D37" s="56"/>
      <c r="E37" s="56"/>
      <c r="F37" s="56"/>
      <c r="G37" s="56"/>
    </row>
    <row r="38" spans="1:38" x14ac:dyDescent="0.25">
      <c r="B38" s="56"/>
      <c r="C38" s="56"/>
      <c r="D38" s="56"/>
      <c r="E38" s="56"/>
      <c r="F38" s="56"/>
      <c r="G38" s="56"/>
    </row>
    <row r="39" spans="1:38" x14ac:dyDescent="0.25">
      <c r="B39" s="56"/>
      <c r="C39" s="56"/>
      <c r="D39" s="56"/>
      <c r="E39" s="56"/>
      <c r="F39" s="56"/>
      <c r="G39" s="56"/>
    </row>
    <row r="40" spans="1:38" x14ac:dyDescent="0.25">
      <c r="B40" s="56"/>
      <c r="C40" s="56"/>
      <c r="D40" s="56"/>
      <c r="E40" s="56"/>
      <c r="F40" s="56"/>
      <c r="G40" s="56"/>
    </row>
    <row r="41" spans="1:38" x14ac:dyDescent="0.25">
      <c r="B41" s="56"/>
      <c r="C41" s="56"/>
      <c r="D41" s="56"/>
      <c r="E41" s="56"/>
      <c r="F41" s="56"/>
      <c r="G41" s="56"/>
    </row>
    <row r="42" spans="1:38" x14ac:dyDescent="0.25">
      <c r="F42" s="29"/>
    </row>
    <row r="43" spans="1:38" x14ac:dyDescent="0.25">
      <c r="F43" s="29"/>
    </row>
    <row r="44" spans="1:38" x14ac:dyDescent="0.25">
      <c r="F44" s="29"/>
    </row>
  </sheetData>
  <mergeCells count="9">
    <mergeCell ref="B3:G3"/>
    <mergeCell ref="E4:G4"/>
    <mergeCell ref="B25:G25"/>
    <mergeCell ref="B26:D26"/>
    <mergeCell ref="E26:G26"/>
    <mergeCell ref="B4:D4"/>
    <mergeCell ref="B14:G14"/>
    <mergeCell ref="B15:D15"/>
    <mergeCell ref="E15:G1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6F93-03CE-4AF2-8139-9578E2EBD088}">
  <dimension ref="A1:AK81"/>
  <sheetViews>
    <sheetView zoomScale="80" zoomScaleNormal="80" workbookViewId="0">
      <selection activeCell="C20" sqref="C20"/>
    </sheetView>
  </sheetViews>
  <sheetFormatPr baseColWidth="10" defaultRowHeight="15.75" x14ac:dyDescent="0.25"/>
  <cols>
    <col min="1" max="1" width="5" style="1" customWidth="1"/>
    <col min="2" max="2" width="18.85546875" style="16" bestFit="1" customWidth="1"/>
    <col min="3" max="3" width="31" style="16" bestFit="1" customWidth="1"/>
    <col min="4" max="4" width="41" style="16" bestFit="1" customWidth="1"/>
    <col min="5" max="5" width="42" style="16" bestFit="1" customWidth="1"/>
    <col min="6" max="6" width="40.5703125" style="16" bestFit="1" customWidth="1"/>
    <col min="7" max="7" width="11.42578125" style="16" bestFit="1" customWidth="1"/>
    <col min="8" max="8" width="47.140625" style="1" bestFit="1" customWidth="1"/>
    <col min="9" max="9" width="11.42578125" style="1"/>
    <col min="10" max="10" width="18.7109375" style="1" bestFit="1" customWidth="1"/>
    <col min="11" max="16384" width="11.42578125" style="1"/>
  </cols>
  <sheetData>
    <row r="1" spans="1:37" x14ac:dyDescent="0.25">
      <c r="A1" s="5" t="s">
        <v>359</v>
      </c>
    </row>
    <row r="2" spans="1:37" x14ac:dyDescent="0.25">
      <c r="B2" s="2"/>
      <c r="C2" s="2"/>
      <c r="D2" s="2"/>
      <c r="E2" s="2"/>
      <c r="F2" s="2"/>
    </row>
    <row r="3" spans="1:37" s="16" customFormat="1" x14ac:dyDescent="0.25">
      <c r="B3" s="261" t="s">
        <v>316</v>
      </c>
      <c r="C3" s="261"/>
      <c r="D3" s="261"/>
      <c r="E3" s="261"/>
      <c r="F3" s="261"/>
    </row>
    <row r="4" spans="1:37" s="16" customFormat="1" ht="15.75" customHeight="1" x14ac:dyDescent="0.25">
      <c r="B4" s="138" t="s">
        <v>322</v>
      </c>
      <c r="C4" s="138" t="s">
        <v>323</v>
      </c>
      <c r="D4" s="138" t="s">
        <v>324</v>
      </c>
      <c r="E4" s="138" t="s">
        <v>325</v>
      </c>
      <c r="F4" s="138" t="s">
        <v>326</v>
      </c>
      <c r="G4" s="4"/>
    </row>
    <row r="5" spans="1:37" s="16" customFormat="1" x14ac:dyDescent="0.25">
      <c r="B5" s="131">
        <v>79.599999999999994</v>
      </c>
      <c r="C5" s="131">
        <v>51.9</v>
      </c>
      <c r="D5" s="136">
        <v>88.2</v>
      </c>
      <c r="E5" s="136">
        <v>54.5</v>
      </c>
      <c r="F5" s="131">
        <v>54.2</v>
      </c>
      <c r="G5" s="4"/>
    </row>
    <row r="6" spans="1:37" s="16" customFormat="1" x14ac:dyDescent="0.25">
      <c r="B6" s="131">
        <v>77.099999999999994</v>
      </c>
      <c r="C6" s="131">
        <v>40.299999999999997</v>
      </c>
      <c r="D6" s="136">
        <v>87.9</v>
      </c>
      <c r="E6" s="136">
        <v>57.2</v>
      </c>
      <c r="F6" s="131">
        <v>56.7</v>
      </c>
      <c r="G6" s="4"/>
    </row>
    <row r="7" spans="1:37" s="16" customFormat="1" x14ac:dyDescent="0.25">
      <c r="B7" s="131">
        <v>82.5</v>
      </c>
      <c r="C7" s="131">
        <v>55.1</v>
      </c>
      <c r="D7" s="136">
        <v>71.400000000000006</v>
      </c>
      <c r="E7" s="136">
        <v>61.1</v>
      </c>
      <c r="F7" s="131">
        <v>64.400000000000006</v>
      </c>
      <c r="G7" s="4"/>
      <c r="H7" s="28" t="s">
        <v>214</v>
      </c>
      <c r="I7" s="28"/>
      <c r="J7" s="28"/>
    </row>
    <row r="8" spans="1:37" s="16" customFormat="1" x14ac:dyDescent="0.25">
      <c r="B8" s="131">
        <v>73.099999999999994</v>
      </c>
      <c r="C8" s="131">
        <v>36.5</v>
      </c>
      <c r="D8" s="136">
        <v>79</v>
      </c>
      <c r="E8" s="136">
        <v>66</v>
      </c>
      <c r="F8" s="131">
        <v>62</v>
      </c>
      <c r="G8" s="4"/>
      <c r="H8" s="46" t="s">
        <v>317</v>
      </c>
      <c r="I8" s="16" t="s">
        <v>0</v>
      </c>
      <c r="J8" s="16" t="s">
        <v>1</v>
      </c>
    </row>
    <row r="9" spans="1:37" s="16" customFormat="1" x14ac:dyDescent="0.25">
      <c r="B9" s="131">
        <v>75.8</v>
      </c>
      <c r="C9" s="131">
        <v>48.9</v>
      </c>
      <c r="D9" s="136">
        <v>88.9</v>
      </c>
      <c r="E9" s="136">
        <v>40.4</v>
      </c>
      <c r="F9" s="131">
        <v>46.2</v>
      </c>
      <c r="H9" s="32" t="s">
        <v>318</v>
      </c>
      <c r="I9" s="16" t="s">
        <v>107</v>
      </c>
      <c r="J9" s="16" t="s">
        <v>6</v>
      </c>
    </row>
    <row r="10" spans="1:37" s="16" customFormat="1" x14ac:dyDescent="0.25">
      <c r="B10" s="131">
        <v>87.7</v>
      </c>
      <c r="C10" s="131">
        <v>36</v>
      </c>
      <c r="D10" s="136">
        <v>90.3</v>
      </c>
      <c r="E10" s="136">
        <v>36.299999999999997</v>
      </c>
      <c r="F10" s="131">
        <v>33.1</v>
      </c>
      <c r="H10" s="32" t="s">
        <v>319</v>
      </c>
      <c r="I10" s="16" t="s">
        <v>107</v>
      </c>
      <c r="J10" s="16" t="s">
        <v>6</v>
      </c>
    </row>
    <row r="11" spans="1:37" x14ac:dyDescent="0.25">
      <c r="B11" s="131">
        <v>80.3</v>
      </c>
      <c r="C11" s="131">
        <v>52.9</v>
      </c>
      <c r="D11" s="136">
        <v>70.8</v>
      </c>
      <c r="E11" s="136">
        <v>43.7</v>
      </c>
      <c r="F11" s="131">
        <v>39.9</v>
      </c>
      <c r="H11" s="32" t="s">
        <v>320</v>
      </c>
      <c r="I11" s="16">
        <v>0.99880000000000002</v>
      </c>
      <c r="J11" s="30" t="s">
        <v>2</v>
      </c>
      <c r="K11" s="56"/>
      <c r="L11" s="56"/>
      <c r="M11" s="56"/>
    </row>
    <row r="12" spans="1:37" x14ac:dyDescent="0.25">
      <c r="B12" s="131">
        <v>82.3</v>
      </c>
      <c r="C12" s="131">
        <v>62.2</v>
      </c>
      <c r="D12" s="136">
        <v>84.8</v>
      </c>
      <c r="E12" s="136"/>
      <c r="F12" s="131"/>
      <c r="H12" s="32" t="s">
        <v>321</v>
      </c>
      <c r="I12" s="16">
        <v>0.99990000000000001</v>
      </c>
      <c r="J12" s="30" t="s">
        <v>2</v>
      </c>
      <c r="K12" s="56"/>
      <c r="L12" s="56"/>
      <c r="M12" s="56"/>
    </row>
    <row r="13" spans="1:37" s="16" customFormat="1" x14ac:dyDescent="0.25">
      <c r="A13" s="1"/>
      <c r="B13" s="131">
        <v>91.5</v>
      </c>
      <c r="C13" s="131">
        <v>57</v>
      </c>
      <c r="D13" s="136">
        <v>77.5</v>
      </c>
      <c r="E13" s="136"/>
      <c r="F13" s="13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25">
      <c r="B14" s="131">
        <v>83.9</v>
      </c>
      <c r="C14" s="131">
        <v>67.2</v>
      </c>
      <c r="D14" s="136"/>
      <c r="E14" s="136"/>
      <c r="F14" s="131"/>
    </row>
    <row r="15" spans="1:37" x14ac:dyDescent="0.25">
      <c r="B15" s="131">
        <v>82.3</v>
      </c>
      <c r="C15" s="131">
        <v>57</v>
      </c>
      <c r="D15" s="136"/>
      <c r="E15" s="136"/>
      <c r="F15" s="131"/>
    </row>
    <row r="16" spans="1:37" x14ac:dyDescent="0.25">
      <c r="B16" s="131">
        <v>73.5</v>
      </c>
      <c r="C16" s="131">
        <v>49.3</v>
      </c>
      <c r="D16" s="136"/>
      <c r="E16" s="136"/>
      <c r="F16" s="131"/>
      <c r="H16" s="16"/>
      <c r="I16" s="16"/>
      <c r="J16" s="16"/>
      <c r="K16" s="16"/>
      <c r="L16" s="16"/>
    </row>
    <row r="17" spans="2:12" x14ac:dyDescent="0.25">
      <c r="B17" s="131">
        <v>80.599999999999994</v>
      </c>
      <c r="C17" s="131">
        <v>38.4</v>
      </c>
      <c r="D17" s="136"/>
      <c r="E17" s="136"/>
      <c r="F17" s="131"/>
      <c r="H17" s="16"/>
      <c r="I17" s="16"/>
      <c r="J17" s="16"/>
      <c r="K17" s="16"/>
      <c r="L17" s="16"/>
    </row>
    <row r="18" spans="2:12" x14ac:dyDescent="0.25">
      <c r="B18" s="132">
        <v>84.5</v>
      </c>
      <c r="C18" s="132">
        <v>53.7</v>
      </c>
      <c r="D18" s="137"/>
      <c r="E18" s="137"/>
      <c r="F18" s="132"/>
      <c r="H18" s="56"/>
      <c r="I18" s="56"/>
      <c r="J18" s="56"/>
      <c r="K18" s="56"/>
      <c r="L18" s="56"/>
    </row>
    <row r="19" spans="2:12" x14ac:dyDescent="0.25">
      <c r="B19" s="56"/>
      <c r="C19" s="56"/>
      <c r="D19" s="56"/>
      <c r="E19" s="56"/>
      <c r="F19" s="56"/>
      <c r="H19" s="56"/>
      <c r="I19" s="56"/>
      <c r="J19" s="56"/>
      <c r="K19" s="56"/>
      <c r="L19" s="56"/>
    </row>
    <row r="20" spans="2:12" x14ac:dyDescent="0.25">
      <c r="B20" s="56"/>
      <c r="C20" s="56"/>
      <c r="D20" s="56"/>
      <c r="E20" s="56"/>
      <c r="F20" s="56"/>
      <c r="H20" s="56"/>
      <c r="I20" s="56"/>
      <c r="J20" s="56"/>
      <c r="K20" s="56"/>
      <c r="L20" s="56"/>
    </row>
    <row r="21" spans="2:12" x14ac:dyDescent="0.25">
      <c r="B21" s="261" t="s">
        <v>327</v>
      </c>
      <c r="C21" s="261"/>
      <c r="D21" s="261"/>
      <c r="E21" s="261"/>
      <c r="F21" s="261"/>
      <c r="H21" s="56"/>
      <c r="I21" s="56"/>
      <c r="J21" s="56"/>
      <c r="K21" s="56"/>
      <c r="L21" s="56"/>
    </row>
    <row r="22" spans="2:12" x14ac:dyDescent="0.25">
      <c r="B22" s="138" t="s">
        <v>328</v>
      </c>
      <c r="C22" s="138" t="s">
        <v>553</v>
      </c>
      <c r="D22" s="138" t="s">
        <v>329</v>
      </c>
      <c r="E22" s="138" t="s">
        <v>330</v>
      </c>
      <c r="F22" s="138" t="s">
        <v>331</v>
      </c>
      <c r="H22" s="56"/>
      <c r="I22" s="56"/>
      <c r="J22" s="56"/>
      <c r="K22" s="56"/>
      <c r="L22" s="56"/>
    </row>
    <row r="23" spans="2:12" x14ac:dyDescent="0.25">
      <c r="B23" s="131">
        <v>36.6</v>
      </c>
      <c r="C23" s="131">
        <v>21.2</v>
      </c>
      <c r="D23" s="136">
        <v>52.9</v>
      </c>
      <c r="E23" s="136">
        <v>28.5</v>
      </c>
      <c r="F23" s="131">
        <v>25.5</v>
      </c>
      <c r="H23" s="16"/>
      <c r="I23" s="16"/>
      <c r="J23" s="16"/>
      <c r="K23" s="16"/>
      <c r="L23" s="16"/>
    </row>
    <row r="24" spans="2:12" x14ac:dyDescent="0.25">
      <c r="B24" s="131">
        <v>38</v>
      </c>
      <c r="C24" s="131">
        <v>14.3</v>
      </c>
      <c r="D24" s="136">
        <v>48.9</v>
      </c>
      <c r="E24" s="136">
        <v>14.4</v>
      </c>
      <c r="F24" s="131">
        <v>15.8</v>
      </c>
      <c r="H24" s="16"/>
      <c r="I24" s="16"/>
      <c r="J24" s="16"/>
      <c r="K24" s="16"/>
      <c r="L24" s="16"/>
    </row>
    <row r="25" spans="2:12" x14ac:dyDescent="0.25">
      <c r="B25" s="131">
        <v>48.5</v>
      </c>
      <c r="C25" s="131">
        <v>21.6</v>
      </c>
      <c r="D25" s="136">
        <v>37</v>
      </c>
      <c r="E25" s="135">
        <v>5.73</v>
      </c>
      <c r="F25" s="133">
        <v>4.75</v>
      </c>
      <c r="H25" s="28" t="s">
        <v>214</v>
      </c>
      <c r="I25" s="28"/>
      <c r="J25" s="28"/>
      <c r="K25" s="16"/>
      <c r="L25" s="16"/>
    </row>
    <row r="26" spans="2:12" x14ac:dyDescent="0.25">
      <c r="B26" s="131">
        <v>58.7</v>
      </c>
      <c r="C26" s="131">
        <v>22.5</v>
      </c>
      <c r="D26" s="136">
        <v>30.1</v>
      </c>
      <c r="E26" s="136">
        <v>12.2</v>
      </c>
      <c r="F26" s="131">
        <v>12.1</v>
      </c>
      <c r="H26" s="46" t="s">
        <v>251</v>
      </c>
      <c r="I26" s="16" t="s">
        <v>0</v>
      </c>
      <c r="J26" s="16" t="s">
        <v>1</v>
      </c>
      <c r="K26" s="16"/>
      <c r="L26" s="16"/>
    </row>
    <row r="27" spans="2:12" x14ac:dyDescent="0.25">
      <c r="B27" s="131">
        <v>53.8</v>
      </c>
      <c r="C27" s="131">
        <v>12.1</v>
      </c>
      <c r="D27" s="136">
        <v>48.9</v>
      </c>
      <c r="E27" s="135">
        <v>7.31</v>
      </c>
      <c r="F27" s="133">
        <v>7.45</v>
      </c>
      <c r="H27" s="32" t="s">
        <v>318</v>
      </c>
      <c r="I27" s="16" t="s">
        <v>107</v>
      </c>
      <c r="J27" s="16" t="s">
        <v>6</v>
      </c>
      <c r="K27" s="16"/>
      <c r="L27" s="16"/>
    </row>
    <row r="28" spans="2:12" x14ac:dyDescent="0.25">
      <c r="B28" s="131">
        <v>50.8</v>
      </c>
      <c r="C28" s="131">
        <v>20.3</v>
      </c>
      <c r="D28" s="136">
        <v>45.4</v>
      </c>
      <c r="E28" s="136">
        <v>7.6</v>
      </c>
      <c r="F28" s="133">
        <v>7.31</v>
      </c>
      <c r="H28" s="32" t="s">
        <v>319</v>
      </c>
      <c r="I28" s="16" t="s">
        <v>107</v>
      </c>
      <c r="J28" s="16" t="s">
        <v>6</v>
      </c>
      <c r="K28" s="16"/>
      <c r="L28" s="16"/>
    </row>
    <row r="29" spans="2:12" x14ac:dyDescent="0.25">
      <c r="B29" s="131">
        <v>45.8</v>
      </c>
      <c r="C29" s="131">
        <v>18.100000000000001</v>
      </c>
      <c r="D29" s="136">
        <v>51.7</v>
      </c>
      <c r="E29" s="136">
        <v>10.1</v>
      </c>
      <c r="F29" s="133">
        <v>8.2200000000000006</v>
      </c>
      <c r="H29" s="32" t="s">
        <v>320</v>
      </c>
      <c r="I29" s="33">
        <v>0.7863</v>
      </c>
      <c r="J29" s="30" t="s">
        <v>2</v>
      </c>
    </row>
    <row r="30" spans="2:12" x14ac:dyDescent="0.25">
      <c r="B30" s="131">
        <v>47.9</v>
      </c>
      <c r="C30" s="131">
        <v>13.9</v>
      </c>
      <c r="D30" s="136">
        <v>24.1</v>
      </c>
      <c r="E30" s="136">
        <v>20.9</v>
      </c>
      <c r="F30" s="131">
        <v>23.6</v>
      </c>
      <c r="H30" s="32" t="s">
        <v>321</v>
      </c>
      <c r="I30" s="16">
        <v>0.75060000000000004</v>
      </c>
      <c r="J30" s="30" t="s">
        <v>2</v>
      </c>
    </row>
    <row r="31" spans="2:12" x14ac:dyDescent="0.25">
      <c r="B31" s="131">
        <v>41.6</v>
      </c>
      <c r="C31" s="131">
        <v>17.100000000000001</v>
      </c>
      <c r="D31" s="136">
        <v>41.1</v>
      </c>
      <c r="E31" s="136">
        <v>15.2</v>
      </c>
      <c r="F31" s="131">
        <v>15.2</v>
      </c>
      <c r="H31" s="32"/>
      <c r="I31" s="16"/>
      <c r="J31" s="16"/>
    </row>
    <row r="32" spans="2:12" x14ac:dyDescent="0.25">
      <c r="B32" s="131">
        <v>42.3</v>
      </c>
      <c r="C32" s="131">
        <v>16.3</v>
      </c>
      <c r="D32" s="136">
        <v>40.5</v>
      </c>
      <c r="E32" s="136"/>
      <c r="F32" s="131"/>
      <c r="H32" s="32"/>
      <c r="I32" s="16"/>
      <c r="J32" s="16"/>
    </row>
    <row r="33" spans="2:10" x14ac:dyDescent="0.25">
      <c r="B33" s="131">
        <v>43.2</v>
      </c>
      <c r="C33" s="131">
        <v>15.3</v>
      </c>
      <c r="D33" s="136">
        <v>45.6</v>
      </c>
      <c r="E33" s="136"/>
      <c r="F33" s="131"/>
      <c r="H33" s="32"/>
      <c r="I33" s="16"/>
      <c r="J33" s="16"/>
    </row>
    <row r="34" spans="2:10" x14ac:dyDescent="0.25">
      <c r="B34" s="131">
        <v>45.8</v>
      </c>
      <c r="C34" s="131">
        <v>15.8</v>
      </c>
      <c r="D34" s="136">
        <v>48.4</v>
      </c>
      <c r="E34" s="136"/>
      <c r="F34" s="131"/>
      <c r="H34" s="32"/>
      <c r="I34" s="16"/>
      <c r="J34" s="16"/>
    </row>
    <row r="35" spans="2:10" x14ac:dyDescent="0.25">
      <c r="B35" s="131">
        <v>69.599999999999994</v>
      </c>
      <c r="C35" s="131">
        <v>14.8</v>
      </c>
      <c r="D35" s="136">
        <v>42.8</v>
      </c>
      <c r="E35" s="136"/>
      <c r="F35" s="131"/>
      <c r="H35" s="32"/>
      <c r="I35" s="16"/>
      <c r="J35" s="16"/>
    </row>
    <row r="36" spans="2:10" x14ac:dyDescent="0.25">
      <c r="B36" s="131">
        <v>77.099999999999994</v>
      </c>
      <c r="D36" s="136"/>
      <c r="E36" s="136"/>
      <c r="F36" s="131"/>
    </row>
    <row r="37" spans="2:10" x14ac:dyDescent="0.25">
      <c r="B37" s="131">
        <v>77</v>
      </c>
      <c r="D37" s="136"/>
      <c r="E37" s="136"/>
      <c r="F37" s="131"/>
    </row>
    <row r="38" spans="2:10" x14ac:dyDescent="0.25">
      <c r="B38" s="131">
        <v>74.900000000000006</v>
      </c>
      <c r="C38" s="131"/>
      <c r="D38" s="136"/>
      <c r="E38" s="136"/>
      <c r="F38" s="131"/>
    </row>
    <row r="39" spans="2:10" x14ac:dyDescent="0.25">
      <c r="B39" s="131">
        <v>60.6</v>
      </c>
      <c r="C39" s="131"/>
      <c r="D39" s="136"/>
      <c r="E39" s="136"/>
      <c r="F39" s="131"/>
    </row>
    <row r="40" spans="2:10" x14ac:dyDescent="0.25">
      <c r="B40" s="132">
        <v>64.2</v>
      </c>
      <c r="C40" s="132"/>
      <c r="D40" s="137"/>
      <c r="E40" s="137"/>
      <c r="F40" s="132"/>
    </row>
    <row r="43" spans="2:10" x14ac:dyDescent="0.25">
      <c r="B43" s="261" t="s">
        <v>332</v>
      </c>
      <c r="C43" s="261"/>
      <c r="D43" s="261"/>
      <c r="E43" s="261"/>
      <c r="F43" s="261"/>
      <c r="H43" s="56"/>
      <c r="I43" s="56"/>
      <c r="J43" s="56"/>
    </row>
    <row r="44" spans="2:10" x14ac:dyDescent="0.25">
      <c r="B44" s="138" t="s">
        <v>335</v>
      </c>
      <c r="C44" s="138" t="s">
        <v>553</v>
      </c>
      <c r="D44" s="138" t="s">
        <v>329</v>
      </c>
      <c r="E44" s="138" t="s">
        <v>330</v>
      </c>
      <c r="F44" s="138" t="s">
        <v>331</v>
      </c>
      <c r="H44" s="56"/>
      <c r="I44" s="56"/>
      <c r="J44" s="56"/>
    </row>
    <row r="45" spans="2:10" x14ac:dyDescent="0.25">
      <c r="B45" s="131">
        <v>41.4</v>
      </c>
      <c r="C45" s="131">
        <v>32.6</v>
      </c>
      <c r="D45" s="136">
        <v>72.5</v>
      </c>
      <c r="E45" s="136">
        <v>49.6</v>
      </c>
      <c r="F45" s="131">
        <v>46.9</v>
      </c>
      <c r="H45" s="16"/>
      <c r="I45" s="16"/>
      <c r="J45" s="16"/>
    </row>
    <row r="46" spans="2:10" x14ac:dyDescent="0.25">
      <c r="B46" s="131">
        <v>42.5</v>
      </c>
      <c r="C46" s="131">
        <v>23.3</v>
      </c>
      <c r="D46" s="136">
        <v>76.5</v>
      </c>
      <c r="E46" s="136">
        <v>37.200000000000003</v>
      </c>
      <c r="F46" s="131">
        <v>37.799999999999997</v>
      </c>
      <c r="H46" s="16"/>
      <c r="I46" s="16"/>
      <c r="J46" s="16"/>
    </row>
    <row r="47" spans="2:10" x14ac:dyDescent="0.25">
      <c r="B47" s="131">
        <v>43.2</v>
      </c>
      <c r="C47" s="131">
        <v>26.5</v>
      </c>
      <c r="D47" s="136">
        <v>66.400000000000006</v>
      </c>
      <c r="E47" s="135">
        <v>7.68</v>
      </c>
      <c r="F47" s="133">
        <v>8.06</v>
      </c>
      <c r="H47" s="28" t="s">
        <v>214</v>
      </c>
      <c r="I47" s="28"/>
      <c r="J47" s="28"/>
    </row>
    <row r="48" spans="2:10" x14ac:dyDescent="0.25">
      <c r="B48" s="131">
        <v>36.1</v>
      </c>
      <c r="C48" s="131">
        <v>19.7</v>
      </c>
      <c r="D48" s="136">
        <v>53</v>
      </c>
      <c r="E48" s="136">
        <v>43.7</v>
      </c>
      <c r="F48" s="131">
        <v>45.9</v>
      </c>
      <c r="H48" s="46" t="s">
        <v>252</v>
      </c>
      <c r="I48" s="16" t="s">
        <v>0</v>
      </c>
      <c r="J48" s="16" t="s">
        <v>1</v>
      </c>
    </row>
    <row r="49" spans="2:10" x14ac:dyDescent="0.25">
      <c r="B49" s="131">
        <v>76.099999999999994</v>
      </c>
      <c r="C49" s="131">
        <v>28.5</v>
      </c>
      <c r="D49" s="136">
        <v>67.7</v>
      </c>
      <c r="E49" s="136">
        <v>27.5</v>
      </c>
      <c r="F49" s="131">
        <v>29.8</v>
      </c>
      <c r="H49" s="32" t="s">
        <v>318</v>
      </c>
      <c r="I49" s="16" t="s">
        <v>107</v>
      </c>
      <c r="J49" s="16" t="s">
        <v>6</v>
      </c>
    </row>
    <row r="50" spans="2:10" x14ac:dyDescent="0.25">
      <c r="B50" s="131">
        <v>72.8</v>
      </c>
      <c r="C50" s="131">
        <v>15.7</v>
      </c>
      <c r="D50" s="136">
        <v>69.599999999999994</v>
      </c>
      <c r="E50" s="136">
        <v>22.4</v>
      </c>
      <c r="F50" s="131">
        <v>22.2</v>
      </c>
      <c r="H50" s="32" t="s">
        <v>319</v>
      </c>
      <c r="I50" s="16" t="s">
        <v>107</v>
      </c>
      <c r="J50" s="16" t="s">
        <v>6</v>
      </c>
    </row>
    <row r="51" spans="2:10" x14ac:dyDescent="0.25">
      <c r="B51" s="131">
        <v>35.6</v>
      </c>
      <c r="C51" s="131">
        <v>22.8</v>
      </c>
      <c r="D51" s="136">
        <v>57.3</v>
      </c>
      <c r="E51" s="136">
        <v>20.100000000000001</v>
      </c>
      <c r="F51" s="131">
        <v>24.9</v>
      </c>
      <c r="H51" s="32" t="s">
        <v>320</v>
      </c>
      <c r="I51" s="33">
        <v>0.9143</v>
      </c>
      <c r="J51" s="30" t="s">
        <v>2</v>
      </c>
    </row>
    <row r="52" spans="2:10" x14ac:dyDescent="0.25">
      <c r="B52" s="131">
        <v>71</v>
      </c>
      <c r="C52" s="131">
        <v>15.2</v>
      </c>
      <c r="D52" s="136">
        <v>58.5</v>
      </c>
      <c r="E52" s="136">
        <v>23.4</v>
      </c>
      <c r="F52" s="131">
        <v>30.8</v>
      </c>
      <c r="H52" s="32" t="s">
        <v>321</v>
      </c>
      <c r="I52" s="16">
        <v>0.62739999999999996</v>
      </c>
      <c r="J52" s="30" t="s">
        <v>2</v>
      </c>
    </row>
    <row r="53" spans="2:10" x14ac:dyDescent="0.25">
      <c r="B53" s="131">
        <v>61.7</v>
      </c>
      <c r="C53" s="131">
        <v>24.3</v>
      </c>
      <c r="D53" s="136">
        <v>69.099999999999994</v>
      </c>
      <c r="E53" s="136">
        <v>10.8</v>
      </c>
      <c r="F53" s="131">
        <v>16</v>
      </c>
      <c r="H53" s="32"/>
      <c r="I53" s="16"/>
      <c r="J53" s="16"/>
    </row>
    <row r="54" spans="2:10" x14ac:dyDescent="0.25">
      <c r="B54" s="131">
        <v>62.4</v>
      </c>
      <c r="C54" s="131">
        <v>25.2</v>
      </c>
      <c r="D54" s="136">
        <v>55</v>
      </c>
      <c r="E54" s="136"/>
      <c r="F54" s="131"/>
      <c r="H54" s="32"/>
      <c r="I54" s="16"/>
      <c r="J54" s="16"/>
    </row>
    <row r="55" spans="2:10" x14ac:dyDescent="0.25">
      <c r="B55" s="131">
        <v>61.8</v>
      </c>
      <c r="C55" s="131">
        <v>24.5</v>
      </c>
      <c r="D55" s="136">
        <v>70.599999999999994</v>
      </c>
      <c r="E55" s="136"/>
      <c r="F55" s="131"/>
      <c r="H55" s="32"/>
      <c r="I55" s="16"/>
      <c r="J55" s="16"/>
    </row>
    <row r="56" spans="2:10" x14ac:dyDescent="0.25">
      <c r="B56" s="131">
        <v>57.1</v>
      </c>
      <c r="C56" s="131">
        <v>28.1</v>
      </c>
      <c r="D56" s="136">
        <v>67.8</v>
      </c>
      <c r="E56" s="136"/>
      <c r="F56" s="131"/>
      <c r="H56" s="32"/>
      <c r="I56" s="16"/>
      <c r="J56" s="16"/>
    </row>
    <row r="57" spans="2:10" x14ac:dyDescent="0.25">
      <c r="B57" s="131">
        <v>49.4</v>
      </c>
      <c r="C57" s="131">
        <v>23.6</v>
      </c>
      <c r="D57" s="136">
        <v>60.8</v>
      </c>
      <c r="E57" s="136"/>
      <c r="F57" s="131"/>
      <c r="H57" s="32"/>
      <c r="I57" s="16"/>
      <c r="J57" s="16"/>
    </row>
    <row r="58" spans="2:10" x14ac:dyDescent="0.25">
      <c r="B58" s="131">
        <v>53</v>
      </c>
      <c r="D58" s="136"/>
      <c r="E58" s="136"/>
      <c r="F58" s="131"/>
    </row>
    <row r="59" spans="2:10" x14ac:dyDescent="0.25">
      <c r="B59" s="131">
        <v>46.2</v>
      </c>
      <c r="D59" s="136"/>
      <c r="E59" s="136"/>
      <c r="F59" s="131"/>
    </row>
    <row r="60" spans="2:10" x14ac:dyDescent="0.25">
      <c r="B60" s="132">
        <v>50.9</v>
      </c>
      <c r="C60" s="132"/>
      <c r="D60" s="137"/>
      <c r="E60" s="137"/>
      <c r="F60" s="132"/>
    </row>
    <row r="62" spans="2:10" x14ac:dyDescent="0.25">
      <c r="B62" s="56"/>
      <c r="C62" s="56"/>
      <c r="D62" s="56"/>
      <c r="E62" s="56"/>
      <c r="F62" s="56"/>
    </row>
    <row r="63" spans="2:10" x14ac:dyDescent="0.25">
      <c r="B63" s="261" t="s">
        <v>336</v>
      </c>
      <c r="C63" s="261"/>
      <c r="D63" s="261"/>
      <c r="E63" s="261"/>
      <c r="F63" s="261"/>
      <c r="H63" s="56"/>
      <c r="I63" s="56"/>
      <c r="J63" s="56"/>
    </row>
    <row r="64" spans="2:10" x14ac:dyDescent="0.25">
      <c r="B64" s="138" t="s">
        <v>337</v>
      </c>
      <c r="C64" s="138" t="s">
        <v>338</v>
      </c>
      <c r="D64" s="138" t="s">
        <v>339</v>
      </c>
      <c r="E64" s="138" t="s">
        <v>325</v>
      </c>
      <c r="F64" s="138" t="s">
        <v>326</v>
      </c>
      <c r="H64" s="56"/>
      <c r="I64" s="56"/>
      <c r="J64" s="56"/>
    </row>
    <row r="65" spans="2:10" x14ac:dyDescent="0.25">
      <c r="B65" s="131">
        <v>36.6</v>
      </c>
      <c r="C65" s="131">
        <v>12.8</v>
      </c>
      <c r="D65" s="136">
        <v>20.5</v>
      </c>
      <c r="E65" s="136">
        <v>9.6999999999999993</v>
      </c>
      <c r="F65" s="133">
        <v>5.74</v>
      </c>
      <c r="H65" s="16"/>
      <c r="I65" s="16"/>
      <c r="J65" s="16"/>
    </row>
    <row r="66" spans="2:10" x14ac:dyDescent="0.25">
      <c r="B66" s="131">
        <v>42.7</v>
      </c>
      <c r="C66" s="133">
        <v>2.14</v>
      </c>
      <c r="D66" s="136">
        <v>17.2</v>
      </c>
      <c r="E66" s="136">
        <v>15.4</v>
      </c>
      <c r="F66" s="131">
        <v>12.2</v>
      </c>
      <c r="H66" s="28" t="s">
        <v>214</v>
      </c>
      <c r="I66" s="28"/>
      <c r="J66" s="28"/>
    </row>
    <row r="67" spans="2:10" x14ac:dyDescent="0.25">
      <c r="B67" s="131">
        <v>33.5</v>
      </c>
      <c r="C67" s="131">
        <v>12</v>
      </c>
      <c r="D67" s="136">
        <v>23.6</v>
      </c>
      <c r="E67" s="136">
        <v>2.8</v>
      </c>
      <c r="F67" s="131">
        <v>11.5</v>
      </c>
      <c r="H67" s="46" t="s">
        <v>232</v>
      </c>
      <c r="I67" s="16" t="s">
        <v>0</v>
      </c>
      <c r="J67" s="16" t="s">
        <v>1</v>
      </c>
    </row>
    <row r="68" spans="2:10" x14ac:dyDescent="0.25">
      <c r="B68" s="131">
        <v>36.4</v>
      </c>
      <c r="C68" s="131">
        <v>17.100000000000001</v>
      </c>
      <c r="D68" s="136">
        <v>32.4</v>
      </c>
      <c r="E68" s="135">
        <v>5.25</v>
      </c>
      <c r="F68" s="133">
        <v>7.66</v>
      </c>
      <c r="H68" s="32" t="s">
        <v>318</v>
      </c>
      <c r="I68" s="16" t="s">
        <v>107</v>
      </c>
      <c r="J68" s="16" t="s">
        <v>6</v>
      </c>
    </row>
    <row r="69" spans="2:10" x14ac:dyDescent="0.25">
      <c r="B69" s="131">
        <v>40.1</v>
      </c>
      <c r="C69" s="133">
        <v>7.37</v>
      </c>
      <c r="D69" s="136">
        <v>39.700000000000003</v>
      </c>
      <c r="E69" s="136">
        <v>7.5</v>
      </c>
      <c r="F69" s="131">
        <v>5.7</v>
      </c>
      <c r="H69" s="32" t="s">
        <v>319</v>
      </c>
      <c r="I69" s="16" t="s">
        <v>107</v>
      </c>
      <c r="J69" s="16" t="s">
        <v>6</v>
      </c>
    </row>
    <row r="70" spans="2:10" x14ac:dyDescent="0.25">
      <c r="B70" s="131">
        <v>44.6</v>
      </c>
      <c r="C70" s="133">
        <v>8.82</v>
      </c>
      <c r="D70" s="136">
        <v>40.4</v>
      </c>
      <c r="E70" s="136">
        <v>10.9</v>
      </c>
      <c r="F70" s="131">
        <v>11.3</v>
      </c>
      <c r="H70" s="32" t="s">
        <v>320</v>
      </c>
      <c r="I70" s="33">
        <v>0.99970000000000003</v>
      </c>
      <c r="J70" s="30" t="s">
        <v>2</v>
      </c>
    </row>
    <row r="71" spans="2:10" x14ac:dyDescent="0.25">
      <c r="B71" s="131">
        <v>43</v>
      </c>
      <c r="C71" s="133">
        <v>9.16</v>
      </c>
      <c r="D71" s="136">
        <v>42.2</v>
      </c>
      <c r="E71" s="136">
        <v>12.2</v>
      </c>
      <c r="F71" s="131">
        <v>13.9</v>
      </c>
      <c r="H71" s="32" t="s">
        <v>321</v>
      </c>
      <c r="I71" s="16" t="s">
        <v>340</v>
      </c>
      <c r="J71" s="30" t="s">
        <v>2</v>
      </c>
    </row>
    <row r="72" spans="2:10" x14ac:dyDescent="0.25">
      <c r="B72" s="132">
        <v>46.6</v>
      </c>
      <c r="C72" s="134">
        <v>7.25</v>
      </c>
      <c r="D72" s="137"/>
      <c r="E72" s="137"/>
      <c r="F72" s="132"/>
    </row>
    <row r="74" spans="2:10" x14ac:dyDescent="0.25">
      <c r="B74" s="56"/>
      <c r="C74" s="56"/>
      <c r="D74" s="56"/>
      <c r="E74" s="56"/>
      <c r="F74" s="56"/>
    </row>
    <row r="75" spans="2:10" x14ac:dyDescent="0.25">
      <c r="B75" s="56"/>
      <c r="C75" s="56"/>
      <c r="D75" s="56"/>
      <c r="E75" s="56"/>
      <c r="F75" s="56"/>
    </row>
    <row r="76" spans="2:10" x14ac:dyDescent="0.25">
      <c r="B76" s="56"/>
      <c r="C76" s="56"/>
      <c r="D76" s="56"/>
      <c r="E76" s="56"/>
      <c r="F76" s="56"/>
    </row>
    <row r="77" spans="2:10" x14ac:dyDescent="0.25">
      <c r="B77" s="56"/>
      <c r="C77" s="56"/>
      <c r="D77" s="56"/>
      <c r="E77" s="56"/>
      <c r="F77" s="56"/>
    </row>
    <row r="78" spans="2:10" x14ac:dyDescent="0.25">
      <c r="B78" s="56"/>
      <c r="C78" s="56"/>
      <c r="D78" s="56"/>
      <c r="E78" s="56"/>
      <c r="F78" s="56"/>
    </row>
    <row r="79" spans="2:10" x14ac:dyDescent="0.25">
      <c r="B79" s="56"/>
      <c r="C79" s="56"/>
      <c r="D79" s="56"/>
      <c r="E79" s="56"/>
      <c r="F79" s="56"/>
    </row>
    <row r="80" spans="2:10" x14ac:dyDescent="0.25">
      <c r="B80" s="56"/>
      <c r="C80" s="56"/>
      <c r="D80" s="56"/>
      <c r="E80" s="56"/>
      <c r="F80" s="56"/>
    </row>
    <row r="81" spans="2:6" x14ac:dyDescent="0.25">
      <c r="B81" s="56"/>
      <c r="C81" s="56"/>
      <c r="D81" s="56"/>
      <c r="E81" s="56"/>
      <c r="F81" s="56"/>
    </row>
  </sheetData>
  <mergeCells count="4">
    <mergeCell ref="B63:F63"/>
    <mergeCell ref="B21:F21"/>
    <mergeCell ref="B43:F4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1E05-43B9-4ED2-9818-292B5BC2368D}">
  <dimension ref="A1:AK77"/>
  <sheetViews>
    <sheetView zoomScale="80" zoomScaleNormal="80" workbookViewId="0">
      <selection activeCell="E10" sqref="E10"/>
    </sheetView>
  </sheetViews>
  <sheetFormatPr baseColWidth="10" defaultRowHeight="15.75" x14ac:dyDescent="0.25"/>
  <cols>
    <col min="1" max="1" width="5" style="1" customWidth="1"/>
    <col min="2" max="2" width="18.85546875" style="16" bestFit="1" customWidth="1"/>
    <col min="3" max="3" width="31" style="16" bestFit="1" customWidth="1"/>
    <col min="4" max="4" width="41" style="16" bestFit="1" customWidth="1"/>
    <col min="5" max="5" width="42" style="16" bestFit="1" customWidth="1"/>
    <col min="6" max="6" width="40.5703125" style="16" bestFit="1" customWidth="1"/>
    <col min="7" max="7" width="11.42578125" style="16" bestFit="1" customWidth="1"/>
    <col min="8" max="8" width="47.140625" style="1" bestFit="1" customWidth="1"/>
    <col min="9" max="9" width="11.42578125" style="1"/>
    <col min="10" max="10" width="18.7109375" style="1" bestFit="1" customWidth="1"/>
    <col min="11" max="16384" width="11.42578125" style="1"/>
  </cols>
  <sheetData>
    <row r="1" spans="1:37" x14ac:dyDescent="0.25">
      <c r="A1" s="5" t="s">
        <v>360</v>
      </c>
    </row>
    <row r="2" spans="1:37" x14ac:dyDescent="0.25">
      <c r="B2" s="2"/>
      <c r="C2" s="2"/>
      <c r="D2" s="2"/>
      <c r="E2" s="2"/>
      <c r="F2" s="2"/>
    </row>
    <row r="3" spans="1:37" s="16" customFormat="1" x14ac:dyDescent="0.25">
      <c r="B3" s="261" t="s">
        <v>344</v>
      </c>
      <c r="C3" s="261"/>
      <c r="D3" s="261"/>
      <c r="E3" s="261"/>
      <c r="F3" s="261"/>
    </row>
    <row r="4" spans="1:37" s="16" customFormat="1" ht="15.75" customHeight="1" x14ac:dyDescent="0.25">
      <c r="B4" s="138" t="s">
        <v>352</v>
      </c>
      <c r="C4" s="138" t="s">
        <v>353</v>
      </c>
      <c r="D4" s="138" t="s">
        <v>354</v>
      </c>
      <c r="E4" s="138" t="s">
        <v>342</v>
      </c>
      <c r="F4" s="138" t="s">
        <v>343</v>
      </c>
      <c r="G4" s="4"/>
    </row>
    <row r="5" spans="1:37" s="16" customFormat="1" x14ac:dyDescent="0.2">
      <c r="B5" s="131">
        <v>85.9</v>
      </c>
      <c r="C5" s="131">
        <v>47.4</v>
      </c>
      <c r="D5" s="136">
        <v>64.7</v>
      </c>
      <c r="E5" s="136">
        <v>97.6</v>
      </c>
      <c r="F5" s="131">
        <v>97.1</v>
      </c>
      <c r="G5" s="4"/>
      <c r="M5" s="56"/>
      <c r="N5" s="56"/>
      <c r="O5" s="56"/>
      <c r="P5" s="56"/>
      <c r="Q5" s="56"/>
    </row>
    <row r="6" spans="1:37" s="16" customFormat="1" x14ac:dyDescent="0.2">
      <c r="B6" s="131">
        <v>87.8</v>
      </c>
      <c r="C6" s="131">
        <v>47</v>
      </c>
      <c r="D6" s="136">
        <v>48</v>
      </c>
      <c r="E6" s="136">
        <v>96.1</v>
      </c>
      <c r="F6" s="131">
        <v>96.3</v>
      </c>
      <c r="G6" s="4"/>
      <c r="M6" s="56"/>
      <c r="N6" s="56"/>
      <c r="O6" s="56"/>
      <c r="P6" s="56"/>
      <c r="Q6" s="56"/>
    </row>
    <row r="7" spans="1:37" s="16" customFormat="1" x14ac:dyDescent="0.2">
      <c r="B7" s="131">
        <v>77.3</v>
      </c>
      <c r="C7" s="131">
        <v>32.6</v>
      </c>
      <c r="D7" s="136">
        <v>60.5</v>
      </c>
      <c r="E7" s="136">
        <v>80.3</v>
      </c>
      <c r="F7" s="131">
        <v>80</v>
      </c>
      <c r="G7" s="4"/>
      <c r="H7" s="28" t="s">
        <v>358</v>
      </c>
      <c r="I7" s="28"/>
      <c r="J7" s="28"/>
      <c r="M7" s="56"/>
      <c r="N7" s="56"/>
      <c r="O7" s="56"/>
      <c r="P7" s="56"/>
      <c r="Q7" s="56"/>
    </row>
    <row r="8" spans="1:37" s="16" customFormat="1" x14ac:dyDescent="0.2">
      <c r="B8" s="131">
        <v>79.8</v>
      </c>
      <c r="C8" s="131">
        <v>37.5</v>
      </c>
      <c r="D8" s="136">
        <v>28.7</v>
      </c>
      <c r="E8" s="136">
        <v>76.8</v>
      </c>
      <c r="F8" s="131">
        <v>80.099999999999994</v>
      </c>
      <c r="G8" s="4"/>
      <c r="H8" s="46" t="s">
        <v>317</v>
      </c>
      <c r="I8" s="16" t="s">
        <v>0</v>
      </c>
      <c r="J8" s="16" t="s">
        <v>1</v>
      </c>
      <c r="M8" s="56"/>
      <c r="N8" s="56"/>
      <c r="O8" s="56"/>
      <c r="P8" s="56"/>
      <c r="Q8" s="56"/>
    </row>
    <row r="9" spans="1:37" s="16" customFormat="1" x14ac:dyDescent="0.25">
      <c r="B9" s="131">
        <v>79.599999999999994</v>
      </c>
      <c r="C9" s="131">
        <v>46.4</v>
      </c>
      <c r="D9" s="136">
        <v>50.1</v>
      </c>
      <c r="E9" s="136">
        <v>89.4</v>
      </c>
      <c r="F9" s="131">
        <v>90</v>
      </c>
      <c r="H9" s="32" t="s">
        <v>348</v>
      </c>
      <c r="I9" s="16">
        <v>2.0000000000000001E-4</v>
      </c>
      <c r="J9" s="16" t="s">
        <v>4</v>
      </c>
      <c r="M9" s="56"/>
      <c r="N9" s="56"/>
      <c r="O9" s="56"/>
      <c r="P9" s="56"/>
      <c r="Q9" s="56"/>
    </row>
    <row r="10" spans="1:37" s="16" customFormat="1" x14ac:dyDescent="0.25">
      <c r="B10" s="131">
        <v>96.4</v>
      </c>
      <c r="C10" s="131">
        <v>48.9</v>
      </c>
      <c r="D10" s="136">
        <v>48.3</v>
      </c>
      <c r="E10" s="136">
        <v>83.2</v>
      </c>
      <c r="F10" s="131">
        <v>81.5</v>
      </c>
      <c r="H10" s="32" t="s">
        <v>349</v>
      </c>
      <c r="I10" s="16" t="s">
        <v>340</v>
      </c>
      <c r="J10" s="30" t="s">
        <v>2</v>
      </c>
      <c r="M10" s="56"/>
      <c r="N10" s="56"/>
      <c r="O10" s="56"/>
      <c r="P10" s="56"/>
      <c r="Q10" s="56"/>
    </row>
    <row r="11" spans="1:37" x14ac:dyDescent="0.25">
      <c r="B11" s="131">
        <v>96.6</v>
      </c>
      <c r="C11" s="131">
        <v>30.4</v>
      </c>
      <c r="D11" s="136">
        <v>41.7</v>
      </c>
      <c r="E11" s="136">
        <v>63.1</v>
      </c>
      <c r="F11" s="131">
        <v>71.5</v>
      </c>
      <c r="H11" s="32" t="s">
        <v>350</v>
      </c>
      <c r="I11" s="16">
        <v>2.0000000000000001E-4</v>
      </c>
      <c r="J11" s="16" t="s">
        <v>4</v>
      </c>
      <c r="K11" s="56"/>
      <c r="L11" s="56"/>
      <c r="M11" s="56"/>
      <c r="N11" s="56"/>
      <c r="O11" s="56"/>
      <c r="P11" s="56"/>
      <c r="Q11" s="56"/>
    </row>
    <row r="12" spans="1:37" x14ac:dyDescent="0.25">
      <c r="B12" s="131">
        <v>74.3</v>
      </c>
      <c r="C12" s="131">
        <v>36.5</v>
      </c>
      <c r="D12" s="136"/>
      <c r="E12" s="136"/>
      <c r="F12" s="131"/>
      <c r="H12" s="32" t="s">
        <v>351</v>
      </c>
      <c r="I12" s="16">
        <v>1E-4</v>
      </c>
      <c r="J12" s="16" t="s">
        <v>4</v>
      </c>
      <c r="K12" s="56"/>
      <c r="L12" s="56"/>
      <c r="M12" s="56"/>
      <c r="N12" s="56"/>
      <c r="O12" s="56"/>
      <c r="P12" s="56"/>
      <c r="Q12" s="56"/>
    </row>
    <row r="13" spans="1:37" s="16" customFormat="1" x14ac:dyDescent="0.25">
      <c r="A13" s="1"/>
      <c r="B13" s="131">
        <v>75</v>
      </c>
      <c r="C13" s="131">
        <v>18.7</v>
      </c>
      <c r="D13" s="136"/>
      <c r="E13" s="136"/>
      <c r="F13" s="131"/>
      <c r="I13" s="1"/>
      <c r="J13" s="1"/>
      <c r="K13" s="1"/>
      <c r="L13" s="1"/>
      <c r="M13" s="56"/>
      <c r="N13" s="56"/>
      <c r="O13" s="56"/>
      <c r="P13" s="56"/>
      <c r="Q13" s="56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25">
      <c r="B14" s="131">
        <v>79.5</v>
      </c>
      <c r="C14" s="131">
        <v>25.8</v>
      </c>
      <c r="D14" s="136"/>
      <c r="E14" s="136"/>
      <c r="F14" s="131"/>
      <c r="M14" s="56"/>
      <c r="N14" s="56"/>
      <c r="O14" s="56"/>
      <c r="P14" s="56"/>
      <c r="Q14" s="56"/>
    </row>
    <row r="15" spans="1:37" x14ac:dyDescent="0.25">
      <c r="B15" s="132">
        <v>78</v>
      </c>
      <c r="C15" s="132">
        <v>28.9</v>
      </c>
      <c r="D15" s="137"/>
      <c r="E15" s="137"/>
      <c r="F15" s="132"/>
      <c r="M15" s="56"/>
      <c r="N15" s="56"/>
      <c r="O15" s="56"/>
      <c r="P15" s="56"/>
      <c r="Q15" s="56"/>
    </row>
    <row r="16" spans="1:37" x14ac:dyDescent="0.25">
      <c r="B16" s="56"/>
      <c r="C16" s="56"/>
      <c r="D16" s="56"/>
      <c r="E16" s="56"/>
      <c r="F16" s="56"/>
      <c r="H16" s="56"/>
      <c r="I16" s="56"/>
      <c r="J16" s="56"/>
      <c r="K16" s="56"/>
      <c r="L16" s="56"/>
    </row>
    <row r="17" spans="2:16" x14ac:dyDescent="0.25">
      <c r="B17" s="56"/>
      <c r="C17" s="56"/>
      <c r="D17" s="56"/>
      <c r="E17" s="56"/>
      <c r="F17" s="56"/>
      <c r="H17" s="56"/>
      <c r="I17" s="56"/>
      <c r="J17" s="56"/>
      <c r="K17" s="56"/>
      <c r="L17" s="56"/>
    </row>
    <row r="18" spans="2:16" x14ac:dyDescent="0.25">
      <c r="B18" s="261" t="s">
        <v>345</v>
      </c>
      <c r="C18" s="261"/>
      <c r="D18" s="261"/>
      <c r="E18" s="261"/>
      <c r="F18" s="261"/>
      <c r="H18" s="56"/>
      <c r="I18" s="56"/>
      <c r="J18" s="56"/>
      <c r="K18" s="56"/>
      <c r="L18" s="56"/>
    </row>
    <row r="19" spans="2:16" x14ac:dyDescent="0.25">
      <c r="B19" s="138" t="s">
        <v>355</v>
      </c>
      <c r="C19" s="138" t="s">
        <v>353</v>
      </c>
      <c r="D19" s="138" t="s">
        <v>341</v>
      </c>
      <c r="E19" s="138" t="s">
        <v>356</v>
      </c>
      <c r="F19" s="138" t="s">
        <v>357</v>
      </c>
      <c r="H19" s="56"/>
      <c r="I19" s="56"/>
      <c r="J19" s="56"/>
      <c r="K19" s="56"/>
      <c r="L19" s="56"/>
      <c r="M19" s="56"/>
      <c r="N19" s="56"/>
      <c r="O19" s="56"/>
      <c r="P19" s="56"/>
    </row>
    <row r="20" spans="2:16" x14ac:dyDescent="0.25">
      <c r="B20" s="131">
        <v>30.8</v>
      </c>
      <c r="C20" s="133">
        <v>7.99</v>
      </c>
      <c r="D20" s="136">
        <v>32.299999999999997</v>
      </c>
      <c r="E20" s="136">
        <v>44.6</v>
      </c>
      <c r="F20" s="131">
        <v>55.2</v>
      </c>
      <c r="H20" s="16"/>
      <c r="I20" s="16"/>
      <c r="J20" s="16"/>
      <c r="K20" s="16"/>
      <c r="L20" s="56"/>
      <c r="M20" s="56"/>
      <c r="N20" s="56"/>
      <c r="O20" s="56"/>
      <c r="P20" s="56"/>
    </row>
    <row r="21" spans="2:16" x14ac:dyDescent="0.25">
      <c r="B21" s="131">
        <v>31.8</v>
      </c>
      <c r="C21" s="131">
        <v>16.399999999999999</v>
      </c>
      <c r="D21" s="136">
        <v>28.6</v>
      </c>
      <c r="E21" s="136">
        <v>58.1</v>
      </c>
      <c r="F21" s="131">
        <v>61.2</v>
      </c>
      <c r="H21" s="16"/>
      <c r="I21" s="16"/>
      <c r="J21" s="16"/>
      <c r="K21" s="16"/>
      <c r="L21" s="56"/>
      <c r="M21" s="56"/>
      <c r="N21" s="56"/>
      <c r="O21" s="56"/>
      <c r="P21" s="56"/>
    </row>
    <row r="22" spans="2:16" x14ac:dyDescent="0.25">
      <c r="B22" s="131">
        <v>31.1</v>
      </c>
      <c r="C22" s="131">
        <v>14.4</v>
      </c>
      <c r="D22" s="136">
        <v>27.6</v>
      </c>
      <c r="E22" s="136">
        <v>65.599999999999994</v>
      </c>
      <c r="F22" s="131">
        <v>68.099999999999994</v>
      </c>
      <c r="H22" s="28" t="s">
        <v>358</v>
      </c>
      <c r="I22" s="28"/>
      <c r="J22" s="28"/>
      <c r="K22" s="16"/>
      <c r="L22" s="56"/>
      <c r="M22" s="56"/>
      <c r="N22" s="56"/>
      <c r="O22" s="56"/>
      <c r="P22" s="56"/>
    </row>
    <row r="23" spans="2:16" x14ac:dyDescent="0.25">
      <c r="B23" s="131">
        <v>38.5</v>
      </c>
      <c r="C23" s="131">
        <v>23.1</v>
      </c>
      <c r="D23" s="135">
        <v>4.51</v>
      </c>
      <c r="E23" s="136">
        <v>22.9</v>
      </c>
      <c r="F23" s="131">
        <v>25.6</v>
      </c>
      <c r="H23" s="46" t="s">
        <v>251</v>
      </c>
      <c r="I23" s="16" t="s">
        <v>0</v>
      </c>
      <c r="J23" s="16" t="s">
        <v>1</v>
      </c>
      <c r="K23" s="16"/>
      <c r="L23" s="56"/>
      <c r="M23" s="56"/>
      <c r="N23" s="56"/>
      <c r="O23" s="56"/>
      <c r="P23" s="56"/>
    </row>
    <row r="24" spans="2:16" x14ac:dyDescent="0.25">
      <c r="B24" s="131">
        <v>49.5</v>
      </c>
      <c r="C24" s="131">
        <v>11.7</v>
      </c>
      <c r="D24" s="136">
        <v>16.600000000000001</v>
      </c>
      <c r="E24" s="136">
        <v>55.7</v>
      </c>
      <c r="F24" s="131">
        <v>57.7</v>
      </c>
      <c r="H24" s="32" t="s">
        <v>348</v>
      </c>
      <c r="I24" s="16">
        <v>1E-4</v>
      </c>
      <c r="J24" s="16" t="s">
        <v>4</v>
      </c>
      <c r="K24" s="16"/>
      <c r="L24" s="56"/>
      <c r="M24" s="56"/>
      <c r="N24" s="56"/>
      <c r="O24" s="56"/>
      <c r="P24" s="56"/>
    </row>
    <row r="25" spans="2:16" x14ac:dyDescent="0.25">
      <c r="B25" s="131">
        <v>42.7</v>
      </c>
      <c r="C25" s="131">
        <v>14.3</v>
      </c>
      <c r="D25" s="136">
        <v>18.399999999999999</v>
      </c>
      <c r="E25" s="136">
        <v>54.3</v>
      </c>
      <c r="F25" s="131">
        <v>53.9</v>
      </c>
      <c r="H25" s="32" t="s">
        <v>349</v>
      </c>
      <c r="I25" s="16" t="s">
        <v>340</v>
      </c>
      <c r="J25" s="30" t="s">
        <v>2</v>
      </c>
      <c r="K25" s="16"/>
      <c r="L25" s="56"/>
      <c r="M25" s="56"/>
      <c r="N25" s="56"/>
      <c r="O25" s="56"/>
      <c r="P25" s="56"/>
    </row>
    <row r="26" spans="2:16" x14ac:dyDescent="0.25">
      <c r="B26" s="131">
        <v>37.299999999999997</v>
      </c>
      <c r="C26" s="131">
        <v>13.5</v>
      </c>
      <c r="D26" s="136">
        <v>18.7</v>
      </c>
      <c r="E26" s="136">
        <v>54.9</v>
      </c>
      <c r="F26" s="131">
        <v>53.6</v>
      </c>
      <c r="H26" s="32" t="s">
        <v>350</v>
      </c>
      <c r="I26" s="16" t="s">
        <v>107</v>
      </c>
      <c r="J26" s="16" t="s">
        <v>6</v>
      </c>
      <c r="L26" s="56"/>
      <c r="M26" s="56"/>
      <c r="N26" s="56"/>
      <c r="O26" s="56"/>
      <c r="P26" s="56"/>
    </row>
    <row r="27" spans="2:16" x14ac:dyDescent="0.25">
      <c r="B27" s="131">
        <v>35.9</v>
      </c>
      <c r="C27" s="133">
        <v>3.64</v>
      </c>
      <c r="D27" s="136">
        <v>15.8</v>
      </c>
      <c r="E27" s="136">
        <v>68.400000000000006</v>
      </c>
      <c r="F27" s="131">
        <v>60.4</v>
      </c>
      <c r="H27" s="32" t="s">
        <v>351</v>
      </c>
      <c r="I27" s="16" t="s">
        <v>107</v>
      </c>
      <c r="J27" s="16" t="s">
        <v>6</v>
      </c>
      <c r="L27" s="56"/>
      <c r="M27" s="56"/>
      <c r="N27" s="56"/>
      <c r="O27" s="56"/>
      <c r="P27" s="56"/>
    </row>
    <row r="28" spans="2:16" x14ac:dyDescent="0.25">
      <c r="B28" s="131">
        <v>63.1</v>
      </c>
      <c r="C28" s="131">
        <v>13.5</v>
      </c>
      <c r="D28" s="136">
        <v>15.2</v>
      </c>
      <c r="E28" s="136">
        <v>63.6</v>
      </c>
      <c r="F28" s="131">
        <v>67.3</v>
      </c>
      <c r="H28" s="32"/>
      <c r="I28" s="16"/>
      <c r="J28" s="16"/>
      <c r="L28" s="56"/>
      <c r="M28" s="56"/>
      <c r="N28" s="56"/>
      <c r="O28" s="56"/>
      <c r="P28" s="56"/>
    </row>
    <row r="29" spans="2:16" x14ac:dyDescent="0.25">
      <c r="B29" s="131">
        <v>60.3</v>
      </c>
      <c r="C29" s="131">
        <v>20.399999999999999</v>
      </c>
      <c r="D29" s="136"/>
      <c r="E29" s="136"/>
      <c r="F29" s="131"/>
      <c r="H29" s="32"/>
      <c r="I29" s="16"/>
      <c r="J29" s="16"/>
      <c r="L29" s="56"/>
      <c r="M29" s="56"/>
      <c r="N29" s="56"/>
      <c r="O29" s="56"/>
      <c r="P29" s="56"/>
    </row>
    <row r="30" spans="2:16" x14ac:dyDescent="0.25">
      <c r="B30" s="131">
        <v>68.400000000000006</v>
      </c>
      <c r="C30" s="133">
        <v>9.4600000000000009</v>
      </c>
      <c r="D30" s="136"/>
      <c r="E30" s="136"/>
      <c r="F30" s="131"/>
      <c r="H30" s="32"/>
      <c r="I30" s="16"/>
      <c r="J30" s="16"/>
      <c r="L30" s="56"/>
      <c r="M30" s="56"/>
      <c r="N30" s="56"/>
      <c r="O30" s="56"/>
      <c r="P30" s="56"/>
    </row>
    <row r="31" spans="2:16" x14ac:dyDescent="0.25">
      <c r="B31" s="131">
        <v>73.599999999999994</v>
      </c>
      <c r="C31" s="131"/>
      <c r="D31" s="136"/>
      <c r="E31" s="136"/>
      <c r="F31" s="131"/>
      <c r="H31" s="32"/>
      <c r="I31" s="16"/>
      <c r="J31" s="16"/>
      <c r="L31" s="56"/>
      <c r="M31" s="56"/>
      <c r="N31" s="56"/>
      <c r="O31" s="56"/>
      <c r="P31" s="56"/>
    </row>
    <row r="32" spans="2:16" x14ac:dyDescent="0.25">
      <c r="B32" s="132">
        <v>60.4</v>
      </c>
      <c r="C32" s="132"/>
      <c r="D32" s="137"/>
      <c r="E32" s="137"/>
      <c r="F32" s="132"/>
      <c r="H32" s="32"/>
      <c r="I32" s="16"/>
      <c r="J32" s="16"/>
    </row>
    <row r="35" spans="2:17" x14ac:dyDescent="0.25">
      <c r="B35" s="261" t="s">
        <v>346</v>
      </c>
      <c r="C35" s="261"/>
      <c r="D35" s="261"/>
      <c r="E35" s="261"/>
      <c r="F35" s="261"/>
      <c r="H35" s="56"/>
      <c r="I35" s="56"/>
      <c r="J35" s="56"/>
    </row>
    <row r="36" spans="2:17" x14ac:dyDescent="0.25">
      <c r="B36" s="138" t="s">
        <v>352</v>
      </c>
      <c r="C36" s="138" t="s">
        <v>353</v>
      </c>
      <c r="D36" s="138" t="s">
        <v>341</v>
      </c>
      <c r="E36" s="138" t="s">
        <v>356</v>
      </c>
      <c r="F36" s="138" t="s">
        <v>357</v>
      </c>
      <c r="H36" s="56"/>
      <c r="I36" s="56"/>
      <c r="J36" s="56"/>
    </row>
    <row r="37" spans="2:17" x14ac:dyDescent="0.25">
      <c r="B37" s="131">
        <v>37.1</v>
      </c>
      <c r="C37" s="131">
        <v>13</v>
      </c>
      <c r="D37" s="136">
        <v>32.9</v>
      </c>
      <c r="E37" s="136">
        <v>83.5</v>
      </c>
      <c r="F37" s="131">
        <v>88.7</v>
      </c>
      <c r="H37" s="16"/>
      <c r="I37" s="16"/>
      <c r="J37" s="16"/>
    </row>
    <row r="38" spans="2:17" x14ac:dyDescent="0.25">
      <c r="B38" s="131">
        <v>46.4</v>
      </c>
      <c r="C38" s="131">
        <v>12.9</v>
      </c>
      <c r="D38" s="136">
        <v>11</v>
      </c>
      <c r="E38" s="136">
        <v>86.4</v>
      </c>
      <c r="F38" s="131">
        <v>82.5</v>
      </c>
      <c r="H38" s="16"/>
      <c r="I38" s="16"/>
      <c r="J38" s="16"/>
    </row>
    <row r="39" spans="2:17" x14ac:dyDescent="0.25">
      <c r="B39" s="131">
        <v>38.6</v>
      </c>
      <c r="C39" s="131">
        <v>14.7</v>
      </c>
      <c r="D39" s="136">
        <v>35.1</v>
      </c>
      <c r="E39" s="136">
        <v>69.2</v>
      </c>
      <c r="F39" s="131">
        <v>70.400000000000006</v>
      </c>
      <c r="H39" s="28" t="s">
        <v>214</v>
      </c>
      <c r="I39" s="28"/>
      <c r="J39" s="28"/>
    </row>
    <row r="40" spans="2:17" x14ac:dyDescent="0.25">
      <c r="B40" s="131">
        <v>42.2</v>
      </c>
      <c r="C40" s="131">
        <v>26.9</v>
      </c>
      <c r="D40" s="136">
        <v>22.8</v>
      </c>
      <c r="E40" s="136">
        <v>56.4</v>
      </c>
      <c r="F40" s="131">
        <v>63.5</v>
      </c>
      <c r="H40" s="46" t="s">
        <v>252</v>
      </c>
      <c r="I40" s="16" t="s">
        <v>0</v>
      </c>
      <c r="J40" s="16" t="s">
        <v>1</v>
      </c>
      <c r="M40" s="56"/>
      <c r="N40" s="56"/>
      <c r="O40" s="56"/>
      <c r="P40" s="56"/>
      <c r="Q40" s="56"/>
    </row>
    <row r="41" spans="2:17" x14ac:dyDescent="0.25">
      <c r="B41" s="131">
        <v>51.7</v>
      </c>
      <c r="C41" s="131">
        <v>17.2</v>
      </c>
      <c r="D41" s="136">
        <v>30.4</v>
      </c>
      <c r="E41" s="136">
        <v>61</v>
      </c>
      <c r="F41" s="131">
        <v>71.5</v>
      </c>
      <c r="H41" s="32" t="s">
        <v>348</v>
      </c>
      <c r="I41" s="16" t="s">
        <v>107</v>
      </c>
      <c r="J41" s="16" t="s">
        <v>6</v>
      </c>
      <c r="M41" s="56"/>
      <c r="N41" s="56"/>
      <c r="O41" s="56"/>
      <c r="P41" s="56"/>
      <c r="Q41" s="56"/>
    </row>
    <row r="42" spans="2:17" x14ac:dyDescent="0.25">
      <c r="B42" s="131">
        <v>40.4</v>
      </c>
      <c r="C42" s="131">
        <v>14.8</v>
      </c>
      <c r="D42" s="136">
        <v>29.2</v>
      </c>
      <c r="E42" s="136">
        <v>59.6</v>
      </c>
      <c r="F42" s="131">
        <v>58.5</v>
      </c>
      <c r="H42" s="32" t="s">
        <v>349</v>
      </c>
      <c r="I42" s="16">
        <v>8.6900000000000005E-2</v>
      </c>
      <c r="J42" s="30" t="s">
        <v>2</v>
      </c>
      <c r="M42" s="56"/>
      <c r="N42" s="56"/>
      <c r="O42" s="56"/>
      <c r="P42" s="56"/>
      <c r="Q42" s="56"/>
    </row>
    <row r="43" spans="2:17" x14ac:dyDescent="0.25">
      <c r="B43" s="131">
        <v>49.2</v>
      </c>
      <c r="C43" s="131">
        <v>17.2</v>
      </c>
      <c r="D43" s="136">
        <v>20.399999999999999</v>
      </c>
      <c r="E43" s="136">
        <v>60.4</v>
      </c>
      <c r="F43" s="131">
        <v>60.3</v>
      </c>
      <c r="H43" s="32" t="s">
        <v>350</v>
      </c>
      <c r="I43" s="16" t="s">
        <v>107</v>
      </c>
      <c r="J43" s="16" t="s">
        <v>6</v>
      </c>
      <c r="M43" s="56"/>
      <c r="N43" s="56"/>
      <c r="O43" s="56"/>
      <c r="P43" s="56"/>
      <c r="Q43" s="56"/>
    </row>
    <row r="44" spans="2:17" x14ac:dyDescent="0.25">
      <c r="B44" s="131">
        <v>36.700000000000003</v>
      </c>
      <c r="C44" s="133">
        <v>6.76</v>
      </c>
      <c r="D44" s="136">
        <v>14.9</v>
      </c>
      <c r="E44" s="136">
        <v>50.7</v>
      </c>
      <c r="F44" s="131">
        <v>54.9</v>
      </c>
      <c r="H44" s="32" t="s">
        <v>351</v>
      </c>
      <c r="I44" s="16" t="s">
        <v>107</v>
      </c>
      <c r="J44" s="16" t="s">
        <v>6</v>
      </c>
      <c r="M44" s="56"/>
      <c r="N44" s="56"/>
      <c r="O44" s="56"/>
      <c r="P44" s="56"/>
      <c r="Q44" s="56"/>
    </row>
    <row r="45" spans="2:17" x14ac:dyDescent="0.25">
      <c r="B45" s="131">
        <v>39.6</v>
      </c>
      <c r="C45" s="131">
        <v>12</v>
      </c>
      <c r="D45" s="136">
        <v>24.8</v>
      </c>
      <c r="E45" s="136">
        <v>46.4</v>
      </c>
      <c r="F45" s="131">
        <v>45.4</v>
      </c>
      <c r="H45" s="32"/>
      <c r="I45" s="16"/>
      <c r="J45" s="16"/>
      <c r="M45" s="56"/>
      <c r="N45" s="56"/>
      <c r="O45" s="56"/>
      <c r="P45" s="56"/>
      <c r="Q45" s="56"/>
    </row>
    <row r="46" spans="2:17" x14ac:dyDescent="0.25">
      <c r="B46" s="131">
        <v>32.200000000000003</v>
      </c>
      <c r="C46" s="131">
        <v>10.4</v>
      </c>
      <c r="D46" s="136"/>
      <c r="E46" s="136"/>
      <c r="F46" s="131"/>
      <c r="H46" s="32"/>
      <c r="I46" s="16"/>
      <c r="J46" s="16"/>
      <c r="M46" s="56"/>
      <c r="N46" s="56"/>
      <c r="O46" s="56"/>
      <c r="P46" s="56"/>
      <c r="Q46" s="56"/>
    </row>
    <row r="47" spans="2:17" x14ac:dyDescent="0.25">
      <c r="B47" s="132">
        <v>33.299999999999997</v>
      </c>
      <c r="C47" s="132">
        <v>14.4</v>
      </c>
      <c r="D47" s="137"/>
      <c r="E47" s="137"/>
      <c r="F47" s="132"/>
      <c r="H47" s="32"/>
      <c r="I47" s="16"/>
      <c r="J47" s="16"/>
      <c r="M47" s="56"/>
      <c r="N47" s="56"/>
      <c r="O47" s="56"/>
      <c r="P47" s="56"/>
      <c r="Q47" s="56"/>
    </row>
    <row r="49" spans="2:10" x14ac:dyDescent="0.25">
      <c r="B49" s="56"/>
      <c r="C49" s="56"/>
      <c r="D49" s="56"/>
      <c r="E49" s="56"/>
      <c r="F49" s="56"/>
    </row>
    <row r="50" spans="2:10" x14ac:dyDescent="0.25">
      <c r="B50" s="261" t="s">
        <v>347</v>
      </c>
      <c r="C50" s="261"/>
      <c r="D50" s="261"/>
      <c r="E50" s="261"/>
      <c r="F50" s="261"/>
      <c r="H50" s="56"/>
      <c r="I50" s="56"/>
      <c r="J50" s="56"/>
    </row>
    <row r="51" spans="2:10" x14ac:dyDescent="0.25">
      <c r="B51" s="138" t="s">
        <v>352</v>
      </c>
      <c r="C51" s="138" t="s">
        <v>353</v>
      </c>
      <c r="D51" s="138" t="s">
        <v>341</v>
      </c>
      <c r="E51" s="138" t="s">
        <v>356</v>
      </c>
      <c r="F51" s="138" t="s">
        <v>357</v>
      </c>
      <c r="H51" s="56"/>
      <c r="I51" s="56"/>
      <c r="J51" s="56"/>
    </row>
    <row r="52" spans="2:10" x14ac:dyDescent="0.25">
      <c r="B52" s="131">
        <v>36.5</v>
      </c>
      <c r="C52" s="133">
        <v>5.73</v>
      </c>
      <c r="D52" s="136">
        <v>13.1</v>
      </c>
      <c r="E52" s="136">
        <v>22</v>
      </c>
      <c r="F52" s="131">
        <v>64.8</v>
      </c>
      <c r="H52" s="16"/>
      <c r="I52" s="16"/>
      <c r="J52" s="16"/>
    </row>
    <row r="53" spans="2:10" x14ac:dyDescent="0.25">
      <c r="B53" s="131">
        <v>33.6</v>
      </c>
      <c r="C53" s="133">
        <v>9.44</v>
      </c>
      <c r="D53" s="136">
        <v>10.6</v>
      </c>
      <c r="E53" s="136">
        <v>29.4</v>
      </c>
      <c r="F53" s="131">
        <v>55.5</v>
      </c>
      <c r="H53" s="28" t="s">
        <v>214</v>
      </c>
      <c r="I53" s="28"/>
      <c r="J53" s="28"/>
    </row>
    <row r="54" spans="2:10" x14ac:dyDescent="0.25">
      <c r="B54" s="131">
        <v>29.6</v>
      </c>
      <c r="C54" s="131">
        <v>10.1</v>
      </c>
      <c r="D54" s="136">
        <v>29.8</v>
      </c>
      <c r="E54" s="136">
        <v>51.1</v>
      </c>
      <c r="F54" s="131">
        <v>61.4</v>
      </c>
      <c r="H54" s="46" t="s">
        <v>232</v>
      </c>
      <c r="I54" s="16" t="s">
        <v>0</v>
      </c>
      <c r="J54" s="16" t="s">
        <v>1</v>
      </c>
    </row>
    <row r="55" spans="2:10" x14ac:dyDescent="0.25">
      <c r="B55" s="131">
        <v>33.4</v>
      </c>
      <c r="C55" s="133">
        <v>8.2100000000000009</v>
      </c>
      <c r="D55" s="135">
        <v>4.5199999999999996</v>
      </c>
      <c r="E55" s="136">
        <v>22.7</v>
      </c>
      <c r="F55" s="131">
        <v>23.6</v>
      </c>
      <c r="H55" s="32" t="s">
        <v>348</v>
      </c>
      <c r="I55" s="16" t="s">
        <v>107</v>
      </c>
      <c r="J55" s="16" t="s">
        <v>6</v>
      </c>
    </row>
    <row r="56" spans="2:10" x14ac:dyDescent="0.25">
      <c r="B56" s="131">
        <v>22</v>
      </c>
      <c r="C56" s="133">
        <v>8.84</v>
      </c>
      <c r="D56" s="136">
        <v>20.8</v>
      </c>
      <c r="E56" s="136">
        <v>30.1</v>
      </c>
      <c r="F56" s="131">
        <v>32.5</v>
      </c>
      <c r="H56" s="32" t="s">
        <v>349</v>
      </c>
      <c r="I56" s="16">
        <v>7.0499999999999993E-2</v>
      </c>
      <c r="J56" s="30" t="s">
        <v>2</v>
      </c>
    </row>
    <row r="57" spans="2:10" x14ac:dyDescent="0.25">
      <c r="B57" s="131">
        <v>25.9</v>
      </c>
      <c r="C57" s="131">
        <v>17</v>
      </c>
      <c r="D57" s="136">
        <v>13.4</v>
      </c>
      <c r="E57" s="136">
        <v>35.6</v>
      </c>
      <c r="F57" s="131">
        <v>38.799999999999997</v>
      </c>
      <c r="H57" s="32" t="s">
        <v>350</v>
      </c>
      <c r="I57" s="16" t="s">
        <v>107</v>
      </c>
      <c r="J57" s="16" t="s">
        <v>6</v>
      </c>
    </row>
    <row r="58" spans="2:10" x14ac:dyDescent="0.25">
      <c r="B58" s="131">
        <v>35.299999999999997</v>
      </c>
      <c r="C58" s="133">
        <v>1.55</v>
      </c>
      <c r="D58" s="135">
        <v>16.98</v>
      </c>
      <c r="E58" s="136">
        <v>35</v>
      </c>
      <c r="F58" s="131">
        <v>35</v>
      </c>
      <c r="H58" s="32" t="s">
        <v>351</v>
      </c>
      <c r="I58" s="16" t="s">
        <v>107</v>
      </c>
      <c r="J58" s="16" t="s">
        <v>6</v>
      </c>
    </row>
    <row r="59" spans="2:10" x14ac:dyDescent="0.25">
      <c r="B59" s="131">
        <v>31.9</v>
      </c>
      <c r="C59" s="133">
        <v>4.3099999999999996</v>
      </c>
      <c r="D59" s="136">
        <v>11.9</v>
      </c>
      <c r="E59" s="136">
        <v>38.299999999999997</v>
      </c>
      <c r="F59" s="131">
        <v>35.799999999999997</v>
      </c>
    </row>
    <row r="60" spans="2:10" x14ac:dyDescent="0.25">
      <c r="B60" s="130">
        <v>34.5</v>
      </c>
      <c r="C60" s="130">
        <v>3.43</v>
      </c>
      <c r="D60" s="130">
        <v>22.6</v>
      </c>
      <c r="E60" s="130">
        <v>32</v>
      </c>
      <c r="F60" s="130">
        <v>35.200000000000003</v>
      </c>
    </row>
    <row r="61" spans="2:10" x14ac:dyDescent="0.25">
      <c r="B61" s="139">
        <v>32</v>
      </c>
      <c r="C61" s="139">
        <v>2.25</v>
      </c>
      <c r="D61" s="139"/>
      <c r="E61" s="139"/>
      <c r="F61" s="139"/>
    </row>
    <row r="62" spans="2:10" x14ac:dyDescent="0.25">
      <c r="B62" s="140">
        <v>35.5</v>
      </c>
      <c r="C62" s="140">
        <v>2.46</v>
      </c>
      <c r="D62" s="140"/>
      <c r="E62" s="140"/>
      <c r="F62" s="140"/>
    </row>
    <row r="63" spans="2:10" x14ac:dyDescent="0.25">
      <c r="B63" s="56"/>
      <c r="C63" s="56"/>
      <c r="D63" s="56"/>
      <c r="E63" s="56"/>
      <c r="F63" s="56"/>
    </row>
    <row r="64" spans="2:10" x14ac:dyDescent="0.25">
      <c r="B64" s="56"/>
      <c r="C64" s="56"/>
      <c r="D64" s="56"/>
      <c r="E64" s="56"/>
      <c r="F64" s="56"/>
    </row>
    <row r="65" spans="1:37" x14ac:dyDescent="0.25">
      <c r="B65" s="56"/>
      <c r="C65" s="56"/>
      <c r="D65" s="56"/>
      <c r="E65" s="56"/>
      <c r="F65" s="56"/>
    </row>
    <row r="66" spans="1:37" x14ac:dyDescent="0.25">
      <c r="B66" s="56"/>
      <c r="C66" s="56"/>
      <c r="D66" s="56"/>
      <c r="E66" s="56"/>
      <c r="F66" s="56"/>
    </row>
    <row r="67" spans="1:37" x14ac:dyDescent="0.25">
      <c r="B67" s="56"/>
      <c r="C67" s="56"/>
      <c r="D67" s="56"/>
      <c r="E67" s="56"/>
      <c r="F67" s="56"/>
    </row>
    <row r="68" spans="1:37" s="16" customFormat="1" x14ac:dyDescent="0.25">
      <c r="A68" s="1"/>
      <c r="B68" s="56"/>
      <c r="C68" s="56"/>
      <c r="D68" s="56"/>
      <c r="E68" s="56"/>
      <c r="F68" s="5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5">
      <c r="B69" s="56"/>
      <c r="C69" s="56"/>
      <c r="D69" s="56"/>
      <c r="E69" s="56"/>
      <c r="F69" s="56"/>
    </row>
    <row r="70" spans="1:37" x14ac:dyDescent="0.25">
      <c r="B70" s="56"/>
      <c r="C70" s="56"/>
      <c r="D70" s="56"/>
      <c r="E70" s="56"/>
      <c r="F70" s="56"/>
    </row>
    <row r="71" spans="1:37" x14ac:dyDescent="0.25">
      <c r="B71" s="56"/>
      <c r="C71" s="56"/>
      <c r="D71" s="56"/>
      <c r="E71" s="56"/>
      <c r="F71" s="56"/>
    </row>
    <row r="72" spans="1:37" x14ac:dyDescent="0.25">
      <c r="B72" s="56"/>
      <c r="C72" s="56"/>
      <c r="D72" s="56"/>
      <c r="E72" s="56"/>
      <c r="F72" s="56"/>
    </row>
    <row r="73" spans="1:37" x14ac:dyDescent="0.25">
      <c r="B73" s="56"/>
      <c r="C73" s="56"/>
      <c r="D73" s="56"/>
      <c r="E73" s="56"/>
      <c r="F73" s="56"/>
    </row>
    <row r="74" spans="1:37" x14ac:dyDescent="0.25">
      <c r="B74" s="56"/>
      <c r="C74" s="56"/>
      <c r="D74" s="56"/>
      <c r="E74" s="56"/>
      <c r="F74" s="56"/>
    </row>
    <row r="75" spans="1:37" x14ac:dyDescent="0.25">
      <c r="B75" s="56"/>
      <c r="C75" s="56"/>
      <c r="D75" s="56"/>
      <c r="E75" s="56"/>
      <c r="F75" s="56"/>
    </row>
    <row r="76" spans="1:37" x14ac:dyDescent="0.25">
      <c r="B76" s="56"/>
      <c r="C76" s="56"/>
      <c r="D76" s="56"/>
      <c r="E76" s="56"/>
      <c r="F76" s="56"/>
    </row>
    <row r="77" spans="1:37" x14ac:dyDescent="0.25">
      <c r="B77" s="56"/>
      <c r="C77" s="56"/>
      <c r="D77" s="56"/>
      <c r="E77" s="56"/>
      <c r="F77" s="56"/>
    </row>
  </sheetData>
  <mergeCells count="4">
    <mergeCell ref="B3:F3"/>
    <mergeCell ref="B18:F18"/>
    <mergeCell ref="B35:F35"/>
    <mergeCell ref="B50:F5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ED09-5492-4CE8-ADB1-542CD160A3ED}">
  <dimension ref="A1:BA63"/>
  <sheetViews>
    <sheetView zoomScale="80" zoomScaleNormal="80" workbookViewId="0">
      <selection activeCell="A28" sqref="A28:XFD28"/>
    </sheetView>
  </sheetViews>
  <sheetFormatPr baseColWidth="10" defaultRowHeight="15.75" x14ac:dyDescent="0.25"/>
  <cols>
    <col min="1" max="1" width="5" style="1" customWidth="1"/>
    <col min="2" max="2" width="7.140625" style="30" customWidth="1"/>
    <col min="3" max="12" width="15" style="30" bestFit="1" customWidth="1"/>
    <col min="13" max="13" width="16.28515625" style="30" customWidth="1"/>
    <col min="14" max="14" width="11.42578125" style="16" bestFit="1" customWidth="1"/>
    <col min="15" max="16384" width="11.42578125" style="1"/>
  </cols>
  <sheetData>
    <row r="1" spans="1:52" x14ac:dyDescent="0.25">
      <c r="A1" s="5" t="s">
        <v>668</v>
      </c>
      <c r="B1" s="2"/>
    </row>
    <row r="2" spans="1:52" x14ac:dyDescent="0.25"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52" s="16" customFormat="1" x14ac:dyDescent="0.25">
      <c r="C3" s="300" t="s">
        <v>662</v>
      </c>
      <c r="D3" s="301"/>
      <c r="E3" s="301"/>
      <c r="F3" s="301"/>
      <c r="G3" s="301"/>
      <c r="H3" s="301"/>
      <c r="I3" s="301"/>
      <c r="J3" s="301"/>
      <c r="K3" s="301"/>
      <c r="L3" s="302"/>
      <c r="M3" s="300" t="s">
        <v>663</v>
      </c>
      <c r="N3" s="301"/>
      <c r="O3" s="301"/>
      <c r="P3" s="301"/>
      <c r="Q3" s="301"/>
      <c r="R3" s="301"/>
      <c r="S3" s="301"/>
      <c r="T3" s="301"/>
      <c r="U3" s="301"/>
      <c r="V3" s="302"/>
      <c r="W3" s="300" t="s">
        <v>664</v>
      </c>
      <c r="X3" s="301"/>
      <c r="Y3" s="301"/>
      <c r="Z3" s="301"/>
      <c r="AA3" s="301"/>
      <c r="AB3" s="301"/>
      <c r="AC3" s="301"/>
      <c r="AD3" s="301"/>
      <c r="AE3" s="301"/>
      <c r="AF3" s="302"/>
      <c r="AG3" s="300" t="s">
        <v>665</v>
      </c>
      <c r="AH3" s="301"/>
      <c r="AI3" s="301"/>
      <c r="AJ3" s="301"/>
      <c r="AK3" s="301"/>
      <c r="AL3" s="301"/>
      <c r="AM3" s="301"/>
      <c r="AN3" s="301"/>
      <c r="AO3" s="301"/>
      <c r="AP3" s="302"/>
      <c r="AQ3" s="300" t="s">
        <v>666</v>
      </c>
      <c r="AR3" s="301"/>
      <c r="AS3" s="301"/>
      <c r="AT3" s="301"/>
      <c r="AU3" s="301"/>
      <c r="AV3" s="301"/>
      <c r="AW3" s="301"/>
      <c r="AX3" s="301"/>
      <c r="AY3" s="301"/>
      <c r="AZ3" s="302"/>
    </row>
    <row r="4" spans="1:52" s="16" customFormat="1" ht="15.75" customHeight="1" x14ac:dyDescent="0.25">
      <c r="B4" s="17" t="s">
        <v>667</v>
      </c>
      <c r="C4" s="138" t="s">
        <v>173</v>
      </c>
      <c r="D4" s="138" t="s">
        <v>174</v>
      </c>
      <c r="E4" s="138" t="s">
        <v>175</v>
      </c>
      <c r="F4" s="138" t="s">
        <v>176</v>
      </c>
      <c r="G4" s="138" t="s">
        <v>177</v>
      </c>
      <c r="H4" s="138" t="s">
        <v>178</v>
      </c>
      <c r="I4" s="138" t="s">
        <v>179</v>
      </c>
      <c r="J4" s="138" t="s">
        <v>200</v>
      </c>
      <c r="K4" s="138" t="s">
        <v>203</v>
      </c>
      <c r="L4" s="138" t="s">
        <v>204</v>
      </c>
      <c r="M4" s="45" t="s">
        <v>173</v>
      </c>
      <c r="N4" s="138" t="s">
        <v>174</v>
      </c>
      <c r="O4" s="138" t="s">
        <v>175</v>
      </c>
      <c r="P4" s="138" t="s">
        <v>176</v>
      </c>
      <c r="Q4" s="138" t="s">
        <v>177</v>
      </c>
      <c r="R4" s="138" t="s">
        <v>178</v>
      </c>
      <c r="S4" s="138" t="s">
        <v>179</v>
      </c>
      <c r="T4" s="138" t="s">
        <v>200</v>
      </c>
      <c r="U4" s="138" t="s">
        <v>203</v>
      </c>
      <c r="V4" s="138" t="s">
        <v>204</v>
      </c>
      <c r="W4" s="45" t="s">
        <v>173</v>
      </c>
      <c r="X4" s="138" t="s">
        <v>174</v>
      </c>
      <c r="Y4" s="138" t="s">
        <v>175</v>
      </c>
      <c r="Z4" s="138" t="s">
        <v>176</v>
      </c>
      <c r="AA4" s="138" t="s">
        <v>177</v>
      </c>
      <c r="AB4" s="138" t="s">
        <v>178</v>
      </c>
      <c r="AC4" s="138" t="s">
        <v>179</v>
      </c>
      <c r="AD4" s="138" t="s">
        <v>200</v>
      </c>
      <c r="AE4" s="138" t="s">
        <v>203</v>
      </c>
      <c r="AF4" s="138" t="s">
        <v>204</v>
      </c>
      <c r="AG4" s="138" t="s">
        <v>173</v>
      </c>
      <c r="AH4" s="138" t="s">
        <v>174</v>
      </c>
      <c r="AI4" s="138" t="s">
        <v>175</v>
      </c>
      <c r="AJ4" s="138" t="s">
        <v>176</v>
      </c>
      <c r="AK4" s="138" t="s">
        <v>177</v>
      </c>
      <c r="AL4" s="138" t="s">
        <v>178</v>
      </c>
      <c r="AM4" s="138" t="s">
        <v>179</v>
      </c>
      <c r="AN4" s="138" t="s">
        <v>200</v>
      </c>
      <c r="AO4" s="138" t="s">
        <v>203</v>
      </c>
      <c r="AP4" s="138" t="s">
        <v>204</v>
      </c>
      <c r="AQ4" s="138" t="s">
        <v>173</v>
      </c>
      <c r="AR4" s="138" t="s">
        <v>174</v>
      </c>
      <c r="AS4" s="138" t="s">
        <v>175</v>
      </c>
      <c r="AT4" s="138" t="s">
        <v>176</v>
      </c>
      <c r="AU4" s="138" t="s">
        <v>177</v>
      </c>
      <c r="AV4" s="138" t="s">
        <v>178</v>
      </c>
      <c r="AW4" s="138" t="s">
        <v>179</v>
      </c>
      <c r="AX4" s="138" t="s">
        <v>200</v>
      </c>
      <c r="AY4" s="138" t="s">
        <v>203</v>
      </c>
      <c r="AZ4" s="138" t="s">
        <v>204</v>
      </c>
    </row>
    <row r="5" spans="1:52" x14ac:dyDescent="0.25">
      <c r="B5" s="184">
        <v>0</v>
      </c>
      <c r="C5" s="239">
        <v>65.449846949999994</v>
      </c>
      <c r="D5" s="240">
        <v>65.449846949999994</v>
      </c>
      <c r="E5" s="240">
        <v>4.1887902050000001</v>
      </c>
      <c r="F5" s="240">
        <v>4.1887902050000001</v>
      </c>
      <c r="G5" s="240">
        <v>65.449846949999994</v>
      </c>
      <c r="H5" s="240">
        <v>65.449846949999994</v>
      </c>
      <c r="I5" s="240">
        <v>65.449846949999994</v>
      </c>
      <c r="J5" s="240">
        <v>65.449846949999994</v>
      </c>
      <c r="K5" s="240">
        <v>65.449846949999994</v>
      </c>
      <c r="L5" s="241">
        <v>65.449846949999994</v>
      </c>
      <c r="M5" s="7">
        <v>14.13716694</v>
      </c>
      <c r="N5" s="7">
        <v>65.449846949999994</v>
      </c>
      <c r="O5" s="7">
        <v>14.13716694</v>
      </c>
      <c r="P5" s="7">
        <v>65.449846949999994</v>
      </c>
      <c r="Q5" s="7">
        <v>4.1887902050000001</v>
      </c>
      <c r="R5" s="7">
        <v>65.449846949999994</v>
      </c>
      <c r="S5" s="7">
        <v>65.449846949999994</v>
      </c>
      <c r="T5" s="7">
        <v>33.510321640000001</v>
      </c>
      <c r="U5" s="7">
        <v>33.510321640000001</v>
      </c>
      <c r="V5" s="241">
        <v>14.13716694</v>
      </c>
      <c r="W5" s="16">
        <v>14.13716694</v>
      </c>
      <c r="X5" s="16">
        <v>14.13716694</v>
      </c>
      <c r="Y5" s="16">
        <v>14.13716694</v>
      </c>
      <c r="Z5" s="16">
        <v>14.13716694</v>
      </c>
      <c r="AA5" s="16">
        <v>65.449846949999994</v>
      </c>
      <c r="AB5" s="16">
        <v>33.510321640000001</v>
      </c>
      <c r="AC5" s="16">
        <v>65.449846949999994</v>
      </c>
      <c r="AD5" s="16">
        <v>65.449846949999994</v>
      </c>
      <c r="AE5" s="16">
        <v>14.13716694</v>
      </c>
      <c r="AF5" s="35">
        <v>33.510321640000001</v>
      </c>
      <c r="AG5" s="178">
        <v>65.449846949999994</v>
      </c>
      <c r="AH5" s="16">
        <v>65.449846949999994</v>
      </c>
      <c r="AI5" s="16">
        <v>65.449846949999994</v>
      </c>
      <c r="AJ5" s="16">
        <v>65.449846949999994</v>
      </c>
      <c r="AK5" s="16">
        <v>14.13716694</v>
      </c>
      <c r="AL5" s="16">
        <v>78.539816340000002</v>
      </c>
      <c r="AM5" s="16">
        <v>81.681408989999994</v>
      </c>
      <c r="AN5" s="16">
        <v>65.449846949999994</v>
      </c>
      <c r="AO5" s="16">
        <v>65.449846949999994</v>
      </c>
      <c r="AP5" s="35">
        <v>33.510321640000001</v>
      </c>
      <c r="AQ5" s="178">
        <v>65.449846949999994</v>
      </c>
      <c r="AR5" s="16">
        <v>65.449846949999994</v>
      </c>
      <c r="AS5" s="16">
        <v>65.449846949999994</v>
      </c>
      <c r="AT5" s="16">
        <v>14.13716694</v>
      </c>
      <c r="AU5" s="16">
        <v>65.449846949999994</v>
      </c>
      <c r="AV5" s="16">
        <v>4.1887902050000001</v>
      </c>
      <c r="AW5" s="16">
        <v>40.296161769999998</v>
      </c>
      <c r="AX5" s="16">
        <v>33.510321640000001</v>
      </c>
      <c r="AY5" s="16">
        <v>14.13716694</v>
      </c>
      <c r="AZ5" s="35">
        <v>65.449846949999994</v>
      </c>
    </row>
    <row r="6" spans="1:52" x14ac:dyDescent="0.25">
      <c r="B6" s="130">
        <v>1</v>
      </c>
      <c r="C6" s="242"/>
      <c r="D6" s="7"/>
      <c r="E6" s="7"/>
      <c r="F6" s="7"/>
      <c r="G6" s="7"/>
      <c r="H6" s="7"/>
      <c r="I6" s="7"/>
      <c r="J6" s="7"/>
      <c r="K6" s="7"/>
      <c r="L6" s="34"/>
      <c r="M6" s="7"/>
      <c r="N6" s="7"/>
      <c r="O6" s="7"/>
      <c r="P6" s="7"/>
      <c r="Q6" s="7"/>
      <c r="R6" s="7"/>
      <c r="S6" s="7"/>
      <c r="T6" s="7"/>
      <c r="U6" s="7"/>
      <c r="V6" s="34"/>
      <c r="W6" s="16"/>
      <c r="X6" s="16"/>
      <c r="Y6" s="16"/>
      <c r="Z6" s="16"/>
      <c r="AA6" s="16"/>
      <c r="AB6" s="16"/>
      <c r="AC6" s="16"/>
      <c r="AD6" s="16"/>
      <c r="AE6" s="16"/>
      <c r="AF6" s="35"/>
      <c r="AG6" s="178"/>
      <c r="AH6" s="16"/>
      <c r="AI6" s="16"/>
      <c r="AJ6" s="16"/>
      <c r="AK6" s="16"/>
      <c r="AL6" s="16"/>
      <c r="AM6" s="16"/>
      <c r="AN6" s="16"/>
      <c r="AO6" s="16"/>
      <c r="AP6" s="35"/>
      <c r="AQ6" s="178"/>
      <c r="AR6" s="16"/>
      <c r="AS6" s="16"/>
      <c r="AT6" s="16"/>
      <c r="AU6" s="16"/>
      <c r="AV6" s="16"/>
      <c r="AW6" s="16"/>
      <c r="AX6" s="16"/>
      <c r="AY6" s="16"/>
      <c r="AZ6" s="35"/>
    </row>
    <row r="7" spans="1:52" x14ac:dyDescent="0.25">
      <c r="B7" s="130">
        <v>2</v>
      </c>
      <c r="C7" s="242">
        <v>71.994831640000001</v>
      </c>
      <c r="D7" s="7">
        <v>113.0973355</v>
      </c>
      <c r="E7" s="7">
        <v>14.13716694</v>
      </c>
      <c r="F7" s="7">
        <v>14.13716694</v>
      </c>
      <c r="G7" s="7">
        <v>267.07726559999998</v>
      </c>
      <c r="H7" s="7">
        <v>291.8127503</v>
      </c>
      <c r="I7" s="7">
        <v>148.48526770000001</v>
      </c>
      <c r="J7" s="7">
        <v>210.45909950000001</v>
      </c>
      <c r="K7" s="7">
        <v>145.08808139999999</v>
      </c>
      <c r="L7" s="34">
        <v>144.6781957</v>
      </c>
      <c r="M7" s="7">
        <v>89.142650180000004</v>
      </c>
      <c r="N7" s="7">
        <v>177.5437316</v>
      </c>
      <c r="O7" s="7">
        <v>14.13716694</v>
      </c>
      <c r="P7" s="7">
        <v>215.56338489999999</v>
      </c>
      <c r="Q7" s="7">
        <v>14.13716694</v>
      </c>
      <c r="R7" s="7">
        <v>93.172902530000002</v>
      </c>
      <c r="S7" s="7">
        <v>115.17078669999999</v>
      </c>
      <c r="T7" s="7">
        <v>95.061136899999994</v>
      </c>
      <c r="U7" s="7">
        <v>77.511410229999996</v>
      </c>
      <c r="V7" s="34">
        <v>33.510321640000001</v>
      </c>
      <c r="W7" s="16">
        <v>129.43146060000001</v>
      </c>
      <c r="X7" s="16">
        <v>113.0973355</v>
      </c>
      <c r="Y7" s="16">
        <v>167.299443</v>
      </c>
      <c r="Z7" s="16">
        <v>33.510321640000001</v>
      </c>
      <c r="AA7" s="16">
        <v>172.25619560000001</v>
      </c>
      <c r="AB7" s="16">
        <v>58.139268690000002</v>
      </c>
      <c r="AC7" s="16">
        <v>142.03068759999999</v>
      </c>
      <c r="AD7" s="16">
        <v>275.52248859999997</v>
      </c>
      <c r="AE7" s="16">
        <v>14.13716694</v>
      </c>
      <c r="AF7" s="35">
        <v>69.997719099999998</v>
      </c>
      <c r="AG7" s="178">
        <v>550.64123859999995</v>
      </c>
      <c r="AH7" s="16">
        <v>301.59289469999999</v>
      </c>
      <c r="AI7" s="16">
        <v>380.64298739999998</v>
      </c>
      <c r="AJ7" s="16">
        <v>309.53078310000001</v>
      </c>
      <c r="AK7" s="16">
        <v>446.86468389999999</v>
      </c>
      <c r="AL7" s="16">
        <v>402.2782752</v>
      </c>
      <c r="AM7" s="16">
        <v>328.76309700000002</v>
      </c>
      <c r="AN7" s="16">
        <v>153.74823549999999</v>
      </c>
      <c r="AO7" s="16">
        <v>463.24517939999998</v>
      </c>
      <c r="AP7" s="35">
        <v>178.5919648</v>
      </c>
      <c r="AQ7" s="178">
        <v>243.64967350000001</v>
      </c>
      <c r="AR7" s="16">
        <v>299.31589350000002</v>
      </c>
      <c r="AS7" s="16">
        <v>85.520586010000002</v>
      </c>
      <c r="AT7" s="16">
        <v>109.6404107</v>
      </c>
      <c r="AU7" s="16">
        <v>85.520586010000002</v>
      </c>
      <c r="AV7" s="16">
        <v>14.13716694</v>
      </c>
      <c r="AW7" s="16">
        <v>65.449846949999994</v>
      </c>
      <c r="AX7" s="16">
        <v>118.08634379999999</v>
      </c>
      <c r="AY7" s="16">
        <v>14.13716694</v>
      </c>
      <c r="AZ7" s="35">
        <v>219.40189430000001</v>
      </c>
    </row>
    <row r="8" spans="1:52" x14ac:dyDescent="0.25">
      <c r="B8" s="130">
        <v>3</v>
      </c>
      <c r="C8" s="242"/>
      <c r="D8" s="7"/>
      <c r="E8" s="7"/>
      <c r="F8" s="7"/>
      <c r="G8" s="7"/>
      <c r="H8" s="7"/>
      <c r="I8" s="7"/>
      <c r="J8" s="7"/>
      <c r="K8" s="7"/>
      <c r="L8" s="34"/>
      <c r="M8" s="7"/>
      <c r="N8" s="7"/>
      <c r="O8" s="7"/>
      <c r="P8" s="7"/>
      <c r="Q8" s="7"/>
      <c r="R8" s="7"/>
      <c r="S8" s="7"/>
      <c r="T8" s="7"/>
      <c r="U8" s="7"/>
      <c r="V8" s="34"/>
      <c r="W8" s="16"/>
      <c r="X8" s="16"/>
      <c r="Y8" s="16"/>
      <c r="Z8" s="16"/>
      <c r="AA8" s="16"/>
      <c r="AB8" s="16"/>
      <c r="AC8" s="16"/>
      <c r="AD8" s="16"/>
      <c r="AE8" s="16"/>
      <c r="AF8" s="35"/>
      <c r="AG8" s="178"/>
      <c r="AH8" s="16"/>
      <c r="AI8" s="16"/>
      <c r="AJ8" s="16"/>
      <c r="AK8" s="16"/>
      <c r="AL8" s="16"/>
      <c r="AM8" s="16"/>
      <c r="AN8" s="16"/>
      <c r="AO8" s="16"/>
      <c r="AP8" s="35"/>
      <c r="AQ8" s="178"/>
      <c r="AR8" s="16"/>
      <c r="AS8" s="16"/>
      <c r="AT8" s="16"/>
      <c r="AU8" s="16"/>
      <c r="AV8" s="16"/>
      <c r="AW8" s="16"/>
      <c r="AX8" s="16"/>
      <c r="AY8" s="16"/>
      <c r="AZ8" s="35"/>
    </row>
    <row r="9" spans="1:52" x14ac:dyDescent="0.25">
      <c r="B9" s="130">
        <v>4</v>
      </c>
      <c r="C9" s="242">
        <v>78.539816340000002</v>
      </c>
      <c r="D9" s="7">
        <v>188.10501529999999</v>
      </c>
      <c r="E9" s="7">
        <v>113.0973355</v>
      </c>
      <c r="F9" s="7">
        <v>104.12871680000001</v>
      </c>
      <c r="G9" s="7"/>
      <c r="H9" s="7"/>
      <c r="I9" s="7">
        <v>240.0029509</v>
      </c>
      <c r="J9" s="7">
        <v>327.82940839999998</v>
      </c>
      <c r="K9" s="7">
        <v>247.25453429999999</v>
      </c>
      <c r="L9" s="34">
        <v>190.05531389999999</v>
      </c>
      <c r="M9" s="7">
        <v>126.43500539999999</v>
      </c>
      <c r="N9" s="7">
        <v>189.2505342</v>
      </c>
      <c r="O9" s="7">
        <v>14.13716694</v>
      </c>
      <c r="P9" s="7">
        <v>254.84431839999999</v>
      </c>
      <c r="Q9" s="7">
        <v>14.13716694</v>
      </c>
      <c r="R9" s="7">
        <v>226.96673050000001</v>
      </c>
      <c r="S9" s="7">
        <v>189.17836550000001</v>
      </c>
      <c r="T9" s="7">
        <v>122.8100316</v>
      </c>
      <c r="U9" s="7">
        <v>133.39726630000001</v>
      </c>
      <c r="V9" s="34">
        <v>70.276238039999996</v>
      </c>
      <c r="W9" s="16">
        <v>164.29539980000001</v>
      </c>
      <c r="X9" s="16">
        <v>113.0973355</v>
      </c>
      <c r="Y9" s="16">
        <v>126.7339431</v>
      </c>
      <c r="Z9" s="16">
        <v>47.712938430000001</v>
      </c>
      <c r="AA9" s="16">
        <v>333.08938010000003</v>
      </c>
      <c r="AB9" s="16">
        <v>111.4084069</v>
      </c>
      <c r="AC9" s="16">
        <v>246.7210274</v>
      </c>
      <c r="AD9" s="16">
        <v>329.71277959999998</v>
      </c>
      <c r="AE9" s="16">
        <v>22.4492975</v>
      </c>
      <c r="AF9" s="35">
        <v>67.544242049999994</v>
      </c>
      <c r="AG9" s="178">
        <v>714.80024619999995</v>
      </c>
      <c r="AH9" s="16">
        <v>505.2112328</v>
      </c>
      <c r="AI9" s="16">
        <v>725.69890699999996</v>
      </c>
      <c r="AJ9" s="16">
        <v>562.50691629999994</v>
      </c>
      <c r="AK9" s="16">
        <v>508.54224620000002</v>
      </c>
      <c r="AL9" s="16">
        <v>618.30229770000005</v>
      </c>
      <c r="AM9" s="16">
        <v>425.85365719999999</v>
      </c>
      <c r="AN9" s="16">
        <v>287.38692689999999</v>
      </c>
      <c r="AO9" s="16">
        <v>846.06316579999998</v>
      </c>
      <c r="AP9" s="35">
        <v>317.17786310000002</v>
      </c>
      <c r="AQ9" s="178">
        <v>291.0780072</v>
      </c>
      <c r="AR9" s="16">
        <v>403.70709360000001</v>
      </c>
      <c r="AS9" s="16">
        <v>320.56921390000002</v>
      </c>
      <c r="AT9" s="16">
        <v>232.19275049999999</v>
      </c>
      <c r="AU9" s="16">
        <v>127.42299800000001</v>
      </c>
      <c r="AV9" s="16">
        <v>33.510321640000001</v>
      </c>
      <c r="AW9" s="16">
        <v>127.42299800000001</v>
      </c>
      <c r="AX9" s="16">
        <v>194.30452109999999</v>
      </c>
      <c r="AY9" s="16">
        <v>33.510321640000001</v>
      </c>
      <c r="AZ9" s="35">
        <v>603.67783929999996</v>
      </c>
    </row>
    <row r="10" spans="1:52" x14ac:dyDescent="0.25">
      <c r="B10" s="130">
        <v>5</v>
      </c>
      <c r="C10" s="242"/>
      <c r="D10" s="7"/>
      <c r="E10" s="7"/>
      <c r="F10" s="7"/>
      <c r="G10" s="7"/>
      <c r="H10" s="7"/>
      <c r="I10" s="7"/>
      <c r="J10" s="7"/>
      <c r="K10" s="7"/>
      <c r="L10" s="34"/>
      <c r="M10" s="7"/>
      <c r="N10" s="7"/>
      <c r="O10" s="7"/>
      <c r="P10" s="7"/>
      <c r="Q10" s="7"/>
      <c r="R10" s="7"/>
      <c r="S10" s="7"/>
      <c r="T10" s="7"/>
      <c r="U10" s="7"/>
      <c r="V10" s="34"/>
      <c r="W10" s="16"/>
      <c r="X10" s="16"/>
      <c r="Y10" s="16"/>
      <c r="Z10" s="16"/>
      <c r="AA10" s="16"/>
      <c r="AB10" s="16"/>
      <c r="AC10" s="16"/>
      <c r="AD10" s="16"/>
      <c r="AE10" s="16"/>
      <c r="AF10" s="35"/>
      <c r="AG10" s="178"/>
      <c r="AH10" s="16"/>
      <c r="AI10" s="16"/>
      <c r="AJ10" s="16"/>
      <c r="AK10" s="16"/>
      <c r="AL10" s="16"/>
      <c r="AM10" s="16"/>
      <c r="AN10" s="16"/>
      <c r="AO10" s="16"/>
      <c r="AP10" s="35"/>
      <c r="AQ10" s="178"/>
      <c r="AR10" s="16"/>
      <c r="AS10" s="16"/>
      <c r="AT10" s="16"/>
      <c r="AU10" s="16"/>
      <c r="AV10" s="16"/>
      <c r="AW10" s="16"/>
      <c r="AX10" s="16"/>
      <c r="AY10" s="16"/>
      <c r="AZ10" s="35"/>
    </row>
    <row r="11" spans="1:52" s="16" customFormat="1" x14ac:dyDescent="0.25">
      <c r="A11" s="1"/>
      <c r="B11" s="130">
        <v>6</v>
      </c>
      <c r="C11" s="242"/>
      <c r="D11" s="7"/>
      <c r="E11" s="7"/>
      <c r="F11" s="7"/>
      <c r="G11" s="7"/>
      <c r="H11" s="7"/>
      <c r="I11" s="7"/>
      <c r="J11" s="7"/>
      <c r="K11" s="7"/>
      <c r="L11" s="34"/>
      <c r="M11" s="7"/>
      <c r="N11" s="7"/>
      <c r="O11" s="7"/>
      <c r="P11" s="7"/>
      <c r="Q11" s="7"/>
      <c r="R11" s="7"/>
      <c r="S11" s="7"/>
      <c r="T11" s="7"/>
      <c r="U11" s="7"/>
      <c r="V11" s="34"/>
      <c r="AF11" s="35"/>
      <c r="AG11" s="178"/>
      <c r="AP11" s="35"/>
      <c r="AQ11" s="178"/>
      <c r="AZ11" s="35"/>
    </row>
    <row r="12" spans="1:52" x14ac:dyDescent="0.25">
      <c r="B12" s="130">
        <v>7</v>
      </c>
      <c r="C12" s="242">
        <v>279.0444119</v>
      </c>
      <c r="D12" s="7">
        <v>291.53979829999997</v>
      </c>
      <c r="E12" s="7">
        <v>143.13067280000001</v>
      </c>
      <c r="F12" s="7">
        <v>257.80106970000003</v>
      </c>
      <c r="G12" s="7">
        <v>418.42402099999998</v>
      </c>
      <c r="H12" s="7">
        <v>334.66017640000001</v>
      </c>
      <c r="I12" s="7">
        <v>410.91443020000003</v>
      </c>
      <c r="J12" s="7">
        <v>745.14597030000004</v>
      </c>
      <c r="K12" s="7">
        <v>469.8989459</v>
      </c>
      <c r="L12" s="34">
        <v>401.96301010000002</v>
      </c>
      <c r="M12" s="7">
        <v>368.84752120000002</v>
      </c>
      <c r="N12" s="7">
        <v>195.91635289999999</v>
      </c>
      <c r="O12" s="7">
        <v>14.13716694</v>
      </c>
      <c r="P12" s="7">
        <v>415.64515349999999</v>
      </c>
      <c r="Q12" s="7">
        <v>17.812830349999999</v>
      </c>
      <c r="R12" s="7">
        <v>306.79529050000002</v>
      </c>
      <c r="S12" s="7">
        <v>213.34028240000001</v>
      </c>
      <c r="T12" s="7">
        <v>224.2321139</v>
      </c>
      <c r="U12" s="7">
        <v>371.614957</v>
      </c>
      <c r="V12" s="34">
        <v>147.36184879999999</v>
      </c>
      <c r="W12" s="16">
        <v>199.31687980000001</v>
      </c>
      <c r="X12" s="16">
        <v>134.37671700000001</v>
      </c>
      <c r="Y12" s="16">
        <v>283.04251900000003</v>
      </c>
      <c r="Z12" s="16">
        <v>139.84798860000001</v>
      </c>
      <c r="AA12" s="16">
        <v>681.79956830000003</v>
      </c>
      <c r="AB12" s="16">
        <v>251.35290470000001</v>
      </c>
      <c r="AC12" s="16">
        <v>443.27376809999998</v>
      </c>
      <c r="AD12" s="16">
        <v>341.04254129999998</v>
      </c>
      <c r="AE12" s="16">
        <v>57.525998389999998</v>
      </c>
      <c r="AF12" s="35">
        <v>188.9899035</v>
      </c>
      <c r="AG12" s="178">
        <v>877.14205179999999</v>
      </c>
      <c r="AH12" s="16"/>
      <c r="AI12" s="16">
        <v>1226.8313350000001</v>
      </c>
      <c r="AJ12" s="16">
        <v>1007.215691</v>
      </c>
      <c r="AK12" s="16">
        <v>862.91824180000003</v>
      </c>
      <c r="AL12" s="16">
        <v>854.15252390000001</v>
      </c>
      <c r="AM12" s="16">
        <v>555.71632450000004</v>
      </c>
      <c r="AN12" s="16">
        <v>702.28900680000004</v>
      </c>
      <c r="AO12" s="16"/>
      <c r="AP12" s="35">
        <v>616.77906659999996</v>
      </c>
      <c r="AQ12" s="178">
        <v>298.92920479999998</v>
      </c>
      <c r="AR12" s="16">
        <v>418.36260909999999</v>
      </c>
      <c r="AS12" s="16">
        <v>449.8329564</v>
      </c>
      <c r="AT12" s="16">
        <v>461.38911910000002</v>
      </c>
      <c r="AU12" s="16">
        <v>335.63761959999999</v>
      </c>
      <c r="AV12" s="16">
        <v>101.2903664</v>
      </c>
      <c r="AW12" s="16">
        <v>265.1904983</v>
      </c>
      <c r="AX12" s="16">
        <v>543.39745900000003</v>
      </c>
      <c r="AY12" s="16">
        <v>35.82354385</v>
      </c>
      <c r="AZ12" s="35">
        <v>611.98387419999995</v>
      </c>
    </row>
    <row r="13" spans="1:52" x14ac:dyDescent="0.25">
      <c r="B13" s="130">
        <v>8</v>
      </c>
      <c r="C13" s="242"/>
      <c r="D13" s="7"/>
      <c r="E13" s="7"/>
      <c r="F13" s="7"/>
      <c r="G13" s="7"/>
      <c r="H13" s="7"/>
      <c r="I13" s="7"/>
      <c r="J13" s="7"/>
      <c r="K13" s="7"/>
      <c r="L13" s="34"/>
      <c r="M13" s="7"/>
      <c r="N13" s="7"/>
      <c r="O13" s="7"/>
      <c r="P13" s="7"/>
      <c r="Q13" s="7"/>
      <c r="R13" s="7"/>
      <c r="S13" s="7"/>
      <c r="T13" s="7"/>
      <c r="U13" s="7"/>
      <c r="V13" s="34"/>
      <c r="W13" s="16"/>
      <c r="X13" s="16"/>
      <c r="Y13" s="16"/>
      <c r="Z13" s="16"/>
      <c r="AA13" s="16"/>
      <c r="AB13" s="16"/>
      <c r="AC13" s="16"/>
      <c r="AD13" s="16"/>
      <c r="AE13" s="16"/>
      <c r="AF13" s="35"/>
      <c r="AG13" s="178"/>
      <c r="AH13" s="16"/>
      <c r="AI13" s="16"/>
      <c r="AJ13" s="16"/>
      <c r="AK13" s="16"/>
      <c r="AL13" s="16"/>
      <c r="AM13" s="16"/>
      <c r="AN13" s="16"/>
      <c r="AO13" s="16"/>
      <c r="AP13" s="35"/>
      <c r="AQ13" s="178"/>
      <c r="AR13" s="16"/>
      <c r="AS13" s="16"/>
      <c r="AT13" s="16"/>
      <c r="AU13" s="16"/>
      <c r="AV13" s="16"/>
      <c r="AW13" s="16"/>
      <c r="AX13" s="16"/>
      <c r="AY13" s="16"/>
      <c r="AZ13" s="35"/>
    </row>
    <row r="14" spans="1:52" x14ac:dyDescent="0.25">
      <c r="B14" s="130">
        <v>9</v>
      </c>
      <c r="C14" s="242">
        <v>340.51977240000002</v>
      </c>
      <c r="D14" s="7">
        <v>345.3306268</v>
      </c>
      <c r="E14" s="7">
        <v>184.9311208</v>
      </c>
      <c r="F14" s="7">
        <v>281.01012220000001</v>
      </c>
      <c r="G14" s="7">
        <v>641.73700180000003</v>
      </c>
      <c r="H14" s="7">
        <v>420.98986500000001</v>
      </c>
      <c r="I14" s="7">
        <v>588.45510869999998</v>
      </c>
      <c r="J14" s="7">
        <v>922.7824564</v>
      </c>
      <c r="K14" s="7">
        <v>679.75862219999999</v>
      </c>
      <c r="L14" s="34">
        <v>527.53121180000005</v>
      </c>
      <c r="M14" s="7">
        <v>378.39576849999997</v>
      </c>
      <c r="N14" s="7">
        <v>201.20622420000001</v>
      </c>
      <c r="O14" s="7">
        <v>14.13716694</v>
      </c>
      <c r="P14" s="7">
        <v>486.49278340000001</v>
      </c>
      <c r="Q14" s="7">
        <v>33.510321640000001</v>
      </c>
      <c r="R14" s="7">
        <v>459.85011420000001</v>
      </c>
      <c r="S14" s="7">
        <v>313.3992136</v>
      </c>
      <c r="T14" s="7">
        <v>354.43927409999998</v>
      </c>
      <c r="U14" s="7">
        <v>284.7146505</v>
      </c>
      <c r="V14" s="34">
        <v>208.5758592</v>
      </c>
      <c r="W14" s="16">
        <v>187.38398409999999</v>
      </c>
      <c r="X14" s="16">
        <v>101.1072126</v>
      </c>
      <c r="Y14" s="16">
        <v>452.7185475</v>
      </c>
      <c r="Z14" s="16">
        <v>123.9701699</v>
      </c>
      <c r="AA14" s="16">
        <v>581.99408670000003</v>
      </c>
      <c r="AB14" s="16">
        <v>305.85773870000003</v>
      </c>
      <c r="AC14" s="16">
        <v>513.25749029999997</v>
      </c>
      <c r="AD14" s="16">
        <v>389.1406078</v>
      </c>
      <c r="AE14" s="16">
        <v>45.007712990000002</v>
      </c>
      <c r="AF14" s="35">
        <v>329.32567039999998</v>
      </c>
      <c r="AG14" s="178">
        <v>1069.6114669999999</v>
      </c>
      <c r="AH14" s="16">
        <v>1258.666876</v>
      </c>
      <c r="AI14" s="16">
        <v>1522.3862690000001</v>
      </c>
      <c r="AJ14" s="16">
        <v>1066.055897</v>
      </c>
      <c r="AK14" s="16">
        <v>1038.2211139999999</v>
      </c>
      <c r="AL14" s="16">
        <v>957.05226960000005</v>
      </c>
      <c r="AM14" s="16">
        <v>854.93999810000003</v>
      </c>
      <c r="AN14" s="16">
        <v>867.1417424</v>
      </c>
      <c r="AO14" s="16">
        <v>1449.8040940000001</v>
      </c>
      <c r="AP14" s="35">
        <v>1159.1083530000001</v>
      </c>
      <c r="AQ14" s="178"/>
      <c r="AR14" s="16"/>
      <c r="AS14" s="16">
        <v>339.06476470000001</v>
      </c>
      <c r="AT14" s="16">
        <v>396.4984149</v>
      </c>
      <c r="AU14" s="16">
        <v>639.75751460000004</v>
      </c>
      <c r="AV14" s="16">
        <v>161.1749375</v>
      </c>
      <c r="AW14" s="16">
        <v>305.99854490000001</v>
      </c>
      <c r="AX14" s="16"/>
      <c r="AY14" s="16">
        <v>122.22731589999999</v>
      </c>
      <c r="AZ14" s="35">
        <v>614.92293670000004</v>
      </c>
    </row>
    <row r="15" spans="1:52" x14ac:dyDescent="0.25">
      <c r="B15" s="130">
        <v>10</v>
      </c>
      <c r="C15" s="242"/>
      <c r="D15" s="7"/>
      <c r="E15" s="7"/>
      <c r="F15" s="7"/>
      <c r="G15" s="7"/>
      <c r="H15" s="7"/>
      <c r="I15" s="7"/>
      <c r="J15" s="7"/>
      <c r="K15" s="7"/>
      <c r="L15" s="34"/>
      <c r="M15" s="7"/>
      <c r="N15" s="7"/>
      <c r="O15" s="7"/>
      <c r="P15" s="7"/>
      <c r="Q15" s="7"/>
      <c r="R15" s="7"/>
      <c r="S15" s="7"/>
      <c r="T15" s="7"/>
      <c r="U15" s="7"/>
      <c r="V15" s="34"/>
      <c r="W15" s="16"/>
      <c r="X15" s="16"/>
      <c r="Y15" s="16"/>
      <c r="Z15" s="16"/>
      <c r="AA15" s="16"/>
      <c r="AB15" s="16"/>
      <c r="AC15" s="16"/>
      <c r="AD15" s="16"/>
      <c r="AE15" s="16"/>
      <c r="AF15" s="35"/>
      <c r="AG15" s="178"/>
      <c r="AH15" s="16"/>
      <c r="AI15" s="16"/>
      <c r="AJ15" s="16"/>
      <c r="AK15" s="16"/>
      <c r="AL15" s="16"/>
      <c r="AM15" s="16"/>
      <c r="AN15" s="16"/>
      <c r="AO15" s="16"/>
      <c r="AP15" s="35"/>
      <c r="AQ15" s="178"/>
      <c r="AR15" s="16"/>
      <c r="AS15" s="16"/>
      <c r="AT15" s="16"/>
      <c r="AU15" s="16"/>
      <c r="AV15" s="16"/>
      <c r="AW15" s="16"/>
      <c r="AX15" s="16"/>
      <c r="AY15" s="16"/>
      <c r="AZ15" s="35"/>
    </row>
    <row r="16" spans="1:52" x14ac:dyDescent="0.25">
      <c r="B16" s="130">
        <v>11</v>
      </c>
      <c r="C16" s="242">
        <v>561.21163130000002</v>
      </c>
      <c r="D16" s="7">
        <v>389.2177782</v>
      </c>
      <c r="E16" s="7">
        <v>240.331838</v>
      </c>
      <c r="F16" s="7">
        <v>339.22886790000001</v>
      </c>
      <c r="G16" s="7"/>
      <c r="H16" s="7"/>
      <c r="I16" s="7">
        <v>633.21735439999998</v>
      </c>
      <c r="J16" s="7">
        <v>931.57258239999999</v>
      </c>
      <c r="K16" s="7">
        <v>750.22362599999997</v>
      </c>
      <c r="L16" s="34">
        <v>693.37957889999996</v>
      </c>
      <c r="M16" s="7">
        <v>387.73704450000002</v>
      </c>
      <c r="N16" s="7">
        <v>304.67292889999999</v>
      </c>
      <c r="O16" s="7">
        <v>33.510321640000001</v>
      </c>
      <c r="P16" s="7">
        <v>585.28710409999997</v>
      </c>
      <c r="Q16" s="7">
        <v>33.510321640000001</v>
      </c>
      <c r="R16" s="7">
        <v>528.40271480000001</v>
      </c>
      <c r="S16" s="7">
        <v>335.62964149999999</v>
      </c>
      <c r="T16" s="7">
        <v>447.93014040000003</v>
      </c>
      <c r="U16" s="7">
        <v>300.41597869999998</v>
      </c>
      <c r="V16" s="34">
        <v>181.1381628</v>
      </c>
      <c r="W16" s="16">
        <v>233.26510959999999</v>
      </c>
      <c r="X16" s="16">
        <v>116.8383943</v>
      </c>
      <c r="Y16" s="16">
        <v>431.11408290000003</v>
      </c>
      <c r="Z16" s="16">
        <v>145.78940679999999</v>
      </c>
      <c r="AA16" s="16">
        <v>432.39208910000002</v>
      </c>
      <c r="AB16" s="16">
        <v>273.79232089999999</v>
      </c>
      <c r="AC16" s="16">
        <v>533.8441292</v>
      </c>
      <c r="AD16" s="16">
        <v>478.91830140000002</v>
      </c>
      <c r="AE16" s="16">
        <v>53.910333119999997</v>
      </c>
      <c r="AF16" s="35">
        <v>348.73467069999998</v>
      </c>
      <c r="AG16" s="178">
        <v>1189.6307609999999</v>
      </c>
      <c r="AH16" s="16">
        <v>1446.8173650000001</v>
      </c>
      <c r="AI16" s="16">
        <v>1651.9786879999999</v>
      </c>
      <c r="AJ16" s="16">
        <v>1527.8735320000001</v>
      </c>
      <c r="AK16" s="16">
        <v>1117.047341</v>
      </c>
      <c r="AL16" s="16">
        <v>1248.7312059999999</v>
      </c>
      <c r="AM16" s="16">
        <v>1372.582179</v>
      </c>
      <c r="AN16" s="16">
        <v>1204.9365660000001</v>
      </c>
      <c r="AO16" s="16">
        <v>1584.17713</v>
      </c>
      <c r="AP16" s="35">
        <v>1110.4557359999999</v>
      </c>
      <c r="AQ16" s="178">
        <v>473.1998739</v>
      </c>
      <c r="AR16" s="16">
        <v>505.40471719999999</v>
      </c>
      <c r="AS16" s="16">
        <v>450.13886639999998</v>
      </c>
      <c r="AT16" s="16">
        <v>591.60018009999999</v>
      </c>
      <c r="AU16" s="16">
        <v>952.50106840000001</v>
      </c>
      <c r="AV16" s="16">
        <v>185.024968</v>
      </c>
      <c r="AW16" s="16">
        <v>339.27997169999998</v>
      </c>
      <c r="AX16" s="16">
        <v>552.38123910000002</v>
      </c>
      <c r="AY16" s="16">
        <v>145.00946819999999</v>
      </c>
      <c r="AZ16" s="35">
        <v>617.31330549999996</v>
      </c>
    </row>
    <row r="17" spans="2:52" x14ac:dyDescent="0.25">
      <c r="B17" s="130">
        <v>12</v>
      </c>
      <c r="C17" s="242"/>
      <c r="D17" s="7"/>
      <c r="E17" s="7"/>
      <c r="F17" s="7"/>
      <c r="G17" s="7"/>
      <c r="H17" s="7"/>
      <c r="I17" s="7"/>
      <c r="J17" s="7"/>
      <c r="K17" s="7"/>
      <c r="L17" s="34"/>
      <c r="M17" s="7"/>
      <c r="N17" s="7"/>
      <c r="O17" s="7"/>
      <c r="P17" s="7"/>
      <c r="Q17" s="7"/>
      <c r="R17" s="7"/>
      <c r="S17" s="7"/>
      <c r="T17" s="7"/>
      <c r="U17" s="7"/>
      <c r="V17" s="34"/>
      <c r="W17" s="16"/>
      <c r="X17" s="16"/>
      <c r="Y17" s="16"/>
      <c r="Z17" s="16"/>
      <c r="AA17" s="16"/>
      <c r="AB17" s="16"/>
      <c r="AC17" s="16"/>
      <c r="AD17" s="16"/>
      <c r="AE17" s="16"/>
      <c r="AF17" s="35"/>
      <c r="AG17" s="178"/>
      <c r="AH17" s="16"/>
      <c r="AI17" s="16"/>
      <c r="AJ17" s="16"/>
      <c r="AK17" s="16"/>
      <c r="AL17" s="16"/>
      <c r="AM17" s="16"/>
      <c r="AN17" s="16"/>
      <c r="AO17" s="16"/>
      <c r="AP17" s="35"/>
      <c r="AQ17" s="178"/>
      <c r="AR17" s="16"/>
      <c r="AS17" s="16"/>
      <c r="AT17" s="16"/>
      <c r="AU17" s="16"/>
      <c r="AV17" s="16"/>
      <c r="AW17" s="16"/>
      <c r="AX17" s="16"/>
      <c r="AY17" s="16"/>
      <c r="AZ17" s="35"/>
    </row>
    <row r="18" spans="2:52" x14ac:dyDescent="0.25">
      <c r="B18" s="130">
        <v>13</v>
      </c>
      <c r="C18" s="242"/>
      <c r="D18" s="7"/>
      <c r="E18" s="7"/>
      <c r="F18" s="7"/>
      <c r="G18" s="7"/>
      <c r="H18" s="7"/>
      <c r="I18" s="7"/>
      <c r="J18" s="7"/>
      <c r="K18" s="7"/>
      <c r="L18" s="34"/>
      <c r="M18" s="7"/>
      <c r="N18" s="7"/>
      <c r="O18" s="7"/>
      <c r="P18" s="7"/>
      <c r="Q18" s="7"/>
      <c r="R18" s="7"/>
      <c r="S18" s="7"/>
      <c r="T18" s="7"/>
      <c r="U18" s="7"/>
      <c r="V18" s="34"/>
      <c r="W18" s="16"/>
      <c r="X18" s="16"/>
      <c r="Y18" s="16"/>
      <c r="Z18" s="16"/>
      <c r="AA18" s="16"/>
      <c r="AB18" s="16"/>
      <c r="AC18" s="16"/>
      <c r="AD18" s="16"/>
      <c r="AE18" s="16"/>
      <c r="AF18" s="35"/>
      <c r="AG18" s="178"/>
      <c r="AH18" s="16"/>
      <c r="AI18" s="16"/>
      <c r="AJ18" s="16"/>
      <c r="AK18" s="16"/>
      <c r="AL18" s="16"/>
      <c r="AM18" s="16"/>
      <c r="AN18" s="16"/>
      <c r="AO18" s="16"/>
      <c r="AP18" s="35"/>
      <c r="AQ18" s="178"/>
      <c r="AR18" s="16"/>
      <c r="AS18" s="16"/>
      <c r="AT18" s="16"/>
      <c r="AU18" s="16"/>
      <c r="AV18" s="16"/>
      <c r="AW18" s="16"/>
      <c r="AX18" s="16"/>
      <c r="AY18" s="16"/>
      <c r="AZ18" s="35"/>
    </row>
    <row r="19" spans="2:52" x14ac:dyDescent="0.25">
      <c r="B19" s="130">
        <v>14</v>
      </c>
      <c r="C19" s="242">
        <v>778.67515509999998</v>
      </c>
      <c r="D19" s="7">
        <v>732.50300870000001</v>
      </c>
      <c r="E19" s="7">
        <v>515.9844263</v>
      </c>
      <c r="F19" s="7">
        <v>585.47745169999996</v>
      </c>
      <c r="G19" s="7">
        <v>741.14067109999996</v>
      </c>
      <c r="H19" s="7">
        <v>544.99664800000005</v>
      </c>
      <c r="I19" s="7">
        <v>896.08008540000003</v>
      </c>
      <c r="J19" s="7">
        <v>978.62621779999995</v>
      </c>
      <c r="K19" s="7">
        <v>838.91391880000003</v>
      </c>
      <c r="L19" s="34">
        <v>851.84325699999999</v>
      </c>
      <c r="M19" s="7">
        <v>519.14639320000003</v>
      </c>
      <c r="N19" s="7">
        <v>337.31551810000002</v>
      </c>
      <c r="O19" s="7">
        <v>65.449846949999994</v>
      </c>
      <c r="P19" s="7">
        <v>613.42913250000004</v>
      </c>
      <c r="Q19" s="7">
        <v>38.034215060000001</v>
      </c>
      <c r="R19" s="7">
        <v>648.11106710000001</v>
      </c>
      <c r="S19" s="7">
        <v>482.34563759999998</v>
      </c>
      <c r="T19" s="7">
        <v>362.47731379999999</v>
      </c>
      <c r="U19" s="7">
        <v>437.9280675</v>
      </c>
      <c r="V19" s="34">
        <v>210.38198800000001</v>
      </c>
      <c r="W19" s="16">
        <v>204.3352955</v>
      </c>
      <c r="X19" s="16">
        <v>140.7182967</v>
      </c>
      <c r="Y19" s="16">
        <v>442.75077249999998</v>
      </c>
      <c r="Z19" s="16">
        <v>169.27346069999999</v>
      </c>
      <c r="AA19" s="16">
        <v>334.58940999999999</v>
      </c>
      <c r="AB19" s="16">
        <v>280.88322490000002</v>
      </c>
      <c r="AC19" s="16">
        <v>548.60870990000001</v>
      </c>
      <c r="AD19" s="16">
        <v>510.60478189999998</v>
      </c>
      <c r="AE19" s="16">
        <v>110.7935009</v>
      </c>
      <c r="AF19" s="35">
        <v>396.72735749999998</v>
      </c>
      <c r="AG19" s="178">
        <v>1234.6905300000001</v>
      </c>
      <c r="AH19" s="16">
        <v>1520.760591</v>
      </c>
      <c r="AI19" s="16">
        <v>1909.2347580000001</v>
      </c>
      <c r="AJ19" s="16"/>
      <c r="AK19" s="16">
        <v>1424.4554419999999</v>
      </c>
      <c r="AL19" s="16">
        <v>1456.900885</v>
      </c>
      <c r="AM19" s="16">
        <v>1566.900924</v>
      </c>
      <c r="AN19" s="16">
        <v>1609.2610070000001</v>
      </c>
      <c r="AO19" s="16">
        <v>1713.218335</v>
      </c>
      <c r="AP19" s="35"/>
      <c r="AQ19" s="178">
        <v>473.67640949999998</v>
      </c>
      <c r="AR19" s="16">
        <v>506.9410565</v>
      </c>
      <c r="AS19" s="16">
        <v>452.04964799999999</v>
      </c>
      <c r="AT19" s="16">
        <v>522.34669329999997</v>
      </c>
      <c r="AU19" s="16">
        <v>1157.8785049999999</v>
      </c>
      <c r="AV19" s="16">
        <v>221.777985</v>
      </c>
      <c r="AW19" s="16">
        <v>385.52113150000002</v>
      </c>
      <c r="AX19" s="16">
        <v>576.82790039999998</v>
      </c>
      <c r="AY19" s="16">
        <v>152.6989566</v>
      </c>
      <c r="AZ19" s="35">
        <v>733.85138029999996</v>
      </c>
    </row>
    <row r="20" spans="2:52" x14ac:dyDescent="0.25">
      <c r="B20" s="130">
        <v>15</v>
      </c>
      <c r="C20" s="242"/>
      <c r="D20" s="7"/>
      <c r="E20" s="7"/>
      <c r="F20" s="7"/>
      <c r="G20" s="7"/>
      <c r="H20" s="7"/>
      <c r="I20" s="7"/>
      <c r="J20" s="7"/>
      <c r="K20" s="7"/>
      <c r="L20" s="34"/>
      <c r="M20" s="7"/>
      <c r="N20" s="7"/>
      <c r="O20" s="7"/>
      <c r="P20" s="7"/>
      <c r="Q20" s="7"/>
      <c r="R20" s="7"/>
      <c r="S20" s="7"/>
      <c r="T20" s="7"/>
      <c r="U20" s="7"/>
      <c r="V20" s="34"/>
      <c r="W20" s="16"/>
      <c r="X20" s="16"/>
      <c r="Y20" s="16"/>
      <c r="Z20" s="16"/>
      <c r="AA20" s="16"/>
      <c r="AB20" s="16"/>
      <c r="AC20" s="16"/>
      <c r="AD20" s="16"/>
      <c r="AE20" s="16"/>
      <c r="AF20" s="35"/>
      <c r="AG20" s="178"/>
      <c r="AH20" s="16"/>
      <c r="AI20" s="16"/>
      <c r="AJ20" s="16"/>
      <c r="AK20" s="16"/>
      <c r="AL20" s="16"/>
      <c r="AM20" s="16"/>
      <c r="AN20" s="16"/>
      <c r="AO20" s="16"/>
      <c r="AP20" s="35"/>
      <c r="AQ20" s="178"/>
      <c r="AR20" s="16"/>
      <c r="AS20" s="16"/>
      <c r="AT20" s="16"/>
      <c r="AU20" s="16"/>
      <c r="AV20" s="16"/>
      <c r="AW20" s="16"/>
      <c r="AX20" s="16"/>
      <c r="AY20" s="16"/>
      <c r="AZ20" s="35"/>
    </row>
    <row r="21" spans="2:52" x14ac:dyDescent="0.25">
      <c r="B21" s="130">
        <v>16</v>
      </c>
      <c r="C21" s="178">
        <v>963.64768630000003</v>
      </c>
      <c r="D21" s="16">
        <v>1285.2536009999999</v>
      </c>
      <c r="E21" s="16">
        <v>706.87367170000005</v>
      </c>
      <c r="F21" s="16">
        <v>739.92597220000005</v>
      </c>
      <c r="G21" s="16">
        <v>949.88733030000003</v>
      </c>
      <c r="H21" s="16">
        <v>934.25992640000004</v>
      </c>
      <c r="I21" s="16">
        <v>1171.554918</v>
      </c>
      <c r="J21" s="16">
        <v>1119.4003310000001</v>
      </c>
      <c r="K21" s="16"/>
      <c r="L21" s="35"/>
      <c r="M21" s="16">
        <v>480.60745509999998</v>
      </c>
      <c r="N21" s="16">
        <v>362.26783080000001</v>
      </c>
      <c r="O21" s="16">
        <v>142.35441460000001</v>
      </c>
      <c r="P21" s="16">
        <v>622.72195929999998</v>
      </c>
      <c r="Q21" s="16">
        <v>44.429592919999997</v>
      </c>
      <c r="R21" s="16">
        <v>872.4913239</v>
      </c>
      <c r="S21" s="16">
        <v>708.85750740000003</v>
      </c>
      <c r="T21" s="16">
        <v>259.2823846</v>
      </c>
      <c r="U21" s="16">
        <v>467.6032098</v>
      </c>
      <c r="V21" s="35">
        <v>245.65178589999999</v>
      </c>
      <c r="W21" s="16">
        <v>237.77513450000001</v>
      </c>
      <c r="X21" s="16">
        <v>159.8411691</v>
      </c>
      <c r="Y21" s="16">
        <v>450.28781980000002</v>
      </c>
      <c r="Z21" s="16">
        <v>176.01428809999999</v>
      </c>
      <c r="AA21" s="16">
        <v>407.16924540000002</v>
      </c>
      <c r="AB21" s="16">
        <v>285.52110049999999</v>
      </c>
      <c r="AC21" s="16">
        <v>588.49247690000004</v>
      </c>
      <c r="AD21" s="16">
        <v>565.74966670000003</v>
      </c>
      <c r="AE21" s="16">
        <v>157.00765250000001</v>
      </c>
      <c r="AF21" s="35">
        <v>477.14578289999997</v>
      </c>
      <c r="AG21" s="178">
        <v>1679.55585</v>
      </c>
      <c r="AH21" s="16">
        <v>1541.8185820000001</v>
      </c>
      <c r="AI21" s="16">
        <v>1929.4391270000001</v>
      </c>
      <c r="AJ21" s="16">
        <v>1656.6585279999999</v>
      </c>
      <c r="AK21" s="16">
        <v>1843.1232440000001</v>
      </c>
      <c r="AL21" s="16">
        <v>1705.724563</v>
      </c>
      <c r="AM21" s="16">
        <v>1811.7790669999999</v>
      </c>
      <c r="AN21" s="16">
        <v>1870.9169420000001</v>
      </c>
      <c r="AO21" s="16">
        <v>1756.729787</v>
      </c>
      <c r="AP21" s="35">
        <v>1728.271446</v>
      </c>
      <c r="AQ21" s="178">
        <v>474.15294510000001</v>
      </c>
      <c r="AR21" s="16">
        <v>507.98683460000001</v>
      </c>
      <c r="AS21" s="16">
        <v>431.20830560000002</v>
      </c>
      <c r="AT21" s="16">
        <v>538.76821959999995</v>
      </c>
      <c r="AU21" s="16">
        <v>1379.9981359999999</v>
      </c>
      <c r="AV21" s="16">
        <v>286.57681489999999</v>
      </c>
      <c r="AW21" s="16">
        <v>418.26592399999998</v>
      </c>
      <c r="AX21" s="16">
        <v>680.93018440000003</v>
      </c>
      <c r="AY21" s="16">
        <v>167.0919686</v>
      </c>
      <c r="AZ21" s="35">
        <v>806.52839779999999</v>
      </c>
    </row>
    <row r="22" spans="2:52" x14ac:dyDescent="0.25">
      <c r="B22" s="130">
        <v>17</v>
      </c>
      <c r="C22" s="178"/>
      <c r="D22" s="16"/>
      <c r="E22" s="16"/>
      <c r="F22" s="16"/>
      <c r="G22" s="16"/>
      <c r="H22" s="16"/>
      <c r="I22" s="16"/>
      <c r="J22" s="16"/>
      <c r="K22" s="16"/>
      <c r="L22" s="35"/>
      <c r="M22" s="16"/>
      <c r="O22" s="16"/>
      <c r="P22" s="16"/>
      <c r="Q22" s="16"/>
      <c r="R22" s="16"/>
      <c r="S22" s="16"/>
      <c r="T22" s="16"/>
      <c r="U22" s="16"/>
      <c r="V22" s="35"/>
      <c r="W22" s="16"/>
      <c r="X22" s="16"/>
      <c r="Y22" s="16"/>
      <c r="Z22" s="16"/>
      <c r="AA22" s="16"/>
      <c r="AB22" s="16"/>
      <c r="AC22" s="16"/>
      <c r="AD22" s="16"/>
      <c r="AE22" s="16"/>
      <c r="AF22" s="35"/>
      <c r="AG22" s="178"/>
      <c r="AH22" s="16"/>
      <c r="AI22" s="16"/>
      <c r="AJ22" s="16"/>
      <c r="AK22" s="16"/>
      <c r="AL22" s="16"/>
      <c r="AM22" s="16"/>
      <c r="AN22" s="16"/>
      <c r="AO22" s="16"/>
      <c r="AP22" s="35"/>
      <c r="AQ22" s="178"/>
      <c r="AR22" s="16"/>
      <c r="AS22" s="16"/>
      <c r="AT22" s="16"/>
      <c r="AU22" s="16"/>
      <c r="AV22" s="16"/>
      <c r="AW22" s="16"/>
      <c r="AX22" s="16"/>
      <c r="AY22" s="16"/>
      <c r="AZ22" s="35"/>
    </row>
    <row r="23" spans="2:52" x14ac:dyDescent="0.25">
      <c r="B23" s="130">
        <v>18</v>
      </c>
      <c r="C23" s="178">
        <v>1124.437167</v>
      </c>
      <c r="D23" s="16">
        <v>1541.7233960000001</v>
      </c>
      <c r="E23" s="16">
        <v>805.89344840000001</v>
      </c>
      <c r="F23" s="16">
        <v>1118.9039049999999</v>
      </c>
      <c r="G23" s="16">
        <v>1091.4528789999999</v>
      </c>
      <c r="H23" s="16">
        <v>897.26284480000004</v>
      </c>
      <c r="I23" s="16">
        <v>1177.802394</v>
      </c>
      <c r="J23" s="16">
        <v>1164.7716290000001</v>
      </c>
      <c r="K23" s="16">
        <v>1080.3557659999999</v>
      </c>
      <c r="L23" s="35">
        <v>1073.832948</v>
      </c>
      <c r="M23" s="16">
        <v>515.00419069999998</v>
      </c>
      <c r="N23" s="16">
        <v>430.81381049999999</v>
      </c>
      <c r="O23" s="16">
        <v>194.32399269999999</v>
      </c>
      <c r="P23" s="16">
        <v>545.97676730000001</v>
      </c>
      <c r="Q23" s="16">
        <v>70.504250650000003</v>
      </c>
      <c r="R23" s="16">
        <v>812.01138490000005</v>
      </c>
      <c r="S23" s="16">
        <v>710.21222760000001</v>
      </c>
      <c r="T23" s="16">
        <v>185.94873079999999</v>
      </c>
      <c r="U23" s="16">
        <v>523.96139549999998</v>
      </c>
      <c r="V23" s="35">
        <v>263.74557670000002</v>
      </c>
      <c r="W23" s="16">
        <v>203.81143599999999</v>
      </c>
      <c r="X23" s="16">
        <v>177.32772829999999</v>
      </c>
      <c r="Y23" s="16">
        <v>448.22179799999998</v>
      </c>
      <c r="Z23" s="16">
        <v>186.6110377</v>
      </c>
      <c r="AA23" s="16">
        <v>494.21922519999998</v>
      </c>
      <c r="AB23" s="16">
        <v>371.54665979999999</v>
      </c>
      <c r="AC23" s="16">
        <v>608.81737080000005</v>
      </c>
      <c r="AD23" s="16">
        <v>611.7122306</v>
      </c>
      <c r="AE23" s="16">
        <v>233.06954920000001</v>
      </c>
      <c r="AF23" s="35">
        <v>484.43091370000002</v>
      </c>
      <c r="AG23" s="178">
        <v>1826.3850480000001</v>
      </c>
      <c r="AH23" s="16">
        <v>1960.4153409999999</v>
      </c>
      <c r="AI23" s="16">
        <v>2506.3248859999999</v>
      </c>
      <c r="AJ23" s="16">
        <v>1921.2876180000001</v>
      </c>
      <c r="AK23" s="16">
        <v>2619.910018</v>
      </c>
      <c r="AL23" s="16">
        <v>2005.166017</v>
      </c>
      <c r="AM23" s="16">
        <v>1825.155904</v>
      </c>
      <c r="AN23" s="16">
        <v>1982.5871689999999</v>
      </c>
      <c r="AO23" s="16">
        <v>2140.9875499999998</v>
      </c>
      <c r="AP23" s="35">
        <v>2144.3578729999999</v>
      </c>
      <c r="AQ23" s="178">
        <v>476.58010300000001</v>
      </c>
      <c r="AR23" s="16">
        <v>511.13063419999997</v>
      </c>
      <c r="AS23" s="16">
        <v>515.42992419999996</v>
      </c>
      <c r="AT23" s="16">
        <v>389.27077939999998</v>
      </c>
      <c r="AU23" s="16">
        <v>1384.437856</v>
      </c>
      <c r="AV23" s="16">
        <v>294.00889369999999</v>
      </c>
      <c r="AW23" s="16">
        <v>427.85753519999997</v>
      </c>
      <c r="AX23" s="16">
        <v>769.28602430000001</v>
      </c>
      <c r="AY23" s="16">
        <v>175.74528760000001</v>
      </c>
      <c r="AZ23" s="35">
        <v>845.49876029999996</v>
      </c>
    </row>
    <row r="24" spans="2:52" x14ac:dyDescent="0.25">
      <c r="B24" s="130">
        <v>19</v>
      </c>
      <c r="C24" s="178"/>
      <c r="D24" s="16"/>
      <c r="E24" s="16"/>
      <c r="F24" s="16"/>
      <c r="G24" s="16"/>
      <c r="H24" s="16"/>
      <c r="I24" s="16"/>
      <c r="J24" s="16"/>
      <c r="K24" s="16"/>
      <c r="L24" s="35"/>
      <c r="M24" s="16"/>
      <c r="O24" s="16"/>
      <c r="P24" s="16"/>
      <c r="Q24" s="16"/>
      <c r="R24" s="16"/>
      <c r="S24" s="16"/>
      <c r="T24" s="16"/>
      <c r="U24" s="16"/>
      <c r="V24" s="35"/>
      <c r="W24" s="16"/>
      <c r="X24" s="16"/>
      <c r="Y24" s="16"/>
      <c r="Z24" s="16"/>
      <c r="AA24" s="16"/>
      <c r="AB24" s="16"/>
      <c r="AC24" s="16"/>
      <c r="AD24" s="16"/>
      <c r="AE24" s="16"/>
      <c r="AF24" s="35"/>
      <c r="AG24" s="178"/>
      <c r="AH24" s="16"/>
      <c r="AI24" s="16"/>
      <c r="AJ24" s="16"/>
      <c r="AK24" s="16"/>
      <c r="AL24" s="16"/>
      <c r="AM24" s="16"/>
      <c r="AN24" s="16"/>
      <c r="AO24" s="16"/>
      <c r="AP24" s="35"/>
      <c r="AQ24" s="178"/>
      <c r="AR24" s="16"/>
      <c r="AS24" s="16"/>
      <c r="AT24" s="16"/>
      <c r="AU24" s="16"/>
      <c r="AV24" s="16"/>
      <c r="AW24" s="16"/>
      <c r="AX24" s="16"/>
      <c r="AY24" s="16"/>
      <c r="AZ24" s="35"/>
    </row>
    <row r="25" spans="2:52" x14ac:dyDescent="0.25">
      <c r="B25" s="130">
        <v>20</v>
      </c>
      <c r="C25" s="178"/>
      <c r="D25" s="16"/>
      <c r="E25" s="16"/>
      <c r="F25" s="16"/>
      <c r="G25" s="16"/>
      <c r="H25" s="16"/>
      <c r="I25" s="16"/>
      <c r="J25" s="16"/>
      <c r="K25" s="16"/>
      <c r="L25" s="35"/>
      <c r="M25" s="16"/>
      <c r="O25" s="16"/>
      <c r="P25" s="16"/>
      <c r="Q25" s="16"/>
      <c r="R25" s="16"/>
      <c r="S25" s="16"/>
      <c r="T25" s="16"/>
      <c r="U25" s="16"/>
      <c r="V25" s="35"/>
      <c r="W25" s="16"/>
      <c r="X25" s="16"/>
      <c r="Y25" s="16"/>
      <c r="Z25" s="16"/>
      <c r="AA25" s="16"/>
      <c r="AB25" s="16"/>
      <c r="AC25" s="16"/>
      <c r="AD25" s="16"/>
      <c r="AE25" s="16"/>
      <c r="AF25" s="35"/>
      <c r="AG25" s="178"/>
      <c r="AH25" s="16"/>
      <c r="AI25" s="16"/>
      <c r="AJ25" s="16"/>
      <c r="AK25" s="16"/>
      <c r="AL25" s="16"/>
      <c r="AM25" s="16"/>
      <c r="AN25" s="16"/>
      <c r="AO25" s="16"/>
      <c r="AP25" s="35"/>
      <c r="AQ25" s="178"/>
      <c r="AR25" s="16"/>
      <c r="AS25" s="16"/>
      <c r="AT25" s="16"/>
      <c r="AU25" s="16"/>
      <c r="AV25" s="16"/>
      <c r="AW25" s="16"/>
      <c r="AX25" s="16"/>
      <c r="AY25" s="16"/>
      <c r="AZ25" s="35"/>
    </row>
    <row r="26" spans="2:52" x14ac:dyDescent="0.25">
      <c r="B26" s="130">
        <v>21</v>
      </c>
      <c r="C26" s="178">
        <v>1381.052868</v>
      </c>
      <c r="D26" s="16">
        <v>1747.1497870000001</v>
      </c>
      <c r="E26" s="16">
        <v>1380.0751720000001</v>
      </c>
      <c r="F26" s="16">
        <v>1346.1837350000001</v>
      </c>
      <c r="G26" s="16">
        <v>1391.499194</v>
      </c>
      <c r="H26" s="16">
        <v>1462.8576439999999</v>
      </c>
      <c r="I26" s="16">
        <v>1661.576493</v>
      </c>
      <c r="J26" s="16">
        <v>1395.806067</v>
      </c>
      <c r="K26" s="16"/>
      <c r="L26" s="35"/>
      <c r="M26" s="16">
        <v>568.95948629999998</v>
      </c>
      <c r="N26" s="16">
        <v>624.55658189999997</v>
      </c>
      <c r="O26" s="16">
        <v>235.05275599999999</v>
      </c>
      <c r="P26" s="16"/>
      <c r="Q26" s="16">
        <v>113.0973355</v>
      </c>
      <c r="R26" s="16">
        <v>935.27410629999997</v>
      </c>
      <c r="S26" s="16">
        <v>716.22351019999996</v>
      </c>
      <c r="T26" s="16">
        <v>190.5537611</v>
      </c>
      <c r="U26" s="16">
        <v>533.11672169999997</v>
      </c>
      <c r="V26" s="35">
        <v>328.50543040000002</v>
      </c>
      <c r="W26" s="16">
        <v>203.4017959</v>
      </c>
      <c r="X26" s="16">
        <v>210.45447089999999</v>
      </c>
      <c r="Y26" s="16">
        <v>675.31591019999996</v>
      </c>
      <c r="Z26" s="16">
        <v>394.12527840000001</v>
      </c>
      <c r="AA26" s="16">
        <v>657.21014309999998</v>
      </c>
      <c r="AB26" s="16">
        <v>487.68955110000002</v>
      </c>
      <c r="AC26" s="16">
        <v>612.9567935</v>
      </c>
      <c r="AD26" s="16">
        <v>676.61392460000002</v>
      </c>
      <c r="AE26" s="16">
        <v>364.67647740000001</v>
      </c>
      <c r="AF26" s="35">
        <v>657.74640869999996</v>
      </c>
      <c r="AG26" s="178"/>
      <c r="AH26" s="16"/>
      <c r="AI26" s="16"/>
      <c r="AJ26" s="16"/>
      <c r="AK26" s="16"/>
      <c r="AL26" s="16"/>
      <c r="AM26" s="16"/>
      <c r="AN26" s="16"/>
      <c r="AO26" s="16"/>
      <c r="AP26" s="35"/>
      <c r="AQ26" s="178">
        <v>601.76333709999994</v>
      </c>
      <c r="AR26" s="16">
        <v>553.94003339999995</v>
      </c>
      <c r="AS26" s="16">
        <v>191.0135353</v>
      </c>
      <c r="AT26" s="16">
        <v>299.1347341</v>
      </c>
      <c r="AU26" s="16">
        <v>1354.7906780000001</v>
      </c>
      <c r="AV26" s="16">
        <v>275.92607650000002</v>
      </c>
      <c r="AW26" s="16">
        <v>674.27716820000001</v>
      </c>
      <c r="AX26" s="16">
        <v>801.24896439999998</v>
      </c>
      <c r="AY26" s="16">
        <v>213.6049725</v>
      </c>
      <c r="AZ26" s="35">
        <v>1198.5912129999999</v>
      </c>
    </row>
    <row r="27" spans="2:52" x14ac:dyDescent="0.25">
      <c r="B27" s="130">
        <v>22</v>
      </c>
      <c r="C27" s="178"/>
      <c r="D27" s="16"/>
      <c r="E27" s="16"/>
      <c r="F27" s="16"/>
      <c r="G27" s="16"/>
      <c r="H27" s="16"/>
      <c r="I27" s="16"/>
      <c r="J27" s="16"/>
      <c r="K27" s="16"/>
      <c r="L27" s="35"/>
      <c r="M27" s="16"/>
      <c r="O27" s="16"/>
      <c r="P27" s="16"/>
      <c r="Q27" s="16"/>
      <c r="R27" s="16"/>
      <c r="S27" s="16"/>
      <c r="T27" s="16"/>
      <c r="U27" s="16"/>
      <c r="V27" s="35"/>
      <c r="W27" s="16"/>
      <c r="X27" s="16"/>
      <c r="Y27" s="16"/>
      <c r="Z27" s="16"/>
      <c r="AA27" s="16"/>
      <c r="AB27" s="16"/>
      <c r="AC27" s="16"/>
      <c r="AD27" s="16"/>
      <c r="AE27" s="16"/>
      <c r="AF27" s="35"/>
      <c r="AG27" s="178"/>
      <c r="AH27" s="16"/>
      <c r="AI27" s="16"/>
      <c r="AJ27" s="16"/>
      <c r="AK27" s="16"/>
      <c r="AL27" s="16"/>
      <c r="AM27" s="16"/>
      <c r="AN27" s="16"/>
      <c r="AO27" s="16"/>
      <c r="AP27" s="35"/>
      <c r="AQ27" s="178"/>
      <c r="AR27" s="16"/>
      <c r="AS27" s="16"/>
      <c r="AT27" s="16"/>
      <c r="AU27" s="16"/>
      <c r="AV27" s="16"/>
      <c r="AW27" s="16"/>
      <c r="AX27" s="16"/>
      <c r="AY27" s="16"/>
      <c r="AZ27" s="35"/>
    </row>
    <row r="28" spans="2:52" x14ac:dyDescent="0.25">
      <c r="B28" s="130">
        <v>23</v>
      </c>
      <c r="C28" s="178"/>
      <c r="D28" s="16">
        <v>1889.9696080000001</v>
      </c>
      <c r="E28" s="16">
        <v>1603.2785610000001</v>
      </c>
      <c r="F28" s="16"/>
      <c r="G28" s="16">
        <v>1503.9557480000001</v>
      </c>
      <c r="H28" s="16">
        <v>1736.776073</v>
      </c>
      <c r="I28" s="16">
        <v>1767.1458680000001</v>
      </c>
      <c r="J28" s="16">
        <v>1807.695866</v>
      </c>
      <c r="K28" s="16">
        <v>1693.627242</v>
      </c>
      <c r="L28" s="35">
        <v>1968.510726</v>
      </c>
      <c r="M28" s="16">
        <v>625.57683770000006</v>
      </c>
      <c r="N28" s="16">
        <v>682.69858220000003</v>
      </c>
      <c r="O28" s="16">
        <v>330.38674750000001</v>
      </c>
      <c r="P28" s="16"/>
      <c r="Q28" s="16"/>
      <c r="R28" s="16"/>
      <c r="S28" s="16">
        <v>707.31372090000002</v>
      </c>
      <c r="T28" s="16"/>
      <c r="U28" s="16">
        <v>576.88096610000002</v>
      </c>
      <c r="V28" s="35">
        <v>525.54804060000004</v>
      </c>
      <c r="W28" s="16">
        <v>267.74412510000002</v>
      </c>
      <c r="X28" s="16">
        <v>374.48277030000003</v>
      </c>
      <c r="Y28" s="16">
        <v>751.5711106</v>
      </c>
      <c r="Z28" s="16">
        <v>267.28001139999998</v>
      </c>
      <c r="AA28" s="16">
        <v>757.38438169999995</v>
      </c>
      <c r="AB28" s="16">
        <v>548.57407699999999</v>
      </c>
      <c r="AC28" s="16">
        <v>719.05637539999998</v>
      </c>
      <c r="AD28" s="16">
        <v>724.5997433</v>
      </c>
      <c r="AE28" s="16"/>
      <c r="AF28" s="35">
        <v>571.98977439999999</v>
      </c>
      <c r="AG28" s="178"/>
      <c r="AH28" s="16"/>
      <c r="AI28" s="16"/>
      <c r="AJ28" s="16"/>
      <c r="AK28" s="16"/>
      <c r="AL28" s="16"/>
      <c r="AM28" s="16"/>
      <c r="AN28" s="16"/>
      <c r="AO28" s="16"/>
      <c r="AP28" s="35"/>
      <c r="AQ28" s="178">
        <v>611.4236277</v>
      </c>
      <c r="AR28" s="16">
        <v>719.13831909999999</v>
      </c>
      <c r="AS28" s="16">
        <v>191.20094169999999</v>
      </c>
      <c r="AT28" s="16">
        <v>144.01181360000001</v>
      </c>
      <c r="AU28" s="16">
        <v>1395.016666</v>
      </c>
      <c r="AV28" s="16">
        <v>209.9281028</v>
      </c>
      <c r="AW28" s="16">
        <v>933.31720410000003</v>
      </c>
      <c r="AX28" s="16">
        <v>855.32224980000001</v>
      </c>
      <c r="AY28" s="16">
        <v>351.07642850000002</v>
      </c>
      <c r="AZ28" s="35">
        <v>1147.921368</v>
      </c>
    </row>
    <row r="29" spans="2:52" x14ac:dyDescent="0.25">
      <c r="B29" s="130">
        <v>24</v>
      </c>
      <c r="C29" s="178"/>
      <c r="D29" s="16"/>
      <c r="E29" s="16"/>
      <c r="F29" s="16"/>
      <c r="G29" s="16"/>
      <c r="H29" s="16"/>
      <c r="I29" s="16"/>
      <c r="J29" s="16"/>
      <c r="K29" s="16"/>
      <c r="L29" s="35"/>
      <c r="M29" s="16"/>
      <c r="O29" s="16"/>
      <c r="P29" s="16"/>
      <c r="Q29" s="16"/>
      <c r="R29" s="16"/>
      <c r="S29" s="16"/>
      <c r="T29" s="16"/>
      <c r="U29" s="16"/>
      <c r="V29" s="35"/>
      <c r="W29" s="16"/>
      <c r="X29" s="16"/>
      <c r="Y29" s="16"/>
      <c r="Z29" s="16"/>
      <c r="AA29" s="16"/>
      <c r="AB29" s="16"/>
      <c r="AC29" s="16"/>
      <c r="AD29" s="16"/>
      <c r="AE29" s="16"/>
      <c r="AF29" s="35"/>
      <c r="AG29" s="178"/>
      <c r="AH29" s="16"/>
      <c r="AI29" s="16"/>
      <c r="AJ29" s="16"/>
      <c r="AK29" s="16"/>
      <c r="AL29" s="16"/>
      <c r="AM29" s="16"/>
      <c r="AN29" s="16"/>
      <c r="AO29" s="16"/>
      <c r="AP29" s="35"/>
      <c r="AQ29" s="178"/>
      <c r="AR29" s="16"/>
      <c r="AS29" s="16"/>
      <c r="AT29" s="16"/>
      <c r="AU29" s="16"/>
      <c r="AV29" s="16"/>
      <c r="AW29" s="16"/>
      <c r="AX29" s="16"/>
      <c r="AY29" s="16"/>
      <c r="AZ29" s="35"/>
    </row>
    <row r="30" spans="2:52" x14ac:dyDescent="0.25">
      <c r="B30" s="130">
        <v>25</v>
      </c>
      <c r="C30" s="178"/>
      <c r="D30" s="16"/>
      <c r="E30" s="16"/>
      <c r="F30" s="16"/>
      <c r="G30" s="16"/>
      <c r="H30" s="16"/>
      <c r="I30" s="16"/>
      <c r="J30" s="16"/>
      <c r="K30" s="16"/>
      <c r="L30" s="35"/>
      <c r="M30" s="16"/>
      <c r="O30" s="16"/>
      <c r="P30" s="16"/>
      <c r="Q30" s="16"/>
      <c r="R30" s="16"/>
      <c r="S30" s="16"/>
      <c r="T30" s="16"/>
      <c r="U30" s="16"/>
      <c r="V30" s="35"/>
      <c r="W30" s="16"/>
      <c r="X30" s="16"/>
      <c r="Y30" s="16"/>
      <c r="Z30" s="16"/>
      <c r="AA30" s="16"/>
      <c r="AB30" s="16"/>
      <c r="AC30" s="16"/>
      <c r="AD30" s="16"/>
      <c r="AE30" s="16"/>
      <c r="AF30" s="35"/>
      <c r="AG30" s="178"/>
      <c r="AH30" s="16"/>
      <c r="AI30" s="16"/>
      <c r="AJ30" s="16"/>
      <c r="AK30" s="16"/>
      <c r="AL30" s="16"/>
      <c r="AM30" s="16"/>
      <c r="AN30" s="16"/>
      <c r="AO30" s="16"/>
      <c r="AP30" s="35"/>
      <c r="AQ30" s="178"/>
      <c r="AR30" s="16"/>
      <c r="AS30" s="16"/>
      <c r="AT30" s="16"/>
      <c r="AU30" s="16"/>
      <c r="AV30" s="16"/>
      <c r="AW30" s="16"/>
      <c r="AX30" s="16"/>
      <c r="AY30" s="16"/>
      <c r="AZ30" s="35"/>
    </row>
    <row r="31" spans="2:52" x14ac:dyDescent="0.25">
      <c r="B31" s="243">
        <v>26</v>
      </c>
      <c r="C31" s="233"/>
      <c r="D31" s="37">
        <v>2331.5927379999998</v>
      </c>
      <c r="E31" s="37">
        <v>1919.165454</v>
      </c>
      <c r="F31" s="37"/>
      <c r="G31" s="37">
        <v>2082.1782549999998</v>
      </c>
      <c r="H31" s="37">
        <v>1799.878138</v>
      </c>
      <c r="I31" s="37">
        <v>2456.1712389999998</v>
      </c>
      <c r="J31" s="37">
        <v>1805.2122320000001</v>
      </c>
      <c r="K31" s="37">
        <v>1821.1649440000001</v>
      </c>
      <c r="L31" s="49">
        <v>2257.8710599999999</v>
      </c>
      <c r="M31" s="37">
        <v>639.41699219999998</v>
      </c>
      <c r="N31" s="37">
        <v>720.64619300000004</v>
      </c>
      <c r="O31" s="37">
        <v>364.51644720000002</v>
      </c>
      <c r="P31" s="37"/>
      <c r="Q31" s="37"/>
      <c r="R31" s="37"/>
      <c r="S31" s="37">
        <v>714.65735080000002</v>
      </c>
      <c r="T31" s="37"/>
      <c r="U31" s="37">
        <v>672.65997470000002</v>
      </c>
      <c r="V31" s="49">
        <v>618.77599750000002</v>
      </c>
      <c r="W31" s="37">
        <v>365.36608840000002</v>
      </c>
      <c r="X31" s="37"/>
      <c r="Y31" s="37">
        <v>477.11096199999997</v>
      </c>
      <c r="Z31" s="37">
        <v>395.52622609999997</v>
      </c>
      <c r="AA31" s="37">
        <v>604.48545379999996</v>
      </c>
      <c r="AB31" s="37">
        <v>510.13013960000001</v>
      </c>
      <c r="AC31" s="37">
        <v>691.20803620000004</v>
      </c>
      <c r="AD31" s="37">
        <v>687.40233020000005</v>
      </c>
      <c r="AE31" s="37"/>
      <c r="AF31" s="49">
        <v>726.27438819999998</v>
      </c>
      <c r="AG31" s="233"/>
      <c r="AH31" s="37"/>
      <c r="AI31" s="37"/>
      <c r="AJ31" s="37"/>
      <c r="AK31" s="37"/>
      <c r="AL31" s="37"/>
      <c r="AM31" s="37"/>
      <c r="AN31" s="37"/>
      <c r="AO31" s="37"/>
      <c r="AP31" s="49"/>
      <c r="AQ31" s="233">
        <v>655.86900709999998</v>
      </c>
      <c r="AR31" s="37">
        <v>777.15827899999999</v>
      </c>
      <c r="AS31" s="37">
        <v>424.0787752</v>
      </c>
      <c r="AT31" s="37">
        <v>579.95107289999999</v>
      </c>
      <c r="AU31" s="37">
        <v>1639.6611809999999</v>
      </c>
      <c r="AV31" s="37">
        <v>603.8203221</v>
      </c>
      <c r="AW31" s="37">
        <v>980.51996980000001</v>
      </c>
      <c r="AX31" s="37">
        <v>778.43230900000003</v>
      </c>
      <c r="AY31" s="37">
        <v>325.32786909999999</v>
      </c>
      <c r="AZ31" s="49">
        <v>1133.030874</v>
      </c>
    </row>
    <row r="33" spans="3:53" x14ac:dyDescent="0.25">
      <c r="AQ33" s="29"/>
      <c r="AR33" s="29"/>
      <c r="AS33" s="29"/>
      <c r="AT33" s="29"/>
      <c r="AU33" s="29"/>
      <c r="AV33" s="29"/>
      <c r="AW33" s="29"/>
      <c r="AX33" s="29"/>
      <c r="AY33" s="29"/>
      <c r="AZ33" s="29"/>
    </row>
    <row r="34" spans="3:53" x14ac:dyDescent="0.25"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</row>
    <row r="35" spans="3:53" x14ac:dyDescent="0.2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</row>
    <row r="36" spans="3:53" x14ac:dyDescent="0.25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</row>
    <row r="37" spans="3:53" x14ac:dyDescent="0.25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56"/>
    </row>
    <row r="38" spans="3:53" x14ac:dyDescent="0.25"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56"/>
    </row>
    <row r="39" spans="3:53" x14ac:dyDescent="0.25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56"/>
    </row>
    <row r="40" spans="3:53" x14ac:dyDescent="0.2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56"/>
    </row>
    <row r="41" spans="3:53" x14ac:dyDescent="0.2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56"/>
    </row>
    <row r="42" spans="3:53" x14ac:dyDescent="0.2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56"/>
    </row>
    <row r="43" spans="3:53" x14ac:dyDescent="0.2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56"/>
    </row>
    <row r="44" spans="3:53" x14ac:dyDescent="0.2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56"/>
    </row>
    <row r="45" spans="3:53" x14ac:dyDescent="0.2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56"/>
    </row>
    <row r="46" spans="3:53" x14ac:dyDescent="0.2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56"/>
    </row>
    <row r="47" spans="3:53" x14ac:dyDescent="0.25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56"/>
    </row>
    <row r="48" spans="3:53" x14ac:dyDescent="0.2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56"/>
    </row>
    <row r="49" spans="3:53" x14ac:dyDescent="0.2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56"/>
    </row>
    <row r="50" spans="3:53" x14ac:dyDescent="0.2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56"/>
    </row>
    <row r="51" spans="3:53" x14ac:dyDescent="0.2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56"/>
    </row>
    <row r="52" spans="3:53" x14ac:dyDescent="0.2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56"/>
    </row>
    <row r="53" spans="3:53" x14ac:dyDescent="0.2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56"/>
    </row>
    <row r="54" spans="3:53" x14ac:dyDescent="0.2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56"/>
    </row>
    <row r="55" spans="3:53" x14ac:dyDescent="0.2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56"/>
    </row>
    <row r="56" spans="3:53" x14ac:dyDescent="0.2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56"/>
    </row>
    <row r="57" spans="3:53" x14ac:dyDescent="0.2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56"/>
    </row>
    <row r="58" spans="3:53" x14ac:dyDescent="0.2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56"/>
    </row>
    <row r="59" spans="3:53" x14ac:dyDescent="0.2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56"/>
    </row>
    <row r="60" spans="3:53" x14ac:dyDescent="0.2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56"/>
    </row>
    <row r="61" spans="3:53" x14ac:dyDescent="0.2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R61" s="29"/>
      <c r="AS61" s="29"/>
      <c r="AT61" s="29"/>
      <c r="AU61" s="29"/>
      <c r="AV61" s="29"/>
      <c r="AW61" s="29"/>
      <c r="AX61" s="29"/>
      <c r="AY61" s="29"/>
      <c r="AZ61" s="29"/>
      <c r="BA61" s="56"/>
    </row>
    <row r="62" spans="3:53" x14ac:dyDescent="0.25">
      <c r="M62" s="29"/>
      <c r="N62" s="29"/>
      <c r="O62" s="29"/>
      <c r="P62" s="29"/>
      <c r="Q62" s="29"/>
      <c r="R62" s="29"/>
      <c r="S62" s="29"/>
      <c r="T62" s="29"/>
      <c r="U62" s="29"/>
      <c r="V62" s="29"/>
      <c r="AR62" s="29"/>
      <c r="AS62" s="29"/>
      <c r="AT62" s="29"/>
      <c r="AU62" s="29"/>
      <c r="AV62" s="29"/>
      <c r="AW62" s="29"/>
      <c r="AX62" s="29"/>
      <c r="AY62" s="29"/>
      <c r="AZ62" s="29"/>
      <c r="BA62" s="56"/>
    </row>
    <row r="63" spans="3:53" x14ac:dyDescent="0.25">
      <c r="AR63" s="29"/>
      <c r="AS63" s="29"/>
      <c r="AT63" s="29"/>
      <c r="AU63" s="29"/>
      <c r="AV63" s="29"/>
      <c r="AW63" s="29"/>
      <c r="AX63" s="29"/>
      <c r="AY63" s="29"/>
      <c r="AZ63" s="29"/>
      <c r="BA63" s="56"/>
    </row>
  </sheetData>
  <mergeCells count="5">
    <mergeCell ref="C3:L3"/>
    <mergeCell ref="M3:V3"/>
    <mergeCell ref="W3:AF3"/>
    <mergeCell ref="AG3:AP3"/>
    <mergeCell ref="AQ3:AZ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FE2F-30CB-4A73-960B-4AF4D7D85BAF}">
  <dimension ref="A1:V92"/>
  <sheetViews>
    <sheetView zoomScale="80" zoomScaleNormal="80" workbookViewId="0">
      <selection activeCell="E20" sqref="E20"/>
    </sheetView>
  </sheetViews>
  <sheetFormatPr baseColWidth="10" defaultRowHeight="15.75" x14ac:dyDescent="0.25"/>
  <cols>
    <col min="1" max="1" width="5" style="1" customWidth="1"/>
    <col min="2" max="2" width="23.85546875" style="16" customWidth="1"/>
    <col min="3" max="3" width="17.7109375" style="16" bestFit="1" customWidth="1"/>
    <col min="4" max="4" width="18.7109375" style="16" bestFit="1" customWidth="1"/>
    <col min="5" max="5" width="25" style="16" bestFit="1" customWidth="1"/>
    <col min="6" max="6" width="23.7109375" style="16" bestFit="1" customWidth="1"/>
    <col min="7" max="7" width="18.7109375" style="16" customWidth="1"/>
    <col min="8" max="8" width="24.140625" style="1" customWidth="1"/>
    <col min="9" max="9" width="16.5703125" style="1" bestFit="1" customWidth="1"/>
    <col min="10" max="10" width="21" style="1" customWidth="1"/>
    <col min="11" max="11" width="25" style="1" bestFit="1" customWidth="1"/>
    <col min="12" max="12" width="23.7109375" style="1" bestFit="1" customWidth="1"/>
    <col min="13" max="13" width="23.42578125" style="1" customWidth="1"/>
    <col min="14" max="14" width="22.42578125" style="1" customWidth="1"/>
    <col min="15" max="15" width="18.7109375" style="1" bestFit="1" customWidth="1"/>
    <col min="16" max="16" width="18.7109375" style="1" customWidth="1"/>
    <col min="17" max="17" width="7.140625" style="1" customWidth="1"/>
    <col min="18" max="18" width="23.42578125" style="1" customWidth="1"/>
    <col min="19" max="19" width="18.5703125" style="1" customWidth="1"/>
    <col min="20" max="20" width="18.7109375" style="1" bestFit="1" customWidth="1"/>
    <col min="21" max="16384" width="11.42578125" style="1"/>
  </cols>
  <sheetData>
    <row r="1" spans="1:22" x14ac:dyDescent="0.25">
      <c r="A1" s="5" t="s">
        <v>669</v>
      </c>
    </row>
    <row r="2" spans="1:22" x14ac:dyDescent="0.25">
      <c r="B2" s="2"/>
    </row>
    <row r="3" spans="1:22" s="16" customFormat="1" x14ac:dyDescent="0.25">
      <c r="B3" s="300" t="s">
        <v>255</v>
      </c>
      <c r="C3" s="301"/>
      <c r="D3" s="301"/>
      <c r="E3" s="301"/>
      <c r="F3" s="302"/>
      <c r="H3" s="281" t="s">
        <v>256</v>
      </c>
      <c r="I3" s="281"/>
      <c r="J3" s="281"/>
      <c r="K3" s="281"/>
      <c r="L3" s="281"/>
    </row>
    <row r="4" spans="1:22" s="16" customFormat="1" x14ac:dyDescent="0.2">
      <c r="B4" s="44" t="s">
        <v>230</v>
      </c>
      <c r="C4" s="57" t="s">
        <v>253</v>
      </c>
      <c r="D4" s="57" t="s">
        <v>254</v>
      </c>
      <c r="E4" s="57" t="s">
        <v>257</v>
      </c>
      <c r="F4" s="65" t="s">
        <v>258</v>
      </c>
      <c r="G4" s="56"/>
      <c r="H4" s="44" t="s">
        <v>230</v>
      </c>
      <c r="I4" s="57" t="s">
        <v>253</v>
      </c>
      <c r="J4" s="57" t="s">
        <v>254</v>
      </c>
      <c r="K4" s="57" t="s">
        <v>257</v>
      </c>
      <c r="L4" s="65" t="s">
        <v>258</v>
      </c>
    </row>
    <row r="5" spans="1:22" s="16" customFormat="1" x14ac:dyDescent="0.2">
      <c r="B5" s="50">
        <v>13.3</v>
      </c>
      <c r="C5" s="58">
        <v>41.5</v>
      </c>
      <c r="D5" s="50">
        <v>35</v>
      </c>
      <c r="E5" s="61">
        <v>1.99</v>
      </c>
      <c r="F5" s="66">
        <v>28.4</v>
      </c>
      <c r="G5" s="56"/>
      <c r="H5" s="50">
        <v>13</v>
      </c>
      <c r="I5" s="58">
        <v>31.8</v>
      </c>
      <c r="J5" s="50">
        <v>27.4</v>
      </c>
      <c r="K5" s="58">
        <v>27</v>
      </c>
      <c r="L5" s="66">
        <v>3.4</v>
      </c>
      <c r="M5" s="56"/>
      <c r="N5" s="56"/>
      <c r="O5" s="56"/>
      <c r="P5" s="56"/>
      <c r="Q5" s="56"/>
      <c r="U5" s="56"/>
      <c r="V5" s="56"/>
    </row>
    <row r="6" spans="1:22" s="16" customFormat="1" x14ac:dyDescent="0.2">
      <c r="B6" s="50">
        <v>14.4</v>
      </c>
      <c r="C6" s="58">
        <v>48.8</v>
      </c>
      <c r="D6" s="50">
        <v>33.799999999999997</v>
      </c>
      <c r="E6" s="58">
        <v>1</v>
      </c>
      <c r="F6" s="66">
        <v>29.6</v>
      </c>
      <c r="G6" s="56"/>
      <c r="H6" s="50">
        <v>14.6</v>
      </c>
      <c r="I6" s="58">
        <v>27.9</v>
      </c>
      <c r="J6" s="50">
        <v>30.7</v>
      </c>
      <c r="K6" s="58">
        <v>22.8</v>
      </c>
      <c r="L6" s="66">
        <v>10.7</v>
      </c>
      <c r="M6" s="56"/>
      <c r="N6" s="56"/>
      <c r="O6" s="56"/>
      <c r="P6" s="56"/>
      <c r="Q6" s="56"/>
      <c r="U6" s="56"/>
      <c r="V6" s="56"/>
    </row>
    <row r="7" spans="1:22" s="16" customFormat="1" x14ac:dyDescent="0.2">
      <c r="B7" s="62">
        <v>9.7200000000000006</v>
      </c>
      <c r="C7" s="58">
        <v>24.7</v>
      </c>
      <c r="D7" s="50">
        <v>40.799999999999997</v>
      </c>
      <c r="E7" s="61">
        <v>6.49</v>
      </c>
      <c r="F7" s="66">
        <v>52</v>
      </c>
      <c r="G7" s="56"/>
      <c r="H7" s="50">
        <v>15.9</v>
      </c>
      <c r="I7" s="58">
        <v>38.5</v>
      </c>
      <c r="J7" s="50">
        <v>31.8</v>
      </c>
      <c r="K7" s="58">
        <v>29.8</v>
      </c>
      <c r="L7" s="68">
        <v>4.18</v>
      </c>
      <c r="M7" s="56"/>
      <c r="N7" s="56"/>
      <c r="O7" s="56"/>
      <c r="P7" s="56"/>
      <c r="Q7" s="56"/>
      <c r="U7" s="56"/>
      <c r="V7" s="56"/>
    </row>
    <row r="8" spans="1:22" s="16" customFormat="1" x14ac:dyDescent="0.2">
      <c r="B8" s="50">
        <v>18.399999999999999</v>
      </c>
      <c r="C8" s="58">
        <v>40.9</v>
      </c>
      <c r="D8" s="50">
        <v>26.8</v>
      </c>
      <c r="E8" s="61">
        <v>0.8</v>
      </c>
      <c r="F8" s="66">
        <v>35.4</v>
      </c>
      <c r="G8" s="56"/>
      <c r="H8" s="50">
        <v>14.9</v>
      </c>
      <c r="I8" s="58">
        <v>25.5</v>
      </c>
      <c r="J8" s="50">
        <v>26.2</v>
      </c>
      <c r="K8" s="58">
        <v>25.8</v>
      </c>
      <c r="L8" s="68">
        <v>2.61</v>
      </c>
      <c r="M8" s="56"/>
      <c r="N8" s="56"/>
      <c r="O8" s="56"/>
      <c r="P8" s="56"/>
      <c r="Q8" s="56"/>
      <c r="U8" s="56"/>
      <c r="V8" s="56"/>
    </row>
    <row r="9" spans="1:22" s="16" customFormat="1" x14ac:dyDescent="0.2">
      <c r="B9" s="62">
        <v>8.07</v>
      </c>
      <c r="C9" s="58">
        <v>39.4</v>
      </c>
      <c r="D9" s="50">
        <v>33</v>
      </c>
      <c r="E9" s="61">
        <v>0.41</v>
      </c>
      <c r="F9" s="66">
        <v>36.9</v>
      </c>
      <c r="G9" s="56"/>
      <c r="H9" s="50">
        <v>16</v>
      </c>
      <c r="I9" s="58">
        <v>27.5</v>
      </c>
      <c r="J9" s="50">
        <v>30.1</v>
      </c>
      <c r="K9" s="58">
        <v>24.6</v>
      </c>
      <c r="L9" s="68">
        <v>5.73</v>
      </c>
      <c r="M9" s="56"/>
      <c r="N9" s="56"/>
      <c r="O9" s="56"/>
      <c r="P9" s="56"/>
      <c r="Q9" s="56"/>
      <c r="U9" s="56"/>
      <c r="V9" s="56"/>
    </row>
    <row r="10" spans="1:22" s="16" customFormat="1" x14ac:dyDescent="0.2">
      <c r="B10" s="62">
        <v>7.81</v>
      </c>
      <c r="C10" s="58">
        <v>34.700000000000003</v>
      </c>
      <c r="D10" s="50">
        <v>35.9</v>
      </c>
      <c r="E10" s="61">
        <v>0.88</v>
      </c>
      <c r="F10" s="66">
        <v>40.9</v>
      </c>
      <c r="G10" s="56"/>
      <c r="H10" s="50">
        <v>13.9</v>
      </c>
      <c r="I10" s="58">
        <v>23.1</v>
      </c>
      <c r="J10" s="50">
        <v>22.3</v>
      </c>
      <c r="K10" s="58">
        <v>24.5</v>
      </c>
      <c r="L10" s="66">
        <v>3.9</v>
      </c>
      <c r="M10" s="56"/>
      <c r="N10" s="56"/>
      <c r="O10" s="56"/>
      <c r="P10" s="56"/>
      <c r="Q10" s="56"/>
      <c r="U10" s="56"/>
      <c r="V10" s="56"/>
    </row>
    <row r="11" spans="1:22" s="16" customFormat="1" x14ac:dyDescent="0.2">
      <c r="B11" s="62">
        <v>8.24</v>
      </c>
      <c r="C11" s="58">
        <v>32.200000000000003</v>
      </c>
      <c r="D11" s="50">
        <v>46.8</v>
      </c>
      <c r="E11" s="61">
        <v>0.44</v>
      </c>
      <c r="F11" s="66">
        <v>27.3</v>
      </c>
      <c r="G11" s="56"/>
      <c r="H11" s="50">
        <v>15.5</v>
      </c>
      <c r="I11" s="58">
        <v>19.100000000000001</v>
      </c>
      <c r="J11" s="50">
        <v>23.1</v>
      </c>
      <c r="K11" s="58">
        <v>32.200000000000003</v>
      </c>
      <c r="L11" s="68">
        <v>9.39</v>
      </c>
      <c r="M11" s="56"/>
      <c r="N11" s="56"/>
      <c r="O11" s="56"/>
      <c r="P11" s="56"/>
      <c r="Q11" s="56"/>
      <c r="U11" s="56"/>
      <c r="V11" s="56"/>
    </row>
    <row r="12" spans="1:22" s="16" customFormat="1" x14ac:dyDescent="0.2">
      <c r="B12" s="50">
        <v>14</v>
      </c>
      <c r="C12" s="58">
        <v>24.7</v>
      </c>
      <c r="D12" s="50">
        <v>30.7</v>
      </c>
      <c r="E12" s="61">
        <v>0.71</v>
      </c>
      <c r="F12" s="66">
        <v>35.6</v>
      </c>
      <c r="G12" s="56"/>
      <c r="H12" s="50">
        <v>14</v>
      </c>
      <c r="I12" s="58">
        <v>26.7</v>
      </c>
      <c r="J12" s="50">
        <v>26.9</v>
      </c>
      <c r="K12" s="58">
        <v>30.6</v>
      </c>
      <c r="L12" s="68">
        <v>4.0599999999999996</v>
      </c>
      <c r="M12" s="56"/>
      <c r="N12" s="56"/>
      <c r="O12" s="56"/>
      <c r="P12" s="56"/>
      <c r="Q12" s="56"/>
      <c r="U12" s="56"/>
      <c r="V12" s="56"/>
    </row>
    <row r="13" spans="1:22" s="16" customFormat="1" x14ac:dyDescent="0.2">
      <c r="B13" s="50">
        <v>16.3</v>
      </c>
      <c r="C13" s="58">
        <v>44.7</v>
      </c>
      <c r="D13" s="50">
        <v>21.9</v>
      </c>
      <c r="E13" s="61">
        <v>6.69</v>
      </c>
      <c r="F13" s="66">
        <v>40.200000000000003</v>
      </c>
      <c r="G13" s="56"/>
      <c r="H13" s="50">
        <v>13.2</v>
      </c>
      <c r="I13" s="58">
        <v>24.6</v>
      </c>
      <c r="J13" s="50">
        <v>27.9</v>
      </c>
      <c r="K13" s="58">
        <v>22.4</v>
      </c>
      <c r="L13" s="68">
        <v>4.5199999999999996</v>
      </c>
      <c r="M13" s="56"/>
      <c r="N13" s="60"/>
      <c r="O13" s="60"/>
      <c r="P13" s="60"/>
      <c r="Q13" s="56"/>
      <c r="U13" s="56"/>
      <c r="V13" s="56"/>
    </row>
    <row r="14" spans="1:22" s="16" customFormat="1" x14ac:dyDescent="0.2">
      <c r="B14" s="51">
        <v>13.5</v>
      </c>
      <c r="C14" s="59">
        <v>37.200000000000003</v>
      </c>
      <c r="D14" s="51">
        <v>54.5</v>
      </c>
      <c r="E14" s="64">
        <v>2.48</v>
      </c>
      <c r="F14" s="67">
        <v>38.5</v>
      </c>
      <c r="G14" s="56"/>
      <c r="H14" s="51">
        <v>12.6</v>
      </c>
      <c r="I14" s="59">
        <v>30.5</v>
      </c>
      <c r="J14" s="51">
        <v>35.6</v>
      </c>
      <c r="K14" s="59">
        <v>30.7</v>
      </c>
      <c r="L14" s="69">
        <v>1.01</v>
      </c>
      <c r="M14" s="56"/>
      <c r="N14" s="60"/>
      <c r="O14" s="60"/>
      <c r="P14" s="60"/>
      <c r="Q14" s="56"/>
      <c r="U14" s="56"/>
      <c r="V14" s="56"/>
    </row>
    <row r="15" spans="1:22" x14ac:dyDescent="0.25">
      <c r="H15" s="16"/>
      <c r="I15" s="16"/>
      <c r="J15" s="16"/>
      <c r="K15" s="16"/>
      <c r="L15" s="56"/>
      <c r="N15" s="60"/>
      <c r="O15" s="60"/>
      <c r="P15" s="60"/>
    </row>
    <row r="16" spans="1:22" x14ac:dyDescent="0.25">
      <c r="B16" s="28" t="s">
        <v>214</v>
      </c>
      <c r="C16" s="28"/>
      <c r="H16" s="28" t="s">
        <v>214</v>
      </c>
      <c r="I16" s="28"/>
      <c r="J16" s="16"/>
      <c r="K16" s="16"/>
      <c r="L16" s="56"/>
      <c r="N16" s="60"/>
      <c r="O16" s="60"/>
      <c r="P16" s="60"/>
    </row>
    <row r="17" spans="2:21" x14ac:dyDescent="0.25">
      <c r="B17" s="46" t="s">
        <v>223</v>
      </c>
      <c r="C17" s="16" t="s">
        <v>0</v>
      </c>
      <c r="D17" s="16" t="s">
        <v>1</v>
      </c>
      <c r="H17" s="46" t="s">
        <v>228</v>
      </c>
      <c r="I17" s="16" t="s">
        <v>0</v>
      </c>
      <c r="J17" s="16" t="s">
        <v>1</v>
      </c>
      <c r="K17" s="16"/>
      <c r="L17" s="56"/>
      <c r="N17" s="60"/>
      <c r="O17" s="60"/>
      <c r="P17" s="60"/>
    </row>
    <row r="18" spans="2:21" x14ac:dyDescent="0.25">
      <c r="B18" s="32" t="s">
        <v>259</v>
      </c>
      <c r="C18" s="16" t="s">
        <v>107</v>
      </c>
      <c r="D18" s="30" t="s">
        <v>6</v>
      </c>
      <c r="E18" s="30"/>
      <c r="F18" s="30"/>
      <c r="G18" s="30"/>
      <c r="H18" s="32" t="s">
        <v>259</v>
      </c>
      <c r="I18" s="16" t="s">
        <v>107</v>
      </c>
      <c r="J18" s="30" t="s">
        <v>6</v>
      </c>
      <c r="K18" s="30"/>
      <c r="L18" s="56"/>
      <c r="N18" s="60"/>
      <c r="O18" s="60"/>
      <c r="P18" s="60"/>
    </row>
    <row r="19" spans="2:21" x14ac:dyDescent="0.25">
      <c r="B19" s="32" t="s">
        <v>260</v>
      </c>
      <c r="C19" s="16" t="s">
        <v>107</v>
      </c>
      <c r="D19" s="30" t="s">
        <v>6</v>
      </c>
      <c r="E19" s="30"/>
      <c r="F19" s="30"/>
      <c r="G19" s="30"/>
      <c r="H19" s="32" t="s">
        <v>260</v>
      </c>
      <c r="I19" s="16" t="s">
        <v>107</v>
      </c>
      <c r="J19" s="30" t="s">
        <v>6</v>
      </c>
      <c r="K19" s="30"/>
      <c r="L19" s="56"/>
      <c r="N19" s="60"/>
      <c r="O19" s="60"/>
      <c r="P19" s="60"/>
    </row>
    <row r="20" spans="2:21" x14ac:dyDescent="0.25">
      <c r="B20" s="32" t="s">
        <v>261</v>
      </c>
      <c r="C20" s="33">
        <v>5.4000000000000003E-3</v>
      </c>
      <c r="D20" s="30" t="s">
        <v>5</v>
      </c>
      <c r="E20" s="30"/>
      <c r="F20" s="30"/>
      <c r="G20" s="30"/>
      <c r="H20" s="32" t="s">
        <v>261</v>
      </c>
      <c r="I20" s="16" t="s">
        <v>107</v>
      </c>
      <c r="J20" s="30" t="s">
        <v>6</v>
      </c>
      <c r="K20" s="30"/>
      <c r="L20" s="56"/>
      <c r="N20" s="60"/>
      <c r="O20" s="60"/>
      <c r="P20" s="60"/>
    </row>
    <row r="21" spans="2:21" x14ac:dyDescent="0.25">
      <c r="B21" s="32" t="s">
        <v>262</v>
      </c>
      <c r="C21" s="16" t="s">
        <v>107</v>
      </c>
      <c r="D21" s="30" t="s">
        <v>6</v>
      </c>
      <c r="E21" s="30"/>
      <c r="F21" s="30"/>
      <c r="G21" s="30"/>
      <c r="H21" s="32" t="s">
        <v>262</v>
      </c>
      <c r="I21" s="16" t="s">
        <v>107</v>
      </c>
      <c r="J21" s="30" t="s">
        <v>6</v>
      </c>
      <c r="K21" s="30"/>
      <c r="L21" s="56"/>
      <c r="N21" s="60"/>
      <c r="O21" s="60"/>
      <c r="P21" s="60"/>
    </row>
    <row r="22" spans="2:21" x14ac:dyDescent="0.25">
      <c r="B22" s="32"/>
      <c r="C22" s="33"/>
      <c r="D22" s="30"/>
      <c r="E22" s="30"/>
      <c r="F22" s="30"/>
      <c r="G22" s="30"/>
      <c r="H22" s="32"/>
      <c r="I22" s="33"/>
      <c r="J22" s="30"/>
      <c r="K22" s="30"/>
      <c r="L22" s="56"/>
      <c r="M22" s="32"/>
      <c r="N22" s="60"/>
      <c r="O22" s="60"/>
      <c r="P22" s="60"/>
      <c r="R22" s="32"/>
      <c r="S22" s="33"/>
      <c r="T22" s="30"/>
    </row>
    <row r="23" spans="2:21" x14ac:dyDescent="0.25">
      <c r="B23" s="32"/>
      <c r="C23" s="33"/>
      <c r="D23" s="30"/>
      <c r="E23" s="30"/>
      <c r="F23" s="30"/>
      <c r="G23" s="30"/>
      <c r="H23" s="32"/>
      <c r="I23" s="33"/>
      <c r="J23" s="30"/>
      <c r="K23" s="30"/>
      <c r="L23" s="56"/>
      <c r="M23" s="32"/>
      <c r="N23" s="33"/>
      <c r="O23" s="30"/>
      <c r="P23" s="30"/>
      <c r="R23" s="32"/>
      <c r="S23" s="33"/>
      <c r="T23" s="30"/>
    </row>
    <row r="24" spans="2:21" x14ac:dyDescent="0.25">
      <c r="B24" s="281" t="s">
        <v>263</v>
      </c>
      <c r="C24" s="281"/>
      <c r="D24" s="281"/>
      <c r="E24" s="1"/>
      <c r="F24" s="281" t="s">
        <v>267</v>
      </c>
      <c r="G24" s="281"/>
      <c r="H24" s="281"/>
      <c r="I24" s="33"/>
      <c r="J24" s="281" t="s">
        <v>266</v>
      </c>
      <c r="K24" s="281"/>
      <c r="L24" s="281"/>
      <c r="M24" s="32"/>
      <c r="N24" s="281" t="s">
        <v>268</v>
      </c>
      <c r="O24" s="281"/>
      <c r="P24" s="281"/>
      <c r="R24" s="56"/>
      <c r="S24" s="56"/>
      <c r="T24" s="56"/>
    </row>
    <row r="25" spans="2:21" x14ac:dyDescent="0.25">
      <c r="B25" s="44" t="s">
        <v>230</v>
      </c>
      <c r="C25" s="57" t="s">
        <v>253</v>
      </c>
      <c r="D25" s="65" t="s">
        <v>254</v>
      </c>
      <c r="E25" s="1"/>
      <c r="F25" s="44" t="s">
        <v>230</v>
      </c>
      <c r="G25" s="57" t="s">
        <v>253</v>
      </c>
      <c r="H25" s="65" t="s">
        <v>254</v>
      </c>
      <c r="I25" s="33"/>
      <c r="J25" s="44" t="s">
        <v>230</v>
      </c>
      <c r="K25" s="57" t="s">
        <v>253</v>
      </c>
      <c r="L25" s="65" t="s">
        <v>254</v>
      </c>
      <c r="M25" s="32"/>
      <c r="N25" s="44" t="s">
        <v>230</v>
      </c>
      <c r="O25" s="57" t="s">
        <v>253</v>
      </c>
      <c r="P25" s="65" t="s">
        <v>254</v>
      </c>
      <c r="R25" s="56"/>
      <c r="S25" s="56"/>
      <c r="T25" s="56"/>
    </row>
    <row r="26" spans="2:21" x14ac:dyDescent="0.25">
      <c r="B26" s="50">
        <v>27.7</v>
      </c>
      <c r="C26" s="58">
        <v>66.2</v>
      </c>
      <c r="D26" s="66">
        <v>54.4</v>
      </c>
      <c r="E26" s="1"/>
      <c r="F26" s="50">
        <v>54</v>
      </c>
      <c r="G26" s="58">
        <v>34.5</v>
      </c>
      <c r="H26" s="66">
        <v>52.3</v>
      </c>
      <c r="I26" s="33"/>
      <c r="J26" s="50">
        <v>98.1</v>
      </c>
      <c r="K26" s="58">
        <v>97.3</v>
      </c>
      <c r="L26" s="66">
        <v>98.4</v>
      </c>
      <c r="M26" s="32"/>
      <c r="N26" s="62">
        <v>1.89</v>
      </c>
      <c r="O26" s="58">
        <v>2.7</v>
      </c>
      <c r="P26" s="68">
        <v>1.57</v>
      </c>
      <c r="R26" s="56"/>
      <c r="S26" s="56"/>
      <c r="T26" s="56"/>
      <c r="U26" s="56"/>
    </row>
    <row r="27" spans="2:21" x14ac:dyDescent="0.25">
      <c r="B27" s="50">
        <v>35.9</v>
      </c>
      <c r="C27" s="58">
        <v>74.3</v>
      </c>
      <c r="D27" s="66">
        <v>50.8</v>
      </c>
      <c r="E27" s="1"/>
      <c r="F27" s="50">
        <v>53.3</v>
      </c>
      <c r="G27" s="58">
        <v>57.7</v>
      </c>
      <c r="H27" s="66">
        <v>48.7</v>
      </c>
      <c r="I27" s="33"/>
      <c r="J27" s="50">
        <v>97.6</v>
      </c>
      <c r="K27" s="58">
        <v>97.6</v>
      </c>
      <c r="L27" s="66">
        <v>98.3</v>
      </c>
      <c r="M27" s="32"/>
      <c r="N27" s="62">
        <v>2.4300000000000002</v>
      </c>
      <c r="O27" s="61">
        <v>2.41</v>
      </c>
      <c r="P27" s="68">
        <v>1.67</v>
      </c>
      <c r="R27" s="56"/>
      <c r="S27" s="56"/>
      <c r="T27" s="56"/>
      <c r="U27" s="56"/>
    </row>
    <row r="28" spans="2:21" x14ac:dyDescent="0.25">
      <c r="B28" s="50">
        <v>34</v>
      </c>
      <c r="C28" s="58">
        <v>52.3</v>
      </c>
      <c r="D28" s="66">
        <v>66.5</v>
      </c>
      <c r="E28" s="56"/>
      <c r="F28" s="50">
        <v>55.6</v>
      </c>
      <c r="G28" s="58">
        <v>53.8</v>
      </c>
      <c r="H28" s="66">
        <v>54.8</v>
      </c>
      <c r="I28" s="33"/>
      <c r="J28" s="50">
        <v>98.6</v>
      </c>
      <c r="K28" s="58">
        <v>92.6</v>
      </c>
      <c r="L28" s="66">
        <v>98.7</v>
      </c>
      <c r="M28" s="32"/>
      <c r="N28" s="50">
        <v>1.4</v>
      </c>
      <c r="O28" s="61">
        <v>7.36</v>
      </c>
      <c r="P28" s="68">
        <v>1.28</v>
      </c>
      <c r="R28" s="56"/>
      <c r="S28" s="56"/>
      <c r="T28" s="56"/>
      <c r="U28" s="56"/>
    </row>
    <row r="29" spans="2:21" x14ac:dyDescent="0.25">
      <c r="B29" s="50">
        <v>35.9</v>
      </c>
      <c r="C29" s="58">
        <v>41.6</v>
      </c>
      <c r="D29" s="66">
        <v>64.3</v>
      </c>
      <c r="E29" s="56"/>
      <c r="F29" s="50">
        <v>52.6</v>
      </c>
      <c r="G29" s="58">
        <v>39.1</v>
      </c>
      <c r="H29" s="66">
        <v>65.5</v>
      </c>
      <c r="I29" s="33"/>
      <c r="J29" s="50">
        <v>97.3</v>
      </c>
      <c r="K29" s="58">
        <v>97.8</v>
      </c>
      <c r="L29" s="66">
        <v>97.9</v>
      </c>
      <c r="M29" s="32"/>
      <c r="N29" s="62">
        <v>2.69</v>
      </c>
      <c r="O29" s="58">
        <v>2.2000000000000002</v>
      </c>
      <c r="P29" s="68">
        <v>2.0699999999999998</v>
      </c>
      <c r="R29" s="56"/>
      <c r="S29" s="56"/>
      <c r="T29" s="56"/>
      <c r="U29" s="56"/>
    </row>
    <row r="30" spans="2:21" x14ac:dyDescent="0.25">
      <c r="B30" s="50">
        <v>28.3</v>
      </c>
      <c r="C30" s="58">
        <v>57.7</v>
      </c>
      <c r="D30" s="66">
        <v>56.7</v>
      </c>
      <c r="E30" s="56"/>
      <c r="F30" s="50">
        <v>61</v>
      </c>
      <c r="G30" s="58">
        <v>54.4</v>
      </c>
      <c r="H30" s="66">
        <v>48</v>
      </c>
      <c r="I30" s="33"/>
      <c r="J30" s="50">
        <v>97.2</v>
      </c>
      <c r="K30" s="58">
        <v>87</v>
      </c>
      <c r="L30" s="66">
        <v>98.6</v>
      </c>
      <c r="M30" s="32"/>
      <c r="N30" s="62">
        <v>2.83</v>
      </c>
      <c r="O30" s="58">
        <v>13</v>
      </c>
      <c r="P30" s="68">
        <v>1.37</v>
      </c>
      <c r="R30" s="56"/>
      <c r="S30" s="56"/>
      <c r="T30" s="56"/>
      <c r="U30" s="56"/>
    </row>
    <row r="31" spans="2:21" x14ac:dyDescent="0.25">
      <c r="B31" s="50">
        <v>29.6</v>
      </c>
      <c r="C31" s="58">
        <v>29.9</v>
      </c>
      <c r="D31" s="66">
        <v>73.7</v>
      </c>
      <c r="E31" s="56"/>
      <c r="F31" s="50">
        <v>34.700000000000003</v>
      </c>
      <c r="G31" s="58">
        <v>64.3</v>
      </c>
      <c r="H31" s="66">
        <v>58.7</v>
      </c>
      <c r="I31" s="33"/>
      <c r="J31" s="50">
        <v>96.7</v>
      </c>
      <c r="K31" s="58">
        <v>96.9</v>
      </c>
      <c r="L31" s="66">
        <v>97.3</v>
      </c>
      <c r="M31" s="32"/>
      <c r="N31" s="62">
        <v>3.27</v>
      </c>
      <c r="O31" s="61">
        <v>3.09</v>
      </c>
      <c r="P31" s="66">
        <v>2.7</v>
      </c>
      <c r="R31" s="56"/>
      <c r="S31" s="56"/>
      <c r="T31" s="56"/>
      <c r="U31" s="56"/>
    </row>
    <row r="32" spans="2:21" x14ac:dyDescent="0.25">
      <c r="B32" s="50">
        <v>36.6</v>
      </c>
      <c r="C32" s="58">
        <v>46.3</v>
      </c>
      <c r="D32" s="66">
        <v>54.7</v>
      </c>
      <c r="E32" s="56"/>
      <c r="F32" s="50">
        <v>58.4</v>
      </c>
      <c r="G32" s="58">
        <v>41.4</v>
      </c>
      <c r="H32" s="66">
        <v>60.1</v>
      </c>
      <c r="I32" s="33"/>
      <c r="J32" s="50">
        <v>96.6</v>
      </c>
      <c r="K32" s="58">
        <v>92.1</v>
      </c>
      <c r="L32" s="66">
        <v>98.5</v>
      </c>
      <c r="M32" s="32"/>
      <c r="N32" s="62">
        <v>3.39</v>
      </c>
      <c r="O32" s="61">
        <v>7.93</v>
      </c>
      <c r="P32" s="66">
        <v>1.5</v>
      </c>
      <c r="R32" s="56"/>
      <c r="S32" s="56"/>
      <c r="T32" s="56"/>
      <c r="U32" s="56"/>
    </row>
    <row r="33" spans="2:21" x14ac:dyDescent="0.25">
      <c r="B33" s="50">
        <v>41.3</v>
      </c>
      <c r="C33" s="58">
        <v>38.700000000000003</v>
      </c>
      <c r="D33" s="66">
        <v>54.6</v>
      </c>
      <c r="E33" s="56"/>
      <c r="F33" s="50">
        <v>48.6</v>
      </c>
      <c r="G33" s="58">
        <v>44.7</v>
      </c>
      <c r="H33" s="66">
        <v>55.1</v>
      </c>
      <c r="I33" s="33"/>
      <c r="J33" s="50">
        <v>92.9</v>
      </c>
      <c r="K33" s="58">
        <v>97.3</v>
      </c>
      <c r="L33" s="66">
        <v>97</v>
      </c>
      <c r="M33" s="32"/>
      <c r="N33" s="62">
        <v>7.08</v>
      </c>
      <c r="O33" s="61">
        <v>2.68</v>
      </c>
      <c r="P33" s="66">
        <v>3</v>
      </c>
      <c r="R33" s="56"/>
      <c r="S33" s="56"/>
      <c r="T33" s="56"/>
      <c r="U33" s="56"/>
    </row>
    <row r="34" spans="2:21" x14ac:dyDescent="0.25">
      <c r="B34" s="50">
        <v>36.700000000000003</v>
      </c>
      <c r="C34" s="58">
        <v>54.7</v>
      </c>
      <c r="D34" s="66">
        <v>68.2</v>
      </c>
      <c r="E34" s="56"/>
      <c r="F34" s="50">
        <v>38.200000000000003</v>
      </c>
      <c r="G34" s="58">
        <v>49.3</v>
      </c>
      <c r="H34" s="66">
        <v>59.5</v>
      </c>
      <c r="I34" s="33"/>
      <c r="J34" s="50">
        <v>98.3</v>
      </c>
      <c r="K34" s="58">
        <v>97.2</v>
      </c>
      <c r="L34" s="66">
        <v>99.3</v>
      </c>
      <c r="M34" s="32"/>
      <c r="N34" s="62">
        <v>1.72</v>
      </c>
      <c r="O34" s="61">
        <v>2.76</v>
      </c>
      <c r="P34" s="68">
        <v>0.75</v>
      </c>
      <c r="R34" s="32"/>
      <c r="S34" s="56"/>
      <c r="T34" s="56"/>
      <c r="U34" s="56"/>
    </row>
    <row r="35" spans="2:21" x14ac:dyDescent="0.25">
      <c r="B35" s="51">
        <v>30.2</v>
      </c>
      <c r="C35" s="59">
        <v>58</v>
      </c>
      <c r="D35" s="67">
        <v>39.9</v>
      </c>
      <c r="E35" s="56"/>
      <c r="F35" s="51">
        <v>45.8</v>
      </c>
      <c r="G35" s="59">
        <v>49</v>
      </c>
      <c r="H35" s="67">
        <v>50.3</v>
      </c>
      <c r="I35" s="33"/>
      <c r="J35" s="51">
        <v>98.9</v>
      </c>
      <c r="K35" s="59">
        <v>99</v>
      </c>
      <c r="L35" s="67">
        <v>98.6</v>
      </c>
      <c r="M35" s="32"/>
      <c r="N35" s="63">
        <v>1.1499999999999999</v>
      </c>
      <c r="O35" s="64">
        <v>0.97</v>
      </c>
      <c r="P35" s="69">
        <v>1.38</v>
      </c>
      <c r="R35" s="32"/>
      <c r="S35" s="56"/>
      <c r="T35" s="56"/>
      <c r="U35" s="56"/>
    </row>
    <row r="36" spans="2:21" x14ac:dyDescent="0.25">
      <c r="H36" s="16"/>
      <c r="I36" s="33"/>
      <c r="J36" s="16"/>
      <c r="K36" s="16"/>
      <c r="L36" s="16"/>
      <c r="M36" s="32"/>
      <c r="N36" s="16"/>
      <c r="O36" s="16"/>
      <c r="P36" s="16"/>
      <c r="R36" s="32"/>
      <c r="S36" s="33"/>
      <c r="T36" s="30"/>
    </row>
    <row r="37" spans="2:21" x14ac:dyDescent="0.25">
      <c r="B37" s="28" t="s">
        <v>214</v>
      </c>
      <c r="C37" s="28"/>
      <c r="F37" s="28" t="s">
        <v>214</v>
      </c>
      <c r="G37" s="28"/>
      <c r="H37" s="16"/>
      <c r="I37" s="33"/>
      <c r="J37" s="28" t="s">
        <v>214</v>
      </c>
      <c r="K37" s="28"/>
      <c r="L37" s="16"/>
      <c r="M37" s="32"/>
      <c r="N37" s="28" t="s">
        <v>214</v>
      </c>
      <c r="O37" s="28"/>
      <c r="P37" s="16"/>
      <c r="R37" s="32"/>
      <c r="S37" s="33"/>
      <c r="T37" s="30"/>
    </row>
    <row r="38" spans="2:21" x14ac:dyDescent="0.25">
      <c r="B38" s="46" t="s">
        <v>232</v>
      </c>
      <c r="C38" s="16" t="s">
        <v>0</v>
      </c>
      <c r="D38" s="16" t="s">
        <v>1</v>
      </c>
      <c r="F38" s="46" t="s">
        <v>236</v>
      </c>
      <c r="G38" s="16" t="s">
        <v>0</v>
      </c>
      <c r="H38" s="16" t="s">
        <v>1</v>
      </c>
      <c r="I38" s="33"/>
      <c r="J38" s="46" t="s">
        <v>238</v>
      </c>
      <c r="K38" s="16" t="s">
        <v>0</v>
      </c>
      <c r="L38" s="16" t="s">
        <v>1</v>
      </c>
      <c r="M38" s="32"/>
      <c r="N38" s="46" t="s">
        <v>239</v>
      </c>
      <c r="O38" s="16" t="s">
        <v>0</v>
      </c>
      <c r="P38" s="16" t="s">
        <v>1</v>
      </c>
      <c r="R38" s="32"/>
      <c r="S38" s="33"/>
      <c r="T38" s="30"/>
    </row>
    <row r="39" spans="2:21" x14ac:dyDescent="0.25">
      <c r="B39" s="32" t="s">
        <v>259</v>
      </c>
      <c r="C39" s="33" t="s">
        <v>4</v>
      </c>
      <c r="D39" s="30">
        <v>5.9999999999999995E-4</v>
      </c>
      <c r="E39" s="30"/>
      <c r="F39" s="32" t="s">
        <v>259</v>
      </c>
      <c r="G39" s="33">
        <v>0.89259999999999995</v>
      </c>
      <c r="H39" s="30" t="s">
        <v>2</v>
      </c>
      <c r="J39" s="32" t="s">
        <v>259</v>
      </c>
      <c r="K39" s="33">
        <v>0.20150000000000001</v>
      </c>
      <c r="L39" s="30" t="s">
        <v>2</v>
      </c>
      <c r="N39" s="32" t="s">
        <v>259</v>
      </c>
      <c r="O39" s="33">
        <v>0.20619999999999999</v>
      </c>
      <c r="P39" s="30" t="s">
        <v>2</v>
      </c>
    </row>
    <row r="40" spans="2:21" x14ac:dyDescent="0.25">
      <c r="B40" s="32" t="s">
        <v>260</v>
      </c>
      <c r="C40" s="33" t="s">
        <v>6</v>
      </c>
      <c r="D40" s="16" t="s">
        <v>107</v>
      </c>
      <c r="E40" s="30"/>
      <c r="F40" s="32" t="s">
        <v>260</v>
      </c>
      <c r="G40" s="33">
        <v>0.27250000000000002</v>
      </c>
      <c r="H40" s="30" t="s">
        <v>2</v>
      </c>
      <c r="J40" s="32" t="s">
        <v>260</v>
      </c>
      <c r="K40" s="33">
        <v>0.53139999999999998</v>
      </c>
      <c r="L40" s="30" t="s">
        <v>2</v>
      </c>
      <c r="N40" s="32" t="s">
        <v>260</v>
      </c>
      <c r="O40" s="33">
        <v>0.52159999999999995</v>
      </c>
      <c r="P40" s="30" t="s">
        <v>2</v>
      </c>
    </row>
    <row r="41" spans="2:21" x14ac:dyDescent="0.25">
      <c r="B41" s="32"/>
    </row>
    <row r="43" spans="2:21" x14ac:dyDescent="0.25">
      <c r="B43" s="281" t="s">
        <v>419</v>
      </c>
      <c r="C43" s="281"/>
      <c r="D43" s="281"/>
      <c r="F43" s="281" t="s">
        <v>420</v>
      </c>
      <c r="G43" s="281"/>
      <c r="H43" s="281"/>
      <c r="J43" s="281" t="s">
        <v>421</v>
      </c>
      <c r="K43" s="281"/>
      <c r="L43" s="281"/>
      <c r="N43" s="281" t="s">
        <v>422</v>
      </c>
      <c r="O43" s="281"/>
      <c r="P43" s="281"/>
    </row>
    <row r="44" spans="2:21" x14ac:dyDescent="0.25">
      <c r="B44" s="44" t="s">
        <v>230</v>
      </c>
      <c r="C44" s="57" t="s">
        <v>253</v>
      </c>
      <c r="D44" s="65" t="s">
        <v>254</v>
      </c>
      <c r="F44" s="44" t="s">
        <v>230</v>
      </c>
      <c r="G44" s="57" t="s">
        <v>253</v>
      </c>
      <c r="H44" s="65" t="s">
        <v>254</v>
      </c>
      <c r="I44" s="56"/>
      <c r="J44" s="44" t="s">
        <v>230</v>
      </c>
      <c r="K44" s="57" t="s">
        <v>253</v>
      </c>
      <c r="L44" s="65" t="s">
        <v>254</v>
      </c>
      <c r="M44" s="56"/>
      <c r="N44" s="44" t="s">
        <v>230</v>
      </c>
      <c r="O44" s="57" t="s">
        <v>253</v>
      </c>
      <c r="P44" s="65" t="s">
        <v>254</v>
      </c>
      <c r="R44" s="60"/>
      <c r="S44" s="60"/>
      <c r="T44" s="60"/>
    </row>
    <row r="45" spans="2:21" x14ac:dyDescent="0.25">
      <c r="B45" s="50">
        <v>63.9</v>
      </c>
      <c r="C45" s="58">
        <v>87.8</v>
      </c>
      <c r="D45" s="66">
        <v>85.4</v>
      </c>
      <c r="E45" s="60"/>
      <c r="F45" s="50">
        <v>48.6</v>
      </c>
      <c r="G45" s="58">
        <v>83.7</v>
      </c>
      <c r="H45" s="66">
        <v>66.900000000000006</v>
      </c>
      <c r="I45" s="56"/>
      <c r="J45" s="50">
        <v>23.7</v>
      </c>
      <c r="K45" s="58">
        <v>20.3</v>
      </c>
      <c r="L45" s="68">
        <v>4.46</v>
      </c>
      <c r="M45" s="56"/>
      <c r="N45" s="50">
        <v>20.7</v>
      </c>
      <c r="O45" s="58">
        <v>20.8</v>
      </c>
      <c r="P45" s="68">
        <v>3.67</v>
      </c>
      <c r="R45" s="60"/>
      <c r="S45" s="60"/>
      <c r="T45" s="60"/>
    </row>
    <row r="46" spans="2:21" x14ac:dyDescent="0.25">
      <c r="B46" s="50">
        <v>68.599999999999994</v>
      </c>
      <c r="C46" s="58">
        <v>90.5</v>
      </c>
      <c r="D46" s="66">
        <v>81.3</v>
      </c>
      <c r="E46" s="60"/>
      <c r="F46" s="50">
        <v>53.6</v>
      </c>
      <c r="G46" s="58">
        <v>82.5</v>
      </c>
      <c r="H46" s="66">
        <v>59.4</v>
      </c>
      <c r="I46" s="56"/>
      <c r="J46" s="50">
        <v>28.2</v>
      </c>
      <c r="K46" s="58">
        <v>11.1</v>
      </c>
      <c r="L46" s="68">
        <v>5.35</v>
      </c>
      <c r="M46" s="56"/>
      <c r="N46" s="50">
        <v>19.8</v>
      </c>
      <c r="O46" s="58">
        <v>25</v>
      </c>
      <c r="P46" s="68">
        <v>1.44</v>
      </c>
      <c r="R46" s="60"/>
      <c r="S46" s="60"/>
      <c r="T46" s="60"/>
    </row>
    <row r="47" spans="2:21" x14ac:dyDescent="0.25">
      <c r="B47" s="50">
        <v>67.599999999999994</v>
      </c>
      <c r="C47" s="58">
        <v>84.4</v>
      </c>
      <c r="D47" s="66">
        <v>86.1</v>
      </c>
      <c r="E47" s="60"/>
      <c r="F47" s="50">
        <v>45</v>
      </c>
      <c r="G47" s="58">
        <v>53.3</v>
      </c>
      <c r="H47" s="66">
        <v>79.5</v>
      </c>
      <c r="I47" s="56"/>
      <c r="J47" s="50">
        <v>23.1</v>
      </c>
      <c r="K47" s="61">
        <v>6.49</v>
      </c>
      <c r="L47" s="66">
        <v>10.199999999999999</v>
      </c>
      <c r="M47" s="56"/>
      <c r="N47" s="50">
        <v>22.9</v>
      </c>
      <c r="O47" s="61">
        <v>5.37</v>
      </c>
      <c r="P47" s="68">
        <v>4.4800000000000004</v>
      </c>
      <c r="R47" s="60"/>
      <c r="S47" s="60"/>
      <c r="T47" s="60"/>
    </row>
    <row r="48" spans="2:21" x14ac:dyDescent="0.25">
      <c r="B48" s="50">
        <v>66.7</v>
      </c>
      <c r="C48" s="58">
        <v>88.2</v>
      </c>
      <c r="D48" s="66">
        <v>88.4</v>
      </c>
      <c r="E48" s="60"/>
      <c r="F48" s="50">
        <v>43.2</v>
      </c>
      <c r="G48" s="58">
        <v>73.099999999999994</v>
      </c>
      <c r="H48" s="66">
        <v>70.900000000000006</v>
      </c>
      <c r="I48" s="56"/>
      <c r="J48" s="50">
        <v>20.2</v>
      </c>
      <c r="K48" s="61">
        <v>2.4300000000000002</v>
      </c>
      <c r="L48" s="66">
        <v>10.199999999999999</v>
      </c>
      <c r="M48" s="56"/>
      <c r="N48" s="50">
        <v>21.9</v>
      </c>
      <c r="O48" s="61">
        <v>3.95</v>
      </c>
      <c r="P48" s="68">
        <v>8.11</v>
      </c>
      <c r="R48" s="60"/>
      <c r="S48" s="60"/>
      <c r="T48" s="60"/>
    </row>
    <row r="49" spans="2:20" x14ac:dyDescent="0.25">
      <c r="B49" s="50">
        <v>68.099999999999994</v>
      </c>
      <c r="C49" s="58">
        <v>90</v>
      </c>
      <c r="D49" s="66">
        <v>91.5</v>
      </c>
      <c r="E49" s="60"/>
      <c r="F49" s="50">
        <v>52.3</v>
      </c>
      <c r="G49" s="58">
        <v>68.3</v>
      </c>
      <c r="H49" s="66">
        <v>74</v>
      </c>
      <c r="I49" s="56"/>
      <c r="J49" s="50">
        <v>29</v>
      </c>
      <c r="K49" s="61">
        <v>5.04</v>
      </c>
      <c r="L49" s="68">
        <v>5.24</v>
      </c>
      <c r="M49" s="56"/>
      <c r="N49" s="50">
        <v>25</v>
      </c>
      <c r="O49" s="61">
        <v>6.18</v>
      </c>
      <c r="P49" s="68">
        <v>6.11</v>
      </c>
      <c r="R49" s="60"/>
      <c r="S49" s="60"/>
      <c r="T49" s="60"/>
    </row>
    <row r="50" spans="2:20" x14ac:dyDescent="0.25">
      <c r="B50" s="50">
        <v>64.7</v>
      </c>
      <c r="C50" s="58">
        <v>88.6</v>
      </c>
      <c r="D50" s="66">
        <v>77.8</v>
      </c>
      <c r="E50" s="60"/>
      <c r="F50" s="50">
        <v>46.9</v>
      </c>
      <c r="G50" s="58">
        <v>60.1</v>
      </c>
      <c r="H50" s="66">
        <v>61.6</v>
      </c>
      <c r="I50" s="56"/>
      <c r="J50" s="50">
        <v>27</v>
      </c>
      <c r="K50" s="61">
        <v>5.62</v>
      </c>
      <c r="L50" s="68">
        <v>6.12</v>
      </c>
      <c r="M50" s="56"/>
      <c r="N50" s="50">
        <v>21.1</v>
      </c>
      <c r="O50" s="61">
        <v>4.18</v>
      </c>
      <c r="P50" s="66">
        <v>5.8</v>
      </c>
      <c r="R50" s="60"/>
      <c r="S50" s="60"/>
      <c r="T50" s="60"/>
    </row>
    <row r="51" spans="2:20" x14ac:dyDescent="0.25">
      <c r="B51" s="50">
        <v>67.900000000000006</v>
      </c>
      <c r="C51" s="58">
        <v>89.4</v>
      </c>
      <c r="D51" s="66">
        <v>92.4</v>
      </c>
      <c r="E51" s="60"/>
      <c r="F51" s="50">
        <v>44.5</v>
      </c>
      <c r="G51" s="58">
        <v>65.900000000000006</v>
      </c>
      <c r="H51" s="66">
        <v>82.4</v>
      </c>
      <c r="I51" s="56"/>
      <c r="J51" s="50">
        <v>23.4</v>
      </c>
      <c r="K51" s="61">
        <v>3.43</v>
      </c>
      <c r="L51" s="68">
        <v>7.35</v>
      </c>
      <c r="M51" s="56"/>
      <c r="N51" s="50">
        <v>21</v>
      </c>
      <c r="O51" s="61">
        <v>3.64</v>
      </c>
      <c r="P51" s="66">
        <v>8.7200000000000006</v>
      </c>
      <c r="R51" s="60"/>
      <c r="S51" s="60"/>
      <c r="T51" s="60"/>
    </row>
    <row r="52" spans="2:20" x14ac:dyDescent="0.25">
      <c r="B52" s="50">
        <v>70.900000000000006</v>
      </c>
      <c r="C52" s="58">
        <v>88.1</v>
      </c>
      <c r="D52" s="66">
        <v>93.8</v>
      </c>
      <c r="E52" s="60"/>
      <c r="F52" s="50">
        <v>48.4</v>
      </c>
      <c r="G52" s="58">
        <v>70.900000000000006</v>
      </c>
      <c r="H52" s="66">
        <v>72.5</v>
      </c>
      <c r="I52" s="56"/>
      <c r="J52" s="50">
        <v>27.3</v>
      </c>
      <c r="K52" s="61">
        <v>2.2599999999999998</v>
      </c>
      <c r="L52" s="68">
        <v>4.38</v>
      </c>
      <c r="M52" s="56"/>
      <c r="N52" s="50">
        <v>19.600000000000001</v>
      </c>
      <c r="O52" s="58">
        <v>6.1</v>
      </c>
      <c r="P52" s="68">
        <v>1.93</v>
      </c>
      <c r="R52" s="60"/>
      <c r="S52" s="60"/>
      <c r="T52" s="60"/>
    </row>
    <row r="53" spans="2:20" x14ac:dyDescent="0.25">
      <c r="B53" s="50">
        <v>65.7</v>
      </c>
      <c r="C53" s="58">
        <v>85.3</v>
      </c>
      <c r="D53" s="66">
        <v>89</v>
      </c>
      <c r="E53" s="60"/>
      <c r="F53" s="50">
        <v>44.8</v>
      </c>
      <c r="G53" s="58">
        <v>64.400000000000006</v>
      </c>
      <c r="H53" s="66">
        <v>69.099999999999994</v>
      </c>
      <c r="I53" s="56"/>
      <c r="J53" s="50">
        <v>24.6</v>
      </c>
      <c r="K53" s="61">
        <v>2.73</v>
      </c>
      <c r="L53" s="66">
        <v>2.5</v>
      </c>
      <c r="M53" s="56"/>
      <c r="N53" s="50">
        <v>18.899999999999999</v>
      </c>
      <c r="O53" s="61">
        <v>1.86</v>
      </c>
      <c r="P53" s="68">
        <v>4.08</v>
      </c>
      <c r="R53" s="60"/>
      <c r="S53" s="60"/>
      <c r="T53" s="60"/>
    </row>
    <row r="54" spans="2:20" x14ac:dyDescent="0.25">
      <c r="B54" s="51">
        <v>69</v>
      </c>
      <c r="C54" s="59">
        <v>88.2</v>
      </c>
      <c r="D54" s="67">
        <v>87.6</v>
      </c>
      <c r="E54" s="60"/>
      <c r="F54" s="51">
        <v>49.9</v>
      </c>
      <c r="G54" s="59">
        <v>68</v>
      </c>
      <c r="H54" s="67">
        <v>67</v>
      </c>
      <c r="J54" s="51">
        <v>22.8</v>
      </c>
      <c r="K54" s="64">
        <v>4.91</v>
      </c>
      <c r="L54" s="69">
        <v>3.08</v>
      </c>
      <c r="N54" s="51">
        <v>20.7</v>
      </c>
      <c r="O54" s="64">
        <v>4.84</v>
      </c>
      <c r="P54" s="69">
        <v>0.83</v>
      </c>
    </row>
    <row r="55" spans="2:20" x14ac:dyDescent="0.25">
      <c r="E55" s="56"/>
      <c r="H55" s="16"/>
      <c r="J55" s="16"/>
      <c r="K55" s="16"/>
      <c r="L55" s="16"/>
      <c r="N55" s="16"/>
      <c r="O55" s="16"/>
      <c r="P55" s="16"/>
    </row>
    <row r="56" spans="2:20" x14ac:dyDescent="0.25">
      <c r="B56" s="28" t="s">
        <v>214</v>
      </c>
      <c r="C56" s="28"/>
      <c r="E56" s="56"/>
      <c r="F56" s="28" t="s">
        <v>214</v>
      </c>
      <c r="G56" s="28"/>
      <c r="H56" s="16"/>
      <c r="J56" s="28" t="s">
        <v>214</v>
      </c>
      <c r="K56" s="28"/>
      <c r="L56" s="16"/>
      <c r="N56" s="28" t="s">
        <v>214</v>
      </c>
      <c r="O56" s="28"/>
      <c r="P56" s="16"/>
    </row>
    <row r="57" spans="2:20" x14ac:dyDescent="0.25">
      <c r="B57" s="46" t="s">
        <v>251</v>
      </c>
      <c r="C57" s="16" t="s">
        <v>0</v>
      </c>
      <c r="D57" s="16" t="s">
        <v>1</v>
      </c>
      <c r="F57" s="46" t="s">
        <v>252</v>
      </c>
      <c r="G57" s="16" t="s">
        <v>0</v>
      </c>
      <c r="H57" s="16" t="s">
        <v>1</v>
      </c>
      <c r="J57" s="46" t="s">
        <v>240</v>
      </c>
      <c r="K57" s="16" t="s">
        <v>0</v>
      </c>
      <c r="L57" s="16" t="s">
        <v>1</v>
      </c>
      <c r="N57" s="46" t="s">
        <v>241</v>
      </c>
      <c r="O57" s="16" t="s">
        <v>0</v>
      </c>
      <c r="P57" s="16" t="s">
        <v>1</v>
      </c>
    </row>
    <row r="58" spans="2:20" x14ac:dyDescent="0.25">
      <c r="B58" s="32" t="s">
        <v>259</v>
      </c>
      <c r="C58" s="33" t="s">
        <v>6</v>
      </c>
      <c r="D58" s="16" t="s">
        <v>107</v>
      </c>
      <c r="F58" s="32" t="s">
        <v>259</v>
      </c>
      <c r="G58" s="33" t="s">
        <v>6</v>
      </c>
      <c r="H58" s="16" t="s">
        <v>107</v>
      </c>
      <c r="J58" s="32" t="s">
        <v>259</v>
      </c>
      <c r="K58" s="33" t="s">
        <v>6</v>
      </c>
      <c r="L58" s="16" t="s">
        <v>107</v>
      </c>
      <c r="N58" s="32" t="s">
        <v>259</v>
      </c>
      <c r="O58" s="33" t="s">
        <v>6</v>
      </c>
      <c r="P58" s="16" t="s">
        <v>107</v>
      </c>
    </row>
    <row r="59" spans="2:20" x14ac:dyDescent="0.25">
      <c r="B59" s="32" t="s">
        <v>260</v>
      </c>
      <c r="C59" s="33" t="s">
        <v>6</v>
      </c>
      <c r="D59" s="16" t="s">
        <v>107</v>
      </c>
      <c r="F59" s="32" t="s">
        <v>260</v>
      </c>
      <c r="G59" s="33" t="s">
        <v>6</v>
      </c>
      <c r="H59" s="16" t="s">
        <v>107</v>
      </c>
      <c r="J59" s="32" t="s">
        <v>260</v>
      </c>
      <c r="K59" s="33" t="s">
        <v>6</v>
      </c>
      <c r="L59" s="16" t="s">
        <v>107</v>
      </c>
      <c r="N59" s="32" t="s">
        <v>260</v>
      </c>
      <c r="O59" s="33" t="s">
        <v>6</v>
      </c>
      <c r="P59" s="16" t="s">
        <v>107</v>
      </c>
    </row>
    <row r="62" spans="2:20" x14ac:dyDescent="0.25">
      <c r="B62" s="281" t="s">
        <v>423</v>
      </c>
      <c r="C62" s="281"/>
      <c r="D62" s="281"/>
      <c r="F62" s="281" t="s">
        <v>424</v>
      </c>
      <c r="G62" s="281"/>
      <c r="H62" s="281"/>
    </row>
    <row r="63" spans="2:20" x14ac:dyDescent="0.25">
      <c r="B63" s="44" t="s">
        <v>230</v>
      </c>
      <c r="C63" s="57" t="s">
        <v>253</v>
      </c>
      <c r="D63" s="65" t="s">
        <v>254</v>
      </c>
      <c r="F63" s="44" t="s">
        <v>230</v>
      </c>
      <c r="G63" s="57" t="s">
        <v>253</v>
      </c>
      <c r="H63" s="65" t="s">
        <v>254</v>
      </c>
    </row>
    <row r="64" spans="2:20" x14ac:dyDescent="0.25">
      <c r="B64" s="50">
        <v>12.1</v>
      </c>
      <c r="C64" s="58">
        <v>20.9</v>
      </c>
      <c r="D64" s="66">
        <v>10.3</v>
      </c>
      <c r="F64" s="50">
        <v>14.6</v>
      </c>
      <c r="G64" s="58">
        <v>19.100000000000001</v>
      </c>
      <c r="H64" s="66">
        <v>11.4</v>
      </c>
      <c r="J64" s="60"/>
      <c r="K64" s="60"/>
      <c r="L64" s="60"/>
    </row>
    <row r="65" spans="2:12" x14ac:dyDescent="0.25">
      <c r="B65" s="50">
        <v>14</v>
      </c>
      <c r="C65" s="58">
        <v>21.8</v>
      </c>
      <c r="D65" s="66">
        <v>13.5</v>
      </c>
      <c r="F65" s="50">
        <v>16.5</v>
      </c>
      <c r="G65" s="58">
        <v>14.4</v>
      </c>
      <c r="H65" s="66">
        <v>10.9</v>
      </c>
      <c r="J65" s="60"/>
      <c r="K65" s="60"/>
      <c r="L65" s="60"/>
    </row>
    <row r="66" spans="2:12" x14ac:dyDescent="0.25">
      <c r="B66" s="50">
        <v>22.6</v>
      </c>
      <c r="C66" s="58">
        <v>12.2</v>
      </c>
      <c r="D66" s="66">
        <v>14.2</v>
      </c>
      <c r="F66" s="50">
        <v>18.600000000000001</v>
      </c>
      <c r="G66" s="58">
        <v>22</v>
      </c>
      <c r="H66" s="66">
        <v>21.6</v>
      </c>
      <c r="J66" s="60"/>
      <c r="K66" s="60"/>
      <c r="L66" s="60"/>
    </row>
    <row r="67" spans="2:12" x14ac:dyDescent="0.25">
      <c r="B67" s="50">
        <v>19.899999999999999</v>
      </c>
      <c r="C67" s="58">
        <v>18.399999999999999</v>
      </c>
      <c r="D67" s="66">
        <v>15</v>
      </c>
      <c r="F67" s="50">
        <v>19.899999999999999</v>
      </c>
      <c r="G67" s="58">
        <v>16.399999999999999</v>
      </c>
      <c r="H67" s="66">
        <v>20.9</v>
      </c>
      <c r="J67" s="60"/>
      <c r="K67" s="60"/>
      <c r="L67" s="60"/>
    </row>
    <row r="68" spans="2:12" x14ac:dyDescent="0.25">
      <c r="B68" s="50">
        <v>19.2</v>
      </c>
      <c r="C68" s="58">
        <v>18.600000000000001</v>
      </c>
      <c r="D68" s="66">
        <v>15.8</v>
      </c>
      <c r="F68" s="50">
        <v>21.2</v>
      </c>
      <c r="G68" s="58">
        <v>12.8</v>
      </c>
      <c r="H68" s="66">
        <v>16.7</v>
      </c>
      <c r="J68" s="60"/>
      <c r="K68" s="60"/>
      <c r="L68" s="60"/>
    </row>
    <row r="69" spans="2:12" x14ac:dyDescent="0.25">
      <c r="B69" s="50">
        <v>17.5</v>
      </c>
      <c r="C69" s="58">
        <v>16.100000000000001</v>
      </c>
      <c r="D69" s="66">
        <v>17.2</v>
      </c>
      <c r="F69" s="50">
        <v>19</v>
      </c>
      <c r="G69" s="58">
        <v>16</v>
      </c>
      <c r="H69" s="66">
        <v>19.2</v>
      </c>
      <c r="J69" s="60"/>
      <c r="K69" s="60"/>
      <c r="L69" s="60"/>
    </row>
    <row r="70" spans="2:12" x14ac:dyDescent="0.25">
      <c r="B70" s="50">
        <v>19.7</v>
      </c>
      <c r="C70" s="58">
        <v>10.9</v>
      </c>
      <c r="D70" s="66">
        <v>24.5</v>
      </c>
      <c r="F70" s="50">
        <v>22.5</v>
      </c>
      <c r="G70" s="58">
        <v>14.3</v>
      </c>
      <c r="H70" s="66">
        <v>20.100000000000001</v>
      </c>
      <c r="J70" s="60"/>
      <c r="K70" s="60"/>
      <c r="L70" s="60"/>
    </row>
    <row r="71" spans="2:12" x14ac:dyDescent="0.25">
      <c r="B71" s="50">
        <v>24.9</v>
      </c>
      <c r="C71" s="58">
        <v>17</v>
      </c>
      <c r="D71" s="66">
        <v>17.399999999999999</v>
      </c>
      <c r="F71" s="50">
        <v>21.7</v>
      </c>
      <c r="G71" s="58">
        <v>26.2</v>
      </c>
      <c r="H71" s="66">
        <v>14.7</v>
      </c>
      <c r="J71" s="60"/>
      <c r="K71" s="60"/>
      <c r="L71" s="60"/>
    </row>
    <row r="72" spans="2:12" x14ac:dyDescent="0.25">
      <c r="B72" s="50">
        <v>20.6</v>
      </c>
      <c r="C72" s="58">
        <v>14</v>
      </c>
      <c r="D72" s="66">
        <v>22.5</v>
      </c>
      <c r="F72" s="50">
        <v>18.600000000000001</v>
      </c>
      <c r="G72" s="58">
        <v>18.7</v>
      </c>
      <c r="H72" s="66">
        <v>20</v>
      </c>
      <c r="J72" s="60"/>
      <c r="K72" s="60"/>
      <c r="L72" s="60"/>
    </row>
    <row r="73" spans="2:12" x14ac:dyDescent="0.25">
      <c r="B73" s="51">
        <v>25.1</v>
      </c>
      <c r="C73" s="59">
        <v>12.7</v>
      </c>
      <c r="D73" s="67">
        <v>23.9</v>
      </c>
      <c r="F73" s="51">
        <v>26.9</v>
      </c>
      <c r="G73" s="59">
        <v>10.7</v>
      </c>
      <c r="H73" s="67">
        <v>18.899999999999999</v>
      </c>
      <c r="J73" s="60"/>
      <c r="K73" s="60"/>
      <c r="L73" s="60"/>
    </row>
    <row r="74" spans="2:12" x14ac:dyDescent="0.25">
      <c r="H74" s="16"/>
      <c r="J74" s="60"/>
      <c r="K74" s="60"/>
      <c r="L74" s="60"/>
    </row>
    <row r="75" spans="2:12" x14ac:dyDescent="0.25">
      <c r="B75" s="28" t="s">
        <v>214</v>
      </c>
      <c r="C75" s="28"/>
      <c r="F75" s="28" t="s">
        <v>214</v>
      </c>
      <c r="G75" s="28"/>
      <c r="H75" s="16"/>
      <c r="J75" s="60"/>
      <c r="K75" s="60"/>
      <c r="L75" s="60"/>
    </row>
    <row r="76" spans="2:12" x14ac:dyDescent="0.25">
      <c r="B76" s="46" t="s">
        <v>242</v>
      </c>
      <c r="C76" s="16" t="s">
        <v>0</v>
      </c>
      <c r="D76" s="16" t="s">
        <v>1</v>
      </c>
      <c r="F76" s="46" t="s">
        <v>243</v>
      </c>
      <c r="G76" s="16" t="s">
        <v>0</v>
      </c>
      <c r="H76" s="16" t="s">
        <v>1</v>
      </c>
      <c r="J76" s="60"/>
      <c r="K76" s="60"/>
      <c r="L76" s="60"/>
    </row>
    <row r="77" spans="2:12" x14ac:dyDescent="0.25">
      <c r="B77" s="32" t="s">
        <v>259</v>
      </c>
      <c r="C77" s="33">
        <v>0.16470000000000001</v>
      </c>
      <c r="D77" s="30" t="s">
        <v>2</v>
      </c>
      <c r="F77" s="32" t="s">
        <v>259</v>
      </c>
      <c r="G77" s="33">
        <v>0.20130000000000001</v>
      </c>
      <c r="H77" s="30" t="s">
        <v>2</v>
      </c>
      <c r="J77" s="60"/>
      <c r="K77" s="60"/>
      <c r="L77" s="60"/>
    </row>
    <row r="78" spans="2:12" x14ac:dyDescent="0.25">
      <c r="B78" s="32" t="s">
        <v>260</v>
      </c>
      <c r="C78" s="33">
        <v>0.43790000000000001</v>
      </c>
      <c r="D78" s="30" t="s">
        <v>2</v>
      </c>
      <c r="F78" s="32" t="s">
        <v>260</v>
      </c>
      <c r="G78" s="33">
        <v>0.28670000000000001</v>
      </c>
      <c r="H78" s="30" t="s">
        <v>2</v>
      </c>
      <c r="J78" s="60"/>
      <c r="K78" s="60"/>
      <c r="L78" s="60"/>
    </row>
    <row r="79" spans="2:12" x14ac:dyDescent="0.25">
      <c r="J79" s="60"/>
      <c r="K79" s="60"/>
      <c r="L79" s="60"/>
    </row>
    <row r="80" spans="2:12" x14ac:dyDescent="0.25">
      <c r="J80" s="60"/>
      <c r="K80" s="60"/>
      <c r="L80" s="60"/>
    </row>
    <row r="81" spans="2:12" x14ac:dyDescent="0.25">
      <c r="B81" s="60"/>
      <c r="C81" s="60"/>
      <c r="D81" s="60"/>
      <c r="J81" s="60"/>
      <c r="K81" s="60"/>
      <c r="L81" s="60"/>
    </row>
    <row r="82" spans="2:12" x14ac:dyDescent="0.25">
      <c r="B82" s="60"/>
      <c r="C82" s="60"/>
      <c r="D82" s="60"/>
      <c r="J82" s="60"/>
      <c r="K82" s="60"/>
      <c r="L82" s="60"/>
    </row>
    <row r="83" spans="2:12" x14ac:dyDescent="0.25">
      <c r="B83" s="60"/>
      <c r="C83" s="60"/>
      <c r="D83" s="60"/>
      <c r="E83" s="60"/>
      <c r="J83" s="60"/>
      <c r="K83" s="60"/>
      <c r="L83" s="60"/>
    </row>
    <row r="84" spans="2:12" x14ac:dyDescent="0.25">
      <c r="B84" s="60"/>
      <c r="C84" s="60"/>
      <c r="D84" s="60"/>
      <c r="E84" s="60"/>
      <c r="J84" s="60"/>
      <c r="K84" s="60"/>
      <c r="L84" s="60"/>
    </row>
    <row r="85" spans="2:12" x14ac:dyDescent="0.25">
      <c r="B85" s="60"/>
      <c r="C85" s="60"/>
      <c r="D85" s="60"/>
      <c r="E85" s="60"/>
      <c r="J85" s="60"/>
      <c r="K85" s="60"/>
      <c r="L85" s="60"/>
    </row>
    <row r="86" spans="2:12" x14ac:dyDescent="0.25">
      <c r="B86" s="60"/>
      <c r="C86" s="60"/>
      <c r="D86" s="60"/>
      <c r="E86" s="60"/>
      <c r="J86" s="60"/>
      <c r="K86" s="60"/>
      <c r="L86" s="60"/>
    </row>
    <row r="87" spans="2:12" x14ac:dyDescent="0.25">
      <c r="B87" s="60"/>
      <c r="C87" s="60"/>
      <c r="D87" s="60"/>
      <c r="E87" s="60"/>
    </row>
    <row r="88" spans="2:12" x14ac:dyDescent="0.25">
      <c r="B88" s="60"/>
      <c r="C88" s="60"/>
      <c r="D88" s="60"/>
      <c r="E88" s="60"/>
    </row>
    <row r="89" spans="2:12" x14ac:dyDescent="0.25">
      <c r="B89" s="60"/>
      <c r="C89" s="60"/>
      <c r="D89" s="60"/>
      <c r="E89" s="60"/>
    </row>
    <row r="90" spans="2:12" x14ac:dyDescent="0.25">
      <c r="B90" s="60"/>
      <c r="C90" s="60"/>
      <c r="D90" s="60"/>
      <c r="E90" s="60"/>
    </row>
    <row r="91" spans="2:12" x14ac:dyDescent="0.25">
      <c r="C91" s="60"/>
      <c r="D91" s="60"/>
      <c r="E91" s="60"/>
    </row>
    <row r="92" spans="2:12" x14ac:dyDescent="0.25">
      <c r="C92" s="60"/>
      <c r="D92" s="60"/>
      <c r="E92" s="60"/>
    </row>
  </sheetData>
  <mergeCells count="12">
    <mergeCell ref="N43:P43"/>
    <mergeCell ref="B3:F3"/>
    <mergeCell ref="H3:L3"/>
    <mergeCell ref="B24:D24"/>
    <mergeCell ref="F24:H24"/>
    <mergeCell ref="J24:L24"/>
    <mergeCell ref="N24:P24"/>
    <mergeCell ref="B62:D62"/>
    <mergeCell ref="F62:H62"/>
    <mergeCell ref="B43:D43"/>
    <mergeCell ref="F43:H43"/>
    <mergeCell ref="J43:L4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979D-6AFE-454A-94F9-8A9856052358}">
  <dimension ref="A1:W56"/>
  <sheetViews>
    <sheetView zoomScale="80" zoomScaleNormal="80" workbookViewId="0">
      <selection activeCell="K32" sqref="K32"/>
    </sheetView>
  </sheetViews>
  <sheetFormatPr baseColWidth="10" defaultRowHeight="15.75" x14ac:dyDescent="0.25"/>
  <cols>
    <col min="1" max="1" width="5" style="1" customWidth="1"/>
    <col min="2" max="2" width="7.140625" style="30" customWidth="1"/>
    <col min="3" max="12" width="15" style="30" bestFit="1" customWidth="1"/>
    <col min="13" max="13" width="16.28515625" style="30" customWidth="1"/>
    <col min="14" max="14" width="11.42578125" style="16" bestFit="1" customWidth="1"/>
    <col min="15" max="16384" width="11.42578125" style="1"/>
  </cols>
  <sheetData>
    <row r="1" spans="1:22" x14ac:dyDescent="0.25">
      <c r="A1" s="5" t="s">
        <v>671</v>
      </c>
      <c r="B1" s="2"/>
    </row>
    <row r="2" spans="1:22" x14ac:dyDescent="0.25"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22" s="16" customFormat="1" x14ac:dyDescent="0.25">
      <c r="C3" s="282" t="s">
        <v>662</v>
      </c>
      <c r="D3" s="283"/>
      <c r="E3" s="283"/>
      <c r="F3" s="283"/>
      <c r="G3" s="283"/>
      <c r="H3" s="283"/>
      <c r="I3" s="283"/>
      <c r="J3" s="283"/>
      <c r="K3" s="283"/>
      <c r="L3" s="284"/>
      <c r="M3" s="282" t="s">
        <v>672</v>
      </c>
      <c r="N3" s="283"/>
      <c r="O3" s="283"/>
      <c r="P3" s="283"/>
      <c r="Q3" s="283"/>
      <c r="R3" s="283"/>
      <c r="S3" s="283"/>
      <c r="T3" s="283"/>
      <c r="U3" s="283"/>
      <c r="V3" s="284"/>
    </row>
    <row r="4" spans="1:22" s="16" customFormat="1" ht="15.75" customHeight="1" x14ac:dyDescent="0.25">
      <c r="B4" s="17" t="s">
        <v>667</v>
      </c>
      <c r="C4" s="229" t="s">
        <v>173</v>
      </c>
      <c r="D4" s="229" t="s">
        <v>174</v>
      </c>
      <c r="E4" s="229" t="s">
        <v>175</v>
      </c>
      <c r="F4" s="229" t="s">
        <v>176</v>
      </c>
      <c r="G4" s="229" t="s">
        <v>177</v>
      </c>
      <c r="H4" s="229" t="s">
        <v>178</v>
      </c>
      <c r="I4" s="229" t="s">
        <v>179</v>
      </c>
      <c r="J4" s="229" t="s">
        <v>200</v>
      </c>
      <c r="K4" s="229" t="s">
        <v>203</v>
      </c>
      <c r="L4" s="229" t="s">
        <v>204</v>
      </c>
      <c r="M4" s="228" t="s">
        <v>173</v>
      </c>
      <c r="N4" s="229" t="s">
        <v>174</v>
      </c>
      <c r="O4" s="229" t="s">
        <v>175</v>
      </c>
      <c r="P4" s="229" t="s">
        <v>176</v>
      </c>
      <c r="Q4" s="229" t="s">
        <v>177</v>
      </c>
      <c r="R4" s="229" t="s">
        <v>178</v>
      </c>
      <c r="S4" s="229" t="s">
        <v>179</v>
      </c>
      <c r="T4" s="229" t="s">
        <v>200</v>
      </c>
      <c r="U4" s="229" t="s">
        <v>203</v>
      </c>
      <c r="V4" s="229" t="s">
        <v>204</v>
      </c>
    </row>
    <row r="5" spans="1:22" x14ac:dyDescent="0.25">
      <c r="B5" s="189">
        <v>0</v>
      </c>
      <c r="C5" s="102">
        <v>113.0973</v>
      </c>
      <c r="D5" s="103">
        <v>338.76675010000002</v>
      </c>
      <c r="E5" s="103">
        <v>113.0973</v>
      </c>
      <c r="F5" s="103">
        <v>202.66344670000001</v>
      </c>
      <c r="G5" s="103">
        <v>113.0973355</v>
      </c>
      <c r="H5" s="103">
        <v>113.0973355</v>
      </c>
      <c r="I5" s="103">
        <v>14.13716694</v>
      </c>
      <c r="J5" s="103">
        <v>44.602238100000001</v>
      </c>
      <c r="K5" s="103">
        <v>98.520345620000001</v>
      </c>
      <c r="L5" s="108">
        <v>142.18031540000001</v>
      </c>
      <c r="M5" s="79">
        <v>141.43158589999999</v>
      </c>
      <c r="N5" s="79">
        <v>178.82579000000001</v>
      </c>
      <c r="O5" s="79">
        <v>143.16210000000001</v>
      </c>
      <c r="P5" s="79">
        <v>14.137167</v>
      </c>
      <c r="Q5" s="79">
        <v>124.40707</v>
      </c>
      <c r="R5" s="79">
        <v>145.37528</v>
      </c>
      <c r="S5" s="79">
        <v>65.580747000000002</v>
      </c>
      <c r="T5" s="79">
        <v>277.68358999999998</v>
      </c>
      <c r="U5" s="79">
        <v>113.09734</v>
      </c>
      <c r="V5" s="108">
        <v>139.83891</v>
      </c>
    </row>
    <row r="6" spans="1:22" x14ac:dyDescent="0.25">
      <c r="B6" s="100">
        <v>1</v>
      </c>
      <c r="C6" s="104"/>
      <c r="D6" s="79"/>
      <c r="E6" s="79"/>
      <c r="F6" s="79"/>
      <c r="G6" s="79"/>
      <c r="H6" s="79"/>
      <c r="I6" s="79"/>
      <c r="J6" s="79"/>
      <c r="K6" s="79"/>
      <c r="L6" s="89"/>
      <c r="M6" s="79"/>
      <c r="N6" s="79"/>
      <c r="O6" s="79"/>
      <c r="P6" s="79"/>
      <c r="Q6" s="79"/>
      <c r="R6" s="79"/>
      <c r="S6" s="79"/>
      <c r="T6" s="79"/>
      <c r="U6" s="79"/>
      <c r="V6" s="89"/>
    </row>
    <row r="7" spans="1:22" x14ac:dyDescent="0.25">
      <c r="B7" s="100">
        <v>2</v>
      </c>
      <c r="C7" s="104">
        <v>162.0968</v>
      </c>
      <c r="D7" s="79">
        <v>492.77349199999998</v>
      </c>
      <c r="E7" s="79">
        <v>143.79329999999999</v>
      </c>
      <c r="F7" s="79">
        <v>342.41895520000003</v>
      </c>
      <c r="G7" s="79">
        <v>189.85691600000001</v>
      </c>
      <c r="H7" s="79">
        <v>202.78014279999999</v>
      </c>
      <c r="I7" s="79">
        <v>65.449846949999994</v>
      </c>
      <c r="J7" s="79">
        <v>64.479783350000005</v>
      </c>
      <c r="K7" s="79">
        <v>148.018316</v>
      </c>
      <c r="L7" s="89">
        <v>173.7115258</v>
      </c>
      <c r="M7" s="79">
        <v>228.8831371</v>
      </c>
      <c r="N7" s="79">
        <v>186.86202</v>
      </c>
      <c r="O7" s="79">
        <v>313.12558999999999</v>
      </c>
      <c r="P7" s="79">
        <v>65.449847000000005</v>
      </c>
      <c r="Q7" s="79">
        <v>354.67259000000001</v>
      </c>
      <c r="R7" s="79">
        <v>254.73408000000001</v>
      </c>
      <c r="S7" s="79">
        <v>259.13495</v>
      </c>
      <c r="T7" s="79">
        <v>433.45341000000002</v>
      </c>
      <c r="U7" s="79">
        <v>231.05264</v>
      </c>
      <c r="V7" s="89">
        <v>255.22477000000001</v>
      </c>
    </row>
    <row r="8" spans="1:22" x14ac:dyDescent="0.25">
      <c r="B8" s="100">
        <v>3</v>
      </c>
      <c r="C8" s="104"/>
      <c r="D8" s="79"/>
      <c r="E8" s="79"/>
      <c r="F8" s="79"/>
      <c r="G8" s="79"/>
      <c r="H8" s="79"/>
      <c r="I8" s="79"/>
      <c r="J8" s="79"/>
      <c r="K8" s="79"/>
      <c r="L8" s="89"/>
      <c r="M8" s="79"/>
      <c r="N8" s="79"/>
      <c r="O8" s="79"/>
      <c r="P8" s="79"/>
      <c r="Q8" s="79"/>
      <c r="R8" s="79"/>
      <c r="S8" s="79"/>
      <c r="T8" s="79"/>
      <c r="U8" s="79"/>
      <c r="V8" s="89"/>
    </row>
    <row r="9" spans="1:22" x14ac:dyDescent="0.25">
      <c r="B9" s="100">
        <v>4</v>
      </c>
      <c r="C9" s="104"/>
      <c r="D9" s="79"/>
      <c r="E9" s="79"/>
      <c r="F9" s="79"/>
      <c r="G9" s="79"/>
      <c r="H9" s="79"/>
      <c r="I9" s="79"/>
      <c r="J9" s="79"/>
      <c r="K9" s="79"/>
      <c r="L9" s="89"/>
      <c r="M9" s="79"/>
      <c r="N9" s="79"/>
      <c r="O9" s="79"/>
      <c r="P9" s="79"/>
      <c r="Q9" s="79"/>
      <c r="R9" s="79"/>
      <c r="S9" s="79"/>
      <c r="T9" s="79"/>
      <c r="U9" s="79"/>
      <c r="V9" s="89"/>
    </row>
    <row r="10" spans="1:22" x14ac:dyDescent="0.25">
      <c r="B10" s="100">
        <v>5</v>
      </c>
      <c r="C10" s="104">
        <v>285.73379999999997</v>
      </c>
      <c r="D10" s="79">
        <v>559.61727780000001</v>
      </c>
      <c r="E10" s="79">
        <v>178.67869999999999</v>
      </c>
      <c r="F10" s="79">
        <v>658.11398450000002</v>
      </c>
      <c r="G10" s="79">
        <v>345.54086999999998</v>
      </c>
      <c r="H10" s="79">
        <v>318.11982569999998</v>
      </c>
      <c r="I10" s="79">
        <v>89.028266360000003</v>
      </c>
      <c r="J10" s="79">
        <v>261.3502709</v>
      </c>
      <c r="K10" s="79">
        <v>185.82254140000001</v>
      </c>
      <c r="L10" s="89">
        <v>201.19992529999999</v>
      </c>
      <c r="M10" s="79">
        <v>295.79379119999999</v>
      </c>
      <c r="N10" s="79">
        <v>203.11859000000001</v>
      </c>
      <c r="O10" s="79">
        <v>631.82015999999999</v>
      </c>
      <c r="P10" s="79">
        <v>165.78728000000001</v>
      </c>
      <c r="Q10" s="79">
        <v>427.20890000000003</v>
      </c>
      <c r="R10" s="79">
        <v>265.71651000000003</v>
      </c>
      <c r="S10" s="79">
        <v>474.36693000000002</v>
      </c>
      <c r="T10" s="79">
        <v>670.39407000000006</v>
      </c>
      <c r="U10" s="79">
        <v>337.70155999999997</v>
      </c>
      <c r="V10" s="89">
        <v>476.69654000000003</v>
      </c>
    </row>
    <row r="11" spans="1:22" s="16" customFormat="1" x14ac:dyDescent="0.25">
      <c r="A11" s="1"/>
      <c r="B11" s="100">
        <v>6</v>
      </c>
      <c r="C11" s="104"/>
      <c r="D11" s="79"/>
      <c r="E11" s="79"/>
      <c r="F11" s="79"/>
      <c r="G11" s="79"/>
      <c r="H11" s="79"/>
      <c r="I11" s="79"/>
      <c r="J11" s="79"/>
      <c r="K11" s="79"/>
      <c r="L11" s="89"/>
      <c r="M11" s="79"/>
      <c r="N11" s="79"/>
      <c r="O11" s="79"/>
      <c r="P11" s="79"/>
      <c r="Q11" s="79"/>
      <c r="R11" s="79"/>
      <c r="S11" s="79"/>
      <c r="T11" s="79"/>
      <c r="U11" s="79"/>
      <c r="V11" s="89"/>
    </row>
    <row r="12" spans="1:22" x14ac:dyDescent="0.25">
      <c r="B12" s="100">
        <v>7</v>
      </c>
      <c r="C12" s="104">
        <v>853.27570000000003</v>
      </c>
      <c r="D12" s="79">
        <v>693.27761220000002</v>
      </c>
      <c r="E12" s="79"/>
      <c r="F12" s="79">
        <v>1002.035041</v>
      </c>
      <c r="G12" s="79">
        <v>429.62850329999998</v>
      </c>
      <c r="H12" s="79">
        <v>489.79594659999998</v>
      </c>
      <c r="I12" s="79">
        <v>206.37542909999999</v>
      </c>
      <c r="J12" s="79">
        <v>281.24138110000001</v>
      </c>
      <c r="K12" s="79">
        <v>207.31616009999999</v>
      </c>
      <c r="L12" s="89">
        <v>374.18119630000001</v>
      </c>
      <c r="M12" s="79">
        <v>391.08359309999997</v>
      </c>
      <c r="N12" s="79">
        <v>285.86419000000001</v>
      </c>
      <c r="O12" s="79">
        <v>1142.3684000000001</v>
      </c>
      <c r="P12" s="79">
        <v>260.11901</v>
      </c>
      <c r="Q12" s="79">
        <v>632.66333999999995</v>
      </c>
      <c r="R12" s="79">
        <v>506.76938000000001</v>
      </c>
      <c r="S12" s="79">
        <v>808.05196999999998</v>
      </c>
      <c r="T12" s="79">
        <v>1118.7516000000001</v>
      </c>
      <c r="U12" s="79">
        <v>1129.7131999999999</v>
      </c>
      <c r="V12" s="89">
        <v>579.28192000000001</v>
      </c>
    </row>
    <row r="13" spans="1:22" x14ac:dyDescent="0.25">
      <c r="B13" s="100">
        <v>8</v>
      </c>
      <c r="C13" s="104"/>
      <c r="D13" s="79"/>
      <c r="E13" s="79"/>
      <c r="F13" s="79"/>
      <c r="G13" s="79"/>
      <c r="H13" s="79"/>
      <c r="I13" s="79"/>
      <c r="J13" s="79"/>
      <c r="K13" s="79"/>
      <c r="L13" s="89"/>
      <c r="M13" s="79"/>
      <c r="N13" s="79"/>
      <c r="O13" s="79"/>
      <c r="P13" s="79"/>
      <c r="Q13" s="79"/>
      <c r="R13" s="79"/>
      <c r="S13" s="79"/>
      <c r="T13" s="79"/>
      <c r="U13" s="79"/>
      <c r="V13" s="89"/>
    </row>
    <row r="14" spans="1:22" x14ac:dyDescent="0.25">
      <c r="B14" s="100">
        <v>9</v>
      </c>
      <c r="C14" s="104">
        <v>901.01750000000004</v>
      </c>
      <c r="D14" s="79">
        <v>729.68540900000005</v>
      </c>
      <c r="E14" s="79">
        <v>773.1567</v>
      </c>
      <c r="F14" s="79">
        <v>1148.6123030000001</v>
      </c>
      <c r="G14" s="79">
        <v>655.37220090000005</v>
      </c>
      <c r="H14" s="79">
        <v>771.6589692</v>
      </c>
      <c r="I14" s="79">
        <v>376.13429300000001</v>
      </c>
      <c r="J14" s="79">
        <v>304.96466559999999</v>
      </c>
      <c r="K14" s="79">
        <v>352.72357019999998</v>
      </c>
      <c r="L14" s="89">
        <v>546.0707208</v>
      </c>
      <c r="M14" s="79">
        <v>618.53311470000006</v>
      </c>
      <c r="N14" s="79">
        <v>405.93970999999999</v>
      </c>
      <c r="O14" s="79">
        <v>1271.7058</v>
      </c>
      <c r="P14" s="79">
        <v>269.02785</v>
      </c>
      <c r="Q14" s="79">
        <v>1274.7897</v>
      </c>
      <c r="R14" s="79">
        <v>1075.9122</v>
      </c>
      <c r="S14" s="79">
        <v>890.60487000000001</v>
      </c>
      <c r="T14" s="79">
        <v>1146.7203</v>
      </c>
      <c r="U14" s="79">
        <v>1335.0996</v>
      </c>
      <c r="V14" s="89">
        <v>632.74929999999995</v>
      </c>
    </row>
    <row r="15" spans="1:22" x14ac:dyDescent="0.25">
      <c r="B15" s="100">
        <v>10</v>
      </c>
      <c r="C15" s="104"/>
      <c r="D15" s="79"/>
      <c r="E15" s="79"/>
      <c r="F15" s="79"/>
      <c r="G15" s="79"/>
      <c r="H15" s="79"/>
      <c r="I15" s="79"/>
      <c r="J15" s="79"/>
      <c r="K15" s="79"/>
      <c r="L15" s="89"/>
      <c r="M15" s="79"/>
      <c r="N15" s="79"/>
      <c r="O15" s="79"/>
      <c r="P15" s="79"/>
      <c r="Q15" s="79"/>
      <c r="R15" s="79"/>
      <c r="S15" s="79"/>
      <c r="T15" s="79"/>
      <c r="U15" s="79"/>
      <c r="V15" s="89"/>
    </row>
    <row r="16" spans="1:22" x14ac:dyDescent="0.25">
      <c r="B16" s="100">
        <v>11</v>
      </c>
      <c r="C16" s="104"/>
      <c r="D16" s="79"/>
      <c r="E16" s="79"/>
      <c r="F16" s="79"/>
      <c r="G16" s="79"/>
      <c r="H16" s="79"/>
      <c r="I16" s="79"/>
      <c r="J16" s="79"/>
      <c r="K16" s="79"/>
      <c r="L16" s="89"/>
      <c r="M16" s="79"/>
      <c r="N16" s="79"/>
      <c r="O16" s="79"/>
      <c r="P16" s="79"/>
      <c r="Q16" s="79"/>
      <c r="R16" s="79"/>
      <c r="S16" s="79"/>
      <c r="T16" s="79"/>
      <c r="U16" s="79"/>
      <c r="V16" s="89"/>
    </row>
    <row r="17" spans="2:23" x14ac:dyDescent="0.25">
      <c r="B17" s="100">
        <v>12</v>
      </c>
      <c r="C17" s="104">
        <v>1130.9290000000001</v>
      </c>
      <c r="D17" s="79">
        <v>828.13073499999996</v>
      </c>
      <c r="E17" s="79"/>
      <c r="F17" s="79">
        <v>1375.9739099999999</v>
      </c>
      <c r="G17" s="79">
        <v>1129.997566</v>
      </c>
      <c r="H17" s="79">
        <v>988.36206579999998</v>
      </c>
      <c r="I17" s="79">
        <v>461.80054790000003</v>
      </c>
      <c r="J17" s="79">
        <v>563.34305849999998</v>
      </c>
      <c r="K17" s="79">
        <v>885.62502210000002</v>
      </c>
      <c r="L17" s="89">
        <v>1097.8474639999999</v>
      </c>
      <c r="M17" s="79">
        <v>688.42667530000006</v>
      </c>
      <c r="N17" s="79">
        <v>407.23086999999998</v>
      </c>
      <c r="O17" s="79">
        <v>1565.0875000000001</v>
      </c>
      <c r="P17" s="79">
        <v>487.29597000000001</v>
      </c>
      <c r="Q17" s="79">
        <v>1431.4475</v>
      </c>
      <c r="R17" s="79">
        <v>1240.7673</v>
      </c>
      <c r="S17" s="79">
        <v>1401.8434999999999</v>
      </c>
      <c r="T17" s="79">
        <v>1600.71</v>
      </c>
      <c r="U17" s="79">
        <v>1549.7414000000001</v>
      </c>
      <c r="V17" s="89">
        <v>968.82235000000003</v>
      </c>
    </row>
    <row r="18" spans="2:23" x14ac:dyDescent="0.25">
      <c r="B18" s="100">
        <v>13</v>
      </c>
      <c r="C18" s="104"/>
      <c r="D18" s="79"/>
      <c r="E18" s="79"/>
      <c r="F18" s="79"/>
      <c r="G18" s="79"/>
      <c r="H18" s="79"/>
      <c r="I18" s="79"/>
      <c r="J18" s="79"/>
      <c r="K18" s="79"/>
      <c r="L18" s="89"/>
      <c r="M18" s="79"/>
      <c r="N18" s="79"/>
      <c r="O18" s="79"/>
      <c r="P18" s="79"/>
      <c r="Q18" s="79"/>
      <c r="R18" s="79"/>
      <c r="S18" s="79"/>
      <c r="T18" s="79"/>
      <c r="U18" s="79"/>
      <c r="V18" s="89"/>
    </row>
    <row r="19" spans="2:23" x14ac:dyDescent="0.25">
      <c r="B19" s="100">
        <v>14</v>
      </c>
      <c r="C19" s="104">
        <v>1476.6949999999999</v>
      </c>
      <c r="D19" s="79">
        <v>1212.025918</v>
      </c>
      <c r="E19" s="79">
        <v>1174.1099999999999</v>
      </c>
      <c r="F19" s="79">
        <v>1610.6611439999999</v>
      </c>
      <c r="G19" s="79">
        <v>1614.745443</v>
      </c>
      <c r="H19" s="79">
        <v>1226.1871860000001</v>
      </c>
      <c r="I19" s="79">
        <v>741.52900910000005</v>
      </c>
      <c r="J19" s="79">
        <v>580.00267819999999</v>
      </c>
      <c r="K19" s="79">
        <v>1331.435385</v>
      </c>
      <c r="L19" s="89">
        <v>1569.1619129999999</v>
      </c>
      <c r="M19" s="79">
        <v>1060.3457940000001</v>
      </c>
      <c r="N19" s="79">
        <v>1111.6595</v>
      </c>
      <c r="O19" s="79">
        <v>1808.3219999999999</v>
      </c>
      <c r="P19" s="79">
        <v>517.84293000000002</v>
      </c>
      <c r="Q19" s="79">
        <v>1924.5078000000001</v>
      </c>
      <c r="R19" s="79">
        <v>1647.6502</v>
      </c>
      <c r="S19" s="79"/>
      <c r="T19" s="79">
        <v>1912.8415</v>
      </c>
      <c r="U19" s="79">
        <v>1952.7828999999999</v>
      </c>
      <c r="V19" s="89">
        <v>1255.9635000000001</v>
      </c>
    </row>
    <row r="20" spans="2:23" x14ac:dyDescent="0.25">
      <c r="B20" s="100">
        <v>15</v>
      </c>
      <c r="C20" s="104"/>
      <c r="D20" s="79"/>
      <c r="E20" s="79"/>
      <c r="F20" s="79"/>
      <c r="G20" s="79"/>
      <c r="H20" s="79"/>
      <c r="I20" s="79"/>
      <c r="J20" s="79"/>
      <c r="K20" s="79"/>
      <c r="L20" s="89"/>
      <c r="M20" s="79"/>
      <c r="N20" s="79"/>
      <c r="O20" s="79"/>
      <c r="P20" s="79"/>
      <c r="Q20" s="79"/>
      <c r="R20" s="79"/>
      <c r="S20" s="79"/>
      <c r="T20" s="79"/>
      <c r="U20" s="79"/>
      <c r="V20" s="89"/>
    </row>
    <row r="21" spans="2:23" x14ac:dyDescent="0.25">
      <c r="B21" s="100">
        <v>16</v>
      </c>
      <c r="C21" s="101"/>
      <c r="D21" s="30">
        <v>1616.5824270000001</v>
      </c>
      <c r="E21" s="30">
        <v>1467.6510000000001</v>
      </c>
      <c r="F21" s="30">
        <v>1953.5927730000001</v>
      </c>
      <c r="G21" s="30">
        <v>1854.4731509999999</v>
      </c>
      <c r="H21" s="30">
        <v>1730.067329</v>
      </c>
      <c r="I21" s="30">
        <v>967.1514459</v>
      </c>
      <c r="J21" s="30">
        <v>1528.531303</v>
      </c>
      <c r="K21" s="30">
        <v>1666.701937</v>
      </c>
      <c r="L21" s="88">
        <v>1894.9960530000001</v>
      </c>
      <c r="M21" s="30">
        <v>1852.931977</v>
      </c>
      <c r="N21" s="30"/>
      <c r="O21" s="30">
        <v>1938.8246999999999</v>
      </c>
      <c r="P21" s="30">
        <v>551.75420999999994</v>
      </c>
      <c r="Q21" s="30"/>
      <c r="R21" s="30">
        <v>1654.499</v>
      </c>
      <c r="S21" s="30">
        <v>1836.3172</v>
      </c>
      <c r="T21" s="30"/>
      <c r="U21" s="30"/>
      <c r="V21" s="88">
        <v>1516.5006000000001</v>
      </c>
    </row>
    <row r="22" spans="2:23" x14ac:dyDescent="0.25">
      <c r="B22" s="100">
        <v>17</v>
      </c>
      <c r="C22" s="101"/>
      <c r="L22" s="88"/>
      <c r="N22" s="30"/>
      <c r="O22" s="30"/>
      <c r="P22" s="30"/>
      <c r="Q22" s="30"/>
      <c r="R22" s="30"/>
      <c r="S22" s="30"/>
      <c r="T22" s="30"/>
      <c r="U22" s="30"/>
      <c r="V22" s="88"/>
    </row>
    <row r="23" spans="2:23" x14ac:dyDescent="0.25">
      <c r="B23" s="100">
        <v>18</v>
      </c>
      <c r="C23" s="101"/>
      <c r="L23" s="88"/>
      <c r="N23" s="30"/>
      <c r="O23" s="30"/>
      <c r="P23" s="30"/>
      <c r="Q23" s="30"/>
      <c r="R23" s="30"/>
      <c r="S23" s="30"/>
      <c r="T23" s="30"/>
      <c r="U23" s="30"/>
      <c r="V23" s="88"/>
    </row>
    <row r="24" spans="2:23" x14ac:dyDescent="0.25">
      <c r="B24" s="100">
        <v>19</v>
      </c>
      <c r="C24" s="7">
        <v>1975.239</v>
      </c>
      <c r="D24" s="30">
        <v>1834.5797849999999</v>
      </c>
      <c r="G24" s="30">
        <v>1883.882977</v>
      </c>
      <c r="I24" s="30">
        <v>1317.066838</v>
      </c>
      <c r="J24" s="30">
        <v>1741.5373320000001</v>
      </c>
      <c r="K24" s="30">
        <v>1789.7706880000001</v>
      </c>
      <c r="L24" s="88">
        <v>1856.5803249999999</v>
      </c>
      <c r="M24" s="30">
        <v>2066.8787520000001</v>
      </c>
      <c r="N24" s="30">
        <v>1737.0135</v>
      </c>
      <c r="O24" s="30">
        <v>1950.621112</v>
      </c>
      <c r="P24" s="30"/>
      <c r="Q24" s="30"/>
      <c r="R24" s="30">
        <v>1728.7466999999999</v>
      </c>
      <c r="S24" s="30"/>
      <c r="T24" s="30"/>
      <c r="U24" s="30"/>
      <c r="V24" s="88"/>
    </row>
    <row r="25" spans="2:23" x14ac:dyDescent="0.25">
      <c r="B25" s="100">
        <v>20</v>
      </c>
      <c r="C25" s="101"/>
      <c r="L25" s="88"/>
      <c r="N25" s="30"/>
      <c r="O25" s="30"/>
      <c r="P25" s="30"/>
      <c r="Q25" s="30"/>
      <c r="R25" s="30"/>
      <c r="S25" s="30"/>
      <c r="T25" s="30"/>
      <c r="U25" s="30"/>
      <c r="V25" s="88"/>
    </row>
    <row r="26" spans="2:23" x14ac:dyDescent="0.25">
      <c r="B26" s="106">
        <v>21</v>
      </c>
      <c r="C26" s="105">
        <v>2684.7469999999998</v>
      </c>
      <c r="D26" s="171">
        <v>2680.9717799999999</v>
      </c>
      <c r="E26" s="171">
        <v>1753.164</v>
      </c>
      <c r="F26" s="171">
        <v>2450.4425390000001</v>
      </c>
      <c r="G26" s="171">
        <v>2662.8906940000002</v>
      </c>
      <c r="H26" s="171">
        <v>1918.826585</v>
      </c>
      <c r="I26" s="171">
        <v>1825.367563</v>
      </c>
      <c r="J26" s="171"/>
      <c r="K26" s="171">
        <v>2503.8658740000001</v>
      </c>
      <c r="L26" s="188">
        <v>2382.4008939999999</v>
      </c>
      <c r="M26" s="105"/>
      <c r="N26" s="171">
        <v>2059.5180999999998</v>
      </c>
      <c r="O26" s="171">
        <v>2567.808</v>
      </c>
      <c r="P26" s="171">
        <v>1073.9809</v>
      </c>
      <c r="Q26" s="171">
        <v>2245.5216999999998</v>
      </c>
      <c r="R26" s="171">
        <v>1828.8801000000001</v>
      </c>
      <c r="S26" s="171">
        <v>1962.0054</v>
      </c>
      <c r="T26" s="171">
        <v>2000.9459999999999</v>
      </c>
      <c r="U26" s="171">
        <v>2340.7604999999999</v>
      </c>
      <c r="V26" s="188">
        <v>2180.2075</v>
      </c>
    </row>
    <row r="27" spans="2:23" x14ac:dyDescent="0.25"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2:23" x14ac:dyDescent="0.25"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</row>
    <row r="29" spans="2:23" x14ac:dyDescent="0.25"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56"/>
      <c r="N29" s="56"/>
      <c r="O29" s="56"/>
      <c r="P29" s="56"/>
      <c r="Q29" s="56"/>
      <c r="R29" s="56"/>
      <c r="S29" s="56"/>
      <c r="T29" s="56"/>
      <c r="U29" s="56"/>
      <c r="V29" s="56"/>
    </row>
    <row r="30" spans="2:23" x14ac:dyDescent="0.25"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</row>
    <row r="31" spans="2:23" x14ac:dyDescent="0.25"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</row>
    <row r="32" spans="2:23" x14ac:dyDescent="0.25"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</row>
    <row r="33" spans="3:23" x14ac:dyDescent="0.25"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3:23" x14ac:dyDescent="0.25"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3:23" x14ac:dyDescent="0.25"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3:23" x14ac:dyDescent="0.25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3:23" x14ac:dyDescent="0.25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3:23" x14ac:dyDescent="0.25"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</row>
    <row r="39" spans="3:23" x14ac:dyDescent="0.25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</row>
    <row r="40" spans="3:23" x14ac:dyDescent="0.25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</row>
    <row r="41" spans="3:23" x14ac:dyDescent="0.25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</row>
    <row r="42" spans="3:23" x14ac:dyDescent="0.25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</row>
    <row r="43" spans="3:23" x14ac:dyDescent="0.25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</row>
    <row r="44" spans="3:23" x14ac:dyDescent="0.25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</row>
    <row r="45" spans="3:23" x14ac:dyDescent="0.25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</row>
    <row r="46" spans="3:23" x14ac:dyDescent="0.25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</row>
    <row r="47" spans="3:23" x14ac:dyDescent="0.25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</row>
    <row r="48" spans="3:23" x14ac:dyDescent="0.25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</row>
    <row r="49" spans="3:23" x14ac:dyDescent="0.25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</row>
    <row r="50" spans="3:23" x14ac:dyDescent="0.25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</row>
    <row r="51" spans="3:23" x14ac:dyDescent="0.25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56"/>
    </row>
    <row r="52" spans="3:23" x14ac:dyDescent="0.2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56"/>
    </row>
    <row r="53" spans="3:23" x14ac:dyDescent="0.2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56"/>
    </row>
    <row r="54" spans="3:23" x14ac:dyDescent="0.25">
      <c r="W54" s="56"/>
    </row>
    <row r="55" spans="3:23" x14ac:dyDescent="0.25">
      <c r="W55" s="56"/>
    </row>
    <row r="56" spans="3:23" x14ac:dyDescent="0.25">
      <c r="W56" s="56"/>
    </row>
  </sheetData>
  <mergeCells count="2">
    <mergeCell ref="C3:L3"/>
    <mergeCell ref="M3:V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7812-DB3A-4654-9498-9EC28046A708}">
  <dimension ref="A1:AF69"/>
  <sheetViews>
    <sheetView zoomScale="80" zoomScaleNormal="80" workbookViewId="0">
      <selection activeCell="H18" sqref="H18"/>
    </sheetView>
  </sheetViews>
  <sheetFormatPr baseColWidth="10" defaultRowHeight="15.75" x14ac:dyDescent="0.25"/>
  <cols>
    <col min="1" max="1" width="5" style="1" customWidth="1"/>
    <col min="2" max="2" width="21.28515625" style="16" customWidth="1"/>
    <col min="3" max="3" width="18.5703125" style="16" customWidth="1"/>
    <col min="4" max="4" width="18.7109375" style="16" bestFit="1" customWidth="1"/>
    <col min="5" max="5" width="7.140625" style="1" customWidth="1"/>
    <col min="6" max="6" width="22" style="1" customWidth="1"/>
    <col min="7" max="7" width="18.5703125" style="1" customWidth="1"/>
    <col min="8" max="8" width="18.7109375" style="1" bestFit="1" customWidth="1"/>
    <col min="9" max="9" width="7.140625" style="1" customWidth="1"/>
    <col min="10" max="10" width="23.42578125" style="1" customWidth="1"/>
    <col min="11" max="11" width="18.5703125" style="1" customWidth="1"/>
    <col min="12" max="12" width="18.7109375" style="1" bestFit="1" customWidth="1"/>
    <col min="13" max="13" width="7.140625" style="1" customWidth="1"/>
    <col min="14" max="14" width="23.42578125" style="1" customWidth="1"/>
    <col min="15" max="15" width="18.5703125" style="1" customWidth="1"/>
    <col min="16" max="16" width="18.7109375" style="1" bestFit="1" customWidth="1"/>
    <col min="17" max="16384" width="11.42578125" style="1"/>
  </cols>
  <sheetData>
    <row r="1" spans="1:18" x14ac:dyDescent="0.25">
      <c r="A1" s="5" t="s">
        <v>670</v>
      </c>
    </row>
    <row r="2" spans="1:18" x14ac:dyDescent="0.25">
      <c r="B2" s="2"/>
    </row>
    <row r="3" spans="1:18" s="16" customFormat="1" x14ac:dyDescent="0.25">
      <c r="B3" s="261" t="s">
        <v>245</v>
      </c>
      <c r="C3" s="261"/>
      <c r="F3" s="261" t="s">
        <v>246</v>
      </c>
      <c r="G3" s="261"/>
      <c r="J3" s="261" t="s">
        <v>247</v>
      </c>
      <c r="K3" s="261"/>
      <c r="N3" s="261" t="s">
        <v>248</v>
      </c>
      <c r="O3" s="261"/>
    </row>
    <row r="4" spans="1:18" s="16" customFormat="1" x14ac:dyDescent="0.25">
      <c r="B4" s="44" t="s">
        <v>230</v>
      </c>
      <c r="C4" s="65" t="s">
        <v>250</v>
      </c>
      <c r="F4" s="44" t="s">
        <v>230</v>
      </c>
      <c r="G4" s="65" t="s">
        <v>250</v>
      </c>
      <c r="J4" s="44" t="s">
        <v>230</v>
      </c>
      <c r="K4" s="65" t="s">
        <v>250</v>
      </c>
      <c r="N4" s="44" t="s">
        <v>230</v>
      </c>
      <c r="O4" s="65" t="s">
        <v>250</v>
      </c>
    </row>
    <row r="5" spans="1:18" s="16" customFormat="1" x14ac:dyDescent="0.2">
      <c r="B5" s="50">
        <v>19.3</v>
      </c>
      <c r="C5" s="66">
        <v>22.8</v>
      </c>
      <c r="D5" s="56"/>
      <c r="E5" s="56"/>
      <c r="F5" s="50">
        <v>15.9</v>
      </c>
      <c r="G5" s="66">
        <v>11.3</v>
      </c>
      <c r="H5" s="56"/>
      <c r="I5" s="56"/>
      <c r="J5" s="50">
        <v>29.6</v>
      </c>
      <c r="K5" s="66">
        <v>42.8</v>
      </c>
      <c r="L5" s="56"/>
      <c r="M5" s="56"/>
      <c r="N5" s="50">
        <v>48.6</v>
      </c>
      <c r="O5" s="66">
        <v>60.4</v>
      </c>
      <c r="P5" s="4"/>
      <c r="Q5" s="56"/>
      <c r="R5" s="56"/>
    </row>
    <row r="6" spans="1:18" s="16" customFormat="1" x14ac:dyDescent="0.2">
      <c r="B6" s="50">
        <v>30.2</v>
      </c>
      <c r="C6" s="66">
        <v>30.6</v>
      </c>
      <c r="D6" s="56"/>
      <c r="E6" s="56"/>
      <c r="F6" s="50">
        <v>15</v>
      </c>
      <c r="G6" s="66">
        <v>12.8</v>
      </c>
      <c r="H6" s="56"/>
      <c r="I6" s="56"/>
      <c r="J6" s="50">
        <v>29.8</v>
      </c>
      <c r="K6" s="66">
        <v>30</v>
      </c>
      <c r="L6" s="56"/>
      <c r="M6" s="56"/>
      <c r="N6" s="50">
        <v>42.8</v>
      </c>
      <c r="O6" s="66">
        <v>42.2</v>
      </c>
      <c r="P6" s="4"/>
      <c r="Q6" s="56"/>
      <c r="R6" s="56"/>
    </row>
    <row r="7" spans="1:18" s="16" customFormat="1" x14ac:dyDescent="0.2">
      <c r="B7" s="50">
        <v>14.4</v>
      </c>
      <c r="C7" s="66">
        <v>45.2</v>
      </c>
      <c r="D7" s="56"/>
      <c r="E7" s="56"/>
      <c r="F7" s="50">
        <v>14.9</v>
      </c>
      <c r="G7" s="66">
        <v>12.4</v>
      </c>
      <c r="H7" s="56"/>
      <c r="I7" s="56"/>
      <c r="J7" s="50">
        <v>36.6</v>
      </c>
      <c r="K7" s="66">
        <v>31.8</v>
      </c>
      <c r="L7" s="56"/>
      <c r="M7" s="56"/>
      <c r="N7" s="50">
        <v>39.1</v>
      </c>
      <c r="O7" s="66">
        <v>58.9</v>
      </c>
      <c r="P7" s="4"/>
      <c r="Q7" s="56"/>
      <c r="R7" s="56"/>
    </row>
    <row r="8" spans="1:18" s="16" customFormat="1" x14ac:dyDescent="0.2">
      <c r="B8" s="50">
        <v>26.6</v>
      </c>
      <c r="C8" s="66">
        <v>24</v>
      </c>
      <c r="D8" s="56"/>
      <c r="E8" s="56"/>
      <c r="F8" s="50">
        <v>19.600000000000001</v>
      </c>
      <c r="G8" s="66">
        <v>11.8</v>
      </c>
      <c r="H8" s="56"/>
      <c r="I8" s="56"/>
      <c r="J8" s="50">
        <v>44.3</v>
      </c>
      <c r="K8" s="66">
        <v>29.9</v>
      </c>
      <c r="L8" s="56"/>
      <c r="M8" s="56"/>
      <c r="N8" s="50">
        <v>55.1</v>
      </c>
      <c r="O8" s="66">
        <v>55.2</v>
      </c>
      <c r="P8" s="4"/>
      <c r="Q8" s="56"/>
      <c r="R8" s="56"/>
    </row>
    <row r="9" spans="1:18" s="16" customFormat="1" x14ac:dyDescent="0.2">
      <c r="B9" s="50">
        <v>20.8</v>
      </c>
      <c r="C9" s="66">
        <v>23.3</v>
      </c>
      <c r="D9" s="56"/>
      <c r="E9" s="56"/>
      <c r="F9" s="50">
        <v>10.8</v>
      </c>
      <c r="G9" s="66">
        <v>12.9</v>
      </c>
      <c r="H9" s="56"/>
      <c r="I9" s="56"/>
      <c r="J9" s="50">
        <v>33.6</v>
      </c>
      <c r="K9" s="66">
        <v>33.6</v>
      </c>
      <c r="L9" s="56"/>
      <c r="M9" s="56"/>
      <c r="N9" s="50">
        <v>42.2</v>
      </c>
      <c r="O9" s="66">
        <v>40.799999999999997</v>
      </c>
      <c r="Q9" s="56"/>
      <c r="R9" s="56"/>
    </row>
    <row r="10" spans="1:18" s="16" customFormat="1" x14ac:dyDescent="0.2">
      <c r="B10" s="50">
        <v>21</v>
      </c>
      <c r="C10" s="66">
        <v>19.3</v>
      </c>
      <c r="D10" s="56"/>
      <c r="E10" s="56"/>
      <c r="F10" s="50">
        <v>12.8</v>
      </c>
      <c r="G10" s="66">
        <v>19.600000000000001</v>
      </c>
      <c r="H10" s="56"/>
      <c r="I10" s="56"/>
      <c r="J10" s="50">
        <v>21.7</v>
      </c>
      <c r="K10" s="66">
        <v>38</v>
      </c>
      <c r="L10" s="56"/>
      <c r="M10" s="56"/>
      <c r="N10" s="50">
        <v>43</v>
      </c>
      <c r="O10" s="66">
        <v>44.6</v>
      </c>
      <c r="Q10" s="56"/>
      <c r="R10" s="56"/>
    </row>
    <row r="11" spans="1:18" s="16" customFormat="1" x14ac:dyDescent="0.2">
      <c r="B11" s="50">
        <v>36.5</v>
      </c>
      <c r="C11" s="66">
        <v>31.1</v>
      </c>
      <c r="D11" s="56"/>
      <c r="E11" s="56"/>
      <c r="F11" s="50">
        <v>13.9</v>
      </c>
      <c r="G11" s="66">
        <v>14.7</v>
      </c>
      <c r="H11" s="56"/>
      <c r="I11" s="56"/>
      <c r="J11" s="50">
        <v>32.299999999999997</v>
      </c>
      <c r="K11" s="66">
        <v>32.4</v>
      </c>
      <c r="L11" s="56"/>
      <c r="M11" s="56"/>
      <c r="N11" s="50">
        <v>50.1</v>
      </c>
      <c r="O11" s="66">
        <v>43.1</v>
      </c>
      <c r="Q11" s="56"/>
      <c r="R11" s="56"/>
    </row>
    <row r="12" spans="1:18" s="16" customFormat="1" x14ac:dyDescent="0.2">
      <c r="B12" s="50">
        <v>27.9</v>
      </c>
      <c r="C12" s="66">
        <v>37.6</v>
      </c>
      <c r="D12" s="56"/>
      <c r="E12" s="56"/>
      <c r="F12" s="50">
        <v>11.5</v>
      </c>
      <c r="G12" s="66">
        <v>11.7</v>
      </c>
      <c r="H12" s="56"/>
      <c r="I12" s="56"/>
      <c r="J12" s="50">
        <v>34.200000000000003</v>
      </c>
      <c r="K12" s="66">
        <v>48</v>
      </c>
      <c r="L12" s="56"/>
      <c r="M12" s="56"/>
      <c r="N12" s="50">
        <v>56.8</v>
      </c>
      <c r="O12" s="66">
        <v>51.5</v>
      </c>
      <c r="Q12" s="56"/>
      <c r="R12" s="56"/>
    </row>
    <row r="13" spans="1:18" s="16" customFormat="1" x14ac:dyDescent="0.2">
      <c r="B13" s="50">
        <v>29.3</v>
      </c>
      <c r="C13" s="66">
        <v>17.399999999999999</v>
      </c>
      <c r="D13" s="56"/>
      <c r="E13" s="56"/>
      <c r="F13" s="50">
        <v>12.3</v>
      </c>
      <c r="G13" s="66">
        <v>11.4</v>
      </c>
      <c r="H13" s="56"/>
      <c r="I13" s="56"/>
      <c r="J13" s="50">
        <v>36.5</v>
      </c>
      <c r="K13" s="66">
        <v>38</v>
      </c>
      <c r="L13" s="56"/>
      <c r="M13" s="56"/>
      <c r="N13" s="50">
        <v>58.5</v>
      </c>
      <c r="O13" s="66">
        <v>59.8</v>
      </c>
      <c r="Q13" s="56"/>
      <c r="R13" s="56"/>
    </row>
    <row r="14" spans="1:18" s="16" customFormat="1" x14ac:dyDescent="0.2">
      <c r="B14" s="51">
        <v>31.2</v>
      </c>
      <c r="C14" s="67">
        <v>24.2</v>
      </c>
      <c r="D14" s="56"/>
      <c r="E14" s="56"/>
      <c r="F14" s="51">
        <v>11.5</v>
      </c>
      <c r="G14" s="67">
        <v>14.5</v>
      </c>
      <c r="H14" s="56"/>
      <c r="I14" s="56"/>
      <c r="J14" s="51">
        <v>33.799999999999997</v>
      </c>
      <c r="K14" s="67">
        <v>35.4</v>
      </c>
      <c r="L14" s="56"/>
      <c r="M14" s="56"/>
      <c r="N14" s="51">
        <v>64.3</v>
      </c>
      <c r="O14" s="67">
        <v>61.5</v>
      </c>
      <c r="Q14" s="56"/>
      <c r="R14" s="56"/>
    </row>
    <row r="15" spans="1:18" x14ac:dyDescent="0.25">
      <c r="F15" s="16"/>
      <c r="G15" s="16"/>
      <c r="H15" s="16"/>
      <c r="I15" s="56"/>
      <c r="J15" s="16"/>
      <c r="K15" s="16"/>
      <c r="L15" s="16"/>
      <c r="N15" s="16"/>
      <c r="O15" s="16"/>
      <c r="P15" s="16"/>
    </row>
    <row r="16" spans="1:18" x14ac:dyDescent="0.25">
      <c r="B16" s="28" t="s">
        <v>226</v>
      </c>
      <c r="C16" s="28"/>
      <c r="F16" s="28" t="s">
        <v>226</v>
      </c>
      <c r="G16" s="28"/>
      <c r="H16" s="16"/>
      <c r="I16" s="56"/>
      <c r="J16" s="28" t="s">
        <v>226</v>
      </c>
      <c r="K16" s="28"/>
      <c r="L16" s="16"/>
      <c r="N16" s="28" t="s">
        <v>226</v>
      </c>
      <c r="O16" s="28"/>
      <c r="P16" s="16"/>
    </row>
    <row r="17" spans="1:32" x14ac:dyDescent="0.25">
      <c r="B17" s="46" t="s">
        <v>223</v>
      </c>
      <c r="C17" s="16" t="s">
        <v>0</v>
      </c>
      <c r="D17" s="16" t="s">
        <v>1</v>
      </c>
      <c r="F17" s="46" t="s">
        <v>228</v>
      </c>
      <c r="G17" s="16" t="s">
        <v>0</v>
      </c>
      <c r="H17" s="16" t="s">
        <v>1</v>
      </c>
      <c r="I17" s="56"/>
      <c r="J17" s="46" t="s">
        <v>232</v>
      </c>
      <c r="K17" s="16" t="s">
        <v>0</v>
      </c>
      <c r="L17" s="16" t="s">
        <v>1</v>
      </c>
      <c r="N17" s="46" t="s">
        <v>236</v>
      </c>
      <c r="O17" s="16" t="s">
        <v>0</v>
      </c>
      <c r="P17" s="16" t="s">
        <v>1</v>
      </c>
    </row>
    <row r="18" spans="1:32" x14ac:dyDescent="0.25">
      <c r="B18" s="32" t="s">
        <v>244</v>
      </c>
      <c r="C18" s="33">
        <v>0.60219999999999996</v>
      </c>
      <c r="D18" s="30" t="s">
        <v>2</v>
      </c>
      <c r="F18" s="32" t="s">
        <v>244</v>
      </c>
      <c r="G18" s="33">
        <v>0.6643</v>
      </c>
      <c r="H18" s="30" t="s">
        <v>2</v>
      </c>
      <c r="I18" s="56"/>
      <c r="J18" s="32" t="s">
        <v>244</v>
      </c>
      <c r="K18" s="33">
        <v>0.30590000000000001</v>
      </c>
      <c r="L18" s="30" t="s">
        <v>2</v>
      </c>
      <c r="N18" s="32" t="s">
        <v>244</v>
      </c>
      <c r="O18" s="33">
        <v>0.64639999999999997</v>
      </c>
      <c r="P18" s="30" t="s">
        <v>2</v>
      </c>
    </row>
    <row r="19" spans="1:32" x14ac:dyDescent="0.25">
      <c r="B19" s="32"/>
    </row>
    <row r="20" spans="1:32" x14ac:dyDescent="0.25">
      <c r="B20" s="32"/>
    </row>
    <row r="21" spans="1:32" x14ac:dyDescent="0.25">
      <c r="B21" s="261" t="s">
        <v>264</v>
      </c>
      <c r="C21" s="261"/>
      <c r="E21" s="16"/>
      <c r="F21" s="261" t="s">
        <v>249</v>
      </c>
      <c r="G21" s="261"/>
      <c r="H21" s="16"/>
      <c r="J21" s="261" t="s">
        <v>425</v>
      </c>
      <c r="K21" s="261"/>
      <c r="L21" s="16"/>
      <c r="N21" s="261" t="s">
        <v>426</v>
      </c>
      <c r="O21" s="261"/>
      <c r="P21" s="16"/>
    </row>
    <row r="22" spans="1:32" x14ac:dyDescent="0.25">
      <c r="B22" s="44" t="s">
        <v>230</v>
      </c>
      <c r="C22" s="65" t="s">
        <v>250</v>
      </c>
      <c r="E22" s="16"/>
      <c r="F22" s="44" t="s">
        <v>230</v>
      </c>
      <c r="G22" s="65" t="s">
        <v>250</v>
      </c>
      <c r="H22" s="16"/>
      <c r="J22" s="44" t="s">
        <v>230</v>
      </c>
      <c r="K22" s="65" t="s">
        <v>250</v>
      </c>
      <c r="L22" s="16"/>
      <c r="M22" s="60"/>
      <c r="N22" s="44" t="s">
        <v>230</v>
      </c>
      <c r="O22" s="65" t="s">
        <v>250</v>
      </c>
      <c r="P22" s="16"/>
    </row>
    <row r="23" spans="1:32" x14ac:dyDescent="0.25">
      <c r="B23" s="50">
        <v>96.4</v>
      </c>
      <c r="C23" s="66">
        <v>90.2</v>
      </c>
      <c r="D23" s="4"/>
      <c r="E23" s="16"/>
      <c r="F23" s="62">
        <v>3.57</v>
      </c>
      <c r="G23" s="68">
        <v>9.83</v>
      </c>
      <c r="H23" s="56"/>
      <c r="J23" s="50">
        <v>65.7</v>
      </c>
      <c r="K23" s="66">
        <v>68.900000000000006</v>
      </c>
      <c r="L23" s="56"/>
      <c r="M23" s="56"/>
      <c r="N23" s="50">
        <v>44.8</v>
      </c>
      <c r="O23" s="66">
        <v>52.5</v>
      </c>
      <c r="P23" s="56"/>
      <c r="Q23" s="56"/>
    </row>
    <row r="24" spans="1:32" x14ac:dyDescent="0.25">
      <c r="B24" s="50">
        <v>97.7</v>
      </c>
      <c r="C24" s="66">
        <v>98.7</v>
      </c>
      <c r="D24" s="4"/>
      <c r="E24" s="16"/>
      <c r="F24" s="62">
        <v>2.34</v>
      </c>
      <c r="G24" s="68">
        <v>1.34</v>
      </c>
      <c r="H24" s="56"/>
      <c r="J24" s="50">
        <v>71.8</v>
      </c>
      <c r="K24" s="66">
        <v>68.2</v>
      </c>
      <c r="L24" s="56"/>
      <c r="M24" s="56"/>
      <c r="N24" s="50">
        <v>54</v>
      </c>
      <c r="O24" s="66">
        <v>47.4</v>
      </c>
      <c r="P24" s="56"/>
      <c r="Q24" s="56"/>
    </row>
    <row r="25" spans="1:32" x14ac:dyDescent="0.25">
      <c r="B25" s="50">
        <v>98.4</v>
      </c>
      <c r="C25" s="66">
        <v>96.5</v>
      </c>
      <c r="D25" s="4"/>
      <c r="E25" s="16"/>
      <c r="F25" s="62">
        <v>1.58</v>
      </c>
      <c r="G25" s="68">
        <v>3.47</v>
      </c>
      <c r="H25" s="56"/>
      <c r="J25" s="50">
        <v>69</v>
      </c>
      <c r="K25" s="66">
        <v>72.3</v>
      </c>
      <c r="L25" s="56"/>
      <c r="M25" s="56"/>
      <c r="N25" s="50">
        <v>49.9</v>
      </c>
      <c r="O25" s="66">
        <v>45.7</v>
      </c>
      <c r="P25" s="56"/>
      <c r="Q25" s="56"/>
    </row>
    <row r="26" spans="1:32" x14ac:dyDescent="0.25">
      <c r="B26" s="50">
        <v>97.7</v>
      </c>
      <c r="C26" s="66">
        <v>97.4</v>
      </c>
      <c r="D26" s="4"/>
      <c r="E26" s="16"/>
      <c r="F26" s="62">
        <v>2.27</v>
      </c>
      <c r="G26" s="68">
        <v>2.62</v>
      </c>
      <c r="H26" s="56"/>
      <c r="J26" s="50">
        <v>69.599999999999994</v>
      </c>
      <c r="K26" s="66">
        <v>72.7</v>
      </c>
      <c r="L26" s="56"/>
      <c r="M26" s="56"/>
      <c r="N26" s="50">
        <v>49.5</v>
      </c>
      <c r="O26" s="66">
        <v>51.3</v>
      </c>
      <c r="P26" s="56"/>
      <c r="Q26" s="56"/>
    </row>
    <row r="27" spans="1:32" x14ac:dyDescent="0.25">
      <c r="B27" s="50">
        <v>96.8</v>
      </c>
      <c r="C27" s="66">
        <v>95.6</v>
      </c>
      <c r="E27" s="16"/>
      <c r="F27" s="62">
        <v>3.24</v>
      </c>
      <c r="G27" s="68">
        <v>4.4000000000000004</v>
      </c>
      <c r="H27" s="56"/>
      <c r="J27" s="50">
        <v>73.2</v>
      </c>
      <c r="K27" s="66">
        <v>69</v>
      </c>
      <c r="L27" s="56"/>
      <c r="M27" s="56"/>
      <c r="N27" s="50">
        <v>57.2</v>
      </c>
      <c r="O27" s="66">
        <v>56.9</v>
      </c>
      <c r="P27" s="56"/>
      <c r="Q27" s="56"/>
    </row>
    <row r="28" spans="1:32" x14ac:dyDescent="0.25">
      <c r="B28" s="50">
        <v>96.2</v>
      </c>
      <c r="C28" s="66">
        <v>95.5</v>
      </c>
      <c r="E28" s="16"/>
      <c r="F28" s="62">
        <v>3.82</v>
      </c>
      <c r="G28" s="68">
        <v>4.51</v>
      </c>
      <c r="H28" s="56"/>
      <c r="J28" s="50">
        <v>66.8</v>
      </c>
      <c r="K28" s="66">
        <v>66.8</v>
      </c>
      <c r="L28" s="56"/>
      <c r="M28" s="56"/>
      <c r="N28" s="50">
        <v>54.3</v>
      </c>
      <c r="O28" s="66">
        <v>54.2</v>
      </c>
      <c r="P28" s="56"/>
      <c r="Q28" s="56"/>
    </row>
    <row r="29" spans="1:32" x14ac:dyDescent="0.25">
      <c r="B29" s="50">
        <v>92.8</v>
      </c>
      <c r="C29" s="66">
        <v>95.2</v>
      </c>
      <c r="E29" s="16"/>
      <c r="F29" s="62">
        <v>7.19</v>
      </c>
      <c r="G29" s="68">
        <v>4.82</v>
      </c>
      <c r="H29" s="56"/>
      <c r="J29" s="50">
        <v>74.099999999999994</v>
      </c>
      <c r="K29" s="66">
        <v>71.3</v>
      </c>
      <c r="L29" s="56"/>
      <c r="M29" s="56"/>
      <c r="N29" s="50">
        <v>51.1</v>
      </c>
      <c r="O29" s="66">
        <v>50.1</v>
      </c>
      <c r="P29" s="56"/>
      <c r="Q29" s="56"/>
    </row>
    <row r="30" spans="1:32" s="16" customFormat="1" x14ac:dyDescent="0.25">
      <c r="A30" s="1"/>
      <c r="B30" s="50">
        <v>95</v>
      </c>
      <c r="C30" s="66">
        <v>91.7</v>
      </c>
      <c r="F30" s="62">
        <v>5</v>
      </c>
      <c r="G30" s="68">
        <v>8.33</v>
      </c>
      <c r="H30" s="56"/>
      <c r="I30" s="1"/>
      <c r="J30" s="50">
        <v>68.900000000000006</v>
      </c>
      <c r="K30" s="66">
        <v>66.599999999999994</v>
      </c>
      <c r="L30" s="56"/>
      <c r="M30" s="56"/>
      <c r="N30" s="50">
        <v>50</v>
      </c>
      <c r="O30" s="66">
        <v>50.5</v>
      </c>
      <c r="P30" s="56"/>
      <c r="Q30" s="56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16" customFormat="1" x14ac:dyDescent="0.25">
      <c r="A31" s="1"/>
      <c r="B31" s="50">
        <v>97.4</v>
      </c>
      <c r="C31" s="66">
        <v>97.6</v>
      </c>
      <c r="F31" s="62">
        <v>2.58</v>
      </c>
      <c r="G31" s="68">
        <v>2.36</v>
      </c>
      <c r="H31" s="56"/>
      <c r="I31" s="1"/>
      <c r="J31" s="50">
        <v>73.3</v>
      </c>
      <c r="K31" s="66">
        <v>70.2</v>
      </c>
      <c r="L31" s="56"/>
      <c r="M31" s="56"/>
      <c r="N31" s="50">
        <v>47</v>
      </c>
      <c r="O31" s="66">
        <v>48.6</v>
      </c>
      <c r="P31" s="56"/>
      <c r="Q31" s="56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16" customFormat="1" x14ac:dyDescent="0.25">
      <c r="A32" s="1"/>
      <c r="B32" s="51">
        <v>99.6</v>
      </c>
      <c r="C32" s="67">
        <v>96.3</v>
      </c>
      <c r="F32" s="63">
        <v>0.42</v>
      </c>
      <c r="G32" s="67">
        <v>3.7</v>
      </c>
      <c r="H32" s="56"/>
      <c r="I32" s="1"/>
      <c r="J32" s="51">
        <v>69.8</v>
      </c>
      <c r="K32" s="67">
        <v>74.3</v>
      </c>
      <c r="L32" s="56"/>
      <c r="M32" s="56"/>
      <c r="N32" s="51">
        <v>43.3</v>
      </c>
      <c r="O32" s="67">
        <v>51.5</v>
      </c>
      <c r="P32" s="56"/>
      <c r="Q32" s="56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16" customFormat="1" x14ac:dyDescent="0.25">
      <c r="A33" s="1"/>
      <c r="E33" s="1"/>
      <c r="I33" s="1"/>
      <c r="M33" s="56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16" customFormat="1" x14ac:dyDescent="0.25">
      <c r="A34" s="1"/>
      <c r="B34" s="28" t="s">
        <v>226</v>
      </c>
      <c r="C34" s="28"/>
      <c r="E34" s="1"/>
      <c r="F34" s="28" t="s">
        <v>226</v>
      </c>
      <c r="G34" s="28"/>
      <c r="I34" s="1"/>
      <c r="J34" s="28" t="s">
        <v>226</v>
      </c>
      <c r="K34" s="28"/>
      <c r="M34" s="56"/>
      <c r="N34" s="28" t="s">
        <v>226</v>
      </c>
      <c r="O34" s="28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s="16" customFormat="1" x14ac:dyDescent="0.25">
      <c r="A35" s="1"/>
      <c r="B35" s="46" t="s">
        <v>238</v>
      </c>
      <c r="C35" s="16" t="s">
        <v>0</v>
      </c>
      <c r="D35" s="16" t="s">
        <v>1</v>
      </c>
      <c r="E35" s="1"/>
      <c r="F35" s="46" t="s">
        <v>239</v>
      </c>
      <c r="G35" s="16" t="s">
        <v>0</v>
      </c>
      <c r="H35" s="16" t="s">
        <v>1</v>
      </c>
      <c r="I35" s="1"/>
      <c r="J35" s="46" t="s">
        <v>251</v>
      </c>
      <c r="K35" s="16" t="s">
        <v>0</v>
      </c>
      <c r="L35" s="16" t="s">
        <v>1</v>
      </c>
      <c r="M35" s="56"/>
      <c r="N35" s="46" t="s">
        <v>252</v>
      </c>
      <c r="O35" s="16" t="s">
        <v>0</v>
      </c>
      <c r="P35" s="16" t="s">
        <v>1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s="16" customFormat="1" x14ac:dyDescent="0.25">
      <c r="A36" s="1"/>
      <c r="B36" s="32" t="s">
        <v>244</v>
      </c>
      <c r="C36" s="33">
        <v>0.21110000000000001</v>
      </c>
      <c r="D36" s="30" t="s">
        <v>2</v>
      </c>
      <c r="E36" s="1"/>
      <c r="F36" s="32" t="s">
        <v>244</v>
      </c>
      <c r="G36" s="33">
        <v>0.20960000000000001</v>
      </c>
      <c r="H36" s="30" t="s">
        <v>2</v>
      </c>
      <c r="I36" s="1"/>
      <c r="J36" s="32" t="s">
        <v>244</v>
      </c>
      <c r="K36" s="33">
        <v>0.877</v>
      </c>
      <c r="L36" s="30" t="s">
        <v>2</v>
      </c>
      <c r="M36" s="56"/>
      <c r="N36" s="32" t="s">
        <v>244</v>
      </c>
      <c r="O36" s="33">
        <v>0.66249999999999998</v>
      </c>
      <c r="P36" s="30" t="s">
        <v>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s="16" customFormat="1" x14ac:dyDescent="0.25">
      <c r="A37" s="1"/>
      <c r="C37" s="29"/>
      <c r="E37" s="1"/>
      <c r="F37" s="1"/>
      <c r="G37" s="1"/>
      <c r="H37" s="1"/>
      <c r="I37" s="1"/>
      <c r="J37" s="1"/>
      <c r="K37" s="1"/>
      <c r="L37" s="56"/>
      <c r="M37" s="5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s="16" customFormat="1" x14ac:dyDescent="0.25">
      <c r="A38" s="1"/>
      <c r="C38" s="2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s="16" customFormat="1" x14ac:dyDescent="0.25">
      <c r="A39" s="1"/>
      <c r="B39" s="261" t="s">
        <v>427</v>
      </c>
      <c r="C39" s="261"/>
      <c r="F39" s="261" t="s">
        <v>428</v>
      </c>
      <c r="G39" s="261"/>
      <c r="J39" s="261" t="s">
        <v>429</v>
      </c>
      <c r="K39" s="261"/>
      <c r="N39" s="261" t="s">
        <v>430</v>
      </c>
      <c r="O39" s="26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s="16" customFormat="1" x14ac:dyDescent="0.25">
      <c r="A40" s="1"/>
      <c r="B40" s="44" t="s">
        <v>230</v>
      </c>
      <c r="C40" s="65" t="s">
        <v>250</v>
      </c>
      <c r="F40" s="44" t="s">
        <v>230</v>
      </c>
      <c r="G40" s="65" t="s">
        <v>250</v>
      </c>
      <c r="H40" s="56"/>
      <c r="I40" s="56"/>
      <c r="J40" s="44" t="s">
        <v>230</v>
      </c>
      <c r="K40" s="65" t="s">
        <v>250</v>
      </c>
      <c r="L40" s="56"/>
      <c r="M40" s="56"/>
      <c r="N40" s="44" t="s">
        <v>230</v>
      </c>
      <c r="O40" s="65" t="s">
        <v>250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s="16" customFormat="1" x14ac:dyDescent="0.25">
      <c r="A41" s="1"/>
      <c r="B41" s="50">
        <v>24.6</v>
      </c>
      <c r="C41" s="66">
        <v>24.1</v>
      </c>
      <c r="D41" s="56"/>
      <c r="E41" s="56"/>
      <c r="F41" s="50">
        <v>22.9</v>
      </c>
      <c r="G41" s="66">
        <v>12.5</v>
      </c>
      <c r="H41" s="56"/>
      <c r="I41" s="56"/>
      <c r="J41" s="50">
        <v>19.7</v>
      </c>
      <c r="K41" s="70">
        <v>13</v>
      </c>
      <c r="L41" s="56"/>
      <c r="M41" s="56"/>
      <c r="N41" s="50">
        <v>22.5</v>
      </c>
      <c r="O41" s="66">
        <v>13.9</v>
      </c>
      <c r="P41" s="56"/>
      <c r="Q41" s="56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s="16" customFormat="1" x14ac:dyDescent="0.25">
      <c r="A42" s="1"/>
      <c r="B42" s="50">
        <v>22.9</v>
      </c>
      <c r="C42" s="66">
        <v>20.2</v>
      </c>
      <c r="D42" s="56"/>
      <c r="E42" s="56"/>
      <c r="F42" s="50">
        <v>20.5</v>
      </c>
      <c r="G42" s="68">
        <v>6.37</v>
      </c>
      <c r="H42" s="56"/>
      <c r="I42" s="56"/>
      <c r="J42" s="50">
        <v>13</v>
      </c>
      <c r="K42" s="66">
        <v>15</v>
      </c>
      <c r="L42" s="56"/>
      <c r="M42" s="56"/>
      <c r="N42" s="50">
        <v>16.2</v>
      </c>
      <c r="O42" s="66">
        <v>11.3</v>
      </c>
      <c r="P42" s="56"/>
      <c r="Q42" s="56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s="16" customFormat="1" x14ac:dyDescent="0.25">
      <c r="A43" s="1"/>
      <c r="B43" s="50">
        <v>22.8</v>
      </c>
      <c r="C43" s="66">
        <v>23.3</v>
      </c>
      <c r="D43" s="56"/>
      <c r="E43" s="56"/>
      <c r="F43" s="50">
        <v>21.9</v>
      </c>
      <c r="G43" s="68">
        <v>9.26</v>
      </c>
      <c r="H43" s="56"/>
      <c r="I43" s="56"/>
      <c r="J43" s="50">
        <v>24.9</v>
      </c>
      <c r="K43" s="66">
        <v>18.8</v>
      </c>
      <c r="L43" s="56"/>
      <c r="M43" s="56"/>
      <c r="N43" s="50">
        <v>21.7</v>
      </c>
      <c r="O43" s="66">
        <v>17.399999999999999</v>
      </c>
      <c r="P43" s="56"/>
      <c r="Q43" s="56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s="16" customFormat="1" x14ac:dyDescent="0.25">
      <c r="A44" s="1"/>
      <c r="B44" s="50">
        <v>20.8</v>
      </c>
      <c r="C44" s="66">
        <v>20.8</v>
      </c>
      <c r="D44" s="56"/>
      <c r="E44" s="56"/>
      <c r="F44" s="50">
        <v>21.4</v>
      </c>
      <c r="G44" s="68">
        <v>7.58</v>
      </c>
      <c r="H44" s="56"/>
      <c r="I44" s="56"/>
      <c r="J44" s="50">
        <v>19</v>
      </c>
      <c r="K44" s="66">
        <v>15.3</v>
      </c>
      <c r="L44" s="56"/>
      <c r="M44" s="56"/>
      <c r="N44" s="50">
        <v>21.7</v>
      </c>
      <c r="O44" s="66">
        <v>20.5</v>
      </c>
      <c r="P44" s="56"/>
      <c r="Q44" s="56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16" customFormat="1" x14ac:dyDescent="0.25">
      <c r="A45" s="1"/>
      <c r="B45" s="50">
        <v>22.9</v>
      </c>
      <c r="C45" s="66">
        <v>21.7</v>
      </c>
      <c r="D45" s="56"/>
      <c r="E45" s="56"/>
      <c r="F45" s="50">
        <v>20.5</v>
      </c>
      <c r="G45" s="66">
        <v>16.8</v>
      </c>
      <c r="H45" s="56"/>
      <c r="I45" s="56"/>
      <c r="J45" s="50">
        <v>10.5</v>
      </c>
      <c r="K45" s="66">
        <v>14.3</v>
      </c>
      <c r="L45" s="56"/>
      <c r="M45" s="56"/>
      <c r="N45" s="50">
        <v>11.4</v>
      </c>
      <c r="O45" s="66">
        <v>15.2</v>
      </c>
      <c r="P45" s="56"/>
      <c r="Q45" s="56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B46" s="50">
        <v>27.9</v>
      </c>
      <c r="C46" s="66">
        <v>21.6</v>
      </c>
      <c r="D46" s="56"/>
      <c r="E46" s="56"/>
      <c r="F46" s="50">
        <v>19.399999999999999</v>
      </c>
      <c r="G46" s="68">
        <v>7.66</v>
      </c>
      <c r="H46" s="56"/>
      <c r="I46" s="56"/>
      <c r="J46" s="50">
        <v>15.5</v>
      </c>
      <c r="K46" s="66">
        <v>13.2</v>
      </c>
      <c r="L46" s="56"/>
      <c r="M46" s="56"/>
      <c r="N46" s="50">
        <v>11.6</v>
      </c>
      <c r="O46" s="66">
        <v>24.1</v>
      </c>
      <c r="P46" s="56"/>
      <c r="Q46" s="56"/>
    </row>
    <row r="47" spans="1:32" x14ac:dyDescent="0.25">
      <c r="B47" s="50">
        <v>20</v>
      </c>
      <c r="C47" s="66">
        <v>20.7</v>
      </c>
      <c r="D47" s="56"/>
      <c r="E47" s="56"/>
      <c r="F47" s="50">
        <v>18.8</v>
      </c>
      <c r="G47" s="68">
        <v>9.67</v>
      </c>
      <c r="H47" s="56"/>
      <c r="I47" s="56"/>
      <c r="J47" s="50">
        <v>17.5</v>
      </c>
      <c r="K47" s="66">
        <v>15</v>
      </c>
      <c r="L47" s="56"/>
      <c r="M47" s="56"/>
      <c r="N47" s="50">
        <v>18.5</v>
      </c>
      <c r="O47" s="66">
        <v>16.7</v>
      </c>
      <c r="P47" s="56"/>
      <c r="Q47" s="56"/>
    </row>
    <row r="48" spans="1:32" x14ac:dyDescent="0.25">
      <c r="B48" s="50">
        <v>25.3</v>
      </c>
      <c r="C48" s="66">
        <v>20.2</v>
      </c>
      <c r="D48" s="56"/>
      <c r="E48" s="56"/>
      <c r="F48" s="50">
        <v>19.399999999999999</v>
      </c>
      <c r="G48" s="68">
        <v>7.87</v>
      </c>
      <c r="H48" s="56"/>
      <c r="I48" s="56"/>
      <c r="J48" s="50">
        <v>17.399999999999999</v>
      </c>
      <c r="K48" s="66">
        <v>11.2</v>
      </c>
      <c r="L48" s="56"/>
      <c r="M48" s="56"/>
      <c r="N48" s="50">
        <v>18.7</v>
      </c>
      <c r="O48" s="66">
        <v>14.6</v>
      </c>
      <c r="P48" s="56"/>
      <c r="Q48" s="56"/>
    </row>
    <row r="49" spans="2:17" x14ac:dyDescent="0.25">
      <c r="B49" s="50">
        <v>23.9</v>
      </c>
      <c r="C49" s="66">
        <v>22.2</v>
      </c>
      <c r="D49" s="56"/>
      <c r="E49" s="56"/>
      <c r="F49" s="50">
        <v>18.899999999999999</v>
      </c>
      <c r="G49" s="66">
        <v>14.3</v>
      </c>
      <c r="H49" s="56"/>
      <c r="I49" s="56"/>
      <c r="J49" s="50">
        <v>17.3</v>
      </c>
      <c r="K49" s="66">
        <v>13.5</v>
      </c>
      <c r="L49" s="56"/>
      <c r="M49" s="56"/>
      <c r="N49" s="50">
        <v>17.100000000000001</v>
      </c>
      <c r="O49" s="66">
        <v>18.5</v>
      </c>
      <c r="P49" s="56"/>
      <c r="Q49" s="56"/>
    </row>
    <row r="50" spans="2:17" x14ac:dyDescent="0.25">
      <c r="B50" s="51">
        <v>19.7</v>
      </c>
      <c r="C50" s="67">
        <v>19.7</v>
      </c>
      <c r="D50" s="56"/>
      <c r="E50" s="56"/>
      <c r="F50" s="51">
        <v>19.899999999999999</v>
      </c>
      <c r="G50" s="69">
        <v>6.62</v>
      </c>
      <c r="H50" s="16"/>
      <c r="I50" s="16"/>
      <c r="J50" s="51">
        <v>11.5</v>
      </c>
      <c r="K50" s="67">
        <v>13.1</v>
      </c>
      <c r="L50" s="56"/>
      <c r="M50" s="56"/>
      <c r="N50" s="51">
        <v>15.7</v>
      </c>
      <c r="O50" s="67">
        <v>13</v>
      </c>
      <c r="P50" s="56"/>
      <c r="Q50" s="56"/>
    </row>
    <row r="51" spans="2:17" x14ac:dyDescent="0.25">
      <c r="F51" s="16"/>
      <c r="G51" s="16"/>
      <c r="H51" s="16"/>
      <c r="I51" s="56"/>
      <c r="J51" s="16"/>
      <c r="K51" s="16"/>
      <c r="L51" s="16"/>
      <c r="N51" s="16"/>
      <c r="O51" s="16"/>
      <c r="P51" s="16"/>
    </row>
    <row r="52" spans="2:17" x14ac:dyDescent="0.25">
      <c r="B52" s="28" t="s">
        <v>226</v>
      </c>
      <c r="C52" s="28"/>
      <c r="F52" s="28" t="s">
        <v>226</v>
      </c>
      <c r="G52" s="28"/>
      <c r="H52" s="16"/>
      <c r="I52" s="56"/>
      <c r="J52" s="28" t="s">
        <v>226</v>
      </c>
      <c r="K52" s="28"/>
      <c r="L52" s="16"/>
      <c r="N52" s="28" t="s">
        <v>226</v>
      </c>
      <c r="O52" s="28"/>
      <c r="P52" s="16"/>
    </row>
    <row r="53" spans="2:17" x14ac:dyDescent="0.25">
      <c r="B53" s="46" t="s">
        <v>240</v>
      </c>
      <c r="C53" s="16" t="s">
        <v>0</v>
      </c>
      <c r="D53" s="16" t="s">
        <v>1</v>
      </c>
      <c r="F53" s="46" t="s">
        <v>241</v>
      </c>
      <c r="G53" s="16" t="s">
        <v>0</v>
      </c>
      <c r="H53" s="16" t="s">
        <v>1</v>
      </c>
      <c r="I53" s="56"/>
      <c r="J53" s="46" t="s">
        <v>242</v>
      </c>
      <c r="K53" s="16" t="s">
        <v>0</v>
      </c>
      <c r="L53" s="16" t="s">
        <v>1</v>
      </c>
      <c r="N53" s="46" t="s">
        <v>243</v>
      </c>
      <c r="O53" s="16" t="s">
        <v>0</v>
      </c>
      <c r="P53" s="16" t="s">
        <v>1</v>
      </c>
    </row>
    <row r="54" spans="2:17" x14ac:dyDescent="0.25">
      <c r="B54" s="32" t="s">
        <v>244</v>
      </c>
      <c r="C54" s="16">
        <v>9.2299999999999993E-2</v>
      </c>
      <c r="D54" s="30" t="s">
        <v>2</v>
      </c>
      <c r="F54" s="32" t="s">
        <v>244</v>
      </c>
      <c r="G54" s="16" t="s">
        <v>107</v>
      </c>
      <c r="H54" s="30" t="s">
        <v>6</v>
      </c>
      <c r="I54" s="56"/>
      <c r="J54" s="32" t="s">
        <v>244</v>
      </c>
      <c r="K54" s="16">
        <v>0.12659999999999999</v>
      </c>
      <c r="L54" s="30" t="s">
        <v>2</v>
      </c>
      <c r="N54" s="32" t="s">
        <v>244</v>
      </c>
      <c r="O54" s="33">
        <v>0.57450000000000001</v>
      </c>
      <c r="P54" s="30" t="s">
        <v>2</v>
      </c>
    </row>
    <row r="57" spans="2:17" x14ac:dyDescent="0.25">
      <c r="F57" s="56"/>
      <c r="G57" s="56"/>
      <c r="J57" s="56"/>
      <c r="K57" s="56"/>
      <c r="N57" s="56"/>
      <c r="O57" s="56"/>
    </row>
    <row r="58" spans="2:17" x14ac:dyDescent="0.25">
      <c r="B58" s="56"/>
      <c r="C58" s="56"/>
      <c r="F58" s="56"/>
      <c r="G58" s="56"/>
      <c r="J58" s="56"/>
      <c r="K58" s="56"/>
      <c r="N58" s="56"/>
      <c r="O58" s="56"/>
    </row>
    <row r="59" spans="2:17" x14ac:dyDescent="0.25">
      <c r="B59" s="56"/>
      <c r="C59" s="56"/>
      <c r="F59" s="56"/>
      <c r="G59" s="56"/>
      <c r="J59" s="56"/>
      <c r="K59" s="56"/>
      <c r="N59" s="56"/>
      <c r="O59" s="56"/>
    </row>
    <row r="60" spans="2:17" x14ac:dyDescent="0.25">
      <c r="B60" s="56"/>
      <c r="C60" s="56"/>
      <c r="D60" s="56"/>
      <c r="F60" s="56"/>
      <c r="G60" s="56"/>
      <c r="J60" s="56"/>
      <c r="K60" s="56"/>
      <c r="N60" s="56"/>
      <c r="O60" s="56"/>
    </row>
    <row r="61" spans="2:17" x14ac:dyDescent="0.25">
      <c r="B61" s="56"/>
      <c r="C61" s="56"/>
      <c r="D61" s="56"/>
      <c r="F61" s="56"/>
      <c r="G61" s="56"/>
      <c r="J61" s="56"/>
      <c r="K61" s="56"/>
      <c r="N61" s="56"/>
      <c r="O61" s="56"/>
    </row>
    <row r="62" spans="2:17" x14ac:dyDescent="0.25">
      <c r="B62" s="56"/>
      <c r="C62" s="56"/>
      <c r="D62" s="56"/>
      <c r="F62" s="56"/>
      <c r="G62" s="56"/>
      <c r="J62" s="56"/>
      <c r="K62" s="56"/>
      <c r="N62" s="56"/>
      <c r="O62" s="56"/>
    </row>
    <row r="63" spans="2:17" x14ac:dyDescent="0.25">
      <c r="B63" s="56"/>
      <c r="C63" s="56"/>
      <c r="D63" s="56"/>
      <c r="F63" s="56"/>
      <c r="G63" s="56"/>
      <c r="J63" s="56"/>
      <c r="K63" s="56"/>
      <c r="N63" s="56"/>
      <c r="O63" s="56"/>
    </row>
    <row r="64" spans="2:17" x14ac:dyDescent="0.25">
      <c r="B64" s="56"/>
      <c r="C64" s="56"/>
      <c r="D64" s="56"/>
      <c r="F64" s="56"/>
      <c r="G64" s="56"/>
      <c r="J64" s="56"/>
      <c r="K64" s="56"/>
      <c r="N64" s="56"/>
      <c r="O64" s="56"/>
    </row>
    <row r="65" spans="2:15" x14ac:dyDescent="0.25">
      <c r="B65" s="56"/>
      <c r="C65" s="56"/>
      <c r="D65" s="56"/>
      <c r="F65" s="56"/>
      <c r="G65" s="56"/>
      <c r="J65" s="56"/>
      <c r="K65" s="56"/>
      <c r="N65" s="56"/>
      <c r="O65" s="56"/>
    </row>
    <row r="66" spans="2:15" x14ac:dyDescent="0.25">
      <c r="B66" s="56"/>
      <c r="C66" s="56"/>
      <c r="D66" s="56"/>
      <c r="F66" s="56"/>
      <c r="G66" s="56"/>
      <c r="J66" s="56"/>
      <c r="K66" s="56"/>
      <c r="N66" s="56"/>
      <c r="O66" s="56"/>
    </row>
    <row r="67" spans="2:15" x14ac:dyDescent="0.25">
      <c r="B67" s="56"/>
      <c r="C67" s="56"/>
      <c r="D67" s="56"/>
    </row>
    <row r="68" spans="2:15" x14ac:dyDescent="0.25">
      <c r="C68" s="56"/>
      <c r="D68" s="56"/>
    </row>
    <row r="69" spans="2:15" x14ac:dyDescent="0.25">
      <c r="C69" s="56"/>
      <c r="D69" s="56"/>
    </row>
  </sheetData>
  <mergeCells count="12">
    <mergeCell ref="B39:C39"/>
    <mergeCell ref="F39:G39"/>
    <mergeCell ref="J39:K39"/>
    <mergeCell ref="N39:O39"/>
    <mergeCell ref="J21:K21"/>
    <mergeCell ref="N21:O21"/>
    <mergeCell ref="B3:C3"/>
    <mergeCell ref="F3:G3"/>
    <mergeCell ref="J3:K3"/>
    <mergeCell ref="N3:O3"/>
    <mergeCell ref="B21:C21"/>
    <mergeCell ref="F21:G2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D8C07-D65C-47EA-A1EC-8692E63C716A}">
  <dimension ref="A1:W58"/>
  <sheetViews>
    <sheetView zoomScale="80" zoomScaleNormal="80" workbookViewId="0">
      <selection activeCell="S38" sqref="S38"/>
    </sheetView>
  </sheetViews>
  <sheetFormatPr baseColWidth="10" defaultRowHeight="15.75" x14ac:dyDescent="0.25"/>
  <cols>
    <col min="1" max="1" width="5" style="1" customWidth="1"/>
    <col min="2" max="2" width="7.140625" style="16" customWidth="1"/>
    <col min="3" max="12" width="15" style="16" bestFit="1" customWidth="1"/>
    <col min="13" max="13" width="16.28515625" style="16" customWidth="1"/>
    <col min="14" max="14" width="11.42578125" style="16" bestFit="1" customWidth="1"/>
    <col min="15" max="22" width="11.42578125" style="16"/>
    <col min="23" max="16384" width="11.42578125" style="1"/>
  </cols>
  <sheetData>
    <row r="1" spans="1:22" x14ac:dyDescent="0.25">
      <c r="A1" s="5" t="s">
        <v>674</v>
      </c>
      <c r="B1" s="2"/>
    </row>
    <row r="2" spans="1:22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2" s="16" customFormat="1" x14ac:dyDescent="0.25">
      <c r="C3" s="300" t="s">
        <v>662</v>
      </c>
      <c r="D3" s="301"/>
      <c r="E3" s="301"/>
      <c r="F3" s="301"/>
      <c r="G3" s="301"/>
      <c r="H3" s="301"/>
      <c r="I3" s="301"/>
      <c r="J3" s="301"/>
      <c r="K3" s="301"/>
      <c r="L3" s="302"/>
      <c r="M3" s="300" t="s">
        <v>673</v>
      </c>
      <c r="N3" s="301"/>
      <c r="O3" s="301"/>
      <c r="P3" s="301"/>
      <c r="Q3" s="301"/>
      <c r="R3" s="301"/>
      <c r="S3" s="301"/>
      <c r="T3" s="301"/>
      <c r="U3" s="301"/>
      <c r="V3" s="302"/>
    </row>
    <row r="4" spans="1:22" s="16" customFormat="1" ht="15.75" customHeight="1" x14ac:dyDescent="0.25">
      <c r="B4" s="17" t="s">
        <v>667</v>
      </c>
      <c r="C4" s="138" t="s">
        <v>173</v>
      </c>
      <c r="D4" s="138" t="s">
        <v>174</v>
      </c>
      <c r="E4" s="138" t="s">
        <v>175</v>
      </c>
      <c r="F4" s="138" t="s">
        <v>176</v>
      </c>
      <c r="G4" s="138" t="s">
        <v>177</v>
      </c>
      <c r="H4" s="138" t="s">
        <v>178</v>
      </c>
      <c r="I4" s="138" t="s">
        <v>179</v>
      </c>
      <c r="J4" s="138" t="s">
        <v>200</v>
      </c>
      <c r="K4" s="138" t="s">
        <v>203</v>
      </c>
      <c r="L4" s="138" t="s">
        <v>204</v>
      </c>
      <c r="M4" s="45" t="s">
        <v>173</v>
      </c>
      <c r="N4" s="138" t="s">
        <v>174</v>
      </c>
      <c r="O4" s="138" t="s">
        <v>175</v>
      </c>
      <c r="P4" s="138" t="s">
        <v>176</v>
      </c>
      <c r="Q4" s="138" t="s">
        <v>177</v>
      </c>
      <c r="R4" s="138" t="s">
        <v>178</v>
      </c>
      <c r="S4" s="138" t="s">
        <v>179</v>
      </c>
      <c r="T4" s="138" t="s">
        <v>200</v>
      </c>
      <c r="U4" s="138" t="s">
        <v>203</v>
      </c>
      <c r="V4" s="138" t="s">
        <v>204</v>
      </c>
    </row>
    <row r="5" spans="1:22" x14ac:dyDescent="0.25">
      <c r="B5" s="184">
        <v>0</v>
      </c>
      <c r="C5" s="239">
        <v>65.449839999999995</v>
      </c>
      <c r="D5" s="240">
        <v>65.449839999999995</v>
      </c>
      <c r="E5" s="240">
        <v>113.0973</v>
      </c>
      <c r="F5" s="240">
        <v>113.0973</v>
      </c>
      <c r="G5" s="240">
        <v>33.51032</v>
      </c>
      <c r="H5" s="240">
        <v>33.51032</v>
      </c>
      <c r="I5" s="240">
        <v>14.137169999999999</v>
      </c>
      <c r="J5" s="240">
        <v>14.137169999999999</v>
      </c>
      <c r="K5" s="240">
        <v>14.137169999999999</v>
      </c>
      <c r="L5" s="241">
        <v>65.449839999999995</v>
      </c>
      <c r="M5" s="7">
        <v>65.449839999999995</v>
      </c>
      <c r="N5" s="7">
        <v>65.449839999999995</v>
      </c>
      <c r="O5" s="7">
        <v>33.51032</v>
      </c>
      <c r="P5" s="7">
        <v>14.137169999999999</v>
      </c>
      <c r="Q5" s="7">
        <v>65.449839999999995</v>
      </c>
      <c r="R5" s="7">
        <v>65.449839999999995</v>
      </c>
      <c r="S5" s="7">
        <v>14.137169999999999</v>
      </c>
      <c r="T5" s="7">
        <v>14.137169999999999</v>
      </c>
      <c r="U5" s="7">
        <v>33.51032</v>
      </c>
      <c r="V5" s="241">
        <v>33.51032</v>
      </c>
    </row>
    <row r="6" spans="1:22" x14ac:dyDescent="0.25">
      <c r="B6" s="130">
        <v>1</v>
      </c>
      <c r="C6" s="242"/>
      <c r="D6" s="7"/>
      <c r="E6" s="7"/>
      <c r="F6" s="7"/>
      <c r="G6" s="7"/>
      <c r="H6" s="7"/>
      <c r="I6" s="7"/>
      <c r="J6" s="7"/>
      <c r="K6" s="7"/>
      <c r="L6" s="34"/>
      <c r="M6" s="7"/>
      <c r="N6" s="7"/>
      <c r="O6" s="7"/>
      <c r="P6" s="7"/>
      <c r="Q6" s="7"/>
      <c r="R6" s="7"/>
      <c r="S6" s="7"/>
      <c r="T6" s="7"/>
      <c r="U6" s="7"/>
      <c r="V6" s="34"/>
    </row>
    <row r="7" spans="1:22" x14ac:dyDescent="0.25">
      <c r="B7" s="130">
        <v>2</v>
      </c>
      <c r="C7" s="242">
        <v>98.691339999999997</v>
      </c>
      <c r="D7" s="7">
        <v>94.437389999999994</v>
      </c>
      <c r="E7" s="7">
        <v>143.79329999999999</v>
      </c>
      <c r="F7" s="7">
        <v>162.0968</v>
      </c>
      <c r="G7" s="7">
        <v>113.0973</v>
      </c>
      <c r="H7" s="7">
        <v>87.113749999999996</v>
      </c>
      <c r="I7" s="7">
        <v>47.712940000000003</v>
      </c>
      <c r="J7" s="7">
        <v>65.449839999999995</v>
      </c>
      <c r="K7" s="7">
        <v>65.449839999999995</v>
      </c>
      <c r="L7" s="34">
        <v>87.113749999999996</v>
      </c>
      <c r="M7" s="7">
        <v>132.80359999999999</v>
      </c>
      <c r="N7" s="7">
        <v>77.951809999999995</v>
      </c>
      <c r="O7" s="7">
        <v>113.0973</v>
      </c>
      <c r="P7" s="7">
        <v>65.449839999999995</v>
      </c>
      <c r="Q7" s="7">
        <v>113.0973</v>
      </c>
      <c r="R7" s="7">
        <v>108.4541</v>
      </c>
      <c r="S7" s="7">
        <v>33.51032</v>
      </c>
      <c r="T7" s="7">
        <v>33.51032</v>
      </c>
      <c r="U7" s="7">
        <v>113.0973</v>
      </c>
      <c r="V7" s="34">
        <v>143.79329999999999</v>
      </c>
    </row>
    <row r="8" spans="1:22" x14ac:dyDescent="0.25">
      <c r="B8" s="130">
        <v>3</v>
      </c>
      <c r="C8" s="242"/>
      <c r="D8" s="7"/>
      <c r="E8" s="7"/>
      <c r="F8" s="7"/>
      <c r="G8" s="7"/>
      <c r="H8" s="7"/>
      <c r="I8" s="7"/>
      <c r="J8" s="7"/>
      <c r="K8" s="7"/>
      <c r="L8" s="34"/>
      <c r="M8" s="7"/>
      <c r="N8" s="7"/>
      <c r="O8" s="7"/>
      <c r="P8" s="7"/>
      <c r="Q8" s="7"/>
      <c r="R8" s="7"/>
      <c r="S8" s="7"/>
      <c r="T8" s="7"/>
      <c r="U8" s="7"/>
      <c r="V8" s="34"/>
    </row>
    <row r="9" spans="1:22" x14ac:dyDescent="0.25">
      <c r="B9" s="130">
        <v>4</v>
      </c>
      <c r="C9" s="242">
        <v>178.738</v>
      </c>
      <c r="D9" s="7">
        <v>112.8058</v>
      </c>
      <c r="E9" s="7">
        <v>178.67869999999999</v>
      </c>
      <c r="F9" s="7">
        <v>285.73379999999997</v>
      </c>
      <c r="G9" s="7">
        <v>130.92429999999999</v>
      </c>
      <c r="H9" s="7">
        <v>150.5325</v>
      </c>
      <c r="I9" s="7">
        <v>68.067840000000004</v>
      </c>
      <c r="J9" s="7">
        <v>161.49100000000001</v>
      </c>
      <c r="K9" s="7">
        <v>65.449839999999995</v>
      </c>
      <c r="L9" s="34">
        <v>125.9568</v>
      </c>
      <c r="M9" s="7">
        <v>223.9537</v>
      </c>
      <c r="N9" s="7">
        <v>134.4067</v>
      </c>
      <c r="O9" s="7">
        <v>124.7882</v>
      </c>
      <c r="P9" s="7">
        <v>188.03479999999999</v>
      </c>
      <c r="Q9" s="7">
        <v>141.3151</v>
      </c>
      <c r="R9" s="7">
        <v>204.68190000000001</v>
      </c>
      <c r="S9" s="7">
        <v>65.449839999999995</v>
      </c>
      <c r="T9" s="7">
        <v>38.792389999999997</v>
      </c>
      <c r="U9" s="7">
        <v>143.79329999999999</v>
      </c>
      <c r="V9" s="34">
        <v>253.22380000000001</v>
      </c>
    </row>
    <row r="10" spans="1:22" x14ac:dyDescent="0.25">
      <c r="B10" s="130">
        <v>5</v>
      </c>
      <c r="C10" s="242"/>
      <c r="D10" s="7"/>
      <c r="E10" s="7"/>
      <c r="F10" s="7"/>
      <c r="G10" s="7"/>
      <c r="H10" s="7"/>
      <c r="I10" s="7"/>
      <c r="J10" s="7"/>
      <c r="K10" s="7"/>
      <c r="L10" s="34"/>
      <c r="M10" s="7"/>
      <c r="N10" s="7"/>
      <c r="O10" s="7"/>
      <c r="P10" s="7"/>
      <c r="Q10" s="7"/>
      <c r="R10" s="7"/>
      <c r="S10" s="7"/>
      <c r="T10" s="7"/>
      <c r="U10" s="7"/>
      <c r="V10" s="34"/>
    </row>
    <row r="11" spans="1:22" s="16" customFormat="1" x14ac:dyDescent="0.25">
      <c r="A11" s="1"/>
      <c r="B11" s="130">
        <v>6</v>
      </c>
      <c r="C11" s="242"/>
      <c r="D11" s="7"/>
      <c r="E11" s="7"/>
      <c r="F11" s="7"/>
      <c r="G11" s="7"/>
      <c r="H11" s="7"/>
      <c r="I11" s="7"/>
      <c r="J11" s="7"/>
      <c r="K11" s="7"/>
      <c r="L11" s="34"/>
      <c r="M11" s="7"/>
      <c r="N11" s="7"/>
      <c r="O11" s="7"/>
      <c r="P11" s="7"/>
      <c r="Q11" s="7"/>
      <c r="R11" s="7"/>
      <c r="S11" s="7"/>
      <c r="T11" s="7"/>
      <c r="U11" s="7"/>
      <c r="V11" s="34"/>
    </row>
    <row r="12" spans="1:22" x14ac:dyDescent="0.25">
      <c r="B12" s="130">
        <v>7</v>
      </c>
      <c r="C12" s="242">
        <v>455.70639999999997</v>
      </c>
      <c r="D12" s="7">
        <v>294.17020000000002</v>
      </c>
      <c r="E12" s="7">
        <v>773.1567</v>
      </c>
      <c r="F12" s="7">
        <v>853.27570000000003</v>
      </c>
      <c r="G12" s="7">
        <v>324.73160000000001</v>
      </c>
      <c r="H12" s="7">
        <v>232.29849999999999</v>
      </c>
      <c r="I12" s="7">
        <v>140.89060000000001</v>
      </c>
      <c r="J12" s="7">
        <v>452.40940000000001</v>
      </c>
      <c r="K12" s="7">
        <v>138.31899999999999</v>
      </c>
      <c r="L12" s="34">
        <v>750.97249999999997</v>
      </c>
      <c r="M12" s="7">
        <v>405.17230000000001</v>
      </c>
      <c r="N12" s="7">
        <v>333.76920000000001</v>
      </c>
      <c r="O12" s="7">
        <v>228.63120000000001</v>
      </c>
      <c r="P12" s="7">
        <v>651.83550000000002</v>
      </c>
      <c r="Q12" s="7">
        <v>506.67860000000002</v>
      </c>
      <c r="R12" s="7">
        <v>532.76819999999998</v>
      </c>
      <c r="S12" s="7">
        <v>276.24950000000001</v>
      </c>
      <c r="T12" s="7">
        <v>252.9725</v>
      </c>
      <c r="U12" s="7">
        <v>282.7448</v>
      </c>
      <c r="V12" s="34">
        <v>743.23230000000001</v>
      </c>
    </row>
    <row r="13" spans="1:22" x14ac:dyDescent="0.25">
      <c r="B13" s="130">
        <v>8</v>
      </c>
      <c r="C13" s="242"/>
      <c r="D13" s="7"/>
      <c r="E13" s="7"/>
      <c r="F13" s="7"/>
      <c r="G13" s="7"/>
      <c r="H13" s="7"/>
      <c r="I13" s="7"/>
      <c r="J13" s="7"/>
      <c r="K13" s="7"/>
      <c r="L13" s="34"/>
      <c r="M13" s="7"/>
      <c r="N13" s="7"/>
      <c r="O13" s="7"/>
      <c r="P13" s="7"/>
      <c r="Q13" s="7"/>
      <c r="R13" s="7"/>
      <c r="S13" s="7"/>
      <c r="T13" s="7"/>
      <c r="U13" s="7"/>
      <c r="V13" s="34"/>
    </row>
    <row r="14" spans="1:22" x14ac:dyDescent="0.25">
      <c r="B14" s="130">
        <v>9</v>
      </c>
      <c r="C14" s="242">
        <v>691.47180000000003</v>
      </c>
      <c r="D14" s="7">
        <v>393.67559999999997</v>
      </c>
      <c r="E14" s="7">
        <v>1174.1099999999999</v>
      </c>
      <c r="F14" s="7">
        <v>901.01750000000004</v>
      </c>
      <c r="G14" s="7">
        <v>449.78769999999997</v>
      </c>
      <c r="H14" s="7">
        <v>342.07420000000002</v>
      </c>
      <c r="I14" s="7">
        <v>191.09030000000001</v>
      </c>
      <c r="J14" s="7">
        <v>533.67840000000001</v>
      </c>
      <c r="K14" s="7">
        <v>332.12849999999997</v>
      </c>
      <c r="L14" s="34">
        <v>1307.0129999999999</v>
      </c>
      <c r="M14" s="7">
        <v>929.07809999999995</v>
      </c>
      <c r="N14" s="7">
        <v>408.58769999999998</v>
      </c>
      <c r="O14" s="7">
        <v>442.51560000000001</v>
      </c>
      <c r="P14" s="7">
        <v>737.05470000000003</v>
      </c>
      <c r="Q14" s="7">
        <v>758.7568</v>
      </c>
      <c r="R14" s="7">
        <v>858.42100000000005</v>
      </c>
      <c r="S14" s="7">
        <v>678.57950000000005</v>
      </c>
      <c r="T14" s="7">
        <v>636.64700000000005</v>
      </c>
      <c r="U14" s="7">
        <v>364.76769999999999</v>
      </c>
      <c r="V14" s="34">
        <v>1029.2560000000001</v>
      </c>
    </row>
    <row r="15" spans="1:22" x14ac:dyDescent="0.25">
      <c r="B15" s="130">
        <v>10</v>
      </c>
      <c r="C15" s="242"/>
      <c r="D15" s="7"/>
      <c r="E15" s="7"/>
      <c r="F15" s="7"/>
      <c r="G15" s="7"/>
      <c r="H15" s="7"/>
      <c r="I15" s="7"/>
      <c r="J15" s="7"/>
      <c r="K15" s="7"/>
      <c r="L15" s="34"/>
      <c r="M15" s="7"/>
      <c r="N15" s="7"/>
      <c r="O15" s="7"/>
      <c r="P15" s="7"/>
      <c r="Q15" s="7"/>
      <c r="R15" s="7"/>
      <c r="S15" s="7"/>
      <c r="T15" s="7"/>
      <c r="U15" s="7"/>
      <c r="V15" s="34"/>
    </row>
    <row r="16" spans="1:22" x14ac:dyDescent="0.25">
      <c r="B16" s="130">
        <v>11</v>
      </c>
      <c r="C16" s="242">
        <v>864.34910000000002</v>
      </c>
      <c r="D16" s="7">
        <v>439.56150000000002</v>
      </c>
      <c r="E16" s="7">
        <v>1467.6510000000001</v>
      </c>
      <c r="F16" s="7">
        <v>1130.9290000000001</v>
      </c>
      <c r="G16" s="7">
        <v>475.84010000000001</v>
      </c>
      <c r="H16" s="7">
        <v>471.49790000000002</v>
      </c>
      <c r="I16" s="7">
        <v>208.18190000000001</v>
      </c>
      <c r="J16" s="7">
        <v>854.14009999999996</v>
      </c>
      <c r="K16" s="7">
        <v>334.15620000000001</v>
      </c>
      <c r="L16" s="34">
        <v>1552.7719999999999</v>
      </c>
      <c r="M16" s="7">
        <v>952.08090000000004</v>
      </c>
      <c r="N16" s="7">
        <v>470.03460000000001</v>
      </c>
      <c r="O16" s="7">
        <v>1098.318</v>
      </c>
      <c r="P16" s="7">
        <v>1379.4259999999999</v>
      </c>
      <c r="Q16" s="7">
        <v>825.91849999999999</v>
      </c>
      <c r="R16" s="7">
        <v>970.67420000000004</v>
      </c>
      <c r="S16" s="7">
        <v>690.58140000000003</v>
      </c>
      <c r="T16" s="7">
        <v>701.88930000000005</v>
      </c>
      <c r="U16" s="7">
        <v>480.9742</v>
      </c>
      <c r="V16" s="34">
        <v>1155.809</v>
      </c>
    </row>
    <row r="17" spans="2:23" x14ac:dyDescent="0.25">
      <c r="B17" s="130">
        <v>12</v>
      </c>
      <c r="C17" s="242"/>
      <c r="D17" s="7"/>
      <c r="E17" s="7"/>
      <c r="F17" s="7"/>
      <c r="G17" s="7"/>
      <c r="H17" s="7"/>
      <c r="I17" s="7"/>
      <c r="J17" s="7"/>
      <c r="K17" s="7"/>
      <c r="L17" s="34"/>
      <c r="M17" s="7"/>
      <c r="N17" s="7"/>
      <c r="O17" s="7"/>
      <c r="P17" s="7"/>
      <c r="Q17" s="7"/>
      <c r="R17" s="7"/>
      <c r="S17" s="7"/>
      <c r="T17" s="7"/>
      <c r="U17" s="7"/>
      <c r="V17" s="34"/>
    </row>
    <row r="18" spans="2:23" x14ac:dyDescent="0.25">
      <c r="B18" s="130">
        <v>13</v>
      </c>
      <c r="C18" s="242"/>
      <c r="D18" s="7"/>
      <c r="E18" s="7"/>
      <c r="F18" s="7"/>
      <c r="G18" s="7"/>
      <c r="H18" s="7"/>
      <c r="I18" s="7"/>
      <c r="J18" s="7"/>
      <c r="K18" s="7"/>
      <c r="L18" s="34"/>
      <c r="M18" s="7"/>
      <c r="N18" s="7"/>
      <c r="O18" s="7"/>
      <c r="P18" s="7"/>
      <c r="Q18" s="7"/>
      <c r="R18" s="7"/>
      <c r="S18" s="7"/>
      <c r="T18" s="7"/>
      <c r="U18" s="7"/>
      <c r="V18" s="34"/>
    </row>
    <row r="19" spans="2:23" x14ac:dyDescent="0.25">
      <c r="B19" s="130">
        <v>14</v>
      </c>
      <c r="C19" s="242">
        <v>1131.28</v>
      </c>
      <c r="D19" s="7">
        <v>617.69200000000001</v>
      </c>
      <c r="E19" s="7">
        <v>1753.164</v>
      </c>
      <c r="F19" s="7">
        <v>1476.6949999999999</v>
      </c>
      <c r="G19" s="7">
        <v>953.52809999999999</v>
      </c>
      <c r="H19" s="7">
        <v>651.16420000000005</v>
      </c>
      <c r="I19" s="7">
        <v>214.78460000000001</v>
      </c>
      <c r="J19" s="7">
        <v>998.53530000000001</v>
      </c>
      <c r="K19" s="7">
        <v>443.4289</v>
      </c>
      <c r="L19" s="34">
        <v>1907.3689999999999</v>
      </c>
      <c r="M19" s="7">
        <v>1670.9459999999999</v>
      </c>
      <c r="N19" s="7">
        <v>1041.329</v>
      </c>
      <c r="O19" s="7">
        <v>1384.92</v>
      </c>
      <c r="P19" s="7">
        <v>1503.3579999999999</v>
      </c>
      <c r="Q19" s="7">
        <v>1266.4839999999999</v>
      </c>
      <c r="R19" s="7">
        <v>1621.123</v>
      </c>
      <c r="S19" s="7">
        <v>713.65800000000002</v>
      </c>
      <c r="T19" s="7">
        <v>766.09529999999995</v>
      </c>
      <c r="U19" s="7">
        <v>512.52739999999994</v>
      </c>
      <c r="V19" s="34">
        <v>1572.6120000000001</v>
      </c>
    </row>
    <row r="20" spans="2:23" x14ac:dyDescent="0.25">
      <c r="B20" s="130">
        <v>15</v>
      </c>
      <c r="C20" s="242"/>
      <c r="D20" s="7"/>
      <c r="E20" s="7"/>
      <c r="F20" s="7"/>
      <c r="G20" s="7"/>
      <c r="H20" s="7"/>
      <c r="I20" s="7"/>
      <c r="J20" s="7"/>
      <c r="K20" s="7"/>
      <c r="L20" s="34"/>
      <c r="M20" s="7"/>
      <c r="N20" s="7"/>
      <c r="O20" s="7"/>
      <c r="P20" s="7"/>
      <c r="Q20" s="7"/>
      <c r="R20" s="7"/>
      <c r="S20" s="7"/>
      <c r="T20" s="7"/>
      <c r="U20" s="7"/>
      <c r="V20" s="34"/>
    </row>
    <row r="21" spans="2:23" x14ac:dyDescent="0.25">
      <c r="B21" s="130">
        <v>16</v>
      </c>
      <c r="C21" s="178">
        <v>1763.011</v>
      </c>
      <c r="D21" s="16">
        <v>1165.5940000000001</v>
      </c>
      <c r="F21" s="16">
        <v>1975.239</v>
      </c>
      <c r="G21" s="16">
        <v>1826.5070000000001</v>
      </c>
      <c r="H21" s="16">
        <v>1155.8710000000001</v>
      </c>
      <c r="I21" s="16">
        <v>612.87540000000001</v>
      </c>
      <c r="J21" s="16">
        <v>1764.1289999999999</v>
      </c>
      <c r="K21" s="16">
        <v>787.72360000000003</v>
      </c>
      <c r="L21" s="35"/>
      <c r="M21" s="16">
        <v>1897.771</v>
      </c>
      <c r="N21" s="16">
        <v>1295.2080000000001</v>
      </c>
      <c r="O21" s="16">
        <v>1622.7426660000001</v>
      </c>
      <c r="P21" s="16">
        <v>1700.2023799999999</v>
      </c>
      <c r="Q21" s="16">
        <v>1723.75</v>
      </c>
      <c r="R21" s="16">
        <v>2009.9739999999999</v>
      </c>
      <c r="S21" s="16">
        <v>782.28269999999998</v>
      </c>
      <c r="T21" s="16">
        <v>1111.0999999999999</v>
      </c>
      <c r="U21" s="16">
        <v>810.70399999999995</v>
      </c>
      <c r="V21" s="35">
        <v>1667.944831</v>
      </c>
    </row>
    <row r="22" spans="2:23" x14ac:dyDescent="0.25">
      <c r="B22" s="130">
        <v>17</v>
      </c>
      <c r="C22" s="178"/>
      <c r="L22" s="35"/>
      <c r="V22" s="35"/>
    </row>
    <row r="23" spans="2:23" x14ac:dyDescent="0.25">
      <c r="B23" s="130">
        <v>18</v>
      </c>
      <c r="C23" s="178">
        <v>2020.8130000000001</v>
      </c>
      <c r="D23" s="16">
        <v>1387.0730000000001</v>
      </c>
      <c r="F23" s="16">
        <v>2684.7469999999998</v>
      </c>
      <c r="G23" s="16">
        <v>1891.4870000000001</v>
      </c>
      <c r="H23" s="16">
        <v>1170.587</v>
      </c>
      <c r="I23" s="16">
        <v>769.81960000000004</v>
      </c>
      <c r="J23" s="16">
        <v>1942.8330000000001</v>
      </c>
      <c r="K23" s="16">
        <v>968.82669999999996</v>
      </c>
      <c r="L23" s="35"/>
      <c r="M23" s="16">
        <v>1864.7760000000001</v>
      </c>
      <c r="N23" s="16">
        <v>1392.847</v>
      </c>
      <c r="O23" s="16">
        <v>1825.7792420000001</v>
      </c>
      <c r="P23" s="16">
        <v>1843.8825690000001</v>
      </c>
      <c r="Q23" s="16">
        <v>2459.2269999999999</v>
      </c>
      <c r="R23" s="16">
        <v>2416.1320000000001</v>
      </c>
      <c r="S23" s="16">
        <v>891.55</v>
      </c>
      <c r="T23" s="16">
        <v>1290.229</v>
      </c>
      <c r="U23" s="16">
        <v>820.85379999999998</v>
      </c>
      <c r="V23" s="35">
        <v>1981.2322369999999</v>
      </c>
    </row>
    <row r="24" spans="2:23" x14ac:dyDescent="0.25">
      <c r="B24" s="130">
        <v>19</v>
      </c>
      <c r="C24" s="178"/>
      <c r="L24" s="35"/>
      <c r="V24" s="35"/>
    </row>
    <row r="25" spans="2:23" x14ac:dyDescent="0.25">
      <c r="B25" s="130">
        <v>20</v>
      </c>
      <c r="C25" s="178"/>
      <c r="L25" s="35"/>
      <c r="V25" s="35"/>
    </row>
    <row r="26" spans="2:23" x14ac:dyDescent="0.25">
      <c r="B26" s="130">
        <v>21</v>
      </c>
      <c r="C26" s="178"/>
      <c r="L26" s="35"/>
      <c r="M26" s="178"/>
      <c r="V26" s="35"/>
    </row>
    <row r="27" spans="2:23" x14ac:dyDescent="0.25">
      <c r="B27" s="130">
        <v>22</v>
      </c>
      <c r="D27" s="16">
        <v>1973.4390000000001</v>
      </c>
      <c r="H27" s="16">
        <v>1752.748</v>
      </c>
      <c r="I27" s="16">
        <v>1574.866</v>
      </c>
      <c r="K27" s="16">
        <v>1373.7170000000001</v>
      </c>
      <c r="L27" s="35"/>
      <c r="N27" s="16">
        <v>1711.9026610000001</v>
      </c>
      <c r="O27" s="16">
        <v>2001.362977</v>
      </c>
      <c r="P27" s="16">
        <v>1984.7611260000001</v>
      </c>
      <c r="S27" s="16">
        <v>1756.414</v>
      </c>
      <c r="T27" s="16">
        <v>1686.4780000000001</v>
      </c>
      <c r="U27" s="16">
        <v>1250.03</v>
      </c>
      <c r="V27" s="35">
        <v>2074.6589140000001</v>
      </c>
    </row>
    <row r="28" spans="2:23" x14ac:dyDescent="0.25">
      <c r="B28" s="130">
        <v>23</v>
      </c>
      <c r="L28" s="35"/>
      <c r="V28" s="35"/>
    </row>
    <row r="29" spans="2:23" x14ac:dyDescent="0.25">
      <c r="B29" s="243">
        <v>24</v>
      </c>
      <c r="C29" s="245"/>
      <c r="D29" s="245">
        <v>2290.1959999999999</v>
      </c>
      <c r="E29" s="245"/>
      <c r="F29" s="245"/>
      <c r="G29" s="245"/>
      <c r="H29" s="245">
        <v>2014.741</v>
      </c>
      <c r="I29" s="245">
        <v>1905.8620000000001</v>
      </c>
      <c r="J29" s="245"/>
      <c r="K29" s="245">
        <v>1789.5239999999999</v>
      </c>
      <c r="L29" s="244"/>
      <c r="M29" s="245"/>
      <c r="N29" s="245">
        <v>2548.69</v>
      </c>
      <c r="O29" s="245">
        <v>2024.032606</v>
      </c>
      <c r="P29" s="245">
        <v>2434.793412</v>
      </c>
      <c r="Q29" s="245"/>
      <c r="R29" s="245"/>
      <c r="S29" s="245">
        <v>2029.067</v>
      </c>
      <c r="T29" s="245">
        <v>2187.8330000000001</v>
      </c>
      <c r="U29" s="245">
        <v>1407.568</v>
      </c>
      <c r="V29" s="244"/>
    </row>
    <row r="30" spans="2:23" x14ac:dyDescent="0.25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2:23" x14ac:dyDescent="0.2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2:23" x14ac:dyDescent="0.25"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</row>
    <row r="33" spans="3:23" x14ac:dyDescent="0.25"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3:23" x14ac:dyDescent="0.25"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3:23" x14ac:dyDescent="0.25"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3:23" x14ac:dyDescent="0.25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3:23" x14ac:dyDescent="0.25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3:23" x14ac:dyDescent="0.25"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</row>
    <row r="39" spans="3:23" x14ac:dyDescent="0.25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</row>
    <row r="40" spans="3:23" x14ac:dyDescent="0.25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</row>
    <row r="41" spans="3:23" x14ac:dyDescent="0.25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</row>
    <row r="42" spans="3:23" x14ac:dyDescent="0.25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</row>
    <row r="43" spans="3:23" x14ac:dyDescent="0.25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</row>
    <row r="44" spans="3:23" x14ac:dyDescent="0.25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</row>
    <row r="45" spans="3:23" x14ac:dyDescent="0.25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</row>
    <row r="46" spans="3:23" x14ac:dyDescent="0.25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</row>
    <row r="47" spans="3:23" x14ac:dyDescent="0.25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</row>
    <row r="48" spans="3:23" x14ac:dyDescent="0.25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</row>
    <row r="49" spans="3:23" x14ac:dyDescent="0.25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</row>
    <row r="50" spans="3:23" x14ac:dyDescent="0.25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</row>
    <row r="51" spans="3:23" x14ac:dyDescent="0.25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</row>
    <row r="52" spans="3:23" x14ac:dyDescent="0.25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</row>
    <row r="53" spans="3:23" x14ac:dyDescent="0.25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</row>
    <row r="54" spans="3:23" x14ac:dyDescent="0.25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</row>
    <row r="55" spans="3:23" x14ac:dyDescent="0.25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</row>
    <row r="56" spans="3:23" x14ac:dyDescent="0.25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</row>
    <row r="57" spans="3:23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56"/>
    </row>
    <row r="58" spans="3:23" x14ac:dyDescent="0.25">
      <c r="W58" s="56"/>
    </row>
  </sheetData>
  <mergeCells count="2">
    <mergeCell ref="C3:L3"/>
    <mergeCell ref="M3:V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19A8A-AB15-4514-B0E6-71B6F33AC929}">
  <dimension ref="A1:AF67"/>
  <sheetViews>
    <sheetView zoomScale="80" zoomScaleNormal="80" workbookViewId="0">
      <selection activeCell="H10" sqref="H10"/>
    </sheetView>
  </sheetViews>
  <sheetFormatPr baseColWidth="10" defaultRowHeight="15.75" x14ac:dyDescent="0.25"/>
  <cols>
    <col min="1" max="1" width="5" style="1" customWidth="1"/>
    <col min="2" max="2" width="21.28515625" style="16" customWidth="1"/>
    <col min="3" max="3" width="18.5703125" style="16" customWidth="1"/>
    <col min="4" max="4" width="18.7109375" style="16" bestFit="1" customWidth="1"/>
    <col min="5" max="5" width="7.140625" style="1" customWidth="1"/>
    <col min="6" max="6" width="22" style="1" customWidth="1"/>
    <col min="7" max="7" width="18.5703125" style="1" customWidth="1"/>
    <col min="8" max="8" width="18.7109375" style="1" bestFit="1" customWidth="1"/>
    <col min="9" max="9" width="7.140625" style="1" customWidth="1"/>
    <col min="10" max="10" width="23.42578125" style="1" customWidth="1"/>
    <col min="11" max="11" width="16" style="1" bestFit="1" customWidth="1"/>
    <col min="12" max="12" width="18.7109375" style="1" bestFit="1" customWidth="1"/>
    <col min="13" max="13" width="7.140625" style="1" customWidth="1"/>
    <col min="14" max="14" width="23.42578125" style="1" customWidth="1"/>
    <col min="15" max="15" width="16" style="1" bestFit="1" customWidth="1"/>
    <col min="16" max="16" width="18.7109375" style="1" bestFit="1" customWidth="1"/>
    <col min="17" max="16384" width="11.42578125" style="1"/>
  </cols>
  <sheetData>
    <row r="1" spans="1:16" x14ac:dyDescent="0.25">
      <c r="A1" s="5" t="s">
        <v>675</v>
      </c>
    </row>
    <row r="2" spans="1:16" x14ac:dyDescent="0.25">
      <c r="B2" s="2"/>
    </row>
    <row r="3" spans="1:16" s="16" customFormat="1" x14ac:dyDescent="0.25">
      <c r="B3" s="261" t="s">
        <v>224</v>
      </c>
      <c r="C3" s="261"/>
      <c r="F3" s="261" t="s">
        <v>229</v>
      </c>
      <c r="G3" s="261"/>
      <c r="J3" s="261" t="s">
        <v>231</v>
      </c>
      <c r="K3" s="261"/>
      <c r="N3" s="261" t="s">
        <v>235</v>
      </c>
      <c r="O3" s="261"/>
    </row>
    <row r="4" spans="1:16" s="16" customFormat="1" x14ac:dyDescent="0.25">
      <c r="B4" s="44" t="s">
        <v>230</v>
      </c>
      <c r="C4" s="65" t="s">
        <v>227</v>
      </c>
      <c r="F4" s="44" t="s">
        <v>230</v>
      </c>
      <c r="G4" s="65" t="s">
        <v>227</v>
      </c>
      <c r="J4" s="44" t="s">
        <v>233</v>
      </c>
      <c r="K4" s="65" t="s">
        <v>234</v>
      </c>
      <c r="N4" s="44" t="s">
        <v>233</v>
      </c>
      <c r="O4" s="65" t="s">
        <v>234</v>
      </c>
    </row>
    <row r="5" spans="1:16" s="16" customFormat="1" x14ac:dyDescent="0.25">
      <c r="B5" s="50">
        <v>17.8</v>
      </c>
      <c r="C5" s="66">
        <v>11.1</v>
      </c>
      <c r="D5" s="4"/>
      <c r="F5" s="50">
        <v>15.7</v>
      </c>
      <c r="G5" s="66">
        <v>14.3</v>
      </c>
      <c r="H5" s="4"/>
      <c r="J5" s="50">
        <v>33.299999999999997</v>
      </c>
      <c r="K5" s="66">
        <v>51.1</v>
      </c>
      <c r="L5" s="4"/>
      <c r="N5" s="50">
        <v>45.8</v>
      </c>
      <c r="O5" s="66">
        <v>67.3</v>
      </c>
      <c r="P5" s="4"/>
    </row>
    <row r="6" spans="1:16" s="16" customFormat="1" x14ac:dyDescent="0.25">
      <c r="B6" s="50">
        <v>20.2</v>
      </c>
      <c r="C6" s="66">
        <v>17.3</v>
      </c>
      <c r="D6" s="4"/>
      <c r="F6" s="50">
        <v>11.8</v>
      </c>
      <c r="G6" s="66">
        <v>12.3</v>
      </c>
      <c r="H6" s="4"/>
      <c r="J6" s="50">
        <v>59.6</v>
      </c>
      <c r="K6" s="66">
        <v>55.1</v>
      </c>
      <c r="L6" s="4"/>
      <c r="N6" s="50">
        <v>62.8</v>
      </c>
      <c r="O6" s="66">
        <v>68.2</v>
      </c>
      <c r="P6" s="4"/>
    </row>
    <row r="7" spans="1:16" s="16" customFormat="1" x14ac:dyDescent="0.25">
      <c r="B7" s="50">
        <v>7.73</v>
      </c>
      <c r="C7" s="66">
        <v>12.9</v>
      </c>
      <c r="D7" s="4"/>
      <c r="F7" s="50">
        <v>13</v>
      </c>
      <c r="G7" s="66">
        <v>14.9</v>
      </c>
      <c r="H7" s="4"/>
      <c r="J7" s="50">
        <v>32.1</v>
      </c>
      <c r="K7" s="66">
        <v>32.799999999999997</v>
      </c>
      <c r="L7" s="4"/>
      <c r="N7" s="50">
        <v>53.6</v>
      </c>
      <c r="O7" s="66">
        <v>46.7</v>
      </c>
      <c r="P7" s="4"/>
    </row>
    <row r="8" spans="1:16" s="16" customFormat="1" x14ac:dyDescent="0.25">
      <c r="B8" s="50">
        <v>11.2</v>
      </c>
      <c r="C8" s="66">
        <v>18</v>
      </c>
      <c r="D8" s="4"/>
      <c r="F8" s="50">
        <v>13.4</v>
      </c>
      <c r="G8" s="66">
        <v>13.9</v>
      </c>
      <c r="H8" s="4"/>
      <c r="J8" s="50">
        <v>46.7</v>
      </c>
      <c r="K8" s="66">
        <v>40.6</v>
      </c>
      <c r="L8" s="4"/>
      <c r="N8" s="50">
        <v>62.2</v>
      </c>
      <c r="O8" s="66">
        <v>68.599999999999994</v>
      </c>
      <c r="P8" s="4"/>
    </row>
    <row r="9" spans="1:16" s="16" customFormat="1" x14ac:dyDescent="0.25">
      <c r="B9" s="50">
        <v>12.1</v>
      </c>
      <c r="C9" s="66">
        <v>11.2</v>
      </c>
      <c r="F9" s="50">
        <v>13.9</v>
      </c>
      <c r="G9" s="66">
        <v>15.7</v>
      </c>
      <c r="J9" s="50">
        <v>37.700000000000003</v>
      </c>
      <c r="K9" s="66">
        <v>50.9</v>
      </c>
      <c r="N9" s="50">
        <v>63.1</v>
      </c>
      <c r="O9" s="66">
        <v>62.4</v>
      </c>
    </row>
    <row r="10" spans="1:16" s="16" customFormat="1" x14ac:dyDescent="0.25">
      <c r="B10" s="50">
        <v>18.7</v>
      </c>
      <c r="C10" s="66">
        <v>12.9</v>
      </c>
      <c r="F10" s="50">
        <v>10.8</v>
      </c>
      <c r="G10" s="66">
        <v>14.4</v>
      </c>
      <c r="J10" s="50">
        <v>31.1</v>
      </c>
      <c r="K10" s="66">
        <v>31.1</v>
      </c>
      <c r="N10" s="50">
        <v>68.3</v>
      </c>
      <c r="O10" s="66">
        <v>55.4</v>
      </c>
    </row>
    <row r="11" spans="1:16" s="16" customFormat="1" x14ac:dyDescent="0.25">
      <c r="B11" s="50">
        <v>11.7</v>
      </c>
      <c r="C11" s="66">
        <v>32.200000000000003</v>
      </c>
      <c r="F11" s="50">
        <v>10.7</v>
      </c>
      <c r="G11" s="66">
        <v>10.6</v>
      </c>
      <c r="J11" s="51">
        <v>25.1</v>
      </c>
      <c r="K11" s="67">
        <v>23</v>
      </c>
      <c r="N11" s="51">
        <v>56.2</v>
      </c>
      <c r="O11" s="67">
        <v>53.1</v>
      </c>
    </row>
    <row r="12" spans="1:16" s="16" customFormat="1" x14ac:dyDescent="0.25">
      <c r="B12" s="50">
        <v>23.1</v>
      </c>
      <c r="C12" s="66">
        <v>27.9</v>
      </c>
      <c r="F12" s="50">
        <v>17.8</v>
      </c>
      <c r="G12" s="66">
        <v>11.3</v>
      </c>
      <c r="J12" s="31"/>
      <c r="K12" s="31"/>
      <c r="N12" s="31"/>
      <c r="O12" s="31"/>
    </row>
    <row r="13" spans="1:16" s="16" customFormat="1" x14ac:dyDescent="0.25">
      <c r="B13" s="50">
        <v>11.4</v>
      </c>
      <c r="C13" s="66">
        <v>26.5</v>
      </c>
      <c r="F13" s="50">
        <v>10.8</v>
      </c>
      <c r="G13" s="66">
        <v>10.8</v>
      </c>
      <c r="J13" s="31"/>
      <c r="K13" s="31"/>
      <c r="N13" s="31"/>
      <c r="O13" s="31"/>
    </row>
    <row r="14" spans="1:16" s="16" customFormat="1" x14ac:dyDescent="0.25">
      <c r="B14" s="51">
        <v>16.3</v>
      </c>
      <c r="C14" s="67">
        <v>14.9</v>
      </c>
      <c r="F14" s="51">
        <v>16.399999999999999</v>
      </c>
      <c r="G14" s="67">
        <v>13.2</v>
      </c>
      <c r="J14" s="31"/>
      <c r="K14" s="31"/>
      <c r="N14" s="31"/>
      <c r="O14" s="31"/>
    </row>
    <row r="15" spans="1:16" x14ac:dyDescent="0.25">
      <c r="F15" s="16"/>
      <c r="G15" s="16"/>
      <c r="H15" s="16"/>
      <c r="I15" s="56"/>
      <c r="J15" s="16"/>
      <c r="K15" s="16"/>
      <c r="L15" s="16"/>
      <c r="N15" s="16"/>
      <c r="O15" s="16"/>
      <c r="P15" s="16"/>
    </row>
    <row r="16" spans="1:16" x14ac:dyDescent="0.25">
      <c r="B16" s="28" t="s">
        <v>226</v>
      </c>
      <c r="C16" s="28"/>
      <c r="F16" s="28" t="s">
        <v>226</v>
      </c>
      <c r="G16" s="28"/>
      <c r="H16" s="16"/>
      <c r="I16" s="56"/>
      <c r="J16" s="28" t="s">
        <v>226</v>
      </c>
      <c r="K16" s="28"/>
      <c r="L16" s="16"/>
      <c r="N16" s="28" t="s">
        <v>226</v>
      </c>
      <c r="O16" s="28"/>
      <c r="P16" s="16"/>
    </row>
    <row r="17" spans="1:32" x14ac:dyDescent="0.25">
      <c r="B17" s="46" t="s">
        <v>223</v>
      </c>
      <c r="C17" s="16" t="s">
        <v>0</v>
      </c>
      <c r="D17" s="16" t="s">
        <v>1</v>
      </c>
      <c r="F17" s="46" t="s">
        <v>228</v>
      </c>
      <c r="G17" s="16" t="s">
        <v>0</v>
      </c>
      <c r="H17" s="16" t="s">
        <v>1</v>
      </c>
      <c r="I17" s="56"/>
      <c r="J17" s="46" t="s">
        <v>232</v>
      </c>
      <c r="K17" s="16" t="s">
        <v>0</v>
      </c>
      <c r="L17" s="16" t="s">
        <v>1</v>
      </c>
      <c r="N17" s="46" t="s">
        <v>236</v>
      </c>
      <c r="O17" s="16" t="s">
        <v>0</v>
      </c>
      <c r="P17" s="16" t="s">
        <v>1</v>
      </c>
    </row>
    <row r="18" spans="1:32" x14ac:dyDescent="0.25">
      <c r="B18" s="32" t="s">
        <v>225</v>
      </c>
      <c r="C18" s="33">
        <v>0.24249999999999999</v>
      </c>
      <c r="D18" s="30" t="s">
        <v>2</v>
      </c>
      <c r="F18" s="32" t="s">
        <v>225</v>
      </c>
      <c r="G18" s="33">
        <v>0.77090000000000003</v>
      </c>
      <c r="H18" s="30" t="s">
        <v>2</v>
      </c>
      <c r="I18" s="56"/>
      <c r="J18" s="32" t="s">
        <v>225</v>
      </c>
      <c r="K18" s="33">
        <v>0.67730000000000001</v>
      </c>
      <c r="L18" s="30" t="s">
        <v>2</v>
      </c>
      <c r="N18" s="32" t="s">
        <v>225</v>
      </c>
      <c r="O18" s="33">
        <v>0.754</v>
      </c>
      <c r="P18" s="30" t="s">
        <v>2</v>
      </c>
    </row>
    <row r="19" spans="1:32" x14ac:dyDescent="0.25">
      <c r="B19" s="32"/>
    </row>
    <row r="20" spans="1:32" x14ac:dyDescent="0.25">
      <c r="B20" s="32"/>
    </row>
    <row r="21" spans="1:32" x14ac:dyDescent="0.25">
      <c r="B21" s="261" t="s">
        <v>265</v>
      </c>
      <c r="C21" s="261"/>
      <c r="E21" s="16"/>
      <c r="F21" s="261" t="s">
        <v>237</v>
      </c>
      <c r="G21" s="261"/>
      <c r="H21" s="16"/>
      <c r="J21" s="60"/>
      <c r="K21" s="60"/>
    </row>
    <row r="22" spans="1:32" x14ac:dyDescent="0.25">
      <c r="B22" s="44" t="s">
        <v>230</v>
      </c>
      <c r="C22" s="65" t="s">
        <v>227</v>
      </c>
      <c r="E22" s="16"/>
      <c r="F22" s="44" t="s">
        <v>230</v>
      </c>
      <c r="G22" s="65" t="s">
        <v>227</v>
      </c>
      <c r="H22" s="16"/>
      <c r="L22" s="60"/>
      <c r="M22" s="60"/>
    </row>
    <row r="23" spans="1:32" x14ac:dyDescent="0.25">
      <c r="B23" s="50">
        <v>95.4</v>
      </c>
      <c r="C23" s="66">
        <v>96</v>
      </c>
      <c r="D23" s="4"/>
      <c r="E23" s="16"/>
      <c r="F23" s="62">
        <v>4.6100000000000003</v>
      </c>
      <c r="G23" s="66">
        <v>4</v>
      </c>
      <c r="H23" s="4"/>
      <c r="L23" s="60"/>
      <c r="M23" s="60"/>
    </row>
    <row r="24" spans="1:32" x14ac:dyDescent="0.25">
      <c r="B24" s="50">
        <v>95.2</v>
      </c>
      <c r="C24" s="66">
        <v>94.9</v>
      </c>
      <c r="D24" s="4"/>
      <c r="E24" s="16"/>
      <c r="F24" s="62">
        <v>4.78</v>
      </c>
      <c r="G24" s="68">
        <v>5.09</v>
      </c>
      <c r="H24" s="4"/>
      <c r="L24" s="60"/>
      <c r="M24" s="60"/>
    </row>
    <row r="25" spans="1:32" x14ac:dyDescent="0.25">
      <c r="B25" s="50">
        <v>96.5</v>
      </c>
      <c r="C25" s="66">
        <v>98</v>
      </c>
      <c r="D25" s="4"/>
      <c r="E25" s="16"/>
      <c r="F25" s="62">
        <v>3.53</v>
      </c>
      <c r="G25" s="68">
        <v>1.98</v>
      </c>
      <c r="H25" s="4"/>
      <c r="L25" s="60"/>
      <c r="M25" s="60"/>
    </row>
    <row r="26" spans="1:32" x14ac:dyDescent="0.25">
      <c r="B26" s="50">
        <v>94.4</v>
      </c>
      <c r="C26" s="66">
        <v>96.9</v>
      </c>
      <c r="D26" s="4"/>
      <c r="E26" s="16"/>
      <c r="F26" s="62">
        <v>5.58</v>
      </c>
      <c r="G26" s="68">
        <v>3.13</v>
      </c>
      <c r="H26" s="4"/>
      <c r="L26" s="60"/>
      <c r="M26" s="60"/>
    </row>
    <row r="27" spans="1:32" x14ac:dyDescent="0.25">
      <c r="B27" s="50">
        <v>97.1</v>
      </c>
      <c r="C27" s="66">
        <v>96.2</v>
      </c>
      <c r="E27" s="16"/>
      <c r="F27" s="62">
        <v>2.94</v>
      </c>
      <c r="G27" s="68">
        <v>3.76</v>
      </c>
      <c r="H27" s="16"/>
      <c r="M27" s="60"/>
    </row>
    <row r="28" spans="1:32" x14ac:dyDescent="0.25">
      <c r="B28" s="50">
        <v>89.2</v>
      </c>
      <c r="C28" s="66">
        <v>96.7</v>
      </c>
      <c r="E28" s="16"/>
      <c r="F28" s="50">
        <v>10.8</v>
      </c>
      <c r="G28" s="68">
        <v>3.26</v>
      </c>
      <c r="H28" s="16"/>
      <c r="L28" s="56"/>
      <c r="M28" s="56"/>
    </row>
    <row r="29" spans="1:32" x14ac:dyDescent="0.25">
      <c r="B29" s="50">
        <v>98.1</v>
      </c>
      <c r="C29" s="66">
        <v>95.4</v>
      </c>
      <c r="E29" s="16"/>
      <c r="F29" s="62">
        <v>1.88</v>
      </c>
      <c r="G29" s="68">
        <v>4.63</v>
      </c>
      <c r="H29" s="16"/>
      <c r="L29" s="56"/>
      <c r="M29" s="56"/>
    </row>
    <row r="30" spans="1:32" s="16" customFormat="1" x14ac:dyDescent="0.25">
      <c r="A30" s="1"/>
      <c r="B30" s="50">
        <v>93</v>
      </c>
      <c r="C30" s="66">
        <v>94.7</v>
      </c>
      <c r="F30" s="62">
        <v>6.96</v>
      </c>
      <c r="G30" s="68">
        <v>5.34</v>
      </c>
      <c r="I30" s="1"/>
      <c r="L30" s="56"/>
      <c r="M30" s="5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16" customFormat="1" x14ac:dyDescent="0.25">
      <c r="A31" s="1"/>
      <c r="B31" s="50">
        <v>95.9</v>
      </c>
      <c r="C31" s="66">
        <v>97.3</v>
      </c>
      <c r="F31" s="62">
        <v>4.0599999999999996</v>
      </c>
      <c r="G31" s="68">
        <v>2.67</v>
      </c>
      <c r="I31" s="1"/>
      <c r="L31" s="56"/>
      <c r="M31" s="5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16" customFormat="1" x14ac:dyDescent="0.25">
      <c r="A32" s="1"/>
      <c r="B32" s="51">
        <v>95.9</v>
      </c>
      <c r="C32" s="67">
        <v>94</v>
      </c>
      <c r="F32" s="63">
        <v>4.05</v>
      </c>
      <c r="G32" s="67">
        <v>6</v>
      </c>
      <c r="I32" s="1"/>
      <c r="J32" s="1"/>
      <c r="L32" s="56"/>
      <c r="M32" s="5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16" customFormat="1" x14ac:dyDescent="0.25">
      <c r="A33" s="1"/>
      <c r="E33" s="1"/>
      <c r="I33" s="1"/>
      <c r="J33" s="1"/>
      <c r="L33" s="56"/>
      <c r="M33" s="5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16" customFormat="1" x14ac:dyDescent="0.25">
      <c r="A34" s="1"/>
      <c r="B34" s="28" t="s">
        <v>226</v>
      </c>
      <c r="C34" s="28"/>
      <c r="E34" s="1"/>
      <c r="F34" s="28" t="s">
        <v>226</v>
      </c>
      <c r="G34" s="28"/>
      <c r="I34" s="1"/>
      <c r="J34" s="1"/>
      <c r="L34" s="56"/>
      <c r="M34" s="56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s="16" customFormat="1" x14ac:dyDescent="0.25">
      <c r="A35" s="1"/>
      <c r="B35" s="46" t="s">
        <v>238</v>
      </c>
      <c r="C35" s="16" t="s">
        <v>0</v>
      </c>
      <c r="D35" s="16" t="s">
        <v>1</v>
      </c>
      <c r="E35" s="1"/>
      <c r="F35" s="46" t="s">
        <v>239</v>
      </c>
      <c r="G35" s="16" t="s">
        <v>0</v>
      </c>
      <c r="H35" s="16" t="s">
        <v>1</v>
      </c>
      <c r="I35" s="1"/>
      <c r="J35" s="1"/>
      <c r="L35" s="56"/>
      <c r="M35" s="5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s="16" customFormat="1" x14ac:dyDescent="0.25">
      <c r="A36" s="1"/>
      <c r="B36" s="32" t="s">
        <v>225</v>
      </c>
      <c r="C36" s="33">
        <v>0.30170000000000002</v>
      </c>
      <c r="D36" s="30" t="s">
        <v>2</v>
      </c>
      <c r="E36" s="1"/>
      <c r="F36" s="32" t="s">
        <v>225</v>
      </c>
      <c r="G36" s="33">
        <v>0.30559999999999998</v>
      </c>
      <c r="H36" s="30" t="s">
        <v>2</v>
      </c>
      <c r="I36" s="1"/>
      <c r="J36" s="1"/>
      <c r="L36" s="56"/>
      <c r="M36" s="5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s="16" customFormat="1" x14ac:dyDescent="0.25">
      <c r="A37" s="1"/>
      <c r="C37" s="29"/>
      <c r="E37" s="1"/>
      <c r="F37" s="1"/>
      <c r="G37" s="1"/>
      <c r="H37" s="1"/>
      <c r="I37" s="1"/>
      <c r="J37" s="1"/>
      <c r="K37" s="1"/>
      <c r="L37" s="56"/>
      <c r="M37" s="5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s="16" customFormat="1" x14ac:dyDescent="0.25">
      <c r="A38" s="1"/>
      <c r="C38" s="2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s="16" customFormat="1" x14ac:dyDescent="0.25">
      <c r="A39" s="1"/>
      <c r="B39" s="261" t="s">
        <v>431</v>
      </c>
      <c r="C39" s="261"/>
      <c r="F39" s="261" t="s">
        <v>432</v>
      </c>
      <c r="G39" s="261"/>
      <c r="J39" s="261" t="s">
        <v>433</v>
      </c>
      <c r="K39" s="261"/>
      <c r="N39" s="261" t="s">
        <v>434</v>
      </c>
      <c r="O39" s="26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s="16" customFormat="1" x14ac:dyDescent="0.25">
      <c r="A40" s="1"/>
      <c r="B40" s="44" t="s">
        <v>230</v>
      </c>
      <c r="C40" s="65" t="s">
        <v>227</v>
      </c>
      <c r="F40" s="44" t="s">
        <v>230</v>
      </c>
      <c r="G40" s="65" t="s">
        <v>227</v>
      </c>
      <c r="J40" s="44" t="s">
        <v>230</v>
      </c>
      <c r="K40" s="65" t="s">
        <v>227</v>
      </c>
      <c r="N40" s="44" t="s">
        <v>230</v>
      </c>
      <c r="O40" s="65" t="s">
        <v>227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s="16" customFormat="1" x14ac:dyDescent="0.25">
      <c r="A41" s="1"/>
      <c r="B41" s="50">
        <v>13.3</v>
      </c>
      <c r="C41" s="68">
        <v>5.56</v>
      </c>
      <c r="D41" s="4"/>
      <c r="F41" s="62">
        <v>5.88</v>
      </c>
      <c r="G41" s="66">
        <v>14.6</v>
      </c>
      <c r="H41" s="4"/>
      <c r="J41" s="50">
        <v>21.1</v>
      </c>
      <c r="K41" s="68">
        <v>7.06</v>
      </c>
      <c r="L41" s="4"/>
      <c r="N41" s="50">
        <v>18.2</v>
      </c>
      <c r="O41" s="66">
        <v>15.5</v>
      </c>
      <c r="P41" s="4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s="16" customFormat="1" x14ac:dyDescent="0.25">
      <c r="A42" s="1"/>
      <c r="B42" s="50">
        <v>14.8</v>
      </c>
      <c r="C42" s="68">
        <v>4.8600000000000003</v>
      </c>
      <c r="D42" s="4"/>
      <c r="F42" s="50">
        <v>11.5</v>
      </c>
      <c r="G42" s="66">
        <v>11.5</v>
      </c>
      <c r="H42" s="4"/>
      <c r="J42" s="50">
        <v>19.600000000000001</v>
      </c>
      <c r="K42" s="68">
        <v>6.94</v>
      </c>
      <c r="L42" s="4"/>
      <c r="N42" s="50">
        <v>11.7</v>
      </c>
      <c r="O42" s="66">
        <v>10.8</v>
      </c>
      <c r="P42" s="4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s="16" customFormat="1" x14ac:dyDescent="0.25">
      <c r="A43" s="1"/>
      <c r="B43" s="50">
        <v>13.5</v>
      </c>
      <c r="C43" s="68">
        <v>8.75</v>
      </c>
      <c r="D43" s="4"/>
      <c r="F43" s="50">
        <v>14</v>
      </c>
      <c r="G43" s="66">
        <v>10.7</v>
      </c>
      <c r="H43" s="4"/>
      <c r="J43" s="50">
        <v>20.6</v>
      </c>
      <c r="K43" s="68">
        <v>9.82</v>
      </c>
      <c r="L43" s="4"/>
      <c r="N43" s="50">
        <v>13</v>
      </c>
      <c r="O43" s="66">
        <v>15.8</v>
      </c>
      <c r="P43" s="4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s="16" customFormat="1" x14ac:dyDescent="0.25">
      <c r="A44" s="1"/>
      <c r="B44" s="50">
        <v>17.399999999999999</v>
      </c>
      <c r="C44" s="68">
        <v>6.81</v>
      </c>
      <c r="D44" s="4"/>
      <c r="F44" s="50">
        <v>14.7</v>
      </c>
      <c r="G44" s="68">
        <v>8.16</v>
      </c>
      <c r="H44" s="4"/>
      <c r="J44" s="50">
        <v>19.399999999999999</v>
      </c>
      <c r="K44" s="66">
        <v>12.1</v>
      </c>
      <c r="L44" s="4"/>
      <c r="N44" s="50">
        <v>12.8</v>
      </c>
      <c r="O44" s="66">
        <v>10.9</v>
      </c>
      <c r="P44" s="4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16" customFormat="1" x14ac:dyDescent="0.25">
      <c r="A45" s="1"/>
      <c r="B45" s="50">
        <v>20</v>
      </c>
      <c r="C45" s="68">
        <v>7.87</v>
      </c>
      <c r="F45" s="50">
        <v>11.2</v>
      </c>
      <c r="G45" s="66">
        <v>12.4</v>
      </c>
      <c r="J45" s="50">
        <v>23</v>
      </c>
      <c r="K45" s="68">
        <v>6.32</v>
      </c>
      <c r="N45" s="50">
        <v>15.3</v>
      </c>
      <c r="O45" s="66">
        <v>10.3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B46" s="50">
        <v>10</v>
      </c>
      <c r="C46" s="68">
        <v>6.94</v>
      </c>
      <c r="E46" s="16"/>
      <c r="F46" s="50">
        <v>17.100000000000001</v>
      </c>
      <c r="G46" s="68">
        <v>9.09</v>
      </c>
      <c r="H46" s="16"/>
      <c r="I46" s="16"/>
      <c r="J46" s="50">
        <v>16</v>
      </c>
      <c r="K46" s="66">
        <v>11.7</v>
      </c>
      <c r="L46" s="16"/>
      <c r="M46" s="16"/>
      <c r="N46" s="50">
        <v>12.6</v>
      </c>
      <c r="O46" s="66">
        <v>12.7</v>
      </c>
      <c r="P46" s="16"/>
    </row>
    <row r="47" spans="1:32" x14ac:dyDescent="0.25">
      <c r="B47" s="50">
        <v>24.5</v>
      </c>
      <c r="C47" s="68">
        <v>6.33</v>
      </c>
      <c r="E47" s="16"/>
      <c r="F47" s="50">
        <v>10.6</v>
      </c>
      <c r="G47" s="66">
        <v>13</v>
      </c>
      <c r="H47" s="16"/>
      <c r="I47" s="16"/>
      <c r="J47" s="50">
        <v>17.7</v>
      </c>
      <c r="K47" s="68">
        <v>2.25</v>
      </c>
      <c r="L47" s="16"/>
      <c r="M47" s="16"/>
      <c r="N47" s="50">
        <v>15.2</v>
      </c>
      <c r="O47" s="66">
        <v>12.1</v>
      </c>
      <c r="P47" s="16"/>
    </row>
    <row r="48" spans="1:32" x14ac:dyDescent="0.25">
      <c r="B48" s="50">
        <v>15</v>
      </c>
      <c r="C48" s="68">
        <v>8.3800000000000008</v>
      </c>
      <c r="E48" s="16"/>
      <c r="F48" s="50">
        <v>11.2</v>
      </c>
      <c r="G48" s="66">
        <v>14.4</v>
      </c>
      <c r="H48" s="16"/>
      <c r="I48" s="16"/>
      <c r="J48" s="50">
        <v>31</v>
      </c>
      <c r="K48" s="68">
        <v>3.19</v>
      </c>
      <c r="L48" s="16"/>
      <c r="M48" s="16"/>
      <c r="N48" s="50">
        <v>15.1</v>
      </c>
      <c r="O48" s="66">
        <v>16.100000000000001</v>
      </c>
      <c r="P48" s="16"/>
    </row>
    <row r="49" spans="2:16" x14ac:dyDescent="0.25">
      <c r="B49" s="50">
        <v>26.7</v>
      </c>
      <c r="C49" s="68">
        <v>9.4700000000000006</v>
      </c>
      <c r="E49" s="16"/>
      <c r="F49" s="50">
        <v>15.3</v>
      </c>
      <c r="G49" s="66">
        <v>15.6</v>
      </c>
      <c r="H49" s="16"/>
      <c r="I49" s="16"/>
      <c r="J49" s="50">
        <v>17.899999999999999</v>
      </c>
      <c r="K49" s="68">
        <v>1.45</v>
      </c>
      <c r="L49" s="16"/>
      <c r="M49" s="16"/>
      <c r="N49" s="50">
        <v>10.8</v>
      </c>
      <c r="O49" s="66">
        <v>11.2</v>
      </c>
      <c r="P49" s="16"/>
    </row>
    <row r="50" spans="2:16" x14ac:dyDescent="0.25">
      <c r="B50" s="51">
        <v>14.9</v>
      </c>
      <c r="C50" s="69">
        <v>4.84</v>
      </c>
      <c r="E50" s="16"/>
      <c r="F50" s="51">
        <v>12.6</v>
      </c>
      <c r="G50" s="67">
        <v>11.8</v>
      </c>
      <c r="H50" s="16"/>
      <c r="I50" s="16"/>
      <c r="J50" s="51">
        <v>15.9</v>
      </c>
      <c r="K50" s="67">
        <v>12.6</v>
      </c>
      <c r="L50" s="16"/>
      <c r="M50" s="16"/>
      <c r="N50" s="51">
        <v>7.84</v>
      </c>
      <c r="O50" s="67">
        <v>14.7</v>
      </c>
      <c r="P50" s="16"/>
    </row>
    <row r="51" spans="2:16" x14ac:dyDescent="0.25">
      <c r="F51" s="16"/>
      <c r="G51" s="16"/>
      <c r="H51" s="16"/>
      <c r="I51" s="56"/>
      <c r="J51" s="16"/>
      <c r="K51" s="16"/>
      <c r="L51" s="16"/>
      <c r="N51" s="16"/>
      <c r="O51" s="16"/>
      <c r="P51" s="16"/>
    </row>
    <row r="52" spans="2:16" x14ac:dyDescent="0.25">
      <c r="B52" s="28" t="s">
        <v>226</v>
      </c>
      <c r="C52" s="28"/>
      <c r="F52" s="28" t="s">
        <v>226</v>
      </c>
      <c r="G52" s="28"/>
      <c r="H52" s="16"/>
      <c r="I52" s="56"/>
      <c r="J52" s="28" t="s">
        <v>226</v>
      </c>
      <c r="K52" s="28"/>
      <c r="L52" s="16"/>
      <c r="N52" s="28" t="s">
        <v>226</v>
      </c>
      <c r="O52" s="28"/>
      <c r="P52" s="16"/>
    </row>
    <row r="53" spans="2:16" x14ac:dyDescent="0.25">
      <c r="B53" s="46" t="s">
        <v>240</v>
      </c>
      <c r="C53" s="16" t="s">
        <v>0</v>
      </c>
      <c r="D53" s="16" t="s">
        <v>1</v>
      </c>
      <c r="F53" s="46" t="s">
        <v>241</v>
      </c>
      <c r="G53" s="16" t="s">
        <v>0</v>
      </c>
      <c r="H53" s="16" t="s">
        <v>1</v>
      </c>
      <c r="I53" s="56"/>
      <c r="J53" s="46" t="s">
        <v>242</v>
      </c>
      <c r="K53" s="16" t="s">
        <v>0</v>
      </c>
      <c r="L53" s="16" t="s">
        <v>1</v>
      </c>
      <c r="N53" s="46" t="s">
        <v>243</v>
      </c>
      <c r="O53" s="16" t="s">
        <v>0</v>
      </c>
      <c r="P53" s="16" t="s">
        <v>1</v>
      </c>
    </row>
    <row r="54" spans="2:16" x14ac:dyDescent="0.25">
      <c r="B54" s="32" t="s">
        <v>225</v>
      </c>
      <c r="C54" s="16" t="s">
        <v>107</v>
      </c>
      <c r="D54" s="30" t="s">
        <v>6</v>
      </c>
      <c r="F54" s="32" t="s">
        <v>225</v>
      </c>
      <c r="G54" s="33">
        <v>0.82269999999999999</v>
      </c>
      <c r="H54" s="30" t="s">
        <v>2</v>
      </c>
      <c r="I54" s="56"/>
      <c r="J54" s="32" t="s">
        <v>225</v>
      </c>
      <c r="K54" s="16" t="s">
        <v>107</v>
      </c>
      <c r="L54" s="30" t="s">
        <v>6</v>
      </c>
      <c r="N54" s="32" t="s">
        <v>225</v>
      </c>
      <c r="O54" s="33">
        <v>0.83609999999999995</v>
      </c>
      <c r="P54" s="30" t="s">
        <v>2</v>
      </c>
    </row>
    <row r="57" spans="2:16" x14ac:dyDescent="0.25">
      <c r="F57" s="56"/>
      <c r="G57" s="56"/>
      <c r="J57" s="56"/>
      <c r="K57" s="56"/>
      <c r="N57" s="56"/>
      <c r="O57" s="56"/>
    </row>
    <row r="58" spans="2:16" x14ac:dyDescent="0.25">
      <c r="B58" s="56"/>
      <c r="C58" s="56"/>
      <c r="F58" s="56"/>
      <c r="G58" s="56"/>
      <c r="J58" s="56"/>
      <c r="K58" s="56"/>
      <c r="N58" s="56"/>
      <c r="O58" s="56"/>
    </row>
    <row r="59" spans="2:16" x14ac:dyDescent="0.25">
      <c r="B59" s="56"/>
      <c r="C59" s="56"/>
      <c r="F59" s="56"/>
      <c r="G59" s="56"/>
      <c r="J59" s="56"/>
      <c r="K59" s="56"/>
      <c r="N59" s="56"/>
      <c r="O59" s="56"/>
    </row>
    <row r="60" spans="2:16" x14ac:dyDescent="0.25">
      <c r="B60" s="56"/>
      <c r="C60" s="56"/>
      <c r="F60" s="56"/>
      <c r="G60" s="56"/>
      <c r="J60" s="56"/>
      <c r="K60" s="56"/>
      <c r="N60" s="56"/>
      <c r="O60" s="56"/>
    </row>
    <row r="61" spans="2:16" x14ac:dyDescent="0.25">
      <c r="B61" s="56"/>
      <c r="C61" s="56"/>
      <c r="F61" s="56"/>
      <c r="G61" s="56"/>
      <c r="J61" s="56"/>
      <c r="K61" s="56"/>
      <c r="N61" s="56"/>
      <c r="O61" s="56"/>
    </row>
    <row r="62" spans="2:16" x14ac:dyDescent="0.25">
      <c r="B62" s="56"/>
      <c r="C62" s="56"/>
      <c r="F62" s="56"/>
      <c r="G62" s="56"/>
      <c r="J62" s="56"/>
      <c r="K62" s="56"/>
      <c r="N62" s="56"/>
      <c r="O62" s="56"/>
    </row>
    <row r="63" spans="2:16" x14ac:dyDescent="0.25">
      <c r="B63" s="56"/>
      <c r="C63" s="56"/>
      <c r="F63" s="56"/>
      <c r="G63" s="56"/>
      <c r="J63" s="56"/>
      <c r="K63" s="56"/>
      <c r="N63" s="56"/>
      <c r="O63" s="56"/>
    </row>
    <row r="64" spans="2:16" x14ac:dyDescent="0.25">
      <c r="B64" s="56"/>
      <c r="C64" s="56"/>
      <c r="F64" s="56"/>
      <c r="G64" s="56"/>
      <c r="J64" s="56"/>
      <c r="K64" s="56"/>
      <c r="N64" s="56"/>
      <c r="O64" s="56"/>
    </row>
    <row r="65" spans="2:15" x14ac:dyDescent="0.25">
      <c r="B65" s="56"/>
      <c r="C65" s="56"/>
      <c r="F65" s="56"/>
      <c r="G65" s="56"/>
      <c r="J65" s="56"/>
      <c r="K65" s="56"/>
      <c r="N65" s="56"/>
      <c r="O65" s="56"/>
    </row>
    <row r="66" spans="2:15" x14ac:dyDescent="0.25">
      <c r="B66" s="56"/>
      <c r="C66" s="56"/>
      <c r="F66" s="56"/>
      <c r="G66" s="56"/>
      <c r="J66" s="56"/>
      <c r="K66" s="56"/>
      <c r="N66" s="56"/>
      <c r="O66" s="56"/>
    </row>
    <row r="67" spans="2:15" x14ac:dyDescent="0.25">
      <c r="B67" s="56"/>
      <c r="C67" s="56"/>
    </row>
  </sheetData>
  <mergeCells count="10">
    <mergeCell ref="B39:C39"/>
    <mergeCell ref="F39:G39"/>
    <mergeCell ref="J39:K39"/>
    <mergeCell ref="N39:O39"/>
    <mergeCell ref="F3:G3"/>
    <mergeCell ref="J3:K3"/>
    <mergeCell ref="N3:O3"/>
    <mergeCell ref="B3:C3"/>
    <mergeCell ref="B21:C21"/>
    <mergeCell ref="F21:G2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8CD0-6C37-4734-B6B8-98EC30869A17}">
  <dimension ref="A1:AF55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5" style="1" customWidth="1"/>
    <col min="2" max="2" width="7.140625" style="16" customWidth="1"/>
    <col min="3" max="12" width="15" style="16" bestFit="1" customWidth="1"/>
    <col min="13" max="13" width="16.28515625" style="16" customWidth="1"/>
    <col min="14" max="14" width="11.42578125" style="16" bestFit="1" customWidth="1"/>
    <col min="15" max="32" width="11.42578125" style="16"/>
    <col min="33" max="16384" width="11.42578125" style="1"/>
  </cols>
  <sheetData>
    <row r="1" spans="1:32" x14ac:dyDescent="0.25">
      <c r="A1" s="5" t="s">
        <v>676</v>
      </c>
      <c r="B1" s="2"/>
    </row>
    <row r="2" spans="1:32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32" s="16" customFormat="1" x14ac:dyDescent="0.25">
      <c r="C3" s="300" t="s">
        <v>662</v>
      </c>
      <c r="D3" s="301"/>
      <c r="E3" s="301"/>
      <c r="F3" s="301"/>
      <c r="G3" s="301"/>
      <c r="H3" s="301"/>
      <c r="I3" s="301"/>
      <c r="J3" s="301"/>
      <c r="K3" s="301"/>
      <c r="L3" s="302"/>
      <c r="M3" s="300" t="s">
        <v>663</v>
      </c>
      <c r="N3" s="301"/>
      <c r="O3" s="301"/>
      <c r="P3" s="301"/>
      <c r="Q3" s="301"/>
      <c r="R3" s="301"/>
      <c r="S3" s="301"/>
      <c r="T3" s="301"/>
      <c r="U3" s="301"/>
      <c r="V3" s="302"/>
      <c r="W3" s="300" t="s">
        <v>664</v>
      </c>
      <c r="X3" s="301"/>
      <c r="Y3" s="301"/>
      <c r="Z3" s="301"/>
      <c r="AA3" s="301"/>
      <c r="AB3" s="301"/>
      <c r="AC3" s="301"/>
      <c r="AD3" s="301"/>
      <c r="AE3" s="301"/>
      <c r="AF3" s="302"/>
    </row>
    <row r="4" spans="1:32" s="16" customFormat="1" ht="15.75" customHeight="1" x14ac:dyDescent="0.25">
      <c r="B4" s="17" t="s">
        <v>667</v>
      </c>
      <c r="C4" s="138" t="s">
        <v>173</v>
      </c>
      <c r="D4" s="138" t="s">
        <v>174</v>
      </c>
      <c r="E4" s="138" t="s">
        <v>175</v>
      </c>
      <c r="F4" s="138" t="s">
        <v>176</v>
      </c>
      <c r="G4" s="138" t="s">
        <v>177</v>
      </c>
      <c r="H4" s="138" t="s">
        <v>178</v>
      </c>
      <c r="I4" s="138" t="s">
        <v>179</v>
      </c>
      <c r="J4" s="138" t="s">
        <v>200</v>
      </c>
      <c r="K4" s="138" t="s">
        <v>203</v>
      </c>
      <c r="L4" s="138" t="s">
        <v>204</v>
      </c>
      <c r="M4" s="45" t="s">
        <v>173</v>
      </c>
      <c r="N4" s="138" t="s">
        <v>174</v>
      </c>
      <c r="O4" s="138" t="s">
        <v>175</v>
      </c>
      <c r="P4" s="138" t="s">
        <v>176</v>
      </c>
      <c r="Q4" s="138" t="s">
        <v>177</v>
      </c>
      <c r="R4" s="138" t="s">
        <v>178</v>
      </c>
      <c r="S4" s="138" t="s">
        <v>179</v>
      </c>
      <c r="T4" s="138" t="s">
        <v>200</v>
      </c>
      <c r="U4" s="138" t="s">
        <v>203</v>
      </c>
      <c r="V4" s="138" t="s">
        <v>204</v>
      </c>
      <c r="W4" s="45" t="s">
        <v>173</v>
      </c>
      <c r="X4" s="138" t="s">
        <v>174</v>
      </c>
      <c r="Y4" s="138" t="s">
        <v>175</v>
      </c>
      <c r="Z4" s="138" t="s">
        <v>176</v>
      </c>
      <c r="AA4" s="138" t="s">
        <v>177</v>
      </c>
      <c r="AB4" s="138" t="s">
        <v>178</v>
      </c>
      <c r="AC4" s="138" t="s">
        <v>179</v>
      </c>
      <c r="AD4" s="138" t="s">
        <v>200</v>
      </c>
      <c r="AE4" s="138" t="s">
        <v>203</v>
      </c>
      <c r="AF4" s="138" t="s">
        <v>204</v>
      </c>
    </row>
    <row r="5" spans="1:32" x14ac:dyDescent="0.25">
      <c r="B5" s="184">
        <v>0</v>
      </c>
      <c r="C5" s="239">
        <v>194.50658730000001</v>
      </c>
      <c r="D5" s="240">
        <v>87.466952930000005</v>
      </c>
      <c r="E5" s="240">
        <v>113.0489759</v>
      </c>
      <c r="F5" s="240">
        <v>103.2299689</v>
      </c>
      <c r="G5" s="240">
        <v>105.90321609999999</v>
      </c>
      <c r="H5" s="240">
        <v>119.11848689999999</v>
      </c>
      <c r="I5" s="240">
        <v>87.888999729999995</v>
      </c>
      <c r="J5" s="240">
        <v>133.35533029999999</v>
      </c>
      <c r="K5" s="240">
        <v>135.8950859</v>
      </c>
      <c r="L5" s="241">
        <v>79.722594560000005</v>
      </c>
      <c r="M5" s="7">
        <v>147.08157170000001</v>
      </c>
      <c r="N5" s="7">
        <v>164.03967410000001</v>
      </c>
      <c r="O5" s="7">
        <v>160.6734136</v>
      </c>
      <c r="P5" s="7">
        <v>132.16625730000001</v>
      </c>
      <c r="Q5" s="7">
        <v>76.657059860000004</v>
      </c>
      <c r="R5" s="7">
        <v>52.985418920000001</v>
      </c>
      <c r="S5" s="7">
        <v>69.836596760000006</v>
      </c>
      <c r="T5" s="7">
        <v>113.6038823</v>
      </c>
      <c r="U5" s="7">
        <v>73.385015719999998</v>
      </c>
      <c r="V5" s="241">
        <v>96.035930690000001</v>
      </c>
      <c r="W5" s="7">
        <v>95.634795909999994</v>
      </c>
      <c r="X5" s="7">
        <v>103.1305114</v>
      </c>
      <c r="Y5" s="7">
        <v>95.105971089999997</v>
      </c>
      <c r="Z5" s="7">
        <v>97.719005440000004</v>
      </c>
      <c r="AA5" s="7">
        <v>84.974622760000003</v>
      </c>
      <c r="AB5" s="7">
        <v>78.245748610000007</v>
      </c>
      <c r="AC5" s="7">
        <v>61.78157152</v>
      </c>
      <c r="AD5" s="7">
        <v>100.0993603</v>
      </c>
      <c r="AE5" s="7">
        <v>60.719616340000002</v>
      </c>
      <c r="AF5" s="241">
        <v>75.533194879999996</v>
      </c>
    </row>
    <row r="6" spans="1:32" x14ac:dyDescent="0.25">
      <c r="B6" s="130">
        <v>1</v>
      </c>
      <c r="C6" s="242"/>
      <c r="D6" s="7"/>
      <c r="E6" s="7"/>
      <c r="F6" s="7"/>
      <c r="G6" s="7"/>
      <c r="H6" s="7"/>
      <c r="I6" s="7"/>
      <c r="J6" s="7"/>
      <c r="K6" s="7"/>
      <c r="L6" s="34"/>
      <c r="M6" s="7"/>
      <c r="N6" s="7"/>
      <c r="O6" s="7"/>
      <c r="P6" s="7"/>
      <c r="Q6" s="7"/>
      <c r="R6" s="7"/>
      <c r="S6" s="7"/>
      <c r="T6" s="7"/>
      <c r="U6" s="7"/>
      <c r="V6" s="34"/>
      <c r="W6" s="7"/>
      <c r="X6" s="7"/>
      <c r="Y6" s="7"/>
      <c r="Z6" s="7"/>
      <c r="AA6" s="7"/>
      <c r="AB6" s="7"/>
      <c r="AC6" s="7"/>
      <c r="AD6" s="7"/>
      <c r="AE6" s="7"/>
      <c r="AF6" s="34"/>
    </row>
    <row r="7" spans="1:32" x14ac:dyDescent="0.25">
      <c r="B7" s="130">
        <v>2</v>
      </c>
      <c r="C7" s="242">
        <v>244.35602180000001</v>
      </c>
      <c r="D7" s="7">
        <v>155.5866662</v>
      </c>
      <c r="E7" s="7">
        <v>117.05281220000001</v>
      </c>
      <c r="F7" s="7">
        <v>178.81593530000001</v>
      </c>
      <c r="G7" s="7">
        <v>169.32729190000001</v>
      </c>
      <c r="H7" s="7">
        <v>167.47241389999999</v>
      </c>
      <c r="I7" s="7">
        <v>162.62077379999999</v>
      </c>
      <c r="J7" s="7">
        <v>152.9151626</v>
      </c>
      <c r="K7" s="7">
        <v>199.99544710000001</v>
      </c>
      <c r="L7" s="34">
        <v>119.995895</v>
      </c>
      <c r="M7" s="7">
        <v>199.07644329999999</v>
      </c>
      <c r="N7" s="7">
        <v>193.73005470000001</v>
      </c>
      <c r="O7" s="7">
        <v>215.25733399999999</v>
      </c>
      <c r="P7" s="7">
        <v>167.77334970000001</v>
      </c>
      <c r="Q7" s="7">
        <v>90.78873059</v>
      </c>
      <c r="R7" s="7">
        <v>103.7027169</v>
      </c>
      <c r="S7" s="7">
        <v>128.54770500000001</v>
      </c>
      <c r="T7" s="7">
        <v>136.77988669999999</v>
      </c>
      <c r="U7" s="7">
        <v>104.7580087</v>
      </c>
      <c r="V7" s="34">
        <v>112.2203081</v>
      </c>
      <c r="W7" s="7">
        <v>126.18049190000001</v>
      </c>
      <c r="X7" s="7">
        <v>148.48792130000001</v>
      </c>
      <c r="Y7" s="7">
        <v>133.58702059999999</v>
      </c>
      <c r="Z7" s="7">
        <v>128.45256079999999</v>
      </c>
      <c r="AA7" s="7">
        <v>120.4120188</v>
      </c>
      <c r="AB7" s="7">
        <v>96.701866120000005</v>
      </c>
      <c r="AC7" s="7">
        <v>87.142701299999999</v>
      </c>
      <c r="AD7" s="7">
        <v>134.58313380000001</v>
      </c>
      <c r="AE7" s="7">
        <v>121.98989</v>
      </c>
      <c r="AF7" s="34">
        <v>153.4960682</v>
      </c>
    </row>
    <row r="8" spans="1:32" x14ac:dyDescent="0.25">
      <c r="B8" s="130">
        <v>3</v>
      </c>
      <c r="C8" s="242"/>
      <c r="D8" s="7"/>
      <c r="E8" s="7"/>
      <c r="F8" s="7"/>
      <c r="G8" s="7"/>
      <c r="H8" s="7"/>
      <c r="I8" s="7"/>
      <c r="J8" s="7"/>
      <c r="K8" s="7"/>
      <c r="L8" s="34"/>
      <c r="M8" s="7"/>
      <c r="N8" s="7"/>
      <c r="O8" s="7"/>
      <c r="P8" s="7"/>
      <c r="Q8" s="7"/>
      <c r="R8" s="7"/>
      <c r="S8" s="7"/>
      <c r="T8" s="7"/>
      <c r="U8" s="7"/>
      <c r="V8" s="34"/>
      <c r="W8" s="7"/>
      <c r="X8" s="7"/>
      <c r="Y8" s="7"/>
      <c r="Z8" s="7"/>
      <c r="AA8" s="7"/>
      <c r="AB8" s="7"/>
      <c r="AC8" s="7"/>
      <c r="AD8" s="7"/>
      <c r="AE8" s="7"/>
      <c r="AF8" s="34"/>
    </row>
    <row r="9" spans="1:32" x14ac:dyDescent="0.25">
      <c r="B9" s="130">
        <v>4</v>
      </c>
      <c r="C9" s="242">
        <v>344.40156409999997</v>
      </c>
      <c r="D9" s="7">
        <v>173.27304269999999</v>
      </c>
      <c r="E9" s="7">
        <v>121.1515806</v>
      </c>
      <c r="F9" s="7">
        <v>180.84505229999999</v>
      </c>
      <c r="G9" s="7">
        <v>195.44150279999999</v>
      </c>
      <c r="H9" s="7">
        <v>221.4216619</v>
      </c>
      <c r="I9" s="7">
        <v>177.48785050000001</v>
      </c>
      <c r="J9" s="7">
        <v>168.92341189999999</v>
      </c>
      <c r="K9" s="7">
        <v>247.96267649999999</v>
      </c>
      <c r="L9" s="34">
        <v>131.2307089</v>
      </c>
      <c r="M9" s="7">
        <v>357.22337970000001</v>
      </c>
      <c r="N9" s="7">
        <v>284.3993519</v>
      </c>
      <c r="O9" s="7">
        <v>277.65719250000001</v>
      </c>
      <c r="P9" s="7">
        <v>191.8908941</v>
      </c>
      <c r="Q9" s="7">
        <v>128.21993370000001</v>
      </c>
      <c r="R9" s="7">
        <v>148.0437336</v>
      </c>
      <c r="S9" s="7">
        <v>175.10407860000001</v>
      </c>
      <c r="T9" s="7">
        <v>245.2271902</v>
      </c>
      <c r="U9" s="7">
        <v>127.2922198</v>
      </c>
      <c r="V9" s="34">
        <v>180.0060962</v>
      </c>
      <c r="W9" s="7">
        <v>201.45751290000001</v>
      </c>
      <c r="X9" s="7">
        <v>173.48598039999999</v>
      </c>
      <c r="Y9" s="7">
        <v>176.78099789999999</v>
      </c>
      <c r="Z9" s="7">
        <v>173.05609530000001</v>
      </c>
      <c r="AA9" s="7">
        <v>149.68983449999999</v>
      </c>
      <c r="AB9" s="7">
        <v>133.15921950000001</v>
      </c>
      <c r="AC9" s="7">
        <v>125.975482</v>
      </c>
      <c r="AD9" s="7">
        <v>162.5470249</v>
      </c>
      <c r="AE9" s="7">
        <v>140.6486203</v>
      </c>
      <c r="AF9" s="34">
        <v>170.48864230000001</v>
      </c>
    </row>
    <row r="10" spans="1:32" x14ac:dyDescent="0.25">
      <c r="B10" s="130">
        <v>5</v>
      </c>
      <c r="C10" s="242"/>
      <c r="D10" s="7"/>
      <c r="E10" s="7"/>
      <c r="F10" s="7"/>
      <c r="G10" s="7"/>
      <c r="H10" s="7"/>
      <c r="I10" s="7"/>
      <c r="J10" s="7"/>
      <c r="K10" s="7"/>
      <c r="L10" s="34"/>
      <c r="M10" s="7"/>
      <c r="N10" s="7"/>
      <c r="O10" s="7"/>
      <c r="P10" s="7"/>
      <c r="Q10" s="7"/>
      <c r="R10" s="7"/>
      <c r="S10" s="7"/>
      <c r="T10" s="7"/>
      <c r="U10" s="7"/>
      <c r="V10" s="34"/>
      <c r="W10" s="7"/>
      <c r="X10" s="7"/>
      <c r="Y10" s="7"/>
      <c r="Z10" s="7"/>
      <c r="AA10" s="7"/>
      <c r="AB10" s="7"/>
      <c r="AC10" s="7"/>
      <c r="AD10" s="7"/>
      <c r="AE10" s="7"/>
      <c r="AF10" s="34"/>
    </row>
    <row r="11" spans="1:32" s="16" customFormat="1" x14ac:dyDescent="0.25">
      <c r="A11" s="1"/>
      <c r="B11" s="130">
        <v>6</v>
      </c>
      <c r="C11" s="242"/>
      <c r="D11" s="7"/>
      <c r="E11" s="7"/>
      <c r="F11" s="7"/>
      <c r="G11" s="7"/>
      <c r="H11" s="7"/>
      <c r="I11" s="7"/>
      <c r="J11" s="7"/>
      <c r="K11" s="7"/>
      <c r="L11" s="34"/>
      <c r="M11" s="7"/>
      <c r="N11" s="7"/>
      <c r="O11" s="7"/>
      <c r="P11" s="7"/>
      <c r="Q11" s="7"/>
      <c r="R11" s="7"/>
      <c r="S11" s="7"/>
      <c r="T11" s="7"/>
      <c r="U11" s="7"/>
      <c r="V11" s="34"/>
      <c r="W11" s="7"/>
      <c r="X11" s="7"/>
      <c r="Y11" s="7"/>
      <c r="Z11" s="7"/>
      <c r="AA11" s="7"/>
      <c r="AB11" s="7"/>
      <c r="AC11" s="7"/>
      <c r="AD11" s="7"/>
      <c r="AE11" s="7"/>
      <c r="AF11" s="34"/>
    </row>
    <row r="12" spans="1:32" x14ac:dyDescent="0.25">
      <c r="B12" s="130">
        <v>7</v>
      </c>
      <c r="C12" s="242">
        <v>529.82499340000004</v>
      </c>
      <c r="D12" s="7">
        <v>303.89267460000002</v>
      </c>
      <c r="E12" s="7">
        <v>273.8609045</v>
      </c>
      <c r="F12" s="7">
        <v>267.389433</v>
      </c>
      <c r="G12" s="7">
        <v>361.29612209999999</v>
      </c>
      <c r="H12" s="7">
        <v>310.58154109999998</v>
      </c>
      <c r="I12" s="7">
        <v>393.86017040000002</v>
      </c>
      <c r="J12" s="7">
        <v>331.86561669999998</v>
      </c>
      <c r="K12" s="7">
        <v>471.49785689999999</v>
      </c>
      <c r="L12" s="34">
        <v>296.86853680000002</v>
      </c>
      <c r="M12" s="7">
        <v>528.02133379999998</v>
      </c>
      <c r="N12" s="7">
        <v>666.30164249999996</v>
      </c>
      <c r="O12" s="7">
        <v>349.73686179999999</v>
      </c>
      <c r="P12" s="7">
        <v>447.87911459999998</v>
      </c>
      <c r="Q12" s="7">
        <v>257.1643972</v>
      </c>
      <c r="R12" s="7">
        <v>237.8358929</v>
      </c>
      <c r="S12" s="7">
        <v>289.5218706</v>
      </c>
      <c r="T12" s="7">
        <v>441.59714200000002</v>
      </c>
      <c r="U12" s="7">
        <v>239.92547089999999</v>
      </c>
      <c r="V12" s="34">
        <v>320.30401110000003</v>
      </c>
      <c r="W12" s="7">
        <v>314.71416019999998</v>
      </c>
      <c r="X12" s="7">
        <v>512.56015420000006</v>
      </c>
      <c r="Y12" s="7">
        <v>393.80037959999999</v>
      </c>
      <c r="Z12" s="7">
        <v>428.29201749999999</v>
      </c>
      <c r="AA12" s="7">
        <v>259.65959509999999</v>
      </c>
      <c r="AB12" s="7">
        <v>287.70876420000002</v>
      </c>
      <c r="AC12" s="7">
        <v>253.6045057</v>
      </c>
      <c r="AD12" s="7">
        <v>237.80505969999999</v>
      </c>
      <c r="AE12" s="7">
        <v>347.04216639999999</v>
      </c>
      <c r="AF12" s="34">
        <v>354.38507220000002</v>
      </c>
    </row>
    <row r="13" spans="1:32" x14ac:dyDescent="0.25">
      <c r="B13" s="130">
        <v>8</v>
      </c>
      <c r="C13" s="242"/>
      <c r="D13" s="7"/>
      <c r="E13" s="7"/>
      <c r="F13" s="7"/>
      <c r="G13" s="7"/>
      <c r="H13" s="7"/>
      <c r="I13" s="7"/>
      <c r="J13" s="7"/>
      <c r="K13" s="7"/>
      <c r="L13" s="34"/>
      <c r="M13" s="7"/>
      <c r="N13" s="7"/>
      <c r="O13" s="7"/>
      <c r="P13" s="7"/>
      <c r="Q13" s="7"/>
      <c r="R13" s="7"/>
      <c r="S13" s="7"/>
      <c r="T13" s="7"/>
      <c r="U13" s="7"/>
      <c r="V13" s="34"/>
      <c r="W13" s="7"/>
      <c r="X13" s="7"/>
      <c r="Y13" s="7"/>
      <c r="Z13" s="7"/>
      <c r="AA13" s="7"/>
      <c r="AB13" s="7"/>
      <c r="AC13" s="7"/>
      <c r="AD13" s="7"/>
      <c r="AE13" s="7"/>
      <c r="AF13" s="34"/>
    </row>
    <row r="14" spans="1:32" x14ac:dyDescent="0.25">
      <c r="B14" s="130">
        <v>9</v>
      </c>
      <c r="C14" s="242">
        <v>1065.187199</v>
      </c>
      <c r="D14" s="7">
        <v>688.30555379999998</v>
      </c>
      <c r="E14" s="7">
        <v>491.65328540000002</v>
      </c>
      <c r="F14" s="7">
        <v>401.72987879999999</v>
      </c>
      <c r="G14" s="7">
        <v>389.8160029</v>
      </c>
      <c r="H14" s="7">
        <v>446.47959159999999</v>
      </c>
      <c r="I14" s="7">
        <v>680.75378030000002</v>
      </c>
      <c r="J14" s="7">
        <v>608.5848039</v>
      </c>
      <c r="K14" s="7">
        <v>866.50642600000003</v>
      </c>
      <c r="L14" s="34">
        <v>335.26406589999999</v>
      </c>
      <c r="M14" s="7">
        <v>898.42529999999999</v>
      </c>
      <c r="N14" s="7">
        <v>1342.269337</v>
      </c>
      <c r="O14" s="7">
        <v>547.51639799999998</v>
      </c>
      <c r="P14" s="7">
        <v>529.75959479999995</v>
      </c>
      <c r="Q14" s="7">
        <v>367.4222623</v>
      </c>
      <c r="R14" s="7">
        <v>301.47332990000001</v>
      </c>
      <c r="S14" s="7">
        <v>412.7482736</v>
      </c>
      <c r="T14" s="7">
        <v>563.13677940000002</v>
      </c>
      <c r="U14" s="7">
        <v>346.0184706</v>
      </c>
      <c r="V14" s="34">
        <v>625.58255540000005</v>
      </c>
      <c r="W14" s="7">
        <v>580.64080539999998</v>
      </c>
      <c r="X14" s="7">
        <v>818.56425290000004</v>
      </c>
      <c r="Y14" s="7">
        <v>526.90048790000003</v>
      </c>
      <c r="Z14" s="7">
        <v>706.29297350000002</v>
      </c>
      <c r="AA14" s="7">
        <v>350.03820280000002</v>
      </c>
      <c r="AB14" s="7">
        <v>351.59386769999998</v>
      </c>
      <c r="AC14" s="7">
        <v>306.52190539999998</v>
      </c>
      <c r="AD14" s="7">
        <v>327.23081239999999</v>
      </c>
      <c r="AE14" s="7">
        <v>573.6474379</v>
      </c>
      <c r="AF14" s="34">
        <v>539.75920150000002</v>
      </c>
    </row>
    <row r="15" spans="1:32" x14ac:dyDescent="0.25">
      <c r="B15" s="130">
        <v>10</v>
      </c>
      <c r="C15" s="242"/>
      <c r="D15" s="7"/>
      <c r="E15" s="7"/>
      <c r="F15" s="7"/>
      <c r="G15" s="7"/>
      <c r="H15" s="7"/>
      <c r="I15" s="7"/>
      <c r="J15" s="7"/>
      <c r="K15" s="7"/>
      <c r="L15" s="34"/>
      <c r="M15" s="7"/>
      <c r="N15" s="7"/>
      <c r="O15" s="7"/>
      <c r="P15" s="7"/>
      <c r="Q15" s="7"/>
      <c r="R15" s="7"/>
      <c r="S15" s="7"/>
      <c r="T15" s="7"/>
      <c r="U15" s="7"/>
      <c r="V15" s="34"/>
      <c r="W15" s="7"/>
      <c r="X15" s="7"/>
      <c r="Y15" s="7"/>
      <c r="Z15" s="7"/>
      <c r="AA15" s="7"/>
      <c r="AB15" s="7"/>
      <c r="AC15" s="7"/>
      <c r="AD15" s="7"/>
      <c r="AE15" s="7"/>
      <c r="AF15" s="34"/>
    </row>
    <row r="16" spans="1:32" x14ac:dyDescent="0.25">
      <c r="B16" s="130">
        <v>11</v>
      </c>
      <c r="C16" s="242">
        <v>1085.9450999999999</v>
      </c>
      <c r="D16" s="7">
        <v>717.99949489999995</v>
      </c>
      <c r="E16" s="7">
        <v>536.58737629999996</v>
      </c>
      <c r="F16" s="7">
        <v>474.49251620000001</v>
      </c>
      <c r="G16" s="7">
        <v>423.79849230000002</v>
      </c>
      <c r="H16" s="7">
        <v>544.7743107</v>
      </c>
      <c r="I16" s="7">
        <v>694.82991819999995</v>
      </c>
      <c r="J16" s="7">
        <v>703.23976010000001</v>
      </c>
      <c r="K16" s="7">
        <v>882.24807859999999</v>
      </c>
      <c r="L16" s="34">
        <v>437.09970859999999</v>
      </c>
      <c r="M16" s="7">
        <v>911.73324309999998</v>
      </c>
      <c r="N16" s="7">
        <v>1351.115822</v>
      </c>
      <c r="O16" s="7">
        <v>603.15757640000004</v>
      </c>
      <c r="P16" s="7">
        <v>531.83708709999996</v>
      </c>
      <c r="Q16" s="7">
        <v>445.46568710000003</v>
      </c>
      <c r="R16" s="7">
        <v>353.11391470000001</v>
      </c>
      <c r="S16" s="7">
        <v>535.07543769999995</v>
      </c>
      <c r="T16" s="7">
        <v>638.87723930000004</v>
      </c>
      <c r="U16" s="7">
        <v>579.39937410000005</v>
      </c>
      <c r="V16" s="34">
        <v>659.33921350000003</v>
      </c>
      <c r="W16" s="7">
        <v>706.808989</v>
      </c>
      <c r="X16" s="7">
        <v>983.67561379999995</v>
      </c>
      <c r="Y16" s="7">
        <v>537.34063800000001</v>
      </c>
      <c r="Z16" s="7">
        <v>760.78095910000002</v>
      </c>
      <c r="AA16" s="7">
        <v>407.00786970000001</v>
      </c>
      <c r="AB16" s="7">
        <v>436.58760389999998</v>
      </c>
      <c r="AC16" s="7">
        <v>363.11784840000001</v>
      </c>
      <c r="AD16" s="7">
        <v>379.464786</v>
      </c>
      <c r="AE16" s="7">
        <v>576.2448564</v>
      </c>
      <c r="AF16" s="34">
        <v>542.88824039999997</v>
      </c>
    </row>
    <row r="17" spans="2:32" x14ac:dyDescent="0.25">
      <c r="B17" s="130">
        <v>12</v>
      </c>
      <c r="C17" s="242"/>
      <c r="D17" s="7"/>
      <c r="E17" s="7"/>
      <c r="F17" s="7"/>
      <c r="G17" s="7"/>
      <c r="H17" s="7"/>
      <c r="I17" s="7"/>
      <c r="J17" s="7"/>
      <c r="K17" s="7"/>
      <c r="L17" s="34"/>
      <c r="M17" s="7"/>
      <c r="N17" s="7"/>
      <c r="O17" s="7"/>
      <c r="P17" s="7"/>
      <c r="Q17" s="7"/>
      <c r="R17" s="7"/>
      <c r="S17" s="7"/>
      <c r="T17" s="7"/>
      <c r="U17" s="7"/>
      <c r="V17" s="34"/>
      <c r="W17" s="7"/>
      <c r="X17" s="7"/>
      <c r="Y17" s="7"/>
      <c r="Z17" s="7"/>
      <c r="AA17" s="7"/>
      <c r="AB17" s="7"/>
      <c r="AC17" s="7"/>
      <c r="AD17" s="7"/>
      <c r="AE17" s="7"/>
      <c r="AF17" s="34"/>
    </row>
    <row r="18" spans="2:32" x14ac:dyDescent="0.25">
      <c r="B18" s="130">
        <v>13</v>
      </c>
      <c r="C18" s="242"/>
      <c r="D18" s="7"/>
      <c r="E18" s="7"/>
      <c r="F18" s="7"/>
      <c r="G18" s="7"/>
      <c r="H18" s="7"/>
      <c r="I18" s="7"/>
      <c r="J18" s="7"/>
      <c r="K18" s="7"/>
      <c r="L18" s="34"/>
      <c r="M18" s="7"/>
      <c r="N18" s="7"/>
      <c r="O18" s="7"/>
      <c r="P18" s="7"/>
      <c r="Q18" s="7"/>
      <c r="R18" s="7"/>
      <c r="S18" s="7"/>
      <c r="T18" s="7"/>
      <c r="U18" s="7"/>
      <c r="V18" s="34"/>
      <c r="W18" s="7"/>
      <c r="X18" s="7"/>
      <c r="Y18" s="7"/>
      <c r="Z18" s="7"/>
      <c r="AA18" s="7"/>
      <c r="AB18" s="7"/>
      <c r="AC18" s="7"/>
      <c r="AD18" s="7"/>
      <c r="AE18" s="7"/>
      <c r="AF18" s="34"/>
    </row>
    <row r="19" spans="2:32" x14ac:dyDescent="0.25">
      <c r="B19" s="130">
        <v>14</v>
      </c>
      <c r="C19" s="242">
        <v>1238.2909540000001</v>
      </c>
      <c r="D19" s="7">
        <v>1149.097949</v>
      </c>
      <c r="E19" s="7">
        <v>551.34317729999998</v>
      </c>
      <c r="F19" s="7">
        <v>815.34413870000003</v>
      </c>
      <c r="G19" s="7">
        <v>534.61158569999998</v>
      </c>
      <c r="H19" s="7">
        <v>892.30052799999999</v>
      </c>
      <c r="I19" s="7">
        <v>1233.046867</v>
      </c>
      <c r="J19" s="7">
        <v>1047.362824</v>
      </c>
      <c r="K19" s="7">
        <v>1215.3100380000001</v>
      </c>
      <c r="L19" s="34">
        <v>690.31934460000002</v>
      </c>
      <c r="M19" s="7">
        <v>1071.376201</v>
      </c>
      <c r="N19" s="7">
        <v>1342.864988</v>
      </c>
      <c r="O19" s="7">
        <v>853.48904679999998</v>
      </c>
      <c r="P19" s="7">
        <v>619.78598079999995</v>
      </c>
      <c r="Q19" s="7">
        <v>954.91354449999994</v>
      </c>
      <c r="R19" s="7">
        <v>476.72840710000003</v>
      </c>
      <c r="S19" s="7">
        <v>899.97679760000005</v>
      </c>
      <c r="T19" s="7">
        <v>714.68263960000002</v>
      </c>
      <c r="U19" s="7">
        <v>682.13706279999997</v>
      </c>
      <c r="V19" s="34">
        <v>969.88210990000005</v>
      </c>
      <c r="W19" s="7">
        <v>1156.2691580000001</v>
      </c>
      <c r="X19" s="7">
        <v>1488.13885</v>
      </c>
      <c r="Y19" s="7">
        <v>953.95007720000001</v>
      </c>
      <c r="Z19" s="7">
        <v>1027.525279</v>
      </c>
      <c r="AA19" s="7">
        <v>1020.098041</v>
      </c>
      <c r="AB19" s="7">
        <v>931.94828329999996</v>
      </c>
      <c r="AC19" s="7">
        <v>955.22853840000005</v>
      </c>
      <c r="AD19" s="7">
        <v>815.50211630000001</v>
      </c>
      <c r="AE19" s="7">
        <v>1071.7081519999999</v>
      </c>
      <c r="AF19" s="34">
        <v>649.5137191</v>
      </c>
    </row>
    <row r="20" spans="2:32" x14ac:dyDescent="0.25">
      <c r="B20" s="130">
        <v>15</v>
      </c>
      <c r="C20" s="242"/>
      <c r="D20" s="7"/>
      <c r="E20" s="7"/>
      <c r="F20" s="7"/>
      <c r="G20" s="7"/>
      <c r="H20" s="7"/>
      <c r="I20" s="7"/>
      <c r="J20" s="7"/>
      <c r="K20" s="7"/>
      <c r="L20" s="34"/>
      <c r="M20" s="7"/>
      <c r="N20" s="7"/>
      <c r="O20" s="7"/>
      <c r="P20" s="7"/>
      <c r="Q20" s="7"/>
      <c r="R20" s="7"/>
      <c r="S20" s="7"/>
      <c r="T20" s="7"/>
      <c r="U20" s="7"/>
      <c r="V20" s="34"/>
      <c r="W20" s="7"/>
      <c r="X20" s="7"/>
      <c r="Y20" s="7"/>
      <c r="Z20" s="7"/>
      <c r="AA20" s="7"/>
      <c r="AB20" s="7"/>
      <c r="AC20" s="7"/>
      <c r="AD20" s="7"/>
      <c r="AE20" s="7"/>
      <c r="AF20" s="34"/>
    </row>
    <row r="21" spans="2:32" x14ac:dyDescent="0.25">
      <c r="B21" s="130">
        <v>16</v>
      </c>
      <c r="C21" s="178"/>
      <c r="D21" s="16">
        <v>1304.6486399999999</v>
      </c>
      <c r="E21" s="16">
        <v>1110.7050360000001</v>
      </c>
      <c r="F21" s="16">
        <v>1157.457302</v>
      </c>
      <c r="G21" s="16">
        <v>691.28559010000004</v>
      </c>
      <c r="H21" s="16">
        <v>911.79119030000004</v>
      </c>
      <c r="I21" s="16">
        <v>1309.5936850000001</v>
      </c>
      <c r="J21" s="16">
        <v>1503.399357</v>
      </c>
      <c r="L21" s="35">
        <v>1040.3026010000001</v>
      </c>
      <c r="O21" s="16">
        <v>1149.4127900000001</v>
      </c>
      <c r="P21" s="16">
        <v>1008.158213</v>
      </c>
      <c r="Q21" s="16">
        <v>1014.372114</v>
      </c>
      <c r="R21" s="16">
        <v>612.80716829999994</v>
      </c>
      <c r="S21" s="16">
        <v>1142.3063529999999</v>
      </c>
      <c r="T21" s="16">
        <v>1396.778601</v>
      </c>
      <c r="U21" s="16">
        <v>864.4866945</v>
      </c>
      <c r="V21" s="35">
        <v>1182.7848550000001</v>
      </c>
      <c r="X21" s="16">
        <v>1742.0445420000001</v>
      </c>
      <c r="Y21" s="16">
        <v>1101.422499</v>
      </c>
      <c r="Z21" s="16">
        <v>1188.460145</v>
      </c>
      <c r="AB21" s="16">
        <v>1475.9152019999999</v>
      </c>
      <c r="AC21" s="16">
        <v>1256.480536</v>
      </c>
      <c r="AD21" s="16">
        <v>1064.378136</v>
      </c>
      <c r="AE21" s="16">
        <v>1209.258024</v>
      </c>
      <c r="AF21" s="35">
        <v>1129.938032</v>
      </c>
    </row>
    <row r="22" spans="2:32" x14ac:dyDescent="0.25">
      <c r="B22" s="130">
        <v>17</v>
      </c>
      <c r="C22" s="178"/>
      <c r="L22" s="35"/>
      <c r="V22" s="35"/>
      <c r="AF22" s="35"/>
    </row>
    <row r="23" spans="2:32" x14ac:dyDescent="0.25">
      <c r="B23" s="130">
        <v>18</v>
      </c>
      <c r="C23" s="178"/>
      <c r="D23" s="16">
        <v>1337.589696</v>
      </c>
      <c r="E23" s="16">
        <v>1216.1219080000001</v>
      </c>
      <c r="F23" s="16">
        <v>1333.263373</v>
      </c>
      <c r="G23" s="16">
        <v>774.24388420000002</v>
      </c>
      <c r="H23" s="16">
        <v>938.12042910000002</v>
      </c>
      <c r="I23" s="16">
        <v>1604.38229</v>
      </c>
      <c r="J23" s="16">
        <v>1687.8886950000001</v>
      </c>
      <c r="L23" s="35">
        <v>1158.2553829999999</v>
      </c>
      <c r="O23" s="16">
        <v>1556.548006</v>
      </c>
      <c r="P23" s="16">
        <v>1194.2525459999999</v>
      </c>
      <c r="Q23" s="16">
        <v>1074.21983</v>
      </c>
      <c r="R23" s="16">
        <v>655.12647960000004</v>
      </c>
      <c r="S23" s="16">
        <v>1303.7533189999999</v>
      </c>
      <c r="T23" s="16">
        <v>1539.9517060000001</v>
      </c>
      <c r="U23" s="16">
        <v>950.6928514</v>
      </c>
      <c r="V23" s="35">
        <v>1473.454238</v>
      </c>
      <c r="X23" s="16">
        <v>1866.8665450000001</v>
      </c>
      <c r="Y23" s="16">
        <v>1240.7531690000001</v>
      </c>
      <c r="Z23" s="16">
        <v>1209.204334</v>
      </c>
      <c r="AB23" s="16">
        <v>1573.134018</v>
      </c>
      <c r="AC23" s="16">
        <v>1281.5185759999999</v>
      </c>
      <c r="AD23" s="16">
        <v>1156.513479</v>
      </c>
      <c r="AE23" s="16">
        <v>1256.3397910000001</v>
      </c>
      <c r="AF23" s="35">
        <v>1579.3385149999999</v>
      </c>
    </row>
    <row r="24" spans="2:32" x14ac:dyDescent="0.25">
      <c r="B24" s="130">
        <v>19</v>
      </c>
      <c r="C24" s="178"/>
      <c r="L24" s="35"/>
      <c r="V24" s="35"/>
      <c r="AF24" s="35"/>
    </row>
    <row r="25" spans="2:32" x14ac:dyDescent="0.25">
      <c r="B25" s="130">
        <v>20</v>
      </c>
      <c r="C25" s="178"/>
      <c r="L25" s="35"/>
      <c r="V25" s="35"/>
      <c r="AF25" s="35"/>
    </row>
    <row r="26" spans="2:32" x14ac:dyDescent="0.25">
      <c r="B26" s="243">
        <v>21</v>
      </c>
      <c r="C26" s="233"/>
      <c r="D26" s="37">
        <v>1758.6212029999999</v>
      </c>
      <c r="E26" s="37">
        <v>1359.6815019999999</v>
      </c>
      <c r="F26" s="37">
        <v>1551.2325969999999</v>
      </c>
      <c r="G26" s="37">
        <v>1122.242236</v>
      </c>
      <c r="H26" s="37">
        <v>1573.0532740000001</v>
      </c>
      <c r="I26" s="37"/>
      <c r="J26" s="37">
        <v>1905.6977690000001</v>
      </c>
      <c r="K26" s="37"/>
      <c r="L26" s="49">
        <v>1421.010096</v>
      </c>
      <c r="M26" s="233"/>
      <c r="N26" s="37"/>
      <c r="O26" s="37"/>
      <c r="P26" s="37">
        <v>1601.7174259999999</v>
      </c>
      <c r="Q26" s="37">
        <v>1263.75892</v>
      </c>
      <c r="R26" s="37">
        <v>955.45940570000005</v>
      </c>
      <c r="S26" s="37"/>
      <c r="T26" s="37"/>
      <c r="U26" s="37">
        <v>1019.792431</v>
      </c>
      <c r="V26" s="49">
        <v>1659.553715</v>
      </c>
      <c r="W26" s="233"/>
      <c r="X26" s="37"/>
      <c r="Y26" s="37">
        <v>1419.3113470000001</v>
      </c>
      <c r="Z26" s="37">
        <v>1445.1808120000001</v>
      </c>
      <c r="AA26" s="37"/>
      <c r="AB26" s="37"/>
      <c r="AC26" s="37">
        <v>1417.2272539999999</v>
      </c>
      <c r="AD26" s="37">
        <v>1309.7530850000001</v>
      </c>
      <c r="AE26" s="37">
        <v>1455.966653</v>
      </c>
      <c r="AF26" s="49">
        <v>1702.154423</v>
      </c>
    </row>
    <row r="27" spans="2:32" x14ac:dyDescent="0.2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2:32" x14ac:dyDescent="0.25">
      <c r="C28" s="7"/>
      <c r="D28" s="7"/>
      <c r="E28" s="7"/>
      <c r="F28" s="7"/>
      <c r="G28" s="7"/>
      <c r="H28" s="7"/>
      <c r="I28" s="7"/>
      <c r="J28" s="7"/>
      <c r="K28" s="7"/>
      <c r="L28" s="7"/>
      <c r="M28" s="56"/>
      <c r="N28" s="56"/>
      <c r="O28" s="56"/>
      <c r="P28" s="56"/>
      <c r="Q28" s="56"/>
      <c r="R28" s="56"/>
      <c r="S28" s="56"/>
      <c r="T28" s="56"/>
      <c r="U28" s="56"/>
      <c r="V28" s="56"/>
    </row>
    <row r="29" spans="2:32" x14ac:dyDescent="0.25">
      <c r="C29" s="7"/>
      <c r="D29" s="7"/>
      <c r="E29" s="7"/>
      <c r="F29" s="7"/>
      <c r="G29" s="7"/>
      <c r="H29" s="7"/>
      <c r="I29" s="7"/>
      <c r="J29" s="7"/>
      <c r="K29" s="7"/>
      <c r="L29" s="7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</row>
    <row r="30" spans="2:32" x14ac:dyDescent="0.25">
      <c r="C30" s="7"/>
      <c r="D30" s="7"/>
      <c r="E30" s="7"/>
      <c r="F30" s="7"/>
      <c r="G30" s="7"/>
      <c r="H30" s="7"/>
      <c r="I30" s="7"/>
      <c r="J30" s="7"/>
      <c r="K30" s="7"/>
      <c r="L30" s="7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</row>
    <row r="31" spans="2:32" x14ac:dyDescent="0.25"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</row>
    <row r="32" spans="2:32" x14ac:dyDescent="0.25"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</row>
    <row r="33" spans="3:32" x14ac:dyDescent="0.25"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</row>
    <row r="34" spans="3:32" x14ac:dyDescent="0.25"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</row>
    <row r="35" spans="3:32" x14ac:dyDescent="0.25"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  <row r="36" spans="3:32" x14ac:dyDescent="0.25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</row>
    <row r="37" spans="3:32" x14ac:dyDescent="0.25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</row>
    <row r="38" spans="3:32" x14ac:dyDescent="0.25"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</row>
    <row r="39" spans="3:32" x14ac:dyDescent="0.25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</row>
    <row r="40" spans="3:32" x14ac:dyDescent="0.25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</row>
    <row r="41" spans="3:32" x14ac:dyDescent="0.25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</row>
    <row r="42" spans="3:32" x14ac:dyDescent="0.25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</row>
    <row r="43" spans="3:32" x14ac:dyDescent="0.25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</row>
    <row r="44" spans="3:32" x14ac:dyDescent="0.25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</row>
    <row r="45" spans="3:32" x14ac:dyDescent="0.25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</row>
    <row r="46" spans="3:32" x14ac:dyDescent="0.25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</row>
    <row r="47" spans="3:32" x14ac:dyDescent="0.25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</row>
    <row r="48" spans="3:32" x14ac:dyDescent="0.25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</row>
    <row r="49" spans="3:32" x14ac:dyDescent="0.25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</row>
    <row r="50" spans="3:32" x14ac:dyDescent="0.25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7"/>
      <c r="N50" s="7"/>
      <c r="O50" s="7"/>
      <c r="P50" s="7"/>
      <c r="Q50" s="7"/>
      <c r="R50" s="7"/>
      <c r="S50" s="7"/>
      <c r="T50" s="7"/>
      <c r="U50" s="7"/>
      <c r="V50" s="7"/>
      <c r="W50" s="56"/>
      <c r="X50" s="56"/>
      <c r="Y50" s="56"/>
      <c r="Z50" s="56"/>
      <c r="AA50" s="56"/>
      <c r="AB50" s="56"/>
      <c r="AC50" s="56"/>
      <c r="AD50" s="56"/>
      <c r="AE50" s="56"/>
      <c r="AF50" s="56"/>
    </row>
    <row r="51" spans="3:32" x14ac:dyDescent="0.25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3:32" x14ac:dyDescent="0.25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3:32" x14ac:dyDescent="0.25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3:32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3:32" x14ac:dyDescent="0.25">
      <c r="W55" s="7"/>
    </row>
  </sheetData>
  <mergeCells count="3">
    <mergeCell ref="C3:L3"/>
    <mergeCell ref="M3:V3"/>
    <mergeCell ref="W3:AF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DE6B-C5C5-48FE-82AC-C4ADC07A6202}">
  <dimension ref="A1:T70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5" style="1" customWidth="1"/>
    <col min="2" max="2" width="25.140625" style="16" customWidth="1"/>
    <col min="3" max="3" width="17.7109375" style="16" bestFit="1" customWidth="1"/>
    <col min="4" max="4" width="25.85546875" style="16" bestFit="1" customWidth="1"/>
    <col min="5" max="5" width="25" style="16" bestFit="1" customWidth="1"/>
    <col min="6" max="6" width="24.7109375" style="16" customWidth="1"/>
    <col min="7" max="7" width="25.140625" style="1" customWidth="1"/>
    <col min="8" max="8" width="17.7109375" style="1" bestFit="1" customWidth="1"/>
    <col min="9" max="9" width="25.85546875" style="1" bestFit="1" customWidth="1"/>
    <col min="10" max="10" width="24.5703125" style="1" bestFit="1" customWidth="1"/>
    <col min="11" max="11" width="17.7109375" style="1" bestFit="1" customWidth="1"/>
    <col min="12" max="12" width="25.140625" style="1" customWidth="1"/>
    <col min="13" max="13" width="17.7109375" style="1" bestFit="1" customWidth="1"/>
    <col min="14" max="14" width="25.85546875" style="1" bestFit="1" customWidth="1"/>
    <col min="15" max="15" width="24.5703125" style="1" bestFit="1" customWidth="1"/>
    <col min="16" max="16" width="18.7109375" style="1" bestFit="1" customWidth="1"/>
    <col min="17" max="17" width="25.140625" style="1" customWidth="1"/>
    <col min="18" max="16384" width="11.42578125" style="1"/>
  </cols>
  <sheetData>
    <row r="1" spans="1:20" x14ac:dyDescent="0.25">
      <c r="A1" s="5" t="s">
        <v>677</v>
      </c>
    </row>
    <row r="2" spans="1:20" x14ac:dyDescent="0.25">
      <c r="B2" s="2"/>
    </row>
    <row r="3" spans="1:20" x14ac:dyDescent="0.25">
      <c r="B3" s="281" t="s">
        <v>554</v>
      </c>
      <c r="C3" s="281"/>
      <c r="D3" s="281"/>
      <c r="E3" s="30"/>
      <c r="F3" s="281" t="s">
        <v>555</v>
      </c>
      <c r="G3" s="281"/>
      <c r="H3" s="281"/>
      <c r="I3" s="28"/>
      <c r="J3" s="281" t="s">
        <v>556</v>
      </c>
      <c r="K3" s="281"/>
      <c r="L3" s="281"/>
      <c r="M3" s="56"/>
      <c r="N3" s="281" t="s">
        <v>557</v>
      </c>
      <c r="O3" s="281"/>
      <c r="P3" s="281"/>
    </row>
    <row r="4" spans="1:20" x14ac:dyDescent="0.25">
      <c r="B4" s="44" t="s">
        <v>230</v>
      </c>
      <c r="C4" s="57" t="s">
        <v>253</v>
      </c>
      <c r="D4" s="65" t="s">
        <v>254</v>
      </c>
      <c r="E4" s="30"/>
      <c r="F4" s="44" t="s">
        <v>230</v>
      </c>
      <c r="G4" s="57" t="s">
        <v>253</v>
      </c>
      <c r="H4" s="65" t="s">
        <v>254</v>
      </c>
      <c r="I4" s="16"/>
      <c r="J4" s="44" t="s">
        <v>230</v>
      </c>
      <c r="K4" s="57" t="s">
        <v>253</v>
      </c>
      <c r="L4" s="65" t="s">
        <v>254</v>
      </c>
      <c r="M4" s="56"/>
      <c r="N4" s="44" t="s">
        <v>230</v>
      </c>
      <c r="O4" s="57" t="s">
        <v>253</v>
      </c>
      <c r="P4" s="65" t="s">
        <v>254</v>
      </c>
    </row>
    <row r="5" spans="1:20" x14ac:dyDescent="0.25">
      <c r="B5" s="50">
        <v>22.4</v>
      </c>
      <c r="C5" s="58">
        <v>11.9</v>
      </c>
      <c r="D5" s="66">
        <v>15.2</v>
      </c>
      <c r="E5" s="56"/>
      <c r="F5" s="50">
        <v>26.1</v>
      </c>
      <c r="G5" s="58">
        <v>28.6</v>
      </c>
      <c r="H5" s="66">
        <v>29.1</v>
      </c>
      <c r="I5" s="56"/>
      <c r="J5" s="50">
        <v>33.299999999999997</v>
      </c>
      <c r="K5" s="58">
        <v>27.3</v>
      </c>
      <c r="L5" s="66">
        <v>36</v>
      </c>
      <c r="M5" s="56"/>
      <c r="N5" s="50">
        <v>30.8</v>
      </c>
      <c r="O5" s="58">
        <v>25</v>
      </c>
      <c r="P5" s="66">
        <v>27.6</v>
      </c>
      <c r="Q5" s="56"/>
      <c r="R5" s="141"/>
      <c r="S5" s="141"/>
      <c r="T5" s="141"/>
    </row>
    <row r="6" spans="1:20" x14ac:dyDescent="0.25">
      <c r="B6" s="50">
        <v>20.5</v>
      </c>
      <c r="C6" s="58">
        <v>12.5</v>
      </c>
      <c r="D6" s="66">
        <v>24</v>
      </c>
      <c r="E6" s="56"/>
      <c r="F6" s="50">
        <v>19.600000000000001</v>
      </c>
      <c r="G6" s="58">
        <v>37.9</v>
      </c>
      <c r="H6" s="66">
        <v>36.700000000000003</v>
      </c>
      <c r="I6" s="56"/>
      <c r="J6" s="50">
        <v>24.5</v>
      </c>
      <c r="K6" s="58">
        <v>31.2</v>
      </c>
      <c r="L6" s="66">
        <v>33.299999999999997</v>
      </c>
      <c r="M6" s="56"/>
      <c r="N6" s="50">
        <v>37.5</v>
      </c>
      <c r="O6" s="58">
        <v>25</v>
      </c>
      <c r="P6" s="66">
        <v>25.6</v>
      </c>
      <c r="Q6" s="56"/>
      <c r="R6" s="141"/>
      <c r="S6" s="141"/>
      <c r="T6" s="141"/>
    </row>
    <row r="7" spans="1:20" x14ac:dyDescent="0.25">
      <c r="B7" s="50">
        <v>12.5</v>
      </c>
      <c r="C7" s="58">
        <v>12.1</v>
      </c>
      <c r="D7" s="66">
        <v>23</v>
      </c>
      <c r="E7" s="56"/>
      <c r="F7" s="50">
        <v>24.8</v>
      </c>
      <c r="G7" s="58">
        <v>27.2</v>
      </c>
      <c r="H7" s="66">
        <v>16.399999999999999</v>
      </c>
      <c r="I7" s="56"/>
      <c r="J7" s="50">
        <v>25</v>
      </c>
      <c r="K7" s="58">
        <v>35.700000000000003</v>
      </c>
      <c r="L7" s="66">
        <v>20</v>
      </c>
      <c r="M7" s="56"/>
      <c r="N7" s="50">
        <v>30</v>
      </c>
      <c r="O7" s="58">
        <v>31.2</v>
      </c>
      <c r="P7" s="66">
        <v>30.8</v>
      </c>
      <c r="Q7" s="56"/>
      <c r="R7" s="141"/>
      <c r="S7" s="141"/>
      <c r="T7" s="141"/>
    </row>
    <row r="8" spans="1:20" x14ac:dyDescent="0.25">
      <c r="B8" s="50">
        <v>10</v>
      </c>
      <c r="C8" s="58">
        <v>16.2</v>
      </c>
      <c r="D8" s="66">
        <v>18.3</v>
      </c>
      <c r="E8" s="56"/>
      <c r="F8" s="50">
        <v>28.8</v>
      </c>
      <c r="G8" s="58">
        <v>17.399999999999999</v>
      </c>
      <c r="H8" s="66">
        <v>17.5</v>
      </c>
      <c r="I8" s="56"/>
      <c r="J8" s="50">
        <v>34.200000000000003</v>
      </c>
      <c r="K8" s="58">
        <v>28.6</v>
      </c>
      <c r="L8" s="66">
        <v>22.5</v>
      </c>
      <c r="M8" s="56"/>
      <c r="N8" s="50">
        <v>36.799999999999997</v>
      </c>
      <c r="O8" s="58">
        <v>35.5</v>
      </c>
      <c r="P8" s="66">
        <v>31.2</v>
      </c>
      <c r="Q8" s="56"/>
      <c r="R8" s="141"/>
      <c r="S8" s="141"/>
      <c r="T8" s="141"/>
    </row>
    <row r="9" spans="1:20" x14ac:dyDescent="0.25">
      <c r="B9" s="50">
        <v>12.5</v>
      </c>
      <c r="C9" s="58">
        <v>23.9</v>
      </c>
      <c r="D9" s="68">
        <v>9.09</v>
      </c>
      <c r="E9" s="56"/>
      <c r="F9" s="50">
        <v>13.3</v>
      </c>
      <c r="G9" s="58">
        <v>19.600000000000001</v>
      </c>
      <c r="H9" s="66">
        <v>28.7</v>
      </c>
      <c r="I9" s="56"/>
      <c r="J9" s="50">
        <v>27.8</v>
      </c>
      <c r="K9" s="58">
        <v>26.7</v>
      </c>
      <c r="L9" s="66">
        <v>25.8</v>
      </c>
      <c r="M9" s="56"/>
      <c r="N9" s="50">
        <v>31.4</v>
      </c>
      <c r="O9" s="58">
        <v>33.299999999999997</v>
      </c>
      <c r="P9" s="66">
        <v>38.5</v>
      </c>
      <c r="Q9" s="56"/>
      <c r="R9" s="141"/>
      <c r="S9" s="141"/>
      <c r="T9" s="141"/>
    </row>
    <row r="10" spans="1:20" x14ac:dyDescent="0.25">
      <c r="B10" s="50">
        <v>16.8</v>
      </c>
      <c r="C10" s="58">
        <v>21.1</v>
      </c>
      <c r="D10" s="66">
        <v>16.2</v>
      </c>
      <c r="E10" s="56"/>
      <c r="F10" s="50">
        <v>28.6</v>
      </c>
      <c r="G10" s="58">
        <v>21.3</v>
      </c>
      <c r="H10" s="66">
        <v>30.9</v>
      </c>
      <c r="I10" s="56"/>
      <c r="J10" s="50">
        <v>28.6</v>
      </c>
      <c r="K10" s="58">
        <v>33.200000000000003</v>
      </c>
      <c r="L10" s="66">
        <v>28.6</v>
      </c>
      <c r="M10" s="56"/>
      <c r="N10" s="50">
        <v>25</v>
      </c>
      <c r="O10" s="58">
        <v>25</v>
      </c>
      <c r="P10" s="66">
        <v>33.299999999999997</v>
      </c>
      <c r="Q10" s="56"/>
      <c r="R10" s="141"/>
      <c r="S10" s="141"/>
      <c r="T10" s="141"/>
    </row>
    <row r="11" spans="1:20" x14ac:dyDescent="0.25">
      <c r="B11" s="50">
        <v>16.5</v>
      </c>
      <c r="C11" s="58">
        <v>23.4</v>
      </c>
      <c r="D11" s="66">
        <v>15.5</v>
      </c>
      <c r="E11" s="56"/>
      <c r="F11" s="50">
        <v>28.1</v>
      </c>
      <c r="G11" s="58">
        <v>25.6</v>
      </c>
      <c r="H11" s="66">
        <v>14.9</v>
      </c>
      <c r="I11" s="56"/>
      <c r="J11" s="50">
        <v>30</v>
      </c>
      <c r="K11" s="58">
        <v>31.8</v>
      </c>
      <c r="L11" s="66">
        <v>35.5</v>
      </c>
      <c r="M11" s="56"/>
      <c r="N11" s="50">
        <v>31.7</v>
      </c>
      <c r="O11" s="58">
        <v>40</v>
      </c>
      <c r="P11" s="66">
        <v>33.299999999999997</v>
      </c>
      <c r="Q11" s="56"/>
      <c r="R11" s="141"/>
      <c r="S11" s="141"/>
      <c r="T11" s="141"/>
    </row>
    <row r="12" spans="1:20" x14ac:dyDescent="0.25">
      <c r="B12" s="50">
        <v>15.3</v>
      </c>
      <c r="C12" s="58">
        <v>18.3</v>
      </c>
      <c r="D12" s="66">
        <v>25.4</v>
      </c>
      <c r="E12" s="56"/>
      <c r="F12" s="50">
        <v>12</v>
      </c>
      <c r="G12" s="58">
        <v>30.5</v>
      </c>
      <c r="H12" s="66">
        <v>20.2</v>
      </c>
      <c r="I12" s="56"/>
      <c r="J12" s="50">
        <v>33.299999999999997</v>
      </c>
      <c r="K12" s="58">
        <v>24</v>
      </c>
      <c r="L12" s="66">
        <v>27.3</v>
      </c>
      <c r="M12" s="56"/>
      <c r="N12" s="50">
        <v>26.3</v>
      </c>
      <c r="O12" s="58">
        <v>42.9</v>
      </c>
      <c r="P12" s="66">
        <v>31.2</v>
      </c>
      <c r="Q12" s="56"/>
      <c r="R12" s="141"/>
      <c r="S12" s="141"/>
      <c r="T12" s="141"/>
    </row>
    <row r="13" spans="1:20" x14ac:dyDescent="0.25">
      <c r="B13" s="50">
        <v>14.5</v>
      </c>
      <c r="C13" s="58">
        <v>9.52</v>
      </c>
      <c r="D13" s="66">
        <v>17.399999999999999</v>
      </c>
      <c r="E13" s="56"/>
      <c r="F13" s="50">
        <v>29.5</v>
      </c>
      <c r="G13" s="58">
        <v>19.5</v>
      </c>
      <c r="H13" s="66">
        <v>23.1</v>
      </c>
      <c r="I13" s="56"/>
      <c r="J13" s="50">
        <v>33.299999999999997</v>
      </c>
      <c r="K13" s="58">
        <v>22.4</v>
      </c>
      <c r="L13" s="66">
        <v>34.299999999999997</v>
      </c>
      <c r="M13" s="56"/>
      <c r="N13" s="50">
        <v>47.4</v>
      </c>
      <c r="O13" s="58">
        <v>37.5</v>
      </c>
      <c r="P13" s="66">
        <v>40</v>
      </c>
      <c r="Q13" s="56"/>
      <c r="R13" s="141"/>
      <c r="S13" s="141"/>
      <c r="T13" s="141"/>
    </row>
    <row r="14" spans="1:20" x14ac:dyDescent="0.25">
      <c r="B14" s="51">
        <v>17.399999999999999</v>
      </c>
      <c r="C14" s="59">
        <v>13.2</v>
      </c>
      <c r="D14" s="67">
        <v>16.5</v>
      </c>
      <c r="E14" s="56"/>
      <c r="F14" s="51">
        <v>20.399999999999999</v>
      </c>
      <c r="G14" s="59">
        <v>14.7</v>
      </c>
      <c r="H14" s="67">
        <v>12.7</v>
      </c>
      <c r="I14" s="56"/>
      <c r="J14" s="51">
        <v>20</v>
      </c>
      <c r="K14" s="59">
        <v>26.7</v>
      </c>
      <c r="L14" s="67">
        <v>25</v>
      </c>
      <c r="M14" s="56"/>
      <c r="N14" s="51">
        <v>50</v>
      </c>
      <c r="O14" s="59">
        <v>50.8</v>
      </c>
      <c r="P14" s="67">
        <v>47.3</v>
      </c>
      <c r="Q14" s="56"/>
      <c r="R14" s="141"/>
      <c r="S14" s="141"/>
      <c r="T14" s="141"/>
    </row>
    <row r="15" spans="1:20" x14ac:dyDescent="0.25">
      <c r="G15" s="16"/>
      <c r="H15" s="16"/>
      <c r="I15" s="16"/>
      <c r="J15" s="16"/>
      <c r="L15" s="32"/>
      <c r="M15" s="33"/>
      <c r="N15" s="16"/>
      <c r="P15" s="32"/>
    </row>
    <row r="16" spans="1:20" x14ac:dyDescent="0.25">
      <c r="B16" s="28" t="s">
        <v>214</v>
      </c>
      <c r="C16" s="28"/>
      <c r="F16" s="28" t="s">
        <v>214</v>
      </c>
      <c r="G16" s="28"/>
      <c r="H16" s="16"/>
      <c r="I16" s="28"/>
      <c r="J16" s="28" t="s">
        <v>214</v>
      </c>
      <c r="K16" s="28"/>
      <c r="L16" s="16"/>
      <c r="M16" s="33"/>
      <c r="N16" s="28" t="s">
        <v>214</v>
      </c>
      <c r="O16" s="28"/>
      <c r="P16" s="16"/>
    </row>
    <row r="17" spans="2:20" x14ac:dyDescent="0.25">
      <c r="B17" s="46" t="s">
        <v>223</v>
      </c>
      <c r="C17" s="16" t="s">
        <v>0</v>
      </c>
      <c r="D17" s="16" t="s">
        <v>1</v>
      </c>
      <c r="F17" s="27" t="s">
        <v>228</v>
      </c>
      <c r="G17" s="16" t="s">
        <v>0</v>
      </c>
      <c r="H17" s="16" t="s">
        <v>1</v>
      </c>
      <c r="I17" s="16"/>
      <c r="J17" s="46" t="s">
        <v>232</v>
      </c>
      <c r="K17" s="16" t="s">
        <v>0</v>
      </c>
      <c r="L17" s="16" t="s">
        <v>1</v>
      </c>
      <c r="M17" s="33"/>
      <c r="N17" s="46" t="s">
        <v>236</v>
      </c>
      <c r="O17" s="16" t="s">
        <v>0</v>
      </c>
      <c r="P17" s="16" t="s">
        <v>1</v>
      </c>
    </row>
    <row r="18" spans="2:20" x14ac:dyDescent="0.25">
      <c r="B18" s="32" t="s">
        <v>259</v>
      </c>
      <c r="C18" s="16">
        <v>0.97689999999999999</v>
      </c>
      <c r="D18" s="30" t="s">
        <v>2</v>
      </c>
      <c r="E18" s="30"/>
      <c r="F18" s="32" t="s">
        <v>259</v>
      </c>
      <c r="G18" s="16">
        <v>0.9173</v>
      </c>
      <c r="H18" s="30" t="s">
        <v>2</v>
      </c>
      <c r="I18" s="33"/>
      <c r="J18" s="32" t="s">
        <v>259</v>
      </c>
      <c r="K18" s="33">
        <v>0.99129999999999996</v>
      </c>
      <c r="L18" s="30" t="s">
        <v>2</v>
      </c>
      <c r="N18" s="32" t="s">
        <v>259</v>
      </c>
      <c r="O18" s="33">
        <v>0.99970000000000003</v>
      </c>
      <c r="P18" s="30" t="s">
        <v>2</v>
      </c>
    </row>
    <row r="19" spans="2:20" x14ac:dyDescent="0.25">
      <c r="B19" s="32" t="s">
        <v>260</v>
      </c>
      <c r="C19" s="16">
        <v>0.46920000000000001</v>
      </c>
      <c r="D19" s="30" t="s">
        <v>2</v>
      </c>
      <c r="E19" s="30"/>
      <c r="F19" s="32" t="s">
        <v>260</v>
      </c>
      <c r="G19" s="16">
        <v>0.99929999999999997</v>
      </c>
      <c r="H19" s="30" t="s">
        <v>2</v>
      </c>
      <c r="I19" s="33"/>
      <c r="J19" s="32" t="s">
        <v>260</v>
      </c>
      <c r="K19" s="33">
        <v>0.99560000000000004</v>
      </c>
      <c r="L19" s="30" t="s">
        <v>2</v>
      </c>
      <c r="N19" s="32" t="s">
        <v>260</v>
      </c>
      <c r="O19" s="33">
        <v>0.96179999999999999</v>
      </c>
      <c r="P19" s="30" t="s">
        <v>2</v>
      </c>
    </row>
    <row r="20" spans="2:20" x14ac:dyDescent="0.25">
      <c r="B20" s="79"/>
    </row>
    <row r="22" spans="2:20" x14ac:dyDescent="0.25">
      <c r="B22" s="281" t="s">
        <v>558</v>
      </c>
      <c r="C22" s="281"/>
      <c r="D22" s="281"/>
      <c r="F22" s="281" t="s">
        <v>559</v>
      </c>
      <c r="G22" s="281"/>
      <c r="H22" s="281"/>
      <c r="J22" s="281" t="s">
        <v>560</v>
      </c>
      <c r="K22" s="281"/>
      <c r="L22" s="281"/>
      <c r="N22" s="281" t="s">
        <v>561</v>
      </c>
      <c r="O22" s="281"/>
      <c r="P22" s="281"/>
    </row>
    <row r="23" spans="2:20" x14ac:dyDescent="0.25">
      <c r="B23" s="44" t="s">
        <v>230</v>
      </c>
      <c r="C23" s="57" t="s">
        <v>253</v>
      </c>
      <c r="D23" s="65" t="s">
        <v>254</v>
      </c>
      <c r="F23" s="44" t="s">
        <v>230</v>
      </c>
      <c r="G23" s="57" t="s">
        <v>253</v>
      </c>
      <c r="H23" s="65" t="s">
        <v>254</v>
      </c>
      <c r="J23" s="44" t="s">
        <v>230</v>
      </c>
      <c r="K23" s="57" t="s">
        <v>253</v>
      </c>
      <c r="L23" s="65" t="s">
        <v>254</v>
      </c>
      <c r="N23" s="44" t="s">
        <v>230</v>
      </c>
      <c r="O23" s="57" t="s">
        <v>253</v>
      </c>
      <c r="P23" s="65" t="s">
        <v>254</v>
      </c>
      <c r="R23" s="141"/>
      <c r="S23" s="141"/>
      <c r="T23" s="141"/>
    </row>
    <row r="24" spans="2:20" x14ac:dyDescent="0.25">
      <c r="B24" s="71">
        <v>3.4000000000000002E-2</v>
      </c>
      <c r="C24" s="74">
        <v>4.3999999999999997E-2</v>
      </c>
      <c r="D24" s="75">
        <v>3.3000000000000002E-2</v>
      </c>
      <c r="F24" s="78">
        <v>100</v>
      </c>
      <c r="G24" s="72">
        <v>100</v>
      </c>
      <c r="H24" s="73">
        <v>100</v>
      </c>
      <c r="J24" s="50">
        <v>42.9</v>
      </c>
      <c r="K24" s="58">
        <v>30</v>
      </c>
      <c r="L24" s="66">
        <v>40.799999999999997</v>
      </c>
      <c r="N24" s="50">
        <v>21.7</v>
      </c>
      <c r="O24" s="58">
        <v>21.8</v>
      </c>
      <c r="P24" s="66">
        <v>26.3</v>
      </c>
      <c r="R24" s="141"/>
      <c r="S24" s="141"/>
      <c r="T24" s="141"/>
    </row>
    <row r="25" spans="2:20" x14ac:dyDescent="0.25">
      <c r="B25" s="62">
        <v>0.26</v>
      </c>
      <c r="C25" s="72">
        <v>0</v>
      </c>
      <c r="D25" s="75">
        <v>1.0999999999999999E-2</v>
      </c>
      <c r="F25" s="50">
        <v>99.7</v>
      </c>
      <c r="G25" s="72">
        <v>100</v>
      </c>
      <c r="H25" s="73">
        <v>100</v>
      </c>
      <c r="J25" s="50">
        <v>30.2</v>
      </c>
      <c r="K25" s="58">
        <v>33.299999999999997</v>
      </c>
      <c r="L25" s="66">
        <v>34.700000000000003</v>
      </c>
      <c r="N25" s="50">
        <v>23.8</v>
      </c>
      <c r="O25" s="58">
        <v>26.7</v>
      </c>
      <c r="P25" s="66">
        <v>32.4</v>
      </c>
      <c r="R25" s="141"/>
      <c r="S25" s="141"/>
      <c r="T25" s="141"/>
    </row>
    <row r="26" spans="2:20" x14ac:dyDescent="0.25">
      <c r="B26" s="62">
        <v>0.11</v>
      </c>
      <c r="C26" s="74">
        <v>1.0999999999999999E-2</v>
      </c>
      <c r="D26" s="75">
        <v>2.1000000000000001E-2</v>
      </c>
      <c r="E26" s="80"/>
      <c r="F26" s="50">
        <v>99.9</v>
      </c>
      <c r="G26" s="72">
        <v>100</v>
      </c>
      <c r="H26" s="73">
        <v>100</v>
      </c>
      <c r="J26" s="50">
        <v>32.4</v>
      </c>
      <c r="K26" s="58">
        <v>40.700000000000003</v>
      </c>
      <c r="L26" s="66">
        <v>33.9</v>
      </c>
      <c r="N26" s="50">
        <v>26.4</v>
      </c>
      <c r="O26" s="58">
        <v>21.9</v>
      </c>
      <c r="P26" s="66">
        <v>20.6</v>
      </c>
      <c r="R26" s="141"/>
      <c r="S26" s="141"/>
      <c r="T26" s="141"/>
    </row>
    <row r="27" spans="2:20" x14ac:dyDescent="0.25">
      <c r="B27" s="62">
        <v>0.13</v>
      </c>
      <c r="C27" s="61">
        <v>0.11</v>
      </c>
      <c r="D27" s="75">
        <v>4.3999999999999997E-2</v>
      </c>
      <c r="E27" s="80"/>
      <c r="F27" s="50">
        <v>99.9</v>
      </c>
      <c r="G27" s="58">
        <v>99.9</v>
      </c>
      <c r="H27" s="73">
        <v>100</v>
      </c>
      <c r="J27" s="50">
        <v>33.9</v>
      </c>
      <c r="K27" s="58">
        <v>29.7</v>
      </c>
      <c r="L27" s="66">
        <v>30.4</v>
      </c>
      <c r="N27" s="50">
        <v>24.5</v>
      </c>
      <c r="O27" s="58">
        <v>26.5</v>
      </c>
      <c r="P27" s="66">
        <v>23.3</v>
      </c>
      <c r="R27" s="141"/>
      <c r="S27" s="141"/>
      <c r="T27" s="141"/>
    </row>
    <row r="28" spans="2:20" x14ac:dyDescent="0.25">
      <c r="B28" s="62">
        <v>0.53</v>
      </c>
      <c r="C28" s="61">
        <v>0.13</v>
      </c>
      <c r="D28" s="73">
        <v>0</v>
      </c>
      <c r="E28" s="80"/>
      <c r="F28" s="50">
        <v>99.5</v>
      </c>
      <c r="G28" s="58">
        <v>99.9</v>
      </c>
      <c r="H28" s="73">
        <v>100</v>
      </c>
      <c r="J28" s="50">
        <v>29.2</v>
      </c>
      <c r="K28" s="58">
        <v>31.8</v>
      </c>
      <c r="L28" s="66">
        <v>30.4</v>
      </c>
      <c r="N28" s="50">
        <v>24.8</v>
      </c>
      <c r="O28" s="58">
        <v>23.1</v>
      </c>
      <c r="P28" s="66">
        <v>25</v>
      </c>
      <c r="R28" s="141"/>
      <c r="S28" s="141"/>
      <c r="T28" s="141"/>
    </row>
    <row r="29" spans="2:20" x14ac:dyDescent="0.25">
      <c r="B29" s="71">
        <v>9.7000000000000003E-2</v>
      </c>
      <c r="C29" s="61">
        <v>0.17</v>
      </c>
      <c r="D29" s="75">
        <v>1.0999999999999999E-2</v>
      </c>
      <c r="E29" s="80"/>
      <c r="F29" s="50">
        <v>99.9</v>
      </c>
      <c r="G29" s="58">
        <v>99.8</v>
      </c>
      <c r="H29" s="73">
        <v>100</v>
      </c>
      <c r="J29" s="50">
        <v>32.9</v>
      </c>
      <c r="K29" s="58">
        <v>29.4</v>
      </c>
      <c r="L29" s="66">
        <v>25.6</v>
      </c>
      <c r="N29" s="50">
        <v>25</v>
      </c>
      <c r="O29" s="58">
        <v>25.5</v>
      </c>
      <c r="P29" s="66">
        <v>21.2</v>
      </c>
      <c r="R29" s="141"/>
      <c r="S29" s="141"/>
      <c r="T29" s="141"/>
    </row>
    <row r="30" spans="2:20" x14ac:dyDescent="0.25">
      <c r="B30" s="71">
        <v>3.2000000000000001E-2</v>
      </c>
      <c r="C30" s="74">
        <v>3.2000000000000001E-2</v>
      </c>
      <c r="D30" s="68">
        <v>0.17</v>
      </c>
      <c r="E30" s="80"/>
      <c r="F30" s="78">
        <v>100</v>
      </c>
      <c r="G30" s="72">
        <v>100</v>
      </c>
      <c r="H30" s="66">
        <v>99.8</v>
      </c>
      <c r="J30" s="50">
        <v>32.799999999999997</v>
      </c>
      <c r="K30" s="58">
        <v>34.299999999999997</v>
      </c>
      <c r="L30" s="66">
        <v>28.9</v>
      </c>
      <c r="N30" s="50">
        <v>36.5</v>
      </c>
      <c r="O30" s="58">
        <v>23</v>
      </c>
      <c r="P30" s="66">
        <v>26.1</v>
      </c>
      <c r="R30" s="141"/>
      <c r="S30" s="141"/>
      <c r="T30" s="141"/>
    </row>
    <row r="31" spans="2:20" x14ac:dyDescent="0.25">
      <c r="B31" s="71">
        <v>9.6000000000000002E-2</v>
      </c>
      <c r="C31" s="72">
        <v>0</v>
      </c>
      <c r="D31" s="68">
        <v>0.24</v>
      </c>
      <c r="E31" s="80"/>
      <c r="F31" s="50">
        <v>99.9</v>
      </c>
      <c r="G31" s="72">
        <v>100</v>
      </c>
      <c r="H31" s="66">
        <v>99.8</v>
      </c>
      <c r="J31" s="50">
        <v>33.6</v>
      </c>
      <c r="K31" s="58">
        <v>30.6</v>
      </c>
      <c r="L31" s="66">
        <v>32.9</v>
      </c>
      <c r="N31" s="50">
        <v>25.6</v>
      </c>
      <c r="O31" s="58">
        <v>23.4</v>
      </c>
      <c r="P31" s="66">
        <v>21.1</v>
      </c>
      <c r="R31" s="141"/>
      <c r="S31" s="141"/>
      <c r="T31" s="141"/>
    </row>
    <row r="32" spans="2:20" x14ac:dyDescent="0.25">
      <c r="B32" s="71">
        <v>4.3999999999999997E-2</v>
      </c>
      <c r="C32" s="61">
        <v>0.12</v>
      </c>
      <c r="D32" s="75">
        <v>9.7000000000000003E-2</v>
      </c>
      <c r="E32" s="80"/>
      <c r="F32" s="78">
        <v>100</v>
      </c>
      <c r="G32" s="58">
        <v>99.9</v>
      </c>
      <c r="H32" s="66">
        <v>99.9</v>
      </c>
      <c r="J32" s="50">
        <v>44.4</v>
      </c>
      <c r="K32" s="58">
        <v>29.8</v>
      </c>
      <c r="L32" s="66">
        <v>33.799999999999997</v>
      </c>
      <c r="N32" s="50">
        <v>27</v>
      </c>
      <c r="O32" s="58">
        <v>26.2</v>
      </c>
      <c r="P32" s="66">
        <v>21.9</v>
      </c>
      <c r="R32" s="141"/>
      <c r="S32" s="141"/>
      <c r="T32" s="141"/>
    </row>
    <row r="33" spans="2:16" x14ac:dyDescent="0.25">
      <c r="B33" s="63">
        <v>0.11</v>
      </c>
      <c r="C33" s="76">
        <v>7.9000000000000001E-2</v>
      </c>
      <c r="D33" s="77">
        <v>6.5000000000000002E-2</v>
      </c>
      <c r="E33" s="80"/>
      <c r="F33" s="51">
        <v>99.9</v>
      </c>
      <c r="G33" s="59">
        <v>99.9</v>
      </c>
      <c r="H33" s="67">
        <v>99.9</v>
      </c>
      <c r="J33" s="51">
        <v>28.2</v>
      </c>
      <c r="K33" s="59">
        <v>32.700000000000003</v>
      </c>
      <c r="L33" s="67">
        <v>34.6</v>
      </c>
      <c r="N33" s="51">
        <v>21.6</v>
      </c>
      <c r="O33" s="59">
        <v>29.4</v>
      </c>
      <c r="P33" s="67">
        <v>20.8</v>
      </c>
    </row>
    <row r="34" spans="2:16" x14ac:dyDescent="0.25">
      <c r="E34" s="80"/>
      <c r="G34" s="16"/>
      <c r="H34" s="16"/>
      <c r="J34" s="16"/>
      <c r="K34" s="16"/>
      <c r="L34" s="16"/>
      <c r="N34" s="16"/>
      <c r="O34" s="16"/>
      <c r="P34" s="16"/>
    </row>
    <row r="35" spans="2:16" x14ac:dyDescent="0.25">
      <c r="B35" s="28" t="s">
        <v>214</v>
      </c>
      <c r="C35" s="28"/>
      <c r="E35" s="80"/>
      <c r="F35" s="28" t="s">
        <v>214</v>
      </c>
      <c r="G35" s="28"/>
      <c r="H35" s="16"/>
      <c r="J35" s="28" t="s">
        <v>214</v>
      </c>
      <c r="K35" s="28"/>
      <c r="L35" s="16"/>
      <c r="N35" s="28" t="s">
        <v>214</v>
      </c>
      <c r="O35" s="28"/>
      <c r="P35" s="16"/>
    </row>
    <row r="36" spans="2:16" x14ac:dyDescent="0.25">
      <c r="B36" s="46" t="s">
        <v>238</v>
      </c>
      <c r="C36" s="16" t="s">
        <v>0</v>
      </c>
      <c r="D36" s="16" t="s">
        <v>1</v>
      </c>
      <c r="F36" s="46" t="s">
        <v>239</v>
      </c>
      <c r="G36" s="16" t="s">
        <v>0</v>
      </c>
      <c r="H36" s="16" t="s">
        <v>1</v>
      </c>
      <c r="J36" s="46" t="s">
        <v>251</v>
      </c>
      <c r="K36" s="16" t="s">
        <v>0</v>
      </c>
      <c r="L36" s="16" t="s">
        <v>1</v>
      </c>
      <c r="N36" s="46" t="s">
        <v>252</v>
      </c>
      <c r="O36" s="16" t="s">
        <v>0</v>
      </c>
      <c r="P36" s="16" t="s">
        <v>1</v>
      </c>
    </row>
    <row r="37" spans="2:16" x14ac:dyDescent="0.25">
      <c r="B37" s="32" t="s">
        <v>259</v>
      </c>
      <c r="C37" s="16">
        <v>0.20749999999999999</v>
      </c>
      <c r="D37" s="30" t="s">
        <v>2</v>
      </c>
      <c r="F37" s="32" t="s">
        <v>259</v>
      </c>
      <c r="G37" s="16">
        <v>0.28179999999999999</v>
      </c>
      <c r="H37" s="30" t="s">
        <v>2</v>
      </c>
      <c r="J37" s="32" t="s">
        <v>259</v>
      </c>
      <c r="K37" s="16">
        <v>0.55810000000000004</v>
      </c>
      <c r="L37" s="30" t="s">
        <v>2</v>
      </c>
      <c r="N37" s="32" t="s">
        <v>259</v>
      </c>
      <c r="O37" s="16">
        <v>0.77839999999999998</v>
      </c>
      <c r="P37" s="30" t="s">
        <v>2</v>
      </c>
    </row>
    <row r="38" spans="2:16" x14ac:dyDescent="0.25">
      <c r="B38" s="32" t="s">
        <v>260</v>
      </c>
      <c r="C38" s="16">
        <v>0.2044</v>
      </c>
      <c r="D38" s="30" t="s">
        <v>2</v>
      </c>
      <c r="F38" s="32" t="s">
        <v>260</v>
      </c>
      <c r="G38" s="16">
        <v>0.28179999999999999</v>
      </c>
      <c r="H38" s="30" t="s">
        <v>2</v>
      </c>
      <c r="J38" s="32" t="s">
        <v>260</v>
      </c>
      <c r="K38" s="16">
        <v>0.68389999999999995</v>
      </c>
      <c r="L38" s="30" t="s">
        <v>2</v>
      </c>
      <c r="N38" s="32" t="s">
        <v>260</v>
      </c>
      <c r="O38" s="16">
        <v>0.41909999999999997</v>
      </c>
      <c r="P38" s="30" t="s">
        <v>2</v>
      </c>
    </row>
    <row r="41" spans="2:16" x14ac:dyDescent="0.25">
      <c r="B41" s="281" t="s">
        <v>562</v>
      </c>
      <c r="C41" s="281"/>
      <c r="D41" s="281"/>
      <c r="F41" s="281" t="s">
        <v>563</v>
      </c>
      <c r="G41" s="281"/>
      <c r="H41" s="281"/>
      <c r="J41" s="281" t="s">
        <v>564</v>
      </c>
      <c r="K41" s="281"/>
      <c r="L41" s="281"/>
      <c r="N41" s="281" t="s">
        <v>565</v>
      </c>
      <c r="O41" s="281"/>
      <c r="P41" s="281"/>
    </row>
    <row r="42" spans="2:16" x14ac:dyDescent="0.25">
      <c r="B42" s="44" t="s">
        <v>230</v>
      </c>
      <c r="C42" s="57" t="s">
        <v>253</v>
      </c>
      <c r="D42" s="65" t="s">
        <v>254</v>
      </c>
      <c r="F42" s="44" t="s">
        <v>230</v>
      </c>
      <c r="G42" s="57" t="s">
        <v>253</v>
      </c>
      <c r="H42" s="65" t="s">
        <v>254</v>
      </c>
      <c r="J42" s="44" t="s">
        <v>230</v>
      </c>
      <c r="K42" s="57" t="s">
        <v>253</v>
      </c>
      <c r="L42" s="65" t="s">
        <v>254</v>
      </c>
      <c r="N42" s="44" t="s">
        <v>230</v>
      </c>
      <c r="O42" s="57" t="s">
        <v>253</v>
      </c>
      <c r="P42" s="65" t="s">
        <v>254</v>
      </c>
    </row>
    <row r="43" spans="2:16" x14ac:dyDescent="0.25">
      <c r="B43" s="50">
        <v>32.1</v>
      </c>
      <c r="C43" s="58">
        <v>31</v>
      </c>
      <c r="D43" s="66">
        <v>37.299999999999997</v>
      </c>
      <c r="F43" s="50">
        <v>37.299999999999997</v>
      </c>
      <c r="G43" s="58">
        <v>40</v>
      </c>
      <c r="H43" s="66">
        <v>39.6</v>
      </c>
      <c r="J43" s="50">
        <v>50</v>
      </c>
      <c r="K43" s="58">
        <v>32.4</v>
      </c>
      <c r="L43" s="66">
        <v>54</v>
      </c>
      <c r="N43" s="50">
        <v>57.1</v>
      </c>
      <c r="O43" s="58">
        <v>31.8</v>
      </c>
      <c r="P43" s="66">
        <v>52.2</v>
      </c>
    </row>
    <row r="44" spans="2:16" x14ac:dyDescent="0.25">
      <c r="B44" s="50">
        <v>38.299999999999997</v>
      </c>
      <c r="C44" s="58">
        <v>22.6</v>
      </c>
      <c r="D44" s="66">
        <v>34.9</v>
      </c>
      <c r="F44" s="50">
        <v>36.4</v>
      </c>
      <c r="G44" s="58">
        <v>33.299999999999997</v>
      </c>
      <c r="H44" s="66">
        <v>34.6</v>
      </c>
      <c r="J44" s="50">
        <v>52.5</v>
      </c>
      <c r="K44" s="58">
        <v>52.6</v>
      </c>
      <c r="L44" s="66">
        <v>54.9</v>
      </c>
      <c r="N44" s="50">
        <v>47.1</v>
      </c>
      <c r="O44" s="58">
        <v>47.6</v>
      </c>
      <c r="P44" s="66">
        <v>58.9</v>
      </c>
    </row>
    <row r="45" spans="2:16" x14ac:dyDescent="0.25">
      <c r="B45" s="50">
        <v>37.799999999999997</v>
      </c>
      <c r="C45" s="58">
        <v>35.700000000000003</v>
      </c>
      <c r="D45" s="66">
        <v>35.5</v>
      </c>
      <c r="E45" s="80"/>
      <c r="F45" s="50">
        <v>37.9</v>
      </c>
      <c r="G45" s="58">
        <v>34.299999999999997</v>
      </c>
      <c r="H45" s="66">
        <v>39.299999999999997</v>
      </c>
      <c r="J45" s="50">
        <v>51.3</v>
      </c>
      <c r="K45" s="58">
        <v>51.5</v>
      </c>
      <c r="L45" s="66">
        <v>55</v>
      </c>
      <c r="N45" s="50">
        <v>55.6</v>
      </c>
      <c r="O45" s="58">
        <v>54.3</v>
      </c>
      <c r="P45" s="66">
        <v>52.4</v>
      </c>
    </row>
    <row r="46" spans="2:16" x14ac:dyDescent="0.25">
      <c r="B46" s="50">
        <v>35.700000000000003</v>
      </c>
      <c r="C46" s="58">
        <v>34</v>
      </c>
      <c r="D46" s="66">
        <v>33.299999999999997</v>
      </c>
      <c r="E46" s="80"/>
      <c r="F46" s="50">
        <v>35.1</v>
      </c>
      <c r="G46" s="58">
        <v>37.200000000000003</v>
      </c>
      <c r="H46" s="66">
        <v>34.799999999999997</v>
      </c>
      <c r="J46" s="50">
        <v>53.8</v>
      </c>
      <c r="K46" s="58">
        <v>50.8</v>
      </c>
      <c r="L46" s="66">
        <v>50</v>
      </c>
      <c r="N46" s="50">
        <v>45.8</v>
      </c>
      <c r="O46" s="58">
        <v>51.4</v>
      </c>
      <c r="P46" s="66">
        <v>47.4</v>
      </c>
    </row>
    <row r="47" spans="2:16" x14ac:dyDescent="0.25">
      <c r="B47" s="50">
        <v>34.1</v>
      </c>
      <c r="C47" s="58">
        <v>38.5</v>
      </c>
      <c r="D47" s="66">
        <v>38.9</v>
      </c>
      <c r="E47" s="80"/>
      <c r="F47" s="50">
        <v>35.299999999999997</v>
      </c>
      <c r="G47" s="58">
        <v>36.1</v>
      </c>
      <c r="H47" s="66">
        <v>34</v>
      </c>
      <c r="J47" s="50">
        <v>58.1</v>
      </c>
      <c r="K47" s="58">
        <v>57.8</v>
      </c>
      <c r="L47" s="66">
        <v>57.4</v>
      </c>
      <c r="N47" s="50">
        <v>52.3</v>
      </c>
      <c r="O47" s="58">
        <v>59.5</v>
      </c>
      <c r="P47" s="66">
        <v>53.5</v>
      </c>
    </row>
    <row r="48" spans="2:16" x14ac:dyDescent="0.25">
      <c r="B48" s="50">
        <v>38.799999999999997</v>
      </c>
      <c r="C48" s="58">
        <v>36.4</v>
      </c>
      <c r="D48" s="66">
        <v>34.9</v>
      </c>
      <c r="E48" s="80"/>
      <c r="F48" s="50">
        <v>34.299999999999997</v>
      </c>
      <c r="G48" s="58">
        <v>37.200000000000003</v>
      </c>
      <c r="H48" s="66">
        <v>30.1</v>
      </c>
      <c r="J48" s="50">
        <v>54.3</v>
      </c>
      <c r="K48" s="58">
        <v>54.8</v>
      </c>
      <c r="L48" s="66">
        <v>55.8</v>
      </c>
      <c r="N48" s="50">
        <v>56.9</v>
      </c>
      <c r="O48" s="58">
        <v>56.2</v>
      </c>
      <c r="P48" s="66">
        <v>56.7</v>
      </c>
    </row>
    <row r="49" spans="2:16" x14ac:dyDescent="0.25">
      <c r="B49" s="50">
        <v>36.1</v>
      </c>
      <c r="C49" s="58">
        <v>32.799999999999997</v>
      </c>
      <c r="D49" s="66">
        <v>38.9</v>
      </c>
      <c r="E49" s="80"/>
      <c r="F49" s="50">
        <v>35.5</v>
      </c>
      <c r="G49" s="58">
        <v>33.299999999999997</v>
      </c>
      <c r="H49" s="66">
        <v>36.4</v>
      </c>
      <c r="J49" s="50">
        <v>53.8</v>
      </c>
      <c r="K49" s="58">
        <v>34.6</v>
      </c>
      <c r="L49" s="66">
        <v>57.1</v>
      </c>
      <c r="N49" s="50">
        <v>56</v>
      </c>
      <c r="O49" s="58">
        <v>34.799999999999997</v>
      </c>
      <c r="P49" s="66">
        <v>54.2</v>
      </c>
    </row>
    <row r="50" spans="2:16" x14ac:dyDescent="0.25">
      <c r="B50" s="50">
        <v>33.299999999999997</v>
      </c>
      <c r="C50" s="58">
        <v>36.6</v>
      </c>
      <c r="D50" s="66">
        <v>37.5</v>
      </c>
      <c r="E50" s="80"/>
      <c r="F50" s="50">
        <v>42.9</v>
      </c>
      <c r="G50" s="58">
        <v>35.4</v>
      </c>
      <c r="H50" s="66">
        <v>36.700000000000003</v>
      </c>
      <c r="J50" s="50">
        <v>52.2</v>
      </c>
      <c r="K50" s="58">
        <v>39.299999999999997</v>
      </c>
      <c r="L50" s="66">
        <v>57.6</v>
      </c>
      <c r="N50" s="50">
        <v>59.5</v>
      </c>
      <c r="O50" s="58">
        <v>51.9</v>
      </c>
      <c r="P50" s="66">
        <v>58.1</v>
      </c>
    </row>
    <row r="51" spans="2:16" x14ac:dyDescent="0.25">
      <c r="B51" s="50">
        <v>33.299999999999997</v>
      </c>
      <c r="C51" s="58">
        <v>38.299999999999997</v>
      </c>
      <c r="D51" s="66">
        <v>36</v>
      </c>
      <c r="E51" s="80"/>
      <c r="F51" s="50">
        <v>40</v>
      </c>
      <c r="G51" s="58">
        <v>38.5</v>
      </c>
      <c r="H51" s="66">
        <v>34.200000000000003</v>
      </c>
      <c r="J51" s="50">
        <v>58.9</v>
      </c>
      <c r="K51" s="58">
        <v>57.1</v>
      </c>
      <c r="L51" s="66">
        <v>44.8</v>
      </c>
      <c r="N51" s="50">
        <v>57.1</v>
      </c>
      <c r="O51" s="58">
        <v>56</v>
      </c>
      <c r="P51" s="66">
        <v>55.9</v>
      </c>
    </row>
    <row r="52" spans="2:16" x14ac:dyDescent="0.25">
      <c r="B52" s="51">
        <v>36.200000000000003</v>
      </c>
      <c r="C52" s="59">
        <v>33.299999999999997</v>
      </c>
      <c r="D52" s="67">
        <v>31.6</v>
      </c>
      <c r="E52" s="80"/>
      <c r="F52" s="51">
        <v>37.5</v>
      </c>
      <c r="G52" s="59">
        <v>35</v>
      </c>
      <c r="H52" s="67">
        <v>35.1</v>
      </c>
      <c r="J52" s="51">
        <v>50</v>
      </c>
      <c r="K52" s="59">
        <v>55.6</v>
      </c>
      <c r="L52" s="67">
        <v>50</v>
      </c>
      <c r="N52" s="51">
        <v>52.2</v>
      </c>
      <c r="O52" s="59">
        <v>53.3</v>
      </c>
      <c r="P52" s="67">
        <v>52.6</v>
      </c>
    </row>
    <row r="53" spans="2:16" x14ac:dyDescent="0.25">
      <c r="E53" s="80"/>
      <c r="G53" s="16"/>
      <c r="H53" s="16"/>
      <c r="J53" s="16"/>
      <c r="K53" s="16"/>
      <c r="L53" s="16"/>
      <c r="N53" s="16"/>
      <c r="O53" s="16"/>
      <c r="P53" s="16"/>
    </row>
    <row r="54" spans="2:16" x14ac:dyDescent="0.25">
      <c r="B54" s="28" t="s">
        <v>214</v>
      </c>
      <c r="C54" s="28"/>
      <c r="E54" s="80"/>
      <c r="F54" s="28" t="s">
        <v>214</v>
      </c>
      <c r="G54" s="28"/>
      <c r="H54" s="16"/>
      <c r="J54" s="28" t="s">
        <v>214</v>
      </c>
      <c r="K54" s="28"/>
      <c r="L54" s="16"/>
      <c r="N54" s="28" t="s">
        <v>214</v>
      </c>
      <c r="O54" s="28"/>
      <c r="P54" s="16"/>
    </row>
    <row r="55" spans="2:16" x14ac:dyDescent="0.25">
      <c r="B55" s="46" t="s">
        <v>240</v>
      </c>
      <c r="C55" s="16" t="s">
        <v>0</v>
      </c>
      <c r="D55" s="16" t="s">
        <v>1</v>
      </c>
      <c r="F55" s="46" t="s">
        <v>241</v>
      </c>
      <c r="G55" s="16" t="s">
        <v>0</v>
      </c>
      <c r="H55" s="16" t="s">
        <v>1</v>
      </c>
      <c r="J55" s="46" t="s">
        <v>242</v>
      </c>
      <c r="K55" s="16" t="s">
        <v>0</v>
      </c>
      <c r="L55" s="16" t="s">
        <v>1</v>
      </c>
      <c r="N55" s="46" t="s">
        <v>243</v>
      </c>
      <c r="O55" s="16" t="s">
        <v>0</v>
      </c>
      <c r="P55" s="16" t="s">
        <v>1</v>
      </c>
    </row>
    <row r="56" spans="2:16" x14ac:dyDescent="0.25">
      <c r="B56" s="32" t="s">
        <v>259</v>
      </c>
      <c r="C56" s="33">
        <v>0.437</v>
      </c>
      <c r="D56" s="30" t="s">
        <v>2</v>
      </c>
      <c r="F56" s="32" t="s">
        <v>259</v>
      </c>
      <c r="G56" s="16">
        <v>0.47849999999999998</v>
      </c>
      <c r="H56" s="30" t="s">
        <v>2</v>
      </c>
      <c r="J56" s="32" t="s">
        <v>259</v>
      </c>
      <c r="K56" s="16">
        <v>0.1656</v>
      </c>
      <c r="L56" s="30" t="s">
        <v>2</v>
      </c>
      <c r="N56" s="32" t="s">
        <v>259</v>
      </c>
      <c r="O56" s="16">
        <v>0.23430000000000001</v>
      </c>
      <c r="P56" s="30" t="s">
        <v>2</v>
      </c>
    </row>
    <row r="57" spans="2:16" x14ac:dyDescent="0.25">
      <c r="B57" s="32" t="s">
        <v>260</v>
      </c>
      <c r="C57" s="16">
        <v>0.96809999999999996</v>
      </c>
      <c r="D57" s="30" t="s">
        <v>2</v>
      </c>
      <c r="F57" s="32" t="s">
        <v>260</v>
      </c>
      <c r="G57" s="16">
        <v>0.23169999999999999</v>
      </c>
      <c r="H57" s="30" t="s">
        <v>2</v>
      </c>
      <c r="J57" s="32" t="s">
        <v>260</v>
      </c>
      <c r="K57" s="16">
        <v>0.99729999999999996</v>
      </c>
      <c r="L57" s="30" t="s">
        <v>2</v>
      </c>
      <c r="N57" s="32" t="s">
        <v>260</v>
      </c>
      <c r="O57" s="33">
        <v>0.995</v>
      </c>
      <c r="P57" s="30" t="s">
        <v>2</v>
      </c>
    </row>
    <row r="59" spans="2:16" x14ac:dyDescent="0.25">
      <c r="J59" s="141"/>
      <c r="K59" s="141"/>
      <c r="L59" s="141"/>
    </row>
    <row r="60" spans="2:16" x14ac:dyDescent="0.25">
      <c r="B60" s="141"/>
      <c r="C60" s="141"/>
      <c r="D60" s="141"/>
      <c r="F60" s="141"/>
      <c r="G60" s="141"/>
      <c r="H60" s="141"/>
      <c r="J60" s="141"/>
      <c r="K60" s="141"/>
      <c r="L60" s="141"/>
      <c r="N60" s="141"/>
      <c r="O60" s="141"/>
      <c r="P60" s="141"/>
    </row>
    <row r="61" spans="2:16" x14ac:dyDescent="0.25">
      <c r="B61" s="141"/>
      <c r="C61" s="141"/>
      <c r="D61" s="141"/>
      <c r="F61" s="141"/>
      <c r="G61" s="141"/>
      <c r="H61" s="141"/>
      <c r="J61" s="141"/>
      <c r="K61" s="141"/>
      <c r="L61" s="141"/>
      <c r="N61" s="141"/>
      <c r="O61" s="141"/>
      <c r="P61" s="141"/>
    </row>
    <row r="62" spans="2:16" x14ac:dyDescent="0.25">
      <c r="B62" s="141"/>
      <c r="C62" s="141"/>
      <c r="D62" s="141"/>
      <c r="F62" s="141"/>
      <c r="G62" s="141"/>
      <c r="H62" s="141"/>
      <c r="J62" s="141"/>
      <c r="K62" s="141"/>
      <c r="L62" s="141"/>
      <c r="N62" s="141"/>
      <c r="O62" s="141"/>
      <c r="P62" s="141"/>
    </row>
    <row r="63" spans="2:16" x14ac:dyDescent="0.25">
      <c r="B63" s="141"/>
      <c r="C63" s="141"/>
      <c r="D63" s="141"/>
      <c r="F63" s="141"/>
      <c r="G63" s="141"/>
      <c r="H63" s="141"/>
      <c r="J63" s="141"/>
      <c r="K63" s="141"/>
      <c r="L63" s="141"/>
      <c r="N63" s="141"/>
      <c r="O63" s="141"/>
      <c r="P63" s="141"/>
    </row>
    <row r="64" spans="2:16" x14ac:dyDescent="0.25">
      <c r="B64" s="141"/>
      <c r="C64" s="141"/>
      <c r="D64" s="141"/>
      <c r="F64" s="141"/>
      <c r="G64" s="141"/>
      <c r="H64" s="141"/>
      <c r="J64" s="141"/>
      <c r="K64" s="141"/>
      <c r="L64" s="141"/>
      <c r="N64" s="141"/>
      <c r="O64" s="141"/>
      <c r="P64" s="141"/>
    </row>
    <row r="65" spans="2:16" x14ac:dyDescent="0.25">
      <c r="B65" s="141"/>
      <c r="C65" s="141"/>
      <c r="D65" s="141"/>
      <c r="F65" s="141"/>
      <c r="G65" s="141"/>
      <c r="H65" s="141"/>
      <c r="J65" s="141"/>
      <c r="K65" s="141"/>
      <c r="L65" s="141"/>
      <c r="N65" s="141"/>
      <c r="O65" s="141"/>
      <c r="P65" s="141"/>
    </row>
    <row r="66" spans="2:16" x14ac:dyDescent="0.25">
      <c r="B66" s="141"/>
      <c r="C66" s="141"/>
      <c r="D66" s="141"/>
      <c r="F66" s="141"/>
      <c r="G66" s="141"/>
      <c r="H66" s="141"/>
      <c r="J66" s="141"/>
      <c r="K66" s="141"/>
      <c r="L66" s="141"/>
      <c r="N66" s="141"/>
      <c r="O66" s="141"/>
      <c r="P66" s="141"/>
    </row>
    <row r="67" spans="2:16" x14ac:dyDescent="0.25">
      <c r="B67" s="141"/>
      <c r="C67" s="141"/>
      <c r="D67" s="141"/>
      <c r="F67" s="141"/>
      <c r="G67" s="141"/>
      <c r="H67" s="141"/>
      <c r="J67" s="141"/>
      <c r="K67" s="141"/>
      <c r="L67" s="141"/>
      <c r="N67" s="141"/>
      <c r="O67" s="141"/>
      <c r="P67" s="141"/>
    </row>
    <row r="68" spans="2:16" x14ac:dyDescent="0.25">
      <c r="B68" s="141"/>
      <c r="C68" s="141"/>
      <c r="D68" s="141"/>
      <c r="F68" s="141"/>
      <c r="G68" s="141"/>
      <c r="H68" s="141"/>
      <c r="J68" s="141"/>
      <c r="K68" s="141"/>
      <c r="L68" s="141"/>
      <c r="N68" s="141"/>
      <c r="O68" s="141"/>
      <c r="P68" s="141"/>
    </row>
    <row r="69" spans="2:16" x14ac:dyDescent="0.25">
      <c r="B69" s="141"/>
      <c r="C69" s="141"/>
      <c r="D69" s="141"/>
      <c r="F69" s="141"/>
      <c r="G69" s="141"/>
      <c r="H69" s="141"/>
      <c r="N69" s="141"/>
      <c r="O69" s="141"/>
      <c r="P69" s="141"/>
    </row>
    <row r="70" spans="2:16" x14ac:dyDescent="0.25">
      <c r="B70" s="141"/>
      <c r="C70" s="141"/>
      <c r="D70" s="141"/>
      <c r="F70" s="141"/>
      <c r="G70" s="141"/>
      <c r="H70" s="141"/>
    </row>
  </sheetData>
  <mergeCells count="12">
    <mergeCell ref="B3:D3"/>
    <mergeCell ref="F3:H3"/>
    <mergeCell ref="J3:L3"/>
    <mergeCell ref="N3:P3"/>
    <mergeCell ref="B41:D41"/>
    <mergeCell ref="F41:H41"/>
    <mergeCell ref="J41:L41"/>
    <mergeCell ref="N41:P41"/>
    <mergeCell ref="B22:D22"/>
    <mergeCell ref="F22:H22"/>
    <mergeCell ref="J22:L22"/>
    <mergeCell ref="N22:P2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BEFE7-B76F-44D8-B166-695B7D1B3DE7}">
  <dimension ref="A1:BA80"/>
  <sheetViews>
    <sheetView zoomScale="80" zoomScaleNormal="80" workbookViewId="0">
      <selection activeCell="W31" sqref="W31:AF52"/>
    </sheetView>
  </sheetViews>
  <sheetFormatPr baseColWidth="10" defaultRowHeight="15.75" x14ac:dyDescent="0.25"/>
  <cols>
    <col min="1" max="1" width="5" style="16" customWidth="1"/>
    <col min="2" max="2" width="7.140625" style="16" customWidth="1"/>
    <col min="3" max="12" width="15" style="16" bestFit="1" customWidth="1"/>
    <col min="13" max="13" width="16.28515625" style="16" customWidth="1"/>
    <col min="14" max="14" width="11.42578125" style="16" bestFit="1" customWidth="1"/>
    <col min="15" max="16" width="11.42578125" style="16"/>
    <col min="17" max="17" width="13" style="16" bestFit="1" customWidth="1"/>
    <col min="18" max="18" width="15.28515625" style="16" bestFit="1" customWidth="1"/>
    <col min="19" max="42" width="11.42578125" style="16"/>
    <col min="43" max="16384" width="11.42578125" style="1"/>
  </cols>
  <sheetData>
    <row r="1" spans="1:53" x14ac:dyDescent="0.25">
      <c r="A1" s="5" t="s">
        <v>682</v>
      </c>
      <c r="B1" s="2"/>
    </row>
    <row r="2" spans="1:53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53" s="16" customFormat="1" x14ac:dyDescent="0.25">
      <c r="C3" s="300" t="s">
        <v>662</v>
      </c>
      <c r="D3" s="301"/>
      <c r="E3" s="301"/>
      <c r="F3" s="301"/>
      <c r="G3" s="301"/>
      <c r="H3" s="301"/>
      <c r="I3" s="301"/>
      <c r="J3" s="301"/>
      <c r="K3" s="301"/>
      <c r="L3" s="302"/>
      <c r="M3" s="300" t="s">
        <v>672</v>
      </c>
      <c r="N3" s="301"/>
      <c r="O3" s="301"/>
      <c r="P3" s="301"/>
      <c r="Q3" s="301"/>
      <c r="R3" s="301"/>
      <c r="S3" s="301"/>
      <c r="T3" s="301"/>
      <c r="U3" s="301"/>
      <c r="V3" s="302"/>
      <c r="W3" s="300" t="s">
        <v>681</v>
      </c>
      <c r="X3" s="301"/>
      <c r="Y3" s="301"/>
      <c r="Z3" s="301"/>
      <c r="AA3" s="301"/>
      <c r="AB3" s="301"/>
      <c r="AC3" s="301"/>
      <c r="AD3" s="301"/>
      <c r="AE3" s="301"/>
      <c r="AF3" s="302"/>
      <c r="AG3" s="300" t="s">
        <v>680</v>
      </c>
      <c r="AH3" s="301"/>
      <c r="AI3" s="301"/>
      <c r="AJ3" s="301"/>
      <c r="AK3" s="301"/>
      <c r="AL3" s="301"/>
      <c r="AM3" s="301"/>
      <c r="AN3" s="301"/>
      <c r="AO3" s="301"/>
      <c r="AP3" s="302"/>
    </row>
    <row r="4" spans="1:53" s="16" customFormat="1" ht="15.75" customHeight="1" x14ac:dyDescent="0.25">
      <c r="B4" s="17" t="s">
        <v>667</v>
      </c>
      <c r="C4" s="138" t="s">
        <v>173</v>
      </c>
      <c r="D4" s="138" t="s">
        <v>174</v>
      </c>
      <c r="E4" s="138" t="s">
        <v>175</v>
      </c>
      <c r="F4" s="138" t="s">
        <v>176</v>
      </c>
      <c r="G4" s="138" t="s">
        <v>177</v>
      </c>
      <c r="H4" s="138" t="s">
        <v>178</v>
      </c>
      <c r="I4" s="138" t="s">
        <v>179</v>
      </c>
      <c r="J4" s="138" t="s">
        <v>200</v>
      </c>
      <c r="K4" s="138" t="s">
        <v>203</v>
      </c>
      <c r="L4" s="138" t="s">
        <v>204</v>
      </c>
      <c r="M4" s="45" t="s">
        <v>173</v>
      </c>
      <c r="N4" s="138" t="s">
        <v>174</v>
      </c>
      <c r="O4" s="138" t="s">
        <v>175</v>
      </c>
      <c r="P4" s="138" t="s">
        <v>176</v>
      </c>
      <c r="Q4" s="138" t="s">
        <v>177</v>
      </c>
      <c r="R4" s="138" t="s">
        <v>178</v>
      </c>
      <c r="S4" s="138" t="s">
        <v>179</v>
      </c>
      <c r="T4" s="138" t="s">
        <v>200</v>
      </c>
      <c r="U4" s="138" t="s">
        <v>203</v>
      </c>
      <c r="V4" s="138" t="s">
        <v>204</v>
      </c>
      <c r="W4" s="45" t="s">
        <v>173</v>
      </c>
      <c r="X4" s="138" t="s">
        <v>174</v>
      </c>
      <c r="Y4" s="138" t="s">
        <v>175</v>
      </c>
      <c r="Z4" s="138" t="s">
        <v>176</v>
      </c>
      <c r="AA4" s="138" t="s">
        <v>177</v>
      </c>
      <c r="AB4" s="138" t="s">
        <v>178</v>
      </c>
      <c r="AC4" s="138" t="s">
        <v>179</v>
      </c>
      <c r="AD4" s="138" t="s">
        <v>200</v>
      </c>
      <c r="AE4" s="138" t="s">
        <v>203</v>
      </c>
      <c r="AF4" s="138" t="s">
        <v>204</v>
      </c>
      <c r="AG4" s="45" t="s">
        <v>173</v>
      </c>
      <c r="AH4" s="138" t="s">
        <v>174</v>
      </c>
      <c r="AI4" s="138" t="s">
        <v>175</v>
      </c>
      <c r="AJ4" s="138" t="s">
        <v>176</v>
      </c>
      <c r="AK4" s="138" t="s">
        <v>177</v>
      </c>
      <c r="AL4" s="138" t="s">
        <v>178</v>
      </c>
      <c r="AM4" s="138" t="s">
        <v>179</v>
      </c>
      <c r="AN4" s="138" t="s">
        <v>200</v>
      </c>
      <c r="AO4" s="138" t="s">
        <v>203</v>
      </c>
      <c r="AP4" s="138" t="s">
        <v>204</v>
      </c>
    </row>
    <row r="5" spans="1:53" x14ac:dyDescent="0.25">
      <c r="B5" s="184">
        <v>0</v>
      </c>
      <c r="C5" s="239">
        <v>91.737020000000001</v>
      </c>
      <c r="D5" s="240">
        <v>33.51032</v>
      </c>
      <c r="E5" s="240">
        <v>133.35533029999999</v>
      </c>
      <c r="F5" s="240">
        <v>45.40549</v>
      </c>
      <c r="G5" s="240">
        <v>69.319450000000003</v>
      </c>
      <c r="H5" s="240">
        <v>51.186599999999999</v>
      </c>
      <c r="I5" s="240">
        <v>14.137169999999999</v>
      </c>
      <c r="J5" s="240">
        <v>40.465710000000001</v>
      </c>
      <c r="K5" s="240">
        <v>87.466952930000005</v>
      </c>
      <c r="L5" s="241">
        <v>60.719616340000002</v>
      </c>
      <c r="M5" s="7">
        <v>42.802370000000003</v>
      </c>
      <c r="N5" s="7">
        <v>24.448491350000001</v>
      </c>
      <c r="O5" s="7">
        <v>27.889802939999999</v>
      </c>
      <c r="P5" s="7">
        <v>35.438681469999999</v>
      </c>
      <c r="Q5" s="7">
        <v>38.371404290000001</v>
      </c>
      <c r="R5" s="7">
        <v>36.709110129999999</v>
      </c>
      <c r="S5" s="7">
        <v>68.363267820000004</v>
      </c>
      <c r="T5" s="7">
        <v>33.780115330000001</v>
      </c>
      <c r="U5" s="7">
        <v>69.472210000000004</v>
      </c>
      <c r="V5" s="241">
        <v>37.513548440000001</v>
      </c>
      <c r="W5" s="7">
        <v>100.25361460000001</v>
      </c>
      <c r="X5" s="7">
        <v>132.5359401</v>
      </c>
      <c r="Y5" s="7">
        <v>150.05332250000001</v>
      </c>
      <c r="Z5" s="7">
        <v>146.90522039999999</v>
      </c>
      <c r="AA5" s="7">
        <v>264.64211970000002</v>
      </c>
      <c r="AB5" s="7">
        <v>134.82054189999999</v>
      </c>
      <c r="AC5" s="7">
        <v>48.490482610000001</v>
      </c>
      <c r="AD5" s="7">
        <v>91.067990420000001</v>
      </c>
      <c r="AE5" s="7">
        <v>64.275689790000001</v>
      </c>
      <c r="AF5" s="241">
        <v>68.349574669999996</v>
      </c>
      <c r="AG5" s="7">
        <v>95.893136400000003</v>
      </c>
      <c r="AH5" s="7">
        <v>62.342340579999998</v>
      </c>
      <c r="AI5" s="7">
        <v>73.59901472</v>
      </c>
      <c r="AJ5" s="7">
        <v>40.19243685</v>
      </c>
      <c r="AK5" s="7">
        <v>40.946764659999999</v>
      </c>
      <c r="AL5" s="7">
        <v>81.889709150000002</v>
      </c>
      <c r="AM5" s="7">
        <v>101.6492337</v>
      </c>
      <c r="AN5" s="7">
        <v>91.438778990000003</v>
      </c>
      <c r="AO5" s="7">
        <v>60.9862386</v>
      </c>
      <c r="AP5" s="241">
        <v>47.712938430000001</v>
      </c>
      <c r="AR5" s="56"/>
      <c r="AS5" s="56"/>
      <c r="AT5" s="56"/>
      <c r="AU5" s="56"/>
      <c r="AV5" s="56"/>
      <c r="AW5" s="56"/>
      <c r="AX5" s="56"/>
      <c r="AY5" s="56"/>
      <c r="AZ5" s="56"/>
      <c r="BA5" s="56"/>
    </row>
    <row r="6" spans="1:53" x14ac:dyDescent="0.25">
      <c r="B6" s="130">
        <v>1</v>
      </c>
      <c r="C6" s="242"/>
      <c r="D6" s="7"/>
      <c r="E6" s="7"/>
      <c r="F6" s="7"/>
      <c r="G6" s="7"/>
      <c r="H6" s="7"/>
      <c r="I6" s="7"/>
      <c r="J6" s="7"/>
      <c r="K6" s="7"/>
      <c r="L6" s="34"/>
      <c r="M6" s="7"/>
      <c r="N6" s="7"/>
      <c r="O6" s="7"/>
      <c r="P6" s="7"/>
      <c r="Q6" s="7"/>
      <c r="R6" s="7"/>
      <c r="S6" s="7"/>
      <c r="T6" s="7"/>
      <c r="U6" s="7"/>
      <c r="V6" s="34"/>
      <c r="W6" s="7"/>
      <c r="X6" s="7"/>
      <c r="Y6" s="7"/>
      <c r="Z6" s="7"/>
      <c r="AA6" s="7"/>
      <c r="AB6" s="7"/>
      <c r="AC6" s="7"/>
      <c r="AD6" s="7"/>
      <c r="AE6" s="7"/>
      <c r="AF6" s="34"/>
      <c r="AG6" s="7"/>
      <c r="AH6" s="7"/>
      <c r="AI6" s="7"/>
      <c r="AJ6" s="7"/>
      <c r="AK6" s="7"/>
      <c r="AL6" s="7"/>
      <c r="AM6" s="7"/>
      <c r="AN6" s="7"/>
      <c r="AO6" s="7"/>
      <c r="AP6" s="34"/>
      <c r="AR6" s="56"/>
      <c r="AS6" s="56"/>
      <c r="AT6" s="56"/>
      <c r="AU6" s="56"/>
      <c r="AV6" s="56"/>
      <c r="AW6" s="56"/>
      <c r="AX6" s="56"/>
      <c r="AY6" s="56"/>
      <c r="AZ6" s="56"/>
      <c r="BA6" s="56"/>
    </row>
    <row r="7" spans="1:53" x14ac:dyDescent="0.25">
      <c r="B7" s="130">
        <v>2</v>
      </c>
      <c r="C7" s="242">
        <v>103.1521</v>
      </c>
      <c r="D7" s="7">
        <v>95.305090000000007</v>
      </c>
      <c r="E7" s="7">
        <v>152.9151626</v>
      </c>
      <c r="F7" s="7">
        <v>51.075809999999997</v>
      </c>
      <c r="G7" s="7">
        <v>114.8023</v>
      </c>
      <c r="H7" s="7">
        <v>72.173820000000006</v>
      </c>
      <c r="I7" s="7">
        <v>73.593699999999998</v>
      </c>
      <c r="J7" s="7">
        <v>70.706019999999995</v>
      </c>
      <c r="K7" s="7">
        <v>155.5866662</v>
      </c>
      <c r="L7" s="34">
        <v>121.98989</v>
      </c>
      <c r="M7" s="7">
        <v>58.268500000000003</v>
      </c>
      <c r="N7" s="7">
        <v>33.510321640000001</v>
      </c>
      <c r="O7" s="7">
        <v>39.710962649999999</v>
      </c>
      <c r="P7" s="7">
        <v>40.095162670000001</v>
      </c>
      <c r="Q7" s="7">
        <v>40.832944759999997</v>
      </c>
      <c r="R7" s="7">
        <v>58.02521788</v>
      </c>
      <c r="S7" s="7">
        <v>90.807312060000001</v>
      </c>
      <c r="T7" s="7">
        <v>34.611177589999997</v>
      </c>
      <c r="U7" s="7">
        <v>73.911730000000006</v>
      </c>
      <c r="V7" s="34">
        <v>40.478780460000003</v>
      </c>
      <c r="W7" s="7">
        <v>131.3771825</v>
      </c>
      <c r="X7" s="7">
        <v>202.79714250000001</v>
      </c>
      <c r="Y7" s="7">
        <v>276.11710679999999</v>
      </c>
      <c r="Z7" s="7">
        <v>176.4420269</v>
      </c>
      <c r="AA7" s="7">
        <v>287.08543040000001</v>
      </c>
      <c r="AB7" s="7">
        <v>189.506418</v>
      </c>
      <c r="AC7" s="7">
        <v>104.03187250000001</v>
      </c>
      <c r="AD7" s="7">
        <v>148.6261849</v>
      </c>
      <c r="AE7" s="7">
        <v>92.638911890000003</v>
      </c>
      <c r="AF7" s="34">
        <v>110.8420375</v>
      </c>
      <c r="AG7" s="7">
        <v>99.117470749999995</v>
      </c>
      <c r="AH7" s="7">
        <v>96.117141899999993</v>
      </c>
      <c r="AI7" s="7">
        <v>104.5337042</v>
      </c>
      <c r="AJ7" s="7">
        <v>112.2203081</v>
      </c>
      <c r="AK7" s="7">
        <v>39.712626120000003</v>
      </c>
      <c r="AL7" s="7">
        <v>64.341023919999998</v>
      </c>
      <c r="AM7" s="7">
        <v>121.442746</v>
      </c>
      <c r="AN7" s="7">
        <v>95.236334099999993</v>
      </c>
      <c r="AO7" s="7">
        <v>80.441898320000007</v>
      </c>
      <c r="AP7" s="34">
        <v>50.965010419999999</v>
      </c>
      <c r="AR7" s="56"/>
      <c r="AS7" s="56"/>
      <c r="AT7" s="56"/>
      <c r="AU7" s="56"/>
      <c r="AV7" s="56"/>
      <c r="AW7" s="56"/>
      <c r="AX7" s="56"/>
      <c r="AY7" s="56"/>
      <c r="AZ7" s="56"/>
      <c r="BA7" s="56"/>
    </row>
    <row r="8" spans="1:53" x14ac:dyDescent="0.25">
      <c r="B8" s="130">
        <v>3</v>
      </c>
      <c r="C8" s="242"/>
      <c r="D8" s="7"/>
      <c r="E8" s="7"/>
      <c r="F8" s="7"/>
      <c r="G8" s="7"/>
      <c r="H8" s="7"/>
      <c r="I8" s="7"/>
      <c r="J8" s="7"/>
      <c r="K8" s="7"/>
      <c r="L8" s="34"/>
      <c r="M8" s="7"/>
      <c r="N8" s="7"/>
      <c r="O8" s="7"/>
      <c r="P8" s="7"/>
      <c r="Q8" s="7"/>
      <c r="R8" s="7"/>
      <c r="S8" s="7"/>
      <c r="T8" s="7"/>
      <c r="U8" s="7"/>
      <c r="V8" s="34"/>
      <c r="W8" s="7"/>
      <c r="X8" s="7"/>
      <c r="Y8" s="7"/>
      <c r="Z8" s="7"/>
      <c r="AA8" s="7"/>
      <c r="AB8" s="7"/>
      <c r="AC8" s="7"/>
      <c r="AD8" s="7"/>
      <c r="AE8" s="7"/>
      <c r="AF8" s="34"/>
      <c r="AG8" s="7"/>
      <c r="AH8" s="7"/>
      <c r="AI8" s="7"/>
      <c r="AJ8" s="7"/>
      <c r="AK8" s="7"/>
      <c r="AL8" s="7"/>
      <c r="AM8" s="7"/>
      <c r="AN8" s="7"/>
      <c r="AO8" s="7"/>
      <c r="AP8" s="34"/>
      <c r="AR8" s="56"/>
      <c r="AS8" s="56"/>
      <c r="AT8" s="56"/>
      <c r="AU8" s="56"/>
      <c r="AV8" s="56"/>
      <c r="AW8" s="56"/>
      <c r="AX8" s="56"/>
      <c r="AY8" s="56"/>
      <c r="AZ8" s="56"/>
      <c r="BA8" s="56"/>
    </row>
    <row r="9" spans="1:53" x14ac:dyDescent="0.25">
      <c r="B9" s="130">
        <v>4</v>
      </c>
      <c r="C9" s="242">
        <v>308.72649999999999</v>
      </c>
      <c r="D9" s="7">
        <v>97.448269999999994</v>
      </c>
      <c r="E9" s="7">
        <v>168.92341189999999</v>
      </c>
      <c r="F9" s="7">
        <v>74.684870000000004</v>
      </c>
      <c r="G9" s="7">
        <v>136.82429999999999</v>
      </c>
      <c r="H9" s="7">
        <v>85.651539999999997</v>
      </c>
      <c r="I9" s="7">
        <v>99.714150000000004</v>
      </c>
      <c r="J9" s="7">
        <v>136.8246</v>
      </c>
      <c r="K9" s="7">
        <v>173.27304269999999</v>
      </c>
      <c r="L9" s="34">
        <v>140.6486203</v>
      </c>
      <c r="M9" s="7">
        <v>66.745260000000002</v>
      </c>
      <c r="N9" s="7">
        <v>73.510321640000001</v>
      </c>
      <c r="O9" s="7">
        <v>48.340649579999997</v>
      </c>
      <c r="P9" s="7">
        <v>46.841806200000001</v>
      </c>
      <c r="Q9" s="7">
        <v>48.077405059999997</v>
      </c>
      <c r="R9" s="7">
        <v>54.939910529999999</v>
      </c>
      <c r="S9" s="7">
        <v>190.31969100000001</v>
      </c>
      <c r="T9" s="7">
        <v>34.52318786</v>
      </c>
      <c r="U9" s="7">
        <v>87.072760000000002</v>
      </c>
      <c r="V9" s="34">
        <v>44.396063750000003</v>
      </c>
      <c r="W9" s="7">
        <v>160.72188420000001</v>
      </c>
      <c r="X9" s="7">
        <v>240.7093213</v>
      </c>
      <c r="Y9" s="7">
        <v>335.98805429999999</v>
      </c>
      <c r="Z9" s="7">
        <v>309.15483810000001</v>
      </c>
      <c r="AA9" s="7">
        <v>363.45032320000001</v>
      </c>
      <c r="AB9" s="7">
        <v>275.33169340000001</v>
      </c>
      <c r="AC9" s="7">
        <v>127.9299259</v>
      </c>
      <c r="AD9" s="7">
        <v>205.61688570000001</v>
      </c>
      <c r="AE9" s="7">
        <v>177.97134740000001</v>
      </c>
      <c r="AF9" s="34">
        <v>196.2464966</v>
      </c>
      <c r="AG9" s="7">
        <v>49.100328570000002</v>
      </c>
      <c r="AH9" s="7">
        <v>77.346999690000004</v>
      </c>
      <c r="AI9" s="7">
        <v>128.62377599999999</v>
      </c>
      <c r="AJ9" s="7">
        <v>138.82474099999999</v>
      </c>
      <c r="AK9" s="7">
        <v>47.557429589999998</v>
      </c>
      <c r="AL9" s="7">
        <v>100.218188</v>
      </c>
      <c r="AM9" s="7">
        <v>235.3972756</v>
      </c>
      <c r="AN9" s="7">
        <v>178.75531509999999</v>
      </c>
      <c r="AO9" s="7">
        <v>111.590968</v>
      </c>
      <c r="AP9" s="34">
        <v>92.84659001</v>
      </c>
      <c r="AR9" s="56"/>
      <c r="AS9" s="56"/>
      <c r="AT9" s="56"/>
      <c r="AU9" s="56"/>
      <c r="AV9" s="56"/>
      <c r="AW9" s="56"/>
      <c r="AX9" s="56"/>
      <c r="AY9" s="56"/>
      <c r="AZ9" s="56"/>
      <c r="BA9" s="56"/>
    </row>
    <row r="10" spans="1:53" x14ac:dyDescent="0.25">
      <c r="B10" s="130">
        <v>5</v>
      </c>
      <c r="C10" s="242"/>
      <c r="D10" s="7"/>
      <c r="E10" s="7"/>
      <c r="F10" s="7"/>
      <c r="G10" s="7"/>
      <c r="H10" s="7"/>
      <c r="I10" s="7"/>
      <c r="J10" s="7"/>
      <c r="K10" s="7"/>
      <c r="L10" s="34"/>
      <c r="M10" s="7"/>
      <c r="N10" s="7"/>
      <c r="O10" s="7"/>
      <c r="P10" s="7"/>
      <c r="Q10" s="7"/>
      <c r="R10" s="7"/>
      <c r="S10" s="7"/>
      <c r="T10" s="7"/>
      <c r="U10" s="7"/>
      <c r="V10" s="34"/>
      <c r="W10" s="7"/>
      <c r="X10" s="7"/>
      <c r="Y10" s="7"/>
      <c r="Z10" s="7"/>
      <c r="AA10" s="7"/>
      <c r="AB10" s="7"/>
      <c r="AC10" s="7"/>
      <c r="AD10" s="7"/>
      <c r="AE10" s="7"/>
      <c r="AF10" s="34"/>
      <c r="AG10" s="7"/>
      <c r="AH10" s="7"/>
      <c r="AI10" s="7"/>
      <c r="AJ10" s="7"/>
      <c r="AK10" s="7"/>
      <c r="AL10" s="7"/>
      <c r="AM10" s="7"/>
      <c r="AN10" s="7"/>
      <c r="AO10" s="7"/>
      <c r="AP10" s="34"/>
      <c r="AR10" s="56"/>
      <c r="AS10" s="56"/>
      <c r="AT10" s="56"/>
      <c r="AU10" s="56"/>
      <c r="AV10" s="56"/>
      <c r="AW10" s="56"/>
      <c r="AX10" s="56"/>
      <c r="AY10" s="56"/>
      <c r="AZ10" s="56"/>
      <c r="BA10" s="56"/>
    </row>
    <row r="11" spans="1:53" s="16" customFormat="1" x14ac:dyDescent="0.2">
      <c r="B11" s="130">
        <v>6</v>
      </c>
      <c r="C11" s="242"/>
      <c r="D11" s="7"/>
      <c r="E11" s="7"/>
      <c r="F11" s="7"/>
      <c r="G11" s="7"/>
      <c r="H11" s="7"/>
      <c r="I11" s="7"/>
      <c r="J11" s="7"/>
      <c r="K11" s="7"/>
      <c r="L11" s="34"/>
      <c r="M11" s="7"/>
      <c r="N11" s="7"/>
      <c r="O11" s="7"/>
      <c r="P11" s="7"/>
      <c r="Q11" s="7"/>
      <c r="R11" s="7"/>
      <c r="S11" s="7"/>
      <c r="T11" s="7"/>
      <c r="U11" s="7"/>
      <c r="V11" s="34"/>
      <c r="W11" s="7"/>
      <c r="X11" s="7"/>
      <c r="Y11" s="7"/>
      <c r="Z11" s="7"/>
      <c r="AA11" s="7"/>
      <c r="AB11" s="7"/>
      <c r="AC11" s="7"/>
      <c r="AD11" s="7"/>
      <c r="AE11" s="7"/>
      <c r="AF11" s="34"/>
      <c r="AG11" s="7"/>
      <c r="AH11" s="7"/>
      <c r="AI11" s="7"/>
      <c r="AJ11" s="7"/>
      <c r="AK11" s="7"/>
      <c r="AL11" s="7"/>
      <c r="AM11" s="7"/>
      <c r="AN11" s="7"/>
      <c r="AO11" s="7"/>
      <c r="AP11" s="34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spans="1:53" x14ac:dyDescent="0.25">
      <c r="B12" s="130">
        <v>7</v>
      </c>
      <c r="C12" s="242">
        <v>751.29769999999996</v>
      </c>
      <c r="D12" s="7">
        <v>222.93029999999999</v>
      </c>
      <c r="E12" s="7">
        <v>331.86561669999998</v>
      </c>
      <c r="F12" s="7">
        <v>203.67850000000001</v>
      </c>
      <c r="G12" s="7">
        <v>220.89320000000001</v>
      </c>
      <c r="H12" s="7">
        <v>253.20339999999999</v>
      </c>
      <c r="I12" s="7">
        <v>334.90350000000001</v>
      </c>
      <c r="J12" s="7">
        <v>216.76240000000001</v>
      </c>
      <c r="K12" s="7">
        <v>303.89267460000002</v>
      </c>
      <c r="L12" s="34">
        <v>347.04216639999999</v>
      </c>
      <c r="M12" s="7">
        <v>85.696010000000001</v>
      </c>
      <c r="N12" s="7">
        <v>86.086951209999995</v>
      </c>
      <c r="O12" s="7">
        <v>48.773225949999997</v>
      </c>
      <c r="P12" s="7">
        <v>43.794974449999998</v>
      </c>
      <c r="Q12" s="7">
        <v>64.032157190000007</v>
      </c>
      <c r="R12" s="7">
        <v>86.112311270000006</v>
      </c>
      <c r="S12" s="7">
        <v>204.50506300000001</v>
      </c>
      <c r="T12" s="7">
        <v>42.21267675</v>
      </c>
      <c r="U12" s="7">
        <v>117.85129999999999</v>
      </c>
      <c r="V12" s="34">
        <v>65.057932739999998</v>
      </c>
      <c r="W12" s="7">
        <v>303.63096739999997</v>
      </c>
      <c r="X12" s="7">
        <v>362.79668290000001</v>
      </c>
      <c r="Y12" s="7">
        <v>426.35538270000001</v>
      </c>
      <c r="Z12" s="7">
        <v>335.02828729999999</v>
      </c>
      <c r="AA12" s="7">
        <v>542.05009170000005</v>
      </c>
      <c r="AB12" s="7">
        <v>315.88085810000001</v>
      </c>
      <c r="AC12" s="7">
        <v>159.62099470000001</v>
      </c>
      <c r="AD12" s="7">
        <v>233.26521120000001</v>
      </c>
      <c r="AE12" s="7">
        <v>192.0065026</v>
      </c>
      <c r="AF12" s="34">
        <v>215.2193862</v>
      </c>
      <c r="AG12" s="7">
        <v>75.578420199999996</v>
      </c>
      <c r="AH12" s="7">
        <v>96.965933739999997</v>
      </c>
      <c r="AI12" s="7">
        <v>137.04347680000001</v>
      </c>
      <c r="AJ12" s="7">
        <v>156.14255209999999</v>
      </c>
      <c r="AK12" s="7">
        <v>104.0581273</v>
      </c>
      <c r="AL12" s="7">
        <v>146.45452019999999</v>
      </c>
      <c r="AM12" s="7">
        <v>289.9682919</v>
      </c>
      <c r="AN12" s="7">
        <v>214.87930779999999</v>
      </c>
      <c r="AO12" s="7">
        <v>150.07673990000001</v>
      </c>
      <c r="AP12" s="34">
        <v>113.0973355</v>
      </c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spans="1:53" x14ac:dyDescent="0.25">
      <c r="B13" s="130">
        <v>8</v>
      </c>
      <c r="C13" s="242"/>
      <c r="D13" s="7"/>
      <c r="E13" s="7"/>
      <c r="F13" s="7"/>
      <c r="G13" s="7"/>
      <c r="H13" s="7"/>
      <c r="I13" s="7"/>
      <c r="J13" s="7"/>
      <c r="K13" s="7"/>
      <c r="L13" s="34"/>
      <c r="M13" s="7"/>
      <c r="N13" s="7"/>
      <c r="O13" s="7"/>
      <c r="P13" s="7"/>
      <c r="Q13" s="7"/>
      <c r="R13" s="7"/>
      <c r="S13" s="7"/>
      <c r="T13" s="7"/>
      <c r="U13" s="7"/>
      <c r="V13" s="34"/>
      <c r="W13" s="7"/>
      <c r="X13" s="7"/>
      <c r="Y13" s="7"/>
      <c r="Z13" s="7"/>
      <c r="AA13" s="7"/>
      <c r="AB13" s="7"/>
      <c r="AC13" s="7"/>
      <c r="AD13" s="7"/>
      <c r="AE13" s="7"/>
      <c r="AF13" s="34"/>
      <c r="AG13" s="7"/>
      <c r="AH13" s="7"/>
      <c r="AI13" s="7"/>
      <c r="AJ13" s="7"/>
      <c r="AK13" s="7"/>
      <c r="AL13" s="7"/>
      <c r="AM13" s="7"/>
      <c r="AN13" s="7"/>
      <c r="AO13" s="7"/>
      <c r="AP13" s="34"/>
      <c r="AR13" s="56"/>
      <c r="AS13" s="56"/>
      <c r="AT13" s="56"/>
      <c r="AU13" s="56"/>
      <c r="AV13" s="56"/>
      <c r="AW13" s="56"/>
      <c r="AX13" s="56"/>
      <c r="AY13" s="56"/>
      <c r="AZ13" s="56"/>
      <c r="BA13" s="56"/>
    </row>
    <row r="14" spans="1:53" x14ac:dyDescent="0.25">
      <c r="B14" s="130">
        <v>9</v>
      </c>
      <c r="C14" s="242">
        <v>1220.6469999999999</v>
      </c>
      <c r="D14" s="7">
        <v>263.68340000000001</v>
      </c>
      <c r="E14" s="7">
        <v>608.5848039</v>
      </c>
      <c r="F14" s="7">
        <v>690.65189999999996</v>
      </c>
      <c r="G14" s="7">
        <v>590.63109999999995</v>
      </c>
      <c r="H14" s="7">
        <v>254.64660000000001</v>
      </c>
      <c r="I14" s="7">
        <v>691.67089999999996</v>
      </c>
      <c r="J14" s="7">
        <v>358.72179999999997</v>
      </c>
      <c r="K14" s="7">
        <v>688.30555379999998</v>
      </c>
      <c r="L14" s="34">
        <v>573.6474379</v>
      </c>
      <c r="M14" s="7">
        <v>186.75649999999999</v>
      </c>
      <c r="N14" s="7">
        <v>196.08695121</v>
      </c>
      <c r="O14" s="7">
        <v>51.632665879999998</v>
      </c>
      <c r="P14" s="7">
        <v>76.972630499999994</v>
      </c>
      <c r="Q14" s="7">
        <v>131.46855099999999</v>
      </c>
      <c r="R14" s="7">
        <v>161.44685699999999</v>
      </c>
      <c r="S14" s="7">
        <v>334.89136409999998</v>
      </c>
      <c r="T14" s="7">
        <v>66.502288870000001</v>
      </c>
      <c r="U14" s="7">
        <v>163.9109</v>
      </c>
      <c r="V14" s="34">
        <v>65.449846949999994</v>
      </c>
      <c r="W14" s="7">
        <v>424.96424669999999</v>
      </c>
      <c r="X14" s="7">
        <v>527.63303710000002</v>
      </c>
      <c r="Y14" s="7">
        <v>872.84529599999996</v>
      </c>
      <c r="Z14" s="7">
        <v>576.37044790000004</v>
      </c>
      <c r="AA14" s="7">
        <v>644.26166939999996</v>
      </c>
      <c r="AB14" s="7">
        <v>461.67929340000001</v>
      </c>
      <c r="AC14" s="7">
        <v>224.96638580000001</v>
      </c>
      <c r="AD14" s="7">
        <v>357.99957929999999</v>
      </c>
      <c r="AE14" s="7">
        <v>409.86926790000001</v>
      </c>
      <c r="AF14" s="34">
        <v>308.25584520000001</v>
      </c>
      <c r="AG14" s="7">
        <v>90.742586869999997</v>
      </c>
      <c r="AH14" s="7">
        <v>135.4202756</v>
      </c>
      <c r="AI14" s="7">
        <v>184.98221140000001</v>
      </c>
      <c r="AJ14" s="7">
        <v>215.2121344</v>
      </c>
      <c r="AK14" s="7">
        <v>238.81016199999999</v>
      </c>
      <c r="AL14" s="7">
        <v>212.74552550000001</v>
      </c>
      <c r="AM14" s="7">
        <v>493.604603</v>
      </c>
      <c r="AN14" s="7">
        <v>536.93270270000005</v>
      </c>
      <c r="AO14" s="7">
        <v>227.91462179999999</v>
      </c>
      <c r="AP14" s="34">
        <v>192.1659866</v>
      </c>
      <c r="AR14" s="56"/>
      <c r="AS14" s="56"/>
      <c r="AT14" s="56"/>
      <c r="AU14" s="56"/>
      <c r="AV14" s="56"/>
      <c r="AW14" s="56"/>
      <c r="AX14" s="56"/>
      <c r="AY14" s="56"/>
      <c r="AZ14" s="56"/>
      <c r="BA14" s="56"/>
    </row>
    <row r="15" spans="1:53" x14ac:dyDescent="0.25">
      <c r="B15" s="130">
        <v>10</v>
      </c>
      <c r="C15" s="242"/>
      <c r="D15" s="7"/>
      <c r="E15" s="7"/>
      <c r="F15" s="7"/>
      <c r="G15" s="7"/>
      <c r="H15" s="7"/>
      <c r="I15" s="7"/>
      <c r="J15" s="7"/>
      <c r="K15" s="7"/>
      <c r="L15" s="34"/>
      <c r="M15" s="7"/>
      <c r="N15" s="7"/>
      <c r="O15" s="7"/>
      <c r="P15" s="7"/>
      <c r="Q15" s="7"/>
      <c r="R15" s="7"/>
      <c r="S15" s="7"/>
      <c r="T15" s="7"/>
      <c r="U15" s="7"/>
      <c r="V15" s="34"/>
      <c r="W15" s="7"/>
      <c r="X15" s="7"/>
      <c r="Y15" s="7"/>
      <c r="Z15" s="7"/>
      <c r="AA15" s="7"/>
      <c r="AB15" s="7"/>
      <c r="AC15" s="7"/>
      <c r="AD15" s="7"/>
      <c r="AE15" s="7"/>
      <c r="AF15" s="34"/>
      <c r="AG15" s="7"/>
      <c r="AH15" s="7"/>
      <c r="AI15" s="7"/>
      <c r="AJ15" s="7"/>
      <c r="AK15" s="7"/>
      <c r="AL15" s="7"/>
      <c r="AM15" s="7"/>
      <c r="AN15" s="7"/>
      <c r="AO15" s="7"/>
      <c r="AP15" s="34"/>
      <c r="AR15" s="56"/>
      <c r="AS15" s="56"/>
      <c r="AT15" s="56"/>
      <c r="AU15" s="56"/>
      <c r="AV15" s="56"/>
      <c r="AW15" s="56"/>
      <c r="AX15" s="56"/>
      <c r="AY15" s="56"/>
      <c r="AZ15" s="56"/>
      <c r="BA15" s="56"/>
    </row>
    <row r="16" spans="1:53" x14ac:dyDescent="0.25">
      <c r="B16" s="130">
        <v>11</v>
      </c>
      <c r="C16" s="242">
        <v>1401.636</v>
      </c>
      <c r="D16" s="7">
        <v>841.68320000000006</v>
      </c>
      <c r="E16" s="7">
        <v>703.23976010000001</v>
      </c>
      <c r="F16" s="7">
        <v>899.71360000000004</v>
      </c>
      <c r="G16" s="7">
        <v>785.87490000000003</v>
      </c>
      <c r="H16" s="7">
        <v>353.9572</v>
      </c>
      <c r="I16" s="7">
        <v>904.96979999999996</v>
      </c>
      <c r="J16" s="7">
        <v>644.99419999999998</v>
      </c>
      <c r="K16" s="7">
        <v>917.99949489999995</v>
      </c>
      <c r="L16" s="34">
        <v>876.2448564</v>
      </c>
      <c r="M16" s="7">
        <v>206.18170000000001</v>
      </c>
      <c r="N16" s="7">
        <v>238.79238609000001</v>
      </c>
      <c r="O16" s="7">
        <v>54.592921619999998</v>
      </c>
      <c r="P16" s="7">
        <v>85.964180729999995</v>
      </c>
      <c r="Q16" s="151">
        <v>158</v>
      </c>
      <c r="R16" s="151">
        <v>170</v>
      </c>
      <c r="S16" s="7">
        <v>326.89947910000001</v>
      </c>
      <c r="T16" s="7">
        <v>69.455901179999998</v>
      </c>
      <c r="U16" s="7">
        <v>239.12530000000001</v>
      </c>
      <c r="V16" s="34">
        <v>61.509133660000003</v>
      </c>
      <c r="W16" s="7">
        <v>504.98964790000002</v>
      </c>
      <c r="X16" s="7">
        <v>688.28776459999995</v>
      </c>
      <c r="Y16" s="7">
        <v>1173.4625000000001</v>
      </c>
      <c r="Z16" s="7">
        <v>689.61760070000003</v>
      </c>
      <c r="AA16" s="7">
        <v>819.57429320000006</v>
      </c>
      <c r="AB16" s="7">
        <v>575.31990189999999</v>
      </c>
      <c r="AC16" s="7">
        <v>293.4159181</v>
      </c>
      <c r="AD16" s="7">
        <v>434.16528410000001</v>
      </c>
      <c r="AE16" s="7">
        <v>436.9749104</v>
      </c>
      <c r="AF16" s="34">
        <v>341.63158520000002</v>
      </c>
      <c r="AG16" s="7">
        <v>95.13489835</v>
      </c>
      <c r="AH16" s="7">
        <v>262.23268460000003</v>
      </c>
      <c r="AI16" s="7">
        <v>234.47309440000001</v>
      </c>
      <c r="AJ16" s="7">
        <v>346.75836600000002</v>
      </c>
      <c r="AK16" s="7">
        <v>342.64475199999998</v>
      </c>
      <c r="AL16" s="7">
        <v>358.40503740000003</v>
      </c>
      <c r="AM16" s="7">
        <v>610.9865489</v>
      </c>
      <c r="AN16" s="7">
        <v>540.83417280000003</v>
      </c>
      <c r="AO16" s="7">
        <v>376.05815130000002</v>
      </c>
      <c r="AP16" s="34">
        <v>304.27372050000002</v>
      </c>
      <c r="AR16" s="56"/>
      <c r="AS16" s="56"/>
      <c r="AT16" s="56"/>
      <c r="AU16" s="56"/>
      <c r="AV16" s="56"/>
      <c r="AW16" s="56"/>
      <c r="AX16" s="56"/>
      <c r="AY16" s="56"/>
      <c r="AZ16" s="56"/>
      <c r="BA16" s="56"/>
    </row>
    <row r="17" spans="2:53" x14ac:dyDescent="0.25">
      <c r="B17" s="130">
        <v>12</v>
      </c>
      <c r="C17" s="242"/>
      <c r="D17" s="7"/>
      <c r="E17" s="7"/>
      <c r="F17" s="7"/>
      <c r="G17" s="7"/>
      <c r="H17" s="7"/>
      <c r="I17" s="7"/>
      <c r="J17" s="7"/>
      <c r="K17" s="7"/>
      <c r="L17" s="34"/>
      <c r="M17" s="7"/>
      <c r="N17" s="7"/>
      <c r="O17" s="7"/>
      <c r="P17" s="7"/>
      <c r="Q17" s="7"/>
      <c r="R17" s="7"/>
      <c r="S17" s="7"/>
      <c r="T17" s="7"/>
      <c r="U17" s="7"/>
      <c r="V17" s="34"/>
      <c r="W17" s="7"/>
      <c r="X17" s="7"/>
      <c r="Y17" s="7"/>
      <c r="Z17" s="7"/>
      <c r="AA17" s="7"/>
      <c r="AB17" s="7"/>
      <c r="AC17" s="7"/>
      <c r="AD17" s="7"/>
      <c r="AE17" s="7"/>
      <c r="AF17" s="34"/>
      <c r="AG17" s="7"/>
      <c r="AH17" s="7"/>
      <c r="AI17" s="7"/>
      <c r="AJ17" s="7"/>
      <c r="AK17" s="7"/>
      <c r="AL17" s="7"/>
      <c r="AM17" s="7"/>
      <c r="AN17" s="7"/>
      <c r="AO17" s="7"/>
      <c r="AP17" s="34"/>
      <c r="AR17" s="56"/>
      <c r="AS17" s="56"/>
      <c r="AT17" s="56"/>
      <c r="AU17" s="56"/>
      <c r="AV17" s="56"/>
      <c r="AW17" s="56"/>
      <c r="AX17" s="56"/>
      <c r="AY17" s="56"/>
      <c r="AZ17" s="56"/>
      <c r="BA17" s="56"/>
    </row>
    <row r="18" spans="2:53" x14ac:dyDescent="0.25">
      <c r="B18" s="130">
        <v>13</v>
      </c>
      <c r="C18" s="242"/>
      <c r="D18" s="7"/>
      <c r="E18" s="7"/>
      <c r="F18" s="7"/>
      <c r="G18" s="7"/>
      <c r="H18" s="7"/>
      <c r="I18" s="7"/>
      <c r="J18" s="7"/>
      <c r="K18" s="7"/>
      <c r="L18" s="34"/>
      <c r="M18" s="7"/>
      <c r="N18" s="7"/>
      <c r="O18" s="7"/>
      <c r="P18" s="7"/>
      <c r="Q18" s="7"/>
      <c r="R18" s="7"/>
      <c r="S18" s="7"/>
      <c r="T18" s="7"/>
      <c r="U18" s="7"/>
      <c r="V18" s="34"/>
      <c r="W18" s="7"/>
      <c r="X18" s="7"/>
      <c r="Y18" s="7"/>
      <c r="Z18" s="7"/>
      <c r="AA18" s="7"/>
      <c r="AB18" s="7"/>
      <c r="AC18" s="7"/>
      <c r="AD18" s="7"/>
      <c r="AE18" s="7"/>
      <c r="AF18" s="34"/>
      <c r="AG18" s="7"/>
      <c r="AH18" s="7"/>
      <c r="AI18" s="7"/>
      <c r="AJ18" s="7"/>
      <c r="AK18" s="7"/>
      <c r="AL18" s="7"/>
      <c r="AM18" s="7"/>
      <c r="AN18" s="7"/>
      <c r="AO18" s="7"/>
      <c r="AP18" s="34"/>
      <c r="AR18" s="56"/>
      <c r="AS18" s="56"/>
      <c r="AT18" s="56"/>
      <c r="AU18" s="56"/>
      <c r="AV18" s="56"/>
      <c r="AW18" s="56"/>
      <c r="AX18" s="56"/>
      <c r="AY18" s="56"/>
      <c r="AZ18" s="56"/>
      <c r="BA18" s="56"/>
    </row>
    <row r="19" spans="2:53" x14ac:dyDescent="0.25">
      <c r="B19" s="130">
        <v>14</v>
      </c>
      <c r="C19" s="248">
        <v>1600</v>
      </c>
      <c r="D19" s="7">
        <v>1059.4846</v>
      </c>
      <c r="E19" s="7">
        <v>1047.362824</v>
      </c>
      <c r="F19" s="7">
        <v>939.80920000000003</v>
      </c>
      <c r="G19" s="7">
        <v>823.64059999999995</v>
      </c>
      <c r="H19" s="7">
        <v>648.15740000000005</v>
      </c>
      <c r="I19" s="7">
        <v>1055.3368</v>
      </c>
      <c r="J19" s="7">
        <v>766.85640000000001</v>
      </c>
      <c r="K19" s="7">
        <v>1149.097949</v>
      </c>
      <c r="L19" s="34">
        <v>1071.7081519999999</v>
      </c>
      <c r="M19" s="7">
        <v>343.55500000000001</v>
      </c>
      <c r="N19" s="7">
        <v>241.62976785000001</v>
      </c>
      <c r="O19" s="7">
        <v>58.51078244</v>
      </c>
      <c r="P19" s="7">
        <v>97.032436899999993</v>
      </c>
      <c r="Q19" s="7">
        <v>173.1608842</v>
      </c>
      <c r="R19" s="7">
        <v>176.02444589999999</v>
      </c>
      <c r="S19" s="7">
        <v>133.0133711</v>
      </c>
      <c r="T19" s="7">
        <v>155.38216729999999</v>
      </c>
      <c r="U19" s="7">
        <v>411.80860000000001</v>
      </c>
      <c r="V19" s="34">
        <v>83.213345390000001</v>
      </c>
      <c r="W19" s="7">
        <v>832.06191460000002</v>
      </c>
      <c r="X19" s="7">
        <v>980.42089659999999</v>
      </c>
      <c r="Y19" s="7">
        <v>1607.2355230000001</v>
      </c>
      <c r="Z19" s="7">
        <v>1647.062267</v>
      </c>
      <c r="AA19" s="7">
        <v>866.81183750000002</v>
      </c>
      <c r="AB19" s="7">
        <v>591.91401680000001</v>
      </c>
      <c r="AC19" s="7">
        <v>567.45967689999998</v>
      </c>
      <c r="AD19" s="7">
        <v>668.60079359999997</v>
      </c>
      <c r="AE19" s="7">
        <v>604.60297449999996</v>
      </c>
      <c r="AF19" s="34">
        <v>520.34559149999995</v>
      </c>
      <c r="AG19" s="7">
        <v>113.0973355</v>
      </c>
      <c r="AH19" s="7">
        <v>488.27055300000001</v>
      </c>
      <c r="AI19" s="7">
        <v>382.03893790000001</v>
      </c>
      <c r="AJ19" s="7">
        <v>378.6371638</v>
      </c>
      <c r="AK19" s="7">
        <v>476.23230460000002</v>
      </c>
      <c r="AL19" s="7">
        <v>613.24259459999996</v>
      </c>
      <c r="AM19" s="7">
        <v>970.21010890000002</v>
      </c>
      <c r="AN19" s="7">
        <v>1083.354996</v>
      </c>
      <c r="AO19" s="7">
        <v>658.61161279999999</v>
      </c>
      <c r="AP19" s="34">
        <v>538.25954130000002</v>
      </c>
      <c r="AR19" s="56"/>
      <c r="AS19" s="56"/>
      <c r="AT19" s="56"/>
      <c r="AU19" s="56"/>
      <c r="AV19" s="56"/>
      <c r="AW19" s="56"/>
      <c r="AX19" s="56"/>
      <c r="AY19" s="56"/>
      <c r="AZ19" s="56"/>
      <c r="BA19" s="56"/>
    </row>
    <row r="20" spans="2:53" x14ac:dyDescent="0.25">
      <c r="B20" s="130">
        <v>15</v>
      </c>
      <c r="C20" s="242"/>
      <c r="D20" s="7"/>
      <c r="E20" s="7"/>
      <c r="F20" s="7"/>
      <c r="G20" s="7"/>
      <c r="H20" s="7"/>
      <c r="I20" s="7"/>
      <c r="J20" s="7"/>
      <c r="K20" s="7"/>
      <c r="L20" s="34"/>
      <c r="M20" s="7"/>
      <c r="N20" s="7"/>
      <c r="O20" s="7"/>
      <c r="P20" s="7"/>
      <c r="Q20" s="7"/>
      <c r="R20" s="7"/>
      <c r="S20" s="7"/>
      <c r="T20" s="7"/>
      <c r="U20" s="7"/>
      <c r="V20" s="34"/>
      <c r="W20" s="7"/>
      <c r="X20" s="7"/>
      <c r="Y20" s="7"/>
      <c r="Z20" s="7"/>
      <c r="AA20" s="7"/>
      <c r="AB20" s="7"/>
      <c r="AC20" s="7"/>
      <c r="AD20" s="7"/>
      <c r="AE20" s="7"/>
      <c r="AF20" s="34"/>
      <c r="AG20" s="7"/>
      <c r="AH20" s="7"/>
      <c r="AI20" s="7"/>
      <c r="AJ20" s="7"/>
      <c r="AK20" s="7"/>
      <c r="AL20" s="7"/>
      <c r="AM20" s="7"/>
      <c r="AN20" s="7"/>
      <c r="AO20" s="7"/>
      <c r="AP20" s="34"/>
      <c r="AR20" s="56"/>
      <c r="AS20" s="56"/>
      <c r="AT20" s="56"/>
      <c r="AU20" s="56"/>
      <c r="AV20" s="56"/>
      <c r="AW20" s="56"/>
      <c r="AX20" s="56"/>
      <c r="AY20" s="56"/>
      <c r="AZ20" s="56"/>
      <c r="BA20" s="56"/>
    </row>
    <row r="21" spans="2:53" x14ac:dyDescent="0.25">
      <c r="B21" s="130">
        <v>16</v>
      </c>
      <c r="C21" s="249">
        <v>1800</v>
      </c>
      <c r="D21" s="16">
        <v>1243.193</v>
      </c>
      <c r="E21" s="16">
        <v>1503.399357</v>
      </c>
      <c r="F21" s="16">
        <v>1656.1669999999999</v>
      </c>
      <c r="G21" s="16">
        <v>1238.3</v>
      </c>
      <c r="H21" s="16">
        <v>907.1336</v>
      </c>
      <c r="I21" s="16">
        <v>1146.7929999999999</v>
      </c>
      <c r="J21" s="16">
        <v>819.71659999999997</v>
      </c>
      <c r="K21" s="16">
        <v>1304.6486399999999</v>
      </c>
      <c r="L21" s="35">
        <v>1209.258024</v>
      </c>
      <c r="M21" s="16">
        <v>366.69889999999998</v>
      </c>
      <c r="N21" s="16">
        <v>341.62976785000001</v>
      </c>
      <c r="O21" s="16">
        <v>65.449846949999994</v>
      </c>
      <c r="P21" s="16">
        <v>103.09522806</v>
      </c>
      <c r="S21" s="16">
        <v>153.42821190000001</v>
      </c>
      <c r="T21" s="16">
        <v>153.55564154999999</v>
      </c>
      <c r="U21" s="16">
        <v>541.56870000000004</v>
      </c>
      <c r="V21" s="35">
        <v>90.805272639999998</v>
      </c>
      <c r="W21" s="16">
        <v>1174.4346109999999</v>
      </c>
      <c r="X21" s="16">
        <v>1303.270561</v>
      </c>
      <c r="Y21" s="16">
        <v>1650.1237289999999</v>
      </c>
      <c r="Z21" s="16">
        <v>1839.6891900000001</v>
      </c>
      <c r="AA21" s="16">
        <v>1019.703277</v>
      </c>
      <c r="AB21" s="16">
        <v>662.51497830000005</v>
      </c>
      <c r="AC21" s="16">
        <v>732.50458370000001</v>
      </c>
      <c r="AD21" s="16">
        <v>961.5482452</v>
      </c>
      <c r="AE21" s="16">
        <v>809.90851110000006</v>
      </c>
      <c r="AF21" s="35">
        <v>693.17356949999999</v>
      </c>
      <c r="AG21" s="16">
        <v>213.09733550000001</v>
      </c>
      <c r="AH21" s="16">
        <v>579.40311210000004</v>
      </c>
      <c r="AI21" s="16">
        <v>490.69865859999999</v>
      </c>
      <c r="AJ21" s="16">
        <v>582.91732279999997</v>
      </c>
      <c r="AK21" s="16">
        <v>676.50360230000001</v>
      </c>
      <c r="AL21" s="16">
        <v>1105.5340550000001</v>
      </c>
      <c r="AM21" s="16">
        <v>992.24921070000005</v>
      </c>
      <c r="AN21" s="16">
        <v>1232.720585</v>
      </c>
      <c r="AO21" s="16">
        <v>750.09777689999999</v>
      </c>
      <c r="AP21" s="35">
        <v>760.26542219999999</v>
      </c>
      <c r="AR21" s="56"/>
      <c r="AS21" s="56"/>
      <c r="AT21" s="56"/>
      <c r="AU21" s="56"/>
      <c r="AV21" s="56"/>
      <c r="AW21" s="56"/>
      <c r="AX21" s="56"/>
      <c r="AY21" s="56"/>
      <c r="AZ21" s="56"/>
      <c r="BA21" s="56"/>
    </row>
    <row r="22" spans="2:53" x14ac:dyDescent="0.25">
      <c r="B22" s="130">
        <v>17</v>
      </c>
      <c r="C22" s="178"/>
      <c r="L22" s="35"/>
      <c r="V22" s="35"/>
      <c r="AF22" s="35"/>
      <c r="AP22" s="35"/>
      <c r="AR22" s="56"/>
      <c r="AS22" s="56"/>
      <c r="AT22" s="56"/>
      <c r="AU22" s="56"/>
      <c r="AV22" s="56"/>
      <c r="AW22" s="56"/>
      <c r="AX22" s="56"/>
      <c r="AY22" s="56"/>
      <c r="AZ22" s="56"/>
      <c r="BA22" s="56"/>
    </row>
    <row r="23" spans="2:53" x14ac:dyDescent="0.25">
      <c r="B23" s="130">
        <v>18</v>
      </c>
      <c r="C23" s="178">
        <v>2099.5149999999999</v>
      </c>
      <c r="D23" s="16">
        <v>1793.0419999999999</v>
      </c>
      <c r="E23" s="16">
        <v>1687.8886950000001</v>
      </c>
      <c r="F23" s="16">
        <v>1829.8119999999999</v>
      </c>
      <c r="G23" s="16">
        <v>1379.348</v>
      </c>
      <c r="H23" s="16">
        <v>1219.711</v>
      </c>
      <c r="I23" s="16">
        <v>1718.1559999999999</v>
      </c>
      <c r="J23" s="16">
        <v>1555.7175</v>
      </c>
      <c r="K23" s="16">
        <v>1537.589696</v>
      </c>
      <c r="L23" s="35">
        <v>1456.3397910000001</v>
      </c>
      <c r="M23" s="16">
        <v>463.86779999999999</v>
      </c>
      <c r="N23" s="16">
        <v>447.71293843000001</v>
      </c>
      <c r="O23" s="16">
        <v>95.510321640000001</v>
      </c>
      <c r="P23" s="16">
        <v>160.89239713000001</v>
      </c>
      <c r="Q23" s="16">
        <v>178.02653889999999</v>
      </c>
      <c r="R23" s="16">
        <v>177.29409749999999</v>
      </c>
      <c r="U23" s="16">
        <v>544.14229999999998</v>
      </c>
      <c r="V23" s="35">
        <v>128.06033919999999</v>
      </c>
      <c r="W23" s="16">
        <v>1400.1420250000001</v>
      </c>
      <c r="X23" s="16">
        <v>1636.1305589999999</v>
      </c>
      <c r="AA23" s="16">
        <v>1349.1026280000001</v>
      </c>
      <c r="AB23" s="16">
        <v>1434.1234870000001</v>
      </c>
      <c r="AC23" s="16">
        <v>980.13521270000001</v>
      </c>
      <c r="AD23" s="16">
        <v>1216.6078849999999</v>
      </c>
      <c r="AE23" s="16">
        <v>1289.166105</v>
      </c>
      <c r="AF23" s="35">
        <v>993.04934509999998</v>
      </c>
      <c r="AG23" s="16">
        <v>379.59438</v>
      </c>
      <c r="AH23" s="16">
        <v>756.41263370000001</v>
      </c>
      <c r="AI23" s="16">
        <v>632.58430150000004</v>
      </c>
      <c r="AJ23" s="16">
        <v>756.23814960000004</v>
      </c>
      <c r="AK23" s="16">
        <v>837.6747024</v>
      </c>
      <c r="AL23" s="16">
        <v>1502.9352610000001</v>
      </c>
      <c r="AO23" s="16">
        <v>765.7167263</v>
      </c>
      <c r="AP23" s="35">
        <v>822.14550670000006</v>
      </c>
      <c r="AR23" s="56"/>
      <c r="AS23" s="56"/>
      <c r="AT23" s="56"/>
      <c r="AU23" s="56"/>
      <c r="AV23" s="56"/>
      <c r="AW23" s="56"/>
      <c r="AX23" s="56"/>
      <c r="AY23" s="56"/>
      <c r="AZ23" s="56"/>
      <c r="BA23" s="56"/>
    </row>
    <row r="24" spans="2:53" x14ac:dyDescent="0.25">
      <c r="B24" s="130">
        <v>19</v>
      </c>
      <c r="C24" s="178"/>
      <c r="L24" s="35"/>
      <c r="V24" s="35"/>
      <c r="AF24" s="35"/>
      <c r="AP24" s="35"/>
      <c r="AR24" s="56"/>
      <c r="AS24" s="56"/>
      <c r="AT24" s="56"/>
      <c r="AU24" s="56"/>
      <c r="AV24" s="56"/>
      <c r="AW24" s="56"/>
      <c r="AX24" s="56"/>
      <c r="AY24" s="56"/>
      <c r="AZ24" s="56"/>
      <c r="BA24" s="56"/>
    </row>
    <row r="25" spans="2:53" x14ac:dyDescent="0.25">
      <c r="B25" s="130">
        <v>20</v>
      </c>
      <c r="C25" s="178"/>
      <c r="L25" s="35"/>
      <c r="V25" s="35"/>
      <c r="AF25" s="35"/>
      <c r="AP25" s="35"/>
      <c r="AR25" s="56"/>
      <c r="AS25" s="56"/>
      <c r="AT25" s="56"/>
      <c r="AU25" s="56"/>
      <c r="AV25" s="56"/>
      <c r="AW25" s="56"/>
      <c r="AX25" s="56"/>
      <c r="AY25" s="56"/>
      <c r="AZ25" s="56"/>
      <c r="BA25" s="56"/>
    </row>
    <row r="26" spans="2:53" x14ac:dyDescent="0.25">
      <c r="B26" s="243">
        <v>21</v>
      </c>
      <c r="C26" s="233">
        <v>2249.0650000000001</v>
      </c>
      <c r="D26" s="37">
        <v>2051.6460000000002</v>
      </c>
      <c r="E26" s="37">
        <v>1905.6977690000001</v>
      </c>
      <c r="F26" s="37">
        <v>2203.913</v>
      </c>
      <c r="G26" s="37">
        <v>1957.8869999999999</v>
      </c>
      <c r="H26" s="37">
        <v>1855.729</v>
      </c>
      <c r="I26" s="37">
        <v>2557.8870000000002</v>
      </c>
      <c r="J26" s="37">
        <v>2755.7289999999998</v>
      </c>
      <c r="K26" s="37">
        <v>2019.4034469999999</v>
      </c>
      <c r="L26" s="49">
        <v>1939.6129570000001</v>
      </c>
      <c r="M26" s="233">
        <v>590.58889999999997</v>
      </c>
      <c r="N26" s="37">
        <v>552.29453243</v>
      </c>
      <c r="O26" s="37">
        <v>102.59883180999999</v>
      </c>
      <c r="P26" s="37">
        <v>264.07728512</v>
      </c>
      <c r="Q26" s="37">
        <v>288.93642269999998</v>
      </c>
      <c r="R26" s="37">
        <v>284.91643920000001</v>
      </c>
      <c r="S26" s="37">
        <v>360.36804899999998</v>
      </c>
      <c r="T26" s="37">
        <v>239.5954989</v>
      </c>
      <c r="U26" s="37">
        <v>640.31819380000002</v>
      </c>
      <c r="V26" s="49">
        <v>143.35599099999999</v>
      </c>
      <c r="W26" s="233">
        <v>1488.4194680000001</v>
      </c>
      <c r="X26" s="37">
        <v>2089.24793</v>
      </c>
      <c r="Y26" s="37"/>
      <c r="Z26" s="37"/>
      <c r="AA26" s="37">
        <v>1924.2471619999999</v>
      </c>
      <c r="AB26" s="37">
        <v>1677.388236</v>
      </c>
      <c r="AC26" s="37">
        <v>1455.6768939999999</v>
      </c>
      <c r="AD26" s="37">
        <v>1641.3341109999999</v>
      </c>
      <c r="AE26" s="37">
        <v>1741.6613620000001</v>
      </c>
      <c r="AF26" s="49">
        <v>1452.8697649999999</v>
      </c>
      <c r="AG26" s="233">
        <v>961.7023074</v>
      </c>
      <c r="AH26" s="37">
        <v>1073.5320730000001</v>
      </c>
      <c r="AI26" s="37">
        <v>953.64595059999999</v>
      </c>
      <c r="AJ26" s="37">
        <v>966.18488260000004</v>
      </c>
      <c r="AK26" s="37">
        <v>1099.1021089999999</v>
      </c>
      <c r="AL26" s="37">
        <v>1582.4371189999999</v>
      </c>
      <c r="AM26" s="37"/>
      <c r="AN26" s="37"/>
      <c r="AO26" s="37">
        <v>998.57420639999998</v>
      </c>
      <c r="AP26" s="49">
        <v>864.46304459999999</v>
      </c>
      <c r="AR26" s="56"/>
      <c r="AS26" s="56"/>
      <c r="AT26" s="56"/>
      <c r="AU26" s="56"/>
      <c r="AV26" s="56"/>
      <c r="AW26" s="56"/>
      <c r="AX26" s="56"/>
      <c r="AY26" s="56"/>
      <c r="AZ26" s="56"/>
      <c r="BA26" s="56"/>
    </row>
    <row r="27" spans="2:53" x14ac:dyDescent="0.2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2:53" x14ac:dyDescent="0.2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2:53" x14ac:dyDescent="0.25">
      <c r="C29" s="300" t="s">
        <v>673</v>
      </c>
      <c r="D29" s="301"/>
      <c r="E29" s="301"/>
      <c r="F29" s="301"/>
      <c r="G29" s="301"/>
      <c r="H29" s="301"/>
      <c r="I29" s="301"/>
      <c r="J29" s="301"/>
      <c r="K29" s="301"/>
      <c r="L29" s="302"/>
      <c r="M29" s="300" t="s">
        <v>679</v>
      </c>
      <c r="N29" s="301"/>
      <c r="O29" s="301"/>
      <c r="P29" s="301"/>
      <c r="Q29" s="301"/>
      <c r="R29" s="301"/>
      <c r="S29" s="301"/>
      <c r="T29" s="301"/>
      <c r="U29" s="301"/>
      <c r="V29" s="302"/>
      <c r="W29" s="300" t="s">
        <v>678</v>
      </c>
      <c r="X29" s="301"/>
      <c r="Y29" s="301"/>
      <c r="Z29" s="301"/>
      <c r="AA29" s="301"/>
      <c r="AB29" s="301"/>
      <c r="AC29" s="301"/>
      <c r="AD29" s="301"/>
      <c r="AE29" s="301"/>
      <c r="AF29" s="302"/>
    </row>
    <row r="30" spans="2:53" x14ac:dyDescent="0.25">
      <c r="B30" s="17" t="s">
        <v>667</v>
      </c>
      <c r="C30" s="45" t="s">
        <v>173</v>
      </c>
      <c r="D30" s="138" t="s">
        <v>174</v>
      </c>
      <c r="E30" s="138" t="s">
        <v>175</v>
      </c>
      <c r="F30" s="138" t="s">
        <v>176</v>
      </c>
      <c r="G30" s="138" t="s">
        <v>177</v>
      </c>
      <c r="H30" s="138" t="s">
        <v>178</v>
      </c>
      <c r="I30" s="138" t="s">
        <v>179</v>
      </c>
      <c r="J30" s="138" t="s">
        <v>200</v>
      </c>
      <c r="K30" s="138" t="s">
        <v>203</v>
      </c>
      <c r="L30" s="138" t="s">
        <v>204</v>
      </c>
      <c r="M30" s="45" t="s">
        <v>173</v>
      </c>
      <c r="N30" s="138" t="s">
        <v>174</v>
      </c>
      <c r="O30" s="138" t="s">
        <v>175</v>
      </c>
      <c r="P30" s="138" t="s">
        <v>176</v>
      </c>
      <c r="Q30" s="138" t="s">
        <v>177</v>
      </c>
      <c r="R30" s="138" t="s">
        <v>178</v>
      </c>
      <c r="S30" s="138" t="s">
        <v>179</v>
      </c>
      <c r="T30" s="138" t="s">
        <v>200</v>
      </c>
      <c r="U30" s="138" t="s">
        <v>203</v>
      </c>
      <c r="V30" s="138" t="s">
        <v>204</v>
      </c>
      <c r="W30" s="45" t="s">
        <v>173</v>
      </c>
      <c r="X30" s="138" t="s">
        <v>174</v>
      </c>
      <c r="Y30" s="138" t="s">
        <v>175</v>
      </c>
      <c r="Z30" s="138" t="s">
        <v>176</v>
      </c>
      <c r="AA30" s="138" t="s">
        <v>177</v>
      </c>
      <c r="AB30" s="138" t="s">
        <v>178</v>
      </c>
      <c r="AC30" s="138" t="s">
        <v>179</v>
      </c>
      <c r="AD30" s="138" t="s">
        <v>200</v>
      </c>
      <c r="AE30" s="138" t="s">
        <v>203</v>
      </c>
      <c r="AF30" s="138" t="s">
        <v>204</v>
      </c>
      <c r="AJ30" s="56"/>
      <c r="AK30" s="56"/>
      <c r="AL30" s="56"/>
      <c r="AM30" s="56"/>
      <c r="AN30" s="56"/>
      <c r="AO30" s="56"/>
      <c r="AP30" s="56"/>
      <c r="AQ30" s="56"/>
      <c r="AR30" s="56"/>
      <c r="AS30" s="56"/>
    </row>
    <row r="31" spans="2:53" x14ac:dyDescent="0.25">
      <c r="B31" s="184">
        <v>0</v>
      </c>
      <c r="C31" s="239">
        <v>42.842488070000002</v>
      </c>
      <c r="D31" s="240">
        <v>34.917799129999999</v>
      </c>
      <c r="E31" s="240">
        <v>56.826129999999999</v>
      </c>
      <c r="F31" s="240">
        <v>55.266469999999998</v>
      </c>
      <c r="G31" s="240">
        <v>56.826129999999999</v>
      </c>
      <c r="H31" s="240">
        <v>38.240188349999997</v>
      </c>
      <c r="I31" s="240">
        <v>56.194246370000002</v>
      </c>
      <c r="J31" s="240">
        <v>72.544301959999999</v>
      </c>
      <c r="K31" s="240">
        <v>24.803093910000001</v>
      </c>
      <c r="L31" s="241">
        <v>37.785166349999997</v>
      </c>
      <c r="M31" s="7">
        <v>72.507212319999994</v>
      </c>
      <c r="N31" s="7">
        <v>96.123385819999996</v>
      </c>
      <c r="O31" s="7">
        <v>72.507212319999994</v>
      </c>
      <c r="P31" s="7">
        <v>72.507212319999994</v>
      </c>
      <c r="Q31" s="7">
        <v>72.65091348</v>
      </c>
      <c r="R31" s="7">
        <v>114.4289127</v>
      </c>
      <c r="S31" s="7">
        <v>95.389308709999995</v>
      </c>
      <c r="T31" s="7">
        <v>81.227946270000004</v>
      </c>
      <c r="U31" s="7">
        <v>139.63049670000001</v>
      </c>
      <c r="V31" s="241">
        <v>105.3729634</v>
      </c>
      <c r="W31" s="7">
        <v>95.893136400000003</v>
      </c>
      <c r="X31" s="7">
        <v>91.19775181</v>
      </c>
      <c r="Y31" s="7">
        <v>47.712938430000001</v>
      </c>
      <c r="Z31" s="7">
        <v>73.59901472</v>
      </c>
      <c r="AA31" s="7">
        <v>184.98221140000001</v>
      </c>
      <c r="AB31" s="7">
        <v>194.87365410000001</v>
      </c>
      <c r="AC31" s="7">
        <v>64.195038299999993</v>
      </c>
      <c r="AD31" s="7">
        <v>91.19775181</v>
      </c>
      <c r="AE31" s="7">
        <v>84.913546539999999</v>
      </c>
      <c r="AF31" s="241">
        <v>60.9862386</v>
      </c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</row>
    <row r="32" spans="2:53" x14ac:dyDescent="0.25">
      <c r="B32" s="130">
        <v>1</v>
      </c>
      <c r="C32" s="242"/>
      <c r="D32" s="7"/>
      <c r="E32" s="7"/>
      <c r="F32" s="7"/>
      <c r="G32" s="7"/>
      <c r="H32" s="7"/>
      <c r="I32" s="7"/>
      <c r="J32" s="7"/>
      <c r="K32" s="7"/>
      <c r="L32" s="34"/>
      <c r="M32" s="7"/>
      <c r="N32" s="7"/>
      <c r="O32" s="7"/>
      <c r="P32" s="7"/>
      <c r="Q32" s="7"/>
      <c r="R32" s="7"/>
      <c r="S32" s="7"/>
      <c r="T32" s="7"/>
      <c r="U32" s="7"/>
      <c r="V32" s="34"/>
      <c r="W32" s="7"/>
      <c r="X32" s="7"/>
      <c r="Y32" s="7"/>
      <c r="Z32" s="7"/>
      <c r="AA32" s="7"/>
      <c r="AB32" s="7"/>
      <c r="AC32" s="7"/>
      <c r="AD32" s="7"/>
      <c r="AE32" s="7"/>
      <c r="AF32" s="34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</row>
    <row r="33" spans="2:45" x14ac:dyDescent="0.25">
      <c r="B33" s="130">
        <v>2</v>
      </c>
      <c r="C33" s="242">
        <v>38.51595683</v>
      </c>
      <c r="D33" s="7">
        <v>40.287851209999999</v>
      </c>
      <c r="E33" s="7">
        <v>69.979389999999995</v>
      </c>
      <c r="F33" s="7">
        <v>118.2525</v>
      </c>
      <c r="G33" s="7">
        <v>62.739258290000002</v>
      </c>
      <c r="H33" s="7">
        <v>77.69324718</v>
      </c>
      <c r="I33" s="7">
        <v>85.818551409999998</v>
      </c>
      <c r="J33" s="7">
        <v>76.776597460000005</v>
      </c>
      <c r="K33" s="7">
        <v>35.731482100000001</v>
      </c>
      <c r="L33" s="34">
        <v>52.188319900000003</v>
      </c>
      <c r="M33" s="7">
        <v>132.4303171</v>
      </c>
      <c r="N33" s="7">
        <v>120.91183359999999</v>
      </c>
      <c r="O33" s="7">
        <v>109.4572459</v>
      </c>
      <c r="P33" s="7">
        <v>193.4604003</v>
      </c>
      <c r="Q33" s="7">
        <v>118.0227245</v>
      </c>
      <c r="R33" s="7">
        <v>206.49171509999999</v>
      </c>
      <c r="S33" s="7">
        <v>189.30051069999999</v>
      </c>
      <c r="T33" s="7">
        <v>123.1742579</v>
      </c>
      <c r="U33" s="7">
        <v>261.74917470000003</v>
      </c>
      <c r="V33" s="34">
        <v>142.46093809999999</v>
      </c>
      <c r="W33" s="7">
        <v>99.117470749999995</v>
      </c>
      <c r="X33" s="7">
        <v>92.295487120000004</v>
      </c>
      <c r="Y33" s="7">
        <v>50.965010419999999</v>
      </c>
      <c r="Z33" s="7">
        <v>104.5337042</v>
      </c>
      <c r="AA33" s="7">
        <v>234.47309440000001</v>
      </c>
      <c r="AB33" s="7">
        <v>286.37350149999997</v>
      </c>
      <c r="AC33" s="7">
        <v>117.8411404</v>
      </c>
      <c r="AD33" s="7">
        <v>92.295487120000004</v>
      </c>
      <c r="AE33" s="7">
        <v>116.4030199</v>
      </c>
      <c r="AF33" s="34">
        <v>80.441898320000007</v>
      </c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</row>
    <row r="34" spans="2:45" x14ac:dyDescent="0.25">
      <c r="B34" s="130">
        <v>3</v>
      </c>
      <c r="C34" s="242"/>
      <c r="D34" s="7"/>
      <c r="E34" s="7"/>
      <c r="F34" s="7"/>
      <c r="G34" s="7"/>
      <c r="H34" s="7"/>
      <c r="I34" s="7"/>
      <c r="J34" s="7"/>
      <c r="K34" s="7"/>
      <c r="L34" s="34"/>
      <c r="M34" s="7"/>
      <c r="N34" s="7"/>
      <c r="O34" s="7"/>
      <c r="P34" s="7"/>
      <c r="Q34" s="7"/>
      <c r="R34" s="7"/>
      <c r="S34" s="7"/>
      <c r="T34" s="7"/>
      <c r="U34" s="7"/>
      <c r="V34" s="34"/>
      <c r="W34" s="7"/>
      <c r="X34" s="7"/>
      <c r="Y34" s="7"/>
      <c r="Z34" s="7"/>
      <c r="AA34" s="7"/>
      <c r="AB34" s="7"/>
      <c r="AC34" s="7"/>
      <c r="AD34" s="7"/>
      <c r="AE34" s="7"/>
      <c r="AF34" s="34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</row>
    <row r="35" spans="2:45" x14ac:dyDescent="0.25">
      <c r="B35" s="130">
        <v>4</v>
      </c>
      <c r="C35" s="242">
        <v>38.791727399999999</v>
      </c>
      <c r="D35" s="7">
        <v>40.764511970000001</v>
      </c>
      <c r="E35" s="7">
        <v>97.927250000000001</v>
      </c>
      <c r="F35" s="7"/>
      <c r="G35" s="7">
        <v>93.758528909999995</v>
      </c>
      <c r="H35" s="7">
        <v>109.33203930000001</v>
      </c>
      <c r="I35" s="7">
        <v>166.09315939999999</v>
      </c>
      <c r="J35" s="7">
        <v>133.7811375</v>
      </c>
      <c r="K35" s="7">
        <v>44.050103190000002</v>
      </c>
      <c r="L35" s="34">
        <v>66.596670689999996</v>
      </c>
      <c r="M35" s="7">
        <v>263.64432049999999</v>
      </c>
      <c r="N35" s="7">
        <v>217.16468029999999</v>
      </c>
      <c r="O35" s="7">
        <v>211.7890864</v>
      </c>
      <c r="P35" s="7">
        <v>298.61895320000002</v>
      </c>
      <c r="Q35" s="7">
        <v>193.27520340000001</v>
      </c>
      <c r="R35" s="7">
        <v>408.99389450000001</v>
      </c>
      <c r="S35" s="7">
        <v>300.78391790000001</v>
      </c>
      <c r="T35" s="7">
        <v>163.94746889999999</v>
      </c>
      <c r="U35" s="7">
        <v>344.03793150000001</v>
      </c>
      <c r="V35" s="34">
        <v>226.8357068</v>
      </c>
      <c r="W35" s="7">
        <v>49.100328570000002</v>
      </c>
      <c r="X35" s="7">
        <v>169.44574560000001</v>
      </c>
      <c r="Y35" s="7">
        <v>92.84659001</v>
      </c>
      <c r="Z35" s="7">
        <v>128.62377599999999</v>
      </c>
      <c r="AA35" s="7">
        <v>382.03893790000001</v>
      </c>
      <c r="AB35" s="7">
        <v>351.14557289999999</v>
      </c>
      <c r="AC35" s="7">
        <v>153.6472631</v>
      </c>
      <c r="AD35" s="7">
        <v>169.44574560000001</v>
      </c>
      <c r="AE35" s="7">
        <v>178.21284320000001</v>
      </c>
      <c r="AF35" s="34">
        <v>111.590968</v>
      </c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</row>
    <row r="36" spans="2:45" x14ac:dyDescent="0.25">
      <c r="B36" s="130">
        <v>5</v>
      </c>
      <c r="C36" s="242"/>
      <c r="D36" s="7"/>
      <c r="E36" s="7"/>
      <c r="F36" s="7"/>
      <c r="G36" s="7"/>
      <c r="H36" s="7"/>
      <c r="I36" s="7"/>
      <c r="J36" s="7"/>
      <c r="K36" s="7"/>
      <c r="L36" s="34"/>
      <c r="M36" s="7"/>
      <c r="N36" s="7"/>
      <c r="O36" s="7"/>
      <c r="P36" s="7"/>
      <c r="Q36" s="7"/>
      <c r="R36" s="7"/>
      <c r="S36" s="7"/>
      <c r="T36" s="7"/>
      <c r="U36" s="7"/>
      <c r="V36" s="34"/>
      <c r="W36" s="7"/>
      <c r="X36" s="7"/>
      <c r="Y36" s="7"/>
      <c r="Z36" s="7"/>
      <c r="AA36" s="7"/>
      <c r="AB36" s="7"/>
      <c r="AC36" s="7"/>
      <c r="AD36" s="7"/>
      <c r="AE36" s="7"/>
      <c r="AF36" s="34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</row>
    <row r="37" spans="2:45" x14ac:dyDescent="0.25">
      <c r="B37" s="130">
        <v>6</v>
      </c>
      <c r="C37" s="242"/>
      <c r="D37" s="7"/>
      <c r="E37" s="7"/>
      <c r="F37" s="7"/>
      <c r="G37" s="7"/>
      <c r="H37" s="7"/>
      <c r="I37" s="7"/>
      <c r="J37" s="7"/>
      <c r="K37" s="7"/>
      <c r="L37" s="34"/>
      <c r="M37" s="7"/>
      <c r="N37" s="7"/>
      <c r="O37" s="7"/>
      <c r="P37" s="7"/>
      <c r="Q37" s="7"/>
      <c r="R37" s="7"/>
      <c r="S37" s="7"/>
      <c r="T37" s="7"/>
      <c r="U37" s="7"/>
      <c r="V37" s="34"/>
      <c r="W37" s="7"/>
      <c r="X37" s="7"/>
      <c r="Y37" s="7"/>
      <c r="Z37" s="7"/>
      <c r="AA37" s="7"/>
      <c r="AB37" s="7"/>
      <c r="AC37" s="7"/>
      <c r="AD37" s="7"/>
      <c r="AE37" s="7"/>
      <c r="AF37" s="34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</row>
    <row r="38" spans="2:45" x14ac:dyDescent="0.25">
      <c r="B38" s="130">
        <v>7</v>
      </c>
      <c r="C38" s="242">
        <v>62.29641573</v>
      </c>
      <c r="D38" s="7">
        <v>83.225862019999994</v>
      </c>
      <c r="E38" s="7">
        <v>138.3306</v>
      </c>
      <c r="F38" s="7">
        <v>171.3467</v>
      </c>
      <c r="G38" s="7">
        <v>173.6639322</v>
      </c>
      <c r="H38" s="7">
        <v>135.27361450000001</v>
      </c>
      <c r="I38" s="7">
        <v>179.59438</v>
      </c>
      <c r="J38" s="7">
        <v>131.13211939999999</v>
      </c>
      <c r="K38" s="7">
        <v>63.757339559999998</v>
      </c>
      <c r="L38" s="34">
        <v>95.941700190000006</v>
      </c>
      <c r="M38" s="7">
        <v>325.26258369999999</v>
      </c>
      <c r="N38" s="7">
        <v>231.64631610000001</v>
      </c>
      <c r="O38" s="7">
        <v>236.21915290000001</v>
      </c>
      <c r="P38" s="7">
        <v>328.0560031</v>
      </c>
      <c r="Q38" s="7">
        <v>195.7472473</v>
      </c>
      <c r="R38" s="7">
        <v>435.17622920000002</v>
      </c>
      <c r="S38" s="7">
        <v>325.473682</v>
      </c>
      <c r="T38" s="7">
        <v>205.9286841</v>
      </c>
      <c r="U38" s="7">
        <v>443.6938111</v>
      </c>
      <c r="V38" s="34">
        <v>262.55843850000002</v>
      </c>
      <c r="W38" s="7">
        <v>75.578420199999996</v>
      </c>
      <c r="X38" s="7">
        <v>177.74767439999999</v>
      </c>
      <c r="Y38" s="7">
        <v>113.0973355</v>
      </c>
      <c r="Z38" s="7">
        <v>137.04347680000001</v>
      </c>
      <c r="AA38" s="7">
        <v>391.60815739999998</v>
      </c>
      <c r="AB38" s="7">
        <v>378.6371638</v>
      </c>
      <c r="AC38" s="7">
        <v>127.00022130000001</v>
      </c>
      <c r="AD38" s="7">
        <v>177.74767439999999</v>
      </c>
      <c r="AE38" s="7">
        <v>271.00842</v>
      </c>
      <c r="AF38" s="34">
        <v>150.07673990000001</v>
      </c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</row>
    <row r="39" spans="2:45" x14ac:dyDescent="0.25">
      <c r="B39" s="130">
        <v>8</v>
      </c>
      <c r="C39" s="242"/>
      <c r="D39" s="7"/>
      <c r="E39" s="7"/>
      <c r="F39" s="7"/>
      <c r="G39" s="7"/>
      <c r="H39" s="7"/>
      <c r="I39" s="7"/>
      <c r="J39" s="7"/>
      <c r="K39" s="7"/>
      <c r="L39" s="34"/>
      <c r="M39" s="7"/>
      <c r="N39" s="7"/>
      <c r="O39" s="7"/>
      <c r="P39" s="7"/>
      <c r="Q39" s="7"/>
      <c r="R39" s="7"/>
      <c r="S39" s="7"/>
      <c r="T39" s="7"/>
      <c r="U39" s="7"/>
      <c r="V39" s="34"/>
      <c r="W39" s="7"/>
      <c r="X39" s="7"/>
      <c r="Y39" s="7"/>
      <c r="Z39" s="7"/>
      <c r="AA39" s="7"/>
      <c r="AB39" s="7"/>
      <c r="AC39" s="7"/>
      <c r="AD39" s="7"/>
      <c r="AE39" s="7"/>
      <c r="AF39" s="34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</row>
    <row r="40" spans="2:45" x14ac:dyDescent="0.25">
      <c r="B40" s="130">
        <v>9</v>
      </c>
      <c r="C40" s="242">
        <v>77.218638400000003</v>
      </c>
      <c r="D40" s="7">
        <v>101.63289899999999</v>
      </c>
      <c r="E40" s="7">
        <v>302.24009999999998</v>
      </c>
      <c r="F40" s="7">
        <v>251.34190000000001</v>
      </c>
      <c r="G40" s="7">
        <v>194.00190929999999</v>
      </c>
      <c r="H40" s="7">
        <v>146.42757270000001</v>
      </c>
      <c r="I40" s="7">
        <v>287.6378972</v>
      </c>
      <c r="J40" s="7">
        <v>229.54446809999999</v>
      </c>
      <c r="K40" s="7">
        <v>47.180934839999999</v>
      </c>
      <c r="L40" s="34">
        <v>104.2886783</v>
      </c>
      <c r="M40" s="7">
        <v>642.75860850000004</v>
      </c>
      <c r="N40" s="7">
        <v>593.15959759999998</v>
      </c>
      <c r="O40" s="7">
        <v>426.97236529999998</v>
      </c>
      <c r="P40" s="7">
        <v>788.65711759999999</v>
      </c>
      <c r="Q40" s="7">
        <v>354.21510890000002</v>
      </c>
      <c r="R40" s="7"/>
      <c r="S40" s="7">
        <v>754.08097969999994</v>
      </c>
      <c r="T40" s="7">
        <v>484.80310550000002</v>
      </c>
      <c r="U40" s="7"/>
      <c r="V40" s="34">
        <v>354.11417160000002</v>
      </c>
      <c r="W40" s="7">
        <v>90.742586869999997</v>
      </c>
      <c r="X40" s="7">
        <v>309.53029930000002</v>
      </c>
      <c r="Y40" s="7">
        <v>192.1659866</v>
      </c>
      <c r="Z40" s="7">
        <v>184.98221140000001</v>
      </c>
      <c r="AA40" s="7"/>
      <c r="AB40" s="7"/>
      <c r="AC40" s="7">
        <v>319.52648010000001</v>
      </c>
      <c r="AD40" s="7">
        <v>309.53029930000002</v>
      </c>
      <c r="AE40" s="7">
        <v>455.09152019999999</v>
      </c>
      <c r="AF40" s="34">
        <v>227.91462179999999</v>
      </c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</row>
    <row r="41" spans="2:45" x14ac:dyDescent="0.25">
      <c r="B41" s="130">
        <v>10</v>
      </c>
      <c r="C41" s="242"/>
      <c r="D41" s="7"/>
      <c r="E41" s="7"/>
      <c r="F41" s="7"/>
      <c r="G41" s="7"/>
      <c r="H41" s="7"/>
      <c r="I41" s="7"/>
      <c r="J41" s="7"/>
      <c r="K41" s="7"/>
      <c r="L41" s="34"/>
      <c r="M41" s="7"/>
      <c r="N41" s="7"/>
      <c r="O41" s="7"/>
      <c r="P41" s="7"/>
      <c r="Q41" s="7"/>
      <c r="R41" s="7"/>
      <c r="S41" s="7"/>
      <c r="T41" s="7"/>
      <c r="U41" s="7"/>
      <c r="V41" s="34"/>
      <c r="W41" s="7"/>
      <c r="X41" s="7"/>
      <c r="Y41" s="7"/>
      <c r="Z41" s="7"/>
      <c r="AA41" s="7"/>
      <c r="AB41" s="7"/>
      <c r="AC41" s="7"/>
      <c r="AD41" s="7"/>
      <c r="AE41" s="7"/>
      <c r="AF41" s="34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</row>
    <row r="42" spans="2:45" x14ac:dyDescent="0.25">
      <c r="B42" s="130">
        <v>11</v>
      </c>
      <c r="C42" s="242">
        <v>99.834989039999996</v>
      </c>
      <c r="D42" s="7">
        <v>103.21997140000001</v>
      </c>
      <c r="E42" s="7">
        <v>309.5634</v>
      </c>
      <c r="F42" s="7"/>
      <c r="G42" s="7">
        <v>200.12585300000001</v>
      </c>
      <c r="H42" s="7">
        <v>190.0219209</v>
      </c>
      <c r="I42" s="7">
        <v>412.60415460000002</v>
      </c>
      <c r="J42" s="7">
        <v>234.72008959999999</v>
      </c>
      <c r="K42" s="7">
        <v>56.443529130000002</v>
      </c>
      <c r="L42" s="34">
        <v>116.5091345</v>
      </c>
      <c r="M42" s="151">
        <v>722.06365549999998</v>
      </c>
      <c r="N42" s="151">
        <v>665.43121189999999</v>
      </c>
      <c r="O42" s="7">
        <v>590.10625230000005</v>
      </c>
      <c r="P42" s="7">
        <v>827.14079400000003</v>
      </c>
      <c r="Q42" s="7"/>
      <c r="R42" s="247">
        <v>952.78648629999998</v>
      </c>
      <c r="S42" s="7">
        <v>822.48739999999998</v>
      </c>
      <c r="T42" s="7">
        <v>574.19299430000001</v>
      </c>
      <c r="U42" s="7">
        <v>759.27469210000004</v>
      </c>
      <c r="V42" s="34"/>
      <c r="W42" s="7">
        <v>268.08257309999999</v>
      </c>
      <c r="X42" s="7">
        <v>439.6862562</v>
      </c>
      <c r="Y42" s="7">
        <v>304.27372050000002</v>
      </c>
      <c r="Z42" s="7">
        <v>234.47309440000001</v>
      </c>
      <c r="AA42" s="7">
        <v>433.98657300000002</v>
      </c>
      <c r="AB42" s="7">
        <v>433.10954509999999</v>
      </c>
      <c r="AC42" s="7">
        <v>424.937006</v>
      </c>
      <c r="AD42" s="7">
        <v>439.6862562</v>
      </c>
      <c r="AE42" s="7">
        <v>561.1038145</v>
      </c>
      <c r="AF42" s="34">
        <v>376.05815130000002</v>
      </c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</row>
    <row r="43" spans="2:45" x14ac:dyDescent="0.25">
      <c r="B43" s="130">
        <v>12</v>
      </c>
      <c r="C43" s="242"/>
      <c r="D43" s="7"/>
      <c r="E43" s="7"/>
      <c r="F43" s="7"/>
      <c r="G43" s="7"/>
      <c r="H43" s="7"/>
      <c r="I43" s="7"/>
      <c r="J43" s="7"/>
      <c r="K43" s="7"/>
      <c r="L43" s="34"/>
      <c r="M43" s="7"/>
      <c r="N43" s="7"/>
      <c r="O43" s="7"/>
      <c r="P43" s="7"/>
      <c r="Q43" s="7"/>
      <c r="R43" s="7"/>
      <c r="S43" s="7"/>
      <c r="T43" s="7"/>
      <c r="U43" s="7"/>
      <c r="V43" s="34"/>
      <c r="W43" s="7"/>
      <c r="X43" s="7"/>
      <c r="Y43" s="7"/>
      <c r="Z43" s="7"/>
      <c r="AA43" s="7"/>
      <c r="AB43" s="7"/>
      <c r="AC43" s="7"/>
      <c r="AD43" s="7"/>
      <c r="AE43" s="7"/>
      <c r="AF43" s="34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</row>
    <row r="44" spans="2:45" x14ac:dyDescent="0.25">
      <c r="B44" s="130">
        <v>13</v>
      </c>
      <c r="C44" s="242"/>
      <c r="D44" s="7"/>
      <c r="E44" s="7"/>
      <c r="F44" s="7"/>
      <c r="G44" s="7"/>
      <c r="H44" s="7"/>
      <c r="I44" s="7"/>
      <c r="J44" s="7"/>
      <c r="K44" s="7"/>
      <c r="L44" s="34"/>
      <c r="M44" s="7"/>
      <c r="N44" s="7"/>
      <c r="O44" s="7"/>
      <c r="P44" s="7"/>
      <c r="Q44" s="7"/>
      <c r="R44" s="7"/>
      <c r="S44" s="7"/>
      <c r="T44" s="7"/>
      <c r="U44" s="7"/>
      <c r="V44" s="34"/>
      <c r="W44" s="7"/>
      <c r="X44" s="7"/>
      <c r="Y44" s="7"/>
      <c r="Z44" s="7"/>
      <c r="AA44" s="7"/>
      <c r="AB44" s="7"/>
      <c r="AC44" s="7"/>
      <c r="AD44" s="7"/>
      <c r="AE44" s="7"/>
      <c r="AF44" s="34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</row>
    <row r="45" spans="2:45" x14ac:dyDescent="0.25">
      <c r="B45" s="130">
        <v>14</v>
      </c>
      <c r="C45" s="242">
        <v>111.0364256</v>
      </c>
      <c r="D45" s="7">
        <v>116.3193802</v>
      </c>
      <c r="E45" s="7"/>
      <c r="F45" s="7">
        <v>426.49950000000001</v>
      </c>
      <c r="G45" s="7">
        <v>286.37350149999997</v>
      </c>
      <c r="H45" s="7">
        <v>232.31379820000001</v>
      </c>
      <c r="I45" s="7">
        <v>445.60082119999998</v>
      </c>
      <c r="J45" s="246">
        <v>258.14966140000001</v>
      </c>
      <c r="K45" s="7">
        <v>68.734655910000001</v>
      </c>
      <c r="L45" s="34">
        <v>91.117377309999995</v>
      </c>
      <c r="M45" s="7">
        <v>939.28762180000001</v>
      </c>
      <c r="N45" s="7">
        <v>933.83273210000004</v>
      </c>
      <c r="O45" s="7">
        <v>886.6841829</v>
      </c>
      <c r="P45" s="7">
        <v>1035.9123300000001</v>
      </c>
      <c r="Q45" s="7"/>
      <c r="R45" s="7"/>
      <c r="S45" s="7">
        <v>1005.386853</v>
      </c>
      <c r="T45" s="7">
        <v>744.90613640000004</v>
      </c>
      <c r="U45" s="7">
        <v>860.71599530000003</v>
      </c>
      <c r="V45" s="34">
        <v>570.09139800000003</v>
      </c>
      <c r="W45" s="7">
        <v>381.70350739999998</v>
      </c>
      <c r="X45" s="7">
        <v>748.62285569999995</v>
      </c>
      <c r="Y45" s="7">
        <v>538.25954130000002</v>
      </c>
      <c r="Z45" s="7">
        <v>382.03893790000001</v>
      </c>
      <c r="AA45" s="7"/>
      <c r="AB45" s="7"/>
      <c r="AC45" s="7">
        <v>674.29790690000004</v>
      </c>
      <c r="AD45" s="7">
        <v>748.62285569999995</v>
      </c>
      <c r="AE45" s="7">
        <v>893.95491579999998</v>
      </c>
      <c r="AF45" s="34">
        <v>658.61161279999999</v>
      </c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</row>
    <row r="46" spans="2:45" x14ac:dyDescent="0.25">
      <c r="B46" s="130">
        <v>15</v>
      </c>
      <c r="C46" s="242"/>
      <c r="D46" s="7"/>
      <c r="E46" s="7"/>
      <c r="F46" s="7"/>
      <c r="G46" s="7"/>
      <c r="H46" s="7"/>
      <c r="I46" s="7"/>
      <c r="J46" s="7"/>
      <c r="K46" s="7"/>
      <c r="L46" s="34"/>
      <c r="M46" s="7"/>
      <c r="N46" s="7"/>
      <c r="O46" s="7"/>
      <c r="P46" s="7"/>
      <c r="Q46" s="7"/>
      <c r="R46" s="7"/>
      <c r="S46" s="7"/>
      <c r="T46" s="7"/>
      <c r="U46" s="7"/>
      <c r="V46" s="34"/>
      <c r="W46" s="7"/>
      <c r="X46" s="7"/>
      <c r="Y46" s="7"/>
      <c r="Z46" s="7"/>
      <c r="AA46" s="7"/>
      <c r="AB46" s="7"/>
      <c r="AC46" s="7"/>
      <c r="AD46" s="7"/>
      <c r="AE46" s="7"/>
      <c r="AF46" s="34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</row>
    <row r="47" spans="2:45" x14ac:dyDescent="0.25">
      <c r="B47" s="130">
        <v>16</v>
      </c>
      <c r="C47" s="178">
        <v>160.07128710000001</v>
      </c>
      <c r="D47" s="16">
        <v>119.23440220000001</v>
      </c>
      <c r="E47" s="16">
        <v>555.70899999999995</v>
      </c>
      <c r="F47" s="16">
        <v>595.17650000000003</v>
      </c>
      <c r="G47" s="16">
        <v>313.56954439999998</v>
      </c>
      <c r="H47" s="16">
        <v>313.38163320000001</v>
      </c>
      <c r="I47" s="16">
        <v>544.28415259999997</v>
      </c>
      <c r="J47" s="16">
        <v>275.51573839999998</v>
      </c>
      <c r="K47" s="16">
        <v>78.508400409999993</v>
      </c>
      <c r="L47" s="35">
        <v>173.72704049999999</v>
      </c>
      <c r="O47" s="16">
        <v>1050.1649130000001</v>
      </c>
      <c r="P47" s="16">
        <v>1288.6720780000001</v>
      </c>
      <c r="Q47" s="16">
        <v>474.69067059999998</v>
      </c>
      <c r="R47" s="16">
        <v>1008.0516689999999</v>
      </c>
      <c r="S47" s="16">
        <v>1276.8203100000001</v>
      </c>
      <c r="T47" s="16">
        <v>1070.043678</v>
      </c>
      <c r="V47" s="35"/>
      <c r="W47" s="16">
        <v>562.34508500000004</v>
      </c>
      <c r="X47" s="16">
        <v>825.92684910000003</v>
      </c>
      <c r="Y47" s="16">
        <v>760.26542219999999</v>
      </c>
      <c r="Z47" s="16">
        <v>490.69865859999999</v>
      </c>
      <c r="AA47" s="16">
        <v>490.69865859999999</v>
      </c>
      <c r="AB47" s="16">
        <v>558.81516480000005</v>
      </c>
      <c r="AC47" s="16">
        <v>1040.3008440000001</v>
      </c>
      <c r="AD47" s="16">
        <v>1238.8152709999999</v>
      </c>
      <c r="AE47" s="16">
        <v>1019.703277</v>
      </c>
      <c r="AF47" s="35">
        <v>750.09777689999999</v>
      </c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</row>
    <row r="48" spans="2:45" x14ac:dyDescent="0.25">
      <c r="B48" s="130">
        <v>17</v>
      </c>
      <c r="C48" s="178"/>
      <c r="L48" s="35"/>
      <c r="V48" s="35"/>
      <c r="AF48" s="35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</row>
    <row r="49" spans="2:45" x14ac:dyDescent="0.25">
      <c r="B49" s="130">
        <v>18</v>
      </c>
      <c r="C49" s="178">
        <v>188.10501529999999</v>
      </c>
      <c r="D49" s="16">
        <v>125.78423650000001</v>
      </c>
      <c r="E49" s="16">
        <v>582.68589999999995</v>
      </c>
      <c r="F49" s="16">
        <v>628.20820000000003</v>
      </c>
      <c r="G49" s="16">
        <v>345.95984379999999</v>
      </c>
      <c r="I49" s="16">
        <v>621.6513506</v>
      </c>
      <c r="J49" s="16">
        <v>312.98323420000003</v>
      </c>
      <c r="K49" s="16">
        <v>71.518814910000003</v>
      </c>
      <c r="L49" s="35">
        <v>276.71875269999998</v>
      </c>
      <c r="M49" s="33">
        <v>1285.6965319999999</v>
      </c>
      <c r="N49" s="33">
        <v>1075.945847</v>
      </c>
      <c r="O49" s="16">
        <v>1378.879674</v>
      </c>
      <c r="P49" s="16">
        <v>1536.71948</v>
      </c>
      <c r="Q49" s="16">
        <v>1371.2914519999999</v>
      </c>
      <c r="R49" s="16">
        <v>1796.6140069999999</v>
      </c>
      <c r="S49" s="16">
        <v>1598.2326949999999</v>
      </c>
      <c r="T49" s="16">
        <v>1215.948198</v>
      </c>
      <c r="U49" s="16">
        <v>1336.6397340000001</v>
      </c>
      <c r="V49" s="35">
        <v>1472.723047</v>
      </c>
      <c r="W49" s="16">
        <v>755.68474449999997</v>
      </c>
      <c r="X49" s="16">
        <v>819.20126789999995</v>
      </c>
      <c r="Y49" s="16">
        <v>822.14550670000006</v>
      </c>
      <c r="Z49" s="16">
        <v>632.58430150000004</v>
      </c>
      <c r="AA49" s="16">
        <v>953.64595059999999</v>
      </c>
      <c r="AB49" s="16">
        <v>1103.021123</v>
      </c>
      <c r="AC49" s="16">
        <v>1185.128383</v>
      </c>
      <c r="AD49" s="16">
        <v>1232.113409</v>
      </c>
      <c r="AE49" s="16">
        <v>1245.1291200000001</v>
      </c>
      <c r="AF49" s="35">
        <v>765.7167263</v>
      </c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</row>
    <row r="50" spans="2:45" x14ac:dyDescent="0.25">
      <c r="B50" s="130">
        <v>19</v>
      </c>
      <c r="C50" s="178"/>
      <c r="L50" s="35"/>
      <c r="V50" s="35"/>
      <c r="AF50" s="35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</row>
    <row r="51" spans="2:45" x14ac:dyDescent="0.25">
      <c r="B51" s="130">
        <v>20</v>
      </c>
      <c r="C51" s="178"/>
      <c r="L51" s="35"/>
      <c r="V51" s="35"/>
      <c r="AF51" s="35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</row>
    <row r="52" spans="2:45" x14ac:dyDescent="0.25">
      <c r="B52" s="243">
        <v>21</v>
      </c>
      <c r="C52" s="233">
        <v>194.90516009999999</v>
      </c>
      <c r="D52" s="37">
        <v>121.55292799999999</v>
      </c>
      <c r="E52" s="37">
        <v>628.28970000000004</v>
      </c>
      <c r="F52" s="37">
        <v>733.74860000000001</v>
      </c>
      <c r="G52" s="37">
        <v>386.10124080000003</v>
      </c>
      <c r="H52" s="37"/>
      <c r="I52" s="37">
        <v>735.97392090000005</v>
      </c>
      <c r="J52" s="37">
        <v>394.92611749999998</v>
      </c>
      <c r="K52" s="37">
        <v>91.24597421</v>
      </c>
      <c r="L52" s="49">
        <v>223.31112100000001</v>
      </c>
      <c r="M52" s="233">
        <v>1669.801935</v>
      </c>
      <c r="N52" s="37">
        <v>1543.7536540000001</v>
      </c>
      <c r="O52" s="37">
        <v>1858.9119760000001</v>
      </c>
      <c r="P52" s="37">
        <v>1806.7321119999999</v>
      </c>
      <c r="Q52" s="37">
        <v>1716.313003</v>
      </c>
      <c r="R52" s="37">
        <v>1983.6244750000001</v>
      </c>
      <c r="S52" s="37">
        <v>1653.624102</v>
      </c>
      <c r="T52" s="37">
        <v>1615.987985</v>
      </c>
      <c r="U52" s="37">
        <v>1915.7817500000001</v>
      </c>
      <c r="V52" s="49">
        <v>1730.825012</v>
      </c>
      <c r="W52" s="233">
        <v>961.7023074</v>
      </c>
      <c r="X52" s="37">
        <v>830.48131909999995</v>
      </c>
      <c r="Y52" s="37">
        <v>864.46304459999999</v>
      </c>
      <c r="Z52" s="37">
        <v>753.64595059999999</v>
      </c>
      <c r="AA52" s="37">
        <v>1267.3685410000001</v>
      </c>
      <c r="AB52" s="37">
        <v>1206.384112</v>
      </c>
      <c r="AC52" s="37">
        <v>1198.213567</v>
      </c>
      <c r="AD52" s="37">
        <v>1246.3894929999999</v>
      </c>
      <c r="AE52" s="37">
        <v>1220.9290530000001</v>
      </c>
      <c r="AF52" s="49">
        <v>998.57420639999998</v>
      </c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</row>
    <row r="54" spans="2:45" x14ac:dyDescent="0.25">
      <c r="M54" s="56"/>
      <c r="N54" s="56"/>
      <c r="O54" s="56"/>
      <c r="P54" s="56"/>
      <c r="Q54" s="56"/>
      <c r="R54" s="56"/>
      <c r="S54" s="56"/>
      <c r="T54" s="56"/>
      <c r="U54" s="56"/>
      <c r="V54" s="56"/>
    </row>
    <row r="55" spans="2:45" x14ac:dyDescent="0.25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</row>
    <row r="56" spans="2:45" x14ac:dyDescent="0.25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</row>
    <row r="57" spans="2:45" x14ac:dyDescent="0.25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</row>
    <row r="58" spans="2:45" x14ac:dyDescent="0.25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</row>
    <row r="59" spans="2:45" x14ac:dyDescent="0.25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</row>
    <row r="60" spans="2:45" x14ac:dyDescent="0.25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</row>
    <row r="61" spans="2:45" x14ac:dyDescent="0.25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</row>
    <row r="62" spans="2:45" x14ac:dyDescent="0.25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</row>
    <row r="63" spans="2:45" x14ac:dyDescent="0.25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</row>
    <row r="64" spans="2:45" x14ac:dyDescent="0.25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</row>
    <row r="65" spans="3:33" x14ac:dyDescent="0.25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</row>
    <row r="66" spans="3:33" x14ac:dyDescent="0.25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</row>
    <row r="67" spans="3:33" x14ac:dyDescent="0.25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</row>
    <row r="68" spans="3:33" x14ac:dyDescent="0.25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</row>
    <row r="69" spans="3:33" x14ac:dyDescent="0.25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</row>
    <row r="70" spans="3:33" x14ac:dyDescent="0.25"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</row>
    <row r="71" spans="3:33" x14ac:dyDescent="0.25"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</row>
    <row r="72" spans="3:33" x14ac:dyDescent="0.25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</row>
    <row r="73" spans="3:33" x14ac:dyDescent="0.25"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</row>
    <row r="74" spans="3:33" x14ac:dyDescent="0.25"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</row>
    <row r="75" spans="3:33" x14ac:dyDescent="0.25"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</row>
    <row r="76" spans="3:33" x14ac:dyDescent="0.25"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</row>
    <row r="77" spans="3:33" x14ac:dyDescent="0.25"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</row>
    <row r="78" spans="3:33" x14ac:dyDescent="0.25"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</row>
    <row r="79" spans="3:33" x14ac:dyDescent="0.25">
      <c r="M79" s="56"/>
      <c r="N79" s="56"/>
      <c r="O79" s="56"/>
      <c r="P79" s="56"/>
      <c r="Q79" s="56"/>
      <c r="R79" s="56"/>
      <c r="S79" s="56"/>
      <c r="T79" s="56"/>
      <c r="U79" s="56"/>
      <c r="V79" s="56"/>
    </row>
    <row r="80" spans="3:33" x14ac:dyDescent="0.25">
      <c r="M80" s="56"/>
      <c r="N80" s="56"/>
      <c r="O80" s="56"/>
      <c r="P80" s="56"/>
      <c r="Q80" s="56"/>
      <c r="R80" s="56"/>
      <c r="S80" s="56"/>
      <c r="T80" s="56"/>
      <c r="U80" s="56"/>
      <c r="V80" s="56"/>
    </row>
  </sheetData>
  <mergeCells count="7">
    <mergeCell ref="C3:L3"/>
    <mergeCell ref="M3:V3"/>
    <mergeCell ref="W3:AF3"/>
    <mergeCell ref="AG3:AP3"/>
    <mergeCell ref="C29:L29"/>
    <mergeCell ref="M29:V29"/>
    <mergeCell ref="W29:AF2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FD4C0-A7AA-4C69-A459-ECC9EB6E67C3}">
  <dimension ref="A1:Y90"/>
  <sheetViews>
    <sheetView zoomScale="80" zoomScaleNormal="80" workbookViewId="0">
      <selection activeCell="F10" sqref="F10"/>
    </sheetView>
  </sheetViews>
  <sheetFormatPr baseColWidth="10" defaultRowHeight="15.75" x14ac:dyDescent="0.25"/>
  <cols>
    <col min="1" max="1" width="5" style="1" customWidth="1"/>
    <col min="2" max="2" width="25.140625" style="16" customWidth="1"/>
    <col min="3" max="3" width="17.7109375" style="16" bestFit="1" customWidth="1"/>
    <col min="4" max="4" width="25.85546875" style="16" bestFit="1" customWidth="1"/>
    <col min="5" max="5" width="25" style="16" bestFit="1" customWidth="1"/>
    <col min="6" max="6" width="24.7109375" style="16" customWidth="1"/>
    <col min="7" max="7" width="25.140625" style="1" customWidth="1"/>
    <col min="8" max="8" width="17.7109375" style="1" bestFit="1" customWidth="1"/>
    <col min="9" max="9" width="25.85546875" style="1" bestFit="1" customWidth="1"/>
    <col min="10" max="10" width="24.5703125" style="1" bestFit="1" customWidth="1"/>
    <col min="11" max="11" width="17.7109375" style="1" bestFit="1" customWidth="1"/>
    <col min="12" max="12" width="25.140625" style="1" customWidth="1"/>
    <col min="13" max="13" width="17.7109375" style="1" bestFit="1" customWidth="1"/>
    <col min="14" max="14" width="25.85546875" style="1" bestFit="1" customWidth="1"/>
    <col min="15" max="15" width="24.5703125" style="1" bestFit="1" customWidth="1"/>
    <col min="16" max="16" width="18.7109375" style="1" bestFit="1" customWidth="1"/>
    <col min="17" max="17" width="25.140625" style="1" customWidth="1"/>
    <col min="18" max="18" width="17.7109375" style="1" bestFit="1" customWidth="1"/>
    <col min="19" max="19" width="25.85546875" style="1" bestFit="1" customWidth="1"/>
    <col min="20" max="20" width="24.5703125" style="1" bestFit="1" customWidth="1"/>
    <col min="21" max="16384" width="11.42578125" style="1"/>
  </cols>
  <sheetData>
    <row r="1" spans="1:25" x14ac:dyDescent="0.25">
      <c r="A1" s="5" t="s">
        <v>683</v>
      </c>
    </row>
    <row r="2" spans="1:25" x14ac:dyDescent="0.25">
      <c r="B2" s="2"/>
    </row>
    <row r="3" spans="1:25" s="16" customFormat="1" x14ac:dyDescent="0.25">
      <c r="B3" s="300" t="s">
        <v>273</v>
      </c>
      <c r="C3" s="301"/>
      <c r="D3" s="301"/>
      <c r="E3" s="302"/>
      <c r="G3" s="300" t="s">
        <v>274</v>
      </c>
      <c r="H3" s="301"/>
      <c r="I3" s="301"/>
      <c r="J3" s="302"/>
      <c r="L3" s="300" t="s">
        <v>277</v>
      </c>
      <c r="M3" s="301"/>
      <c r="N3" s="301"/>
      <c r="O3" s="302"/>
      <c r="Q3" s="300" t="s">
        <v>278</v>
      </c>
      <c r="R3" s="301"/>
      <c r="S3" s="301"/>
      <c r="T3" s="302"/>
    </row>
    <row r="4" spans="1:25" s="16" customFormat="1" x14ac:dyDescent="0.2">
      <c r="B4" s="44" t="s">
        <v>230</v>
      </c>
      <c r="C4" s="57" t="s">
        <v>250</v>
      </c>
      <c r="D4" s="65" t="s">
        <v>269</v>
      </c>
      <c r="E4" s="65" t="s">
        <v>270</v>
      </c>
      <c r="F4" s="56"/>
      <c r="G4" s="44" t="s">
        <v>230</v>
      </c>
      <c r="H4" s="57" t="s">
        <v>250</v>
      </c>
      <c r="I4" s="65" t="s">
        <v>269</v>
      </c>
      <c r="J4" s="65" t="s">
        <v>285</v>
      </c>
      <c r="L4" s="44" t="s">
        <v>230</v>
      </c>
      <c r="M4" s="57" t="s">
        <v>227</v>
      </c>
      <c r="N4" s="65" t="s">
        <v>275</v>
      </c>
      <c r="O4" s="65" t="s">
        <v>276</v>
      </c>
      <c r="P4" s="56"/>
      <c r="Q4" s="44" t="s">
        <v>230</v>
      </c>
      <c r="R4" s="57" t="s">
        <v>227</v>
      </c>
      <c r="S4" s="65" t="s">
        <v>275</v>
      </c>
      <c r="T4" s="65" t="s">
        <v>286</v>
      </c>
      <c r="V4" s="56"/>
      <c r="W4" s="56"/>
      <c r="X4" s="56"/>
      <c r="Y4" s="56"/>
    </row>
    <row r="5" spans="1:25" s="16" customFormat="1" x14ac:dyDescent="0.2">
      <c r="B5" s="50">
        <v>13.9</v>
      </c>
      <c r="C5" s="58">
        <v>49.7</v>
      </c>
      <c r="D5" s="62">
        <v>0.92</v>
      </c>
      <c r="E5" s="66">
        <v>39.200000000000003</v>
      </c>
      <c r="F5" s="56"/>
      <c r="G5" s="50">
        <v>25.5</v>
      </c>
      <c r="H5" s="58">
        <v>31.8</v>
      </c>
      <c r="I5" s="50">
        <v>28.9</v>
      </c>
      <c r="J5" s="68">
        <v>2.5299999999999998</v>
      </c>
      <c r="K5" s="56"/>
      <c r="L5" s="50">
        <v>13.9</v>
      </c>
      <c r="M5" s="58">
        <v>41.2</v>
      </c>
      <c r="N5" s="62">
        <v>2.94</v>
      </c>
      <c r="O5" s="66">
        <v>25.5</v>
      </c>
      <c r="P5" s="56"/>
      <c r="Q5" s="50">
        <v>25.5</v>
      </c>
      <c r="R5" s="58">
        <v>45.1</v>
      </c>
      <c r="S5" s="50">
        <v>36.5</v>
      </c>
      <c r="T5" s="68">
        <v>3.67</v>
      </c>
      <c r="V5" s="56"/>
      <c r="W5" s="56"/>
      <c r="X5" s="56"/>
      <c r="Y5" s="56"/>
    </row>
    <row r="6" spans="1:25" s="16" customFormat="1" x14ac:dyDescent="0.2">
      <c r="B6" s="50">
        <v>19.7</v>
      </c>
      <c r="C6" s="58">
        <v>46.5</v>
      </c>
      <c r="D6" s="62">
        <v>1.55</v>
      </c>
      <c r="E6" s="66">
        <v>33.1</v>
      </c>
      <c r="F6" s="56"/>
      <c r="G6" s="50">
        <v>22.9</v>
      </c>
      <c r="H6" s="58">
        <v>32.799999999999997</v>
      </c>
      <c r="I6" s="50">
        <v>29.6</v>
      </c>
      <c r="J6" s="68">
        <v>3.67</v>
      </c>
      <c r="K6" s="56"/>
      <c r="L6" s="50">
        <v>19.7</v>
      </c>
      <c r="M6" s="58">
        <v>53.8</v>
      </c>
      <c r="N6" s="62">
        <v>0.56000000000000005</v>
      </c>
      <c r="O6" s="66">
        <v>38.6</v>
      </c>
      <c r="P6" s="56"/>
      <c r="Q6" s="50">
        <v>22.9</v>
      </c>
      <c r="R6" s="58">
        <v>33.5</v>
      </c>
      <c r="S6" s="50">
        <v>35.700000000000003</v>
      </c>
      <c r="T6" s="68">
        <v>2.66</v>
      </c>
      <c r="V6" s="56"/>
      <c r="W6" s="56"/>
      <c r="X6" s="56"/>
      <c r="Y6" s="56"/>
    </row>
    <row r="7" spans="1:25" s="16" customFormat="1" x14ac:dyDescent="0.2">
      <c r="B7" s="50">
        <v>15.7</v>
      </c>
      <c r="C7" s="58">
        <v>41.2</v>
      </c>
      <c r="D7" s="62">
        <v>3.77</v>
      </c>
      <c r="E7" s="66">
        <v>22.3</v>
      </c>
      <c r="F7" s="56"/>
      <c r="G7" s="50">
        <v>24.4</v>
      </c>
      <c r="H7" s="58">
        <v>29.9</v>
      </c>
      <c r="I7" s="50">
        <v>27</v>
      </c>
      <c r="J7" s="68">
        <v>6.32</v>
      </c>
      <c r="K7" s="56"/>
      <c r="L7" s="50">
        <v>15.7</v>
      </c>
      <c r="M7" s="58">
        <v>48.9</v>
      </c>
      <c r="N7" s="78">
        <v>0</v>
      </c>
      <c r="O7" s="66">
        <v>35.9</v>
      </c>
      <c r="P7" s="56"/>
      <c r="Q7" s="62">
        <v>24.4</v>
      </c>
      <c r="R7" s="58">
        <v>34.6</v>
      </c>
      <c r="S7" s="50">
        <v>35.799999999999997</v>
      </c>
      <c r="T7" s="68">
        <v>9.2200000000000006</v>
      </c>
      <c r="V7" s="56"/>
      <c r="W7" s="56"/>
      <c r="X7" s="56"/>
      <c r="Y7" s="56"/>
    </row>
    <row r="8" spans="1:25" s="16" customFormat="1" x14ac:dyDescent="0.2">
      <c r="B8" s="50">
        <v>16.8</v>
      </c>
      <c r="C8" s="58">
        <v>54.2</v>
      </c>
      <c r="D8" s="62">
        <v>2.37</v>
      </c>
      <c r="E8" s="68">
        <v>29.76</v>
      </c>
      <c r="F8" s="56"/>
      <c r="G8" s="50">
        <v>21.8</v>
      </c>
      <c r="H8" s="58">
        <v>30.9</v>
      </c>
      <c r="I8" s="50">
        <v>30.8</v>
      </c>
      <c r="J8" s="68">
        <v>7.24</v>
      </c>
      <c r="K8" s="56"/>
      <c r="L8" s="50">
        <v>16.8</v>
      </c>
      <c r="M8" s="61">
        <v>25.92</v>
      </c>
      <c r="N8" s="62">
        <v>3.85</v>
      </c>
      <c r="O8" s="68">
        <v>29.62</v>
      </c>
      <c r="P8" s="56"/>
      <c r="Q8" s="50">
        <v>21.8</v>
      </c>
      <c r="R8" s="58">
        <v>54.5</v>
      </c>
      <c r="S8" s="50">
        <v>31.9</v>
      </c>
      <c r="T8" s="68">
        <v>6.32</v>
      </c>
      <c r="V8" s="56"/>
      <c r="W8" s="56"/>
      <c r="X8" s="56"/>
      <c r="Y8" s="56"/>
    </row>
    <row r="9" spans="1:25" s="16" customFormat="1" x14ac:dyDescent="0.2">
      <c r="B9" s="50">
        <v>15.3</v>
      </c>
      <c r="C9" s="58">
        <v>34</v>
      </c>
      <c r="D9" s="50">
        <v>1.1000000000000001</v>
      </c>
      <c r="E9" s="66">
        <v>32.1</v>
      </c>
      <c r="F9" s="56"/>
      <c r="G9" s="50">
        <v>16.399999999999999</v>
      </c>
      <c r="H9" s="58">
        <v>20.7</v>
      </c>
      <c r="I9" s="50">
        <v>24.1</v>
      </c>
      <c r="J9" s="66">
        <v>10.8</v>
      </c>
      <c r="K9" s="56"/>
      <c r="L9" s="50">
        <v>15.3</v>
      </c>
      <c r="M9" s="58">
        <v>39.4</v>
      </c>
      <c r="N9" s="62">
        <v>1.96</v>
      </c>
      <c r="O9" s="66">
        <v>30.3</v>
      </c>
      <c r="P9" s="56"/>
      <c r="Q9" s="50">
        <v>16.399999999999999</v>
      </c>
      <c r="R9" s="58">
        <v>38.799999999999997</v>
      </c>
      <c r="S9" s="50">
        <v>39.799999999999997</v>
      </c>
      <c r="T9" s="68">
        <v>8.7799999999999994</v>
      </c>
      <c r="V9" s="56"/>
      <c r="W9" s="56"/>
      <c r="X9" s="56"/>
      <c r="Y9" s="56"/>
    </row>
    <row r="10" spans="1:25" s="16" customFormat="1" x14ac:dyDescent="0.2">
      <c r="B10" s="50">
        <v>12.6</v>
      </c>
      <c r="C10" s="58">
        <v>28.5</v>
      </c>
      <c r="D10" s="62">
        <v>1.05</v>
      </c>
      <c r="E10" s="66">
        <v>36.299999999999997</v>
      </c>
      <c r="F10" s="56"/>
      <c r="G10" s="50">
        <v>20</v>
      </c>
      <c r="H10" s="58">
        <v>24.3</v>
      </c>
      <c r="I10" s="50">
        <v>21</v>
      </c>
      <c r="J10" s="68">
        <v>6.95</v>
      </c>
      <c r="K10" s="56"/>
      <c r="L10" s="50">
        <v>12.6</v>
      </c>
      <c r="M10" s="58">
        <v>38.6</v>
      </c>
      <c r="N10" s="62">
        <v>3.33</v>
      </c>
      <c r="O10" s="66">
        <v>31.6</v>
      </c>
      <c r="P10" s="56"/>
      <c r="Q10" s="50">
        <v>20</v>
      </c>
      <c r="R10" s="58">
        <v>46.6</v>
      </c>
      <c r="S10" s="50">
        <v>34.1</v>
      </c>
      <c r="T10" s="68">
        <v>7.46</v>
      </c>
      <c r="V10" s="56"/>
      <c r="W10" s="56"/>
      <c r="X10" s="56"/>
      <c r="Y10" s="56"/>
    </row>
    <row r="11" spans="1:25" s="16" customFormat="1" x14ac:dyDescent="0.2">
      <c r="B11" s="50">
        <v>10.3</v>
      </c>
      <c r="C11" s="58">
        <v>44</v>
      </c>
      <c r="D11" s="62">
        <v>1.39</v>
      </c>
      <c r="E11" s="66">
        <v>42.2</v>
      </c>
      <c r="F11" s="56"/>
      <c r="G11" s="50">
        <v>23.4</v>
      </c>
      <c r="H11" s="58">
        <v>35.700000000000003</v>
      </c>
      <c r="I11" s="50">
        <v>28.1</v>
      </c>
      <c r="J11" s="66">
        <v>6.4</v>
      </c>
      <c r="K11" s="56"/>
      <c r="L11" s="50">
        <v>10.3</v>
      </c>
      <c r="M11" s="58">
        <v>35.4</v>
      </c>
      <c r="N11" s="50">
        <v>1</v>
      </c>
      <c r="O11" s="66">
        <v>33.299999999999997</v>
      </c>
      <c r="P11" s="56"/>
      <c r="Q11" s="50">
        <v>23.4</v>
      </c>
      <c r="R11" s="58">
        <v>41.7</v>
      </c>
      <c r="S11" s="50">
        <v>34.700000000000003</v>
      </c>
      <c r="T11" s="68">
        <v>6.43</v>
      </c>
      <c r="V11" s="56"/>
      <c r="W11" s="56"/>
      <c r="X11" s="56"/>
      <c r="Y11" s="56"/>
    </row>
    <row r="12" spans="1:25" s="16" customFormat="1" x14ac:dyDescent="0.2">
      <c r="B12" s="50">
        <v>20</v>
      </c>
      <c r="C12" s="58">
        <v>40.4</v>
      </c>
      <c r="D12" s="62">
        <v>1.1200000000000001</v>
      </c>
      <c r="E12" s="66">
        <v>23.4</v>
      </c>
      <c r="F12" s="56"/>
      <c r="G12" s="50">
        <v>20.6</v>
      </c>
      <c r="H12" s="58">
        <v>38.299999999999997</v>
      </c>
      <c r="I12" s="50">
        <v>25</v>
      </c>
      <c r="J12" s="66">
        <v>11.5</v>
      </c>
      <c r="K12" s="56"/>
      <c r="L12" s="50">
        <v>20</v>
      </c>
      <c r="M12" s="58">
        <v>35.299999999999997</v>
      </c>
      <c r="N12" s="50">
        <v>1</v>
      </c>
      <c r="O12" s="66">
        <v>43.1</v>
      </c>
      <c r="P12" s="56"/>
      <c r="Q12" s="50">
        <v>20.6</v>
      </c>
      <c r="R12" s="58">
        <v>37.299999999999997</v>
      </c>
      <c r="S12" s="50">
        <v>35.5</v>
      </c>
      <c r="T12" s="68">
        <v>9.39</v>
      </c>
      <c r="V12" s="56"/>
      <c r="W12" s="56"/>
      <c r="X12" s="56"/>
      <c r="Y12" s="56"/>
    </row>
    <row r="13" spans="1:25" s="16" customFormat="1" x14ac:dyDescent="0.2">
      <c r="B13" s="50">
        <v>10.1</v>
      </c>
      <c r="C13" s="58">
        <v>43.2</v>
      </c>
      <c r="D13" s="50">
        <v>0</v>
      </c>
      <c r="E13" s="66">
        <v>26.9</v>
      </c>
      <c r="F13" s="56"/>
      <c r="G13" s="50">
        <v>23.4</v>
      </c>
      <c r="H13" s="58">
        <v>26.1</v>
      </c>
      <c r="I13" s="50">
        <v>29.1</v>
      </c>
      <c r="J13" s="68"/>
      <c r="K13" s="56"/>
      <c r="L13" s="50">
        <v>10.1</v>
      </c>
      <c r="M13" s="58">
        <v>34.200000000000003</v>
      </c>
      <c r="N13" s="62">
        <v>4.17</v>
      </c>
      <c r="O13" s="66">
        <v>28.7</v>
      </c>
      <c r="P13" s="56"/>
      <c r="Q13" s="50">
        <v>23.4</v>
      </c>
      <c r="R13" s="58">
        <v>42.2</v>
      </c>
      <c r="S13" s="50">
        <v>39.5</v>
      </c>
      <c r="T13" s="68"/>
      <c r="V13" s="56"/>
      <c r="W13" s="56"/>
      <c r="X13" s="56"/>
      <c r="Y13" s="56"/>
    </row>
    <row r="14" spans="1:25" s="16" customFormat="1" x14ac:dyDescent="0.2">
      <c r="B14" s="51">
        <v>14.7</v>
      </c>
      <c r="C14" s="59">
        <v>32.799999999999997</v>
      </c>
      <c r="D14" s="63">
        <v>1.54</v>
      </c>
      <c r="E14" s="67">
        <v>39.6</v>
      </c>
      <c r="F14" s="56"/>
      <c r="G14" s="51">
        <v>18.3</v>
      </c>
      <c r="H14" s="59">
        <v>30.8</v>
      </c>
      <c r="I14" s="51">
        <v>33.299999999999997</v>
      </c>
      <c r="J14" s="69"/>
      <c r="K14" s="56"/>
      <c r="L14" s="51">
        <v>14.7</v>
      </c>
      <c r="M14" s="59">
        <v>42.5</v>
      </c>
      <c r="N14" s="81">
        <v>0</v>
      </c>
      <c r="O14" s="67">
        <v>33.299999999999997</v>
      </c>
      <c r="P14" s="56"/>
      <c r="Q14" s="51">
        <v>18.3</v>
      </c>
      <c r="R14" s="59">
        <v>49.6</v>
      </c>
      <c r="S14" s="51">
        <v>42.6</v>
      </c>
      <c r="T14" s="69"/>
    </row>
    <row r="15" spans="1:25" x14ac:dyDescent="0.25">
      <c r="G15" s="16"/>
      <c r="H15" s="16"/>
      <c r="I15" s="16"/>
      <c r="J15" s="16"/>
      <c r="K15" s="56"/>
      <c r="L15" s="16"/>
      <c r="M15" s="16"/>
      <c r="N15" s="16"/>
      <c r="O15" s="16"/>
      <c r="P15" s="16"/>
      <c r="Q15" s="16"/>
      <c r="R15" s="16"/>
      <c r="S15" s="16"/>
      <c r="T15" s="16"/>
    </row>
    <row r="16" spans="1:25" x14ac:dyDescent="0.25">
      <c r="B16" s="5" t="s">
        <v>214</v>
      </c>
      <c r="C16" s="2"/>
      <c r="G16" s="5" t="s">
        <v>214</v>
      </c>
      <c r="H16" s="2"/>
      <c r="I16" s="16"/>
      <c r="J16" s="16"/>
      <c r="L16" s="5" t="s">
        <v>214</v>
      </c>
      <c r="M16" s="2"/>
      <c r="N16" s="16"/>
      <c r="O16" s="16"/>
      <c r="P16" s="16"/>
      <c r="Q16" s="5" t="s">
        <v>214</v>
      </c>
      <c r="R16" s="2"/>
      <c r="S16" s="16"/>
      <c r="T16" s="16"/>
    </row>
    <row r="17" spans="2:22" x14ac:dyDescent="0.25">
      <c r="B17" s="46" t="s">
        <v>223</v>
      </c>
      <c r="C17" s="16" t="s">
        <v>0</v>
      </c>
      <c r="D17" s="16" t="s">
        <v>1</v>
      </c>
      <c r="G17" s="27" t="s">
        <v>228</v>
      </c>
      <c r="H17" s="16" t="s">
        <v>0</v>
      </c>
      <c r="I17" s="16" t="s">
        <v>1</v>
      </c>
      <c r="J17" s="16"/>
      <c r="L17" s="46" t="s">
        <v>223</v>
      </c>
      <c r="M17" s="16" t="s">
        <v>0</v>
      </c>
      <c r="N17" s="16" t="s">
        <v>1</v>
      </c>
      <c r="O17" s="16"/>
      <c r="P17" s="16"/>
      <c r="Q17" s="27" t="s">
        <v>228</v>
      </c>
      <c r="R17" s="16" t="s">
        <v>0</v>
      </c>
      <c r="S17" s="16" t="s">
        <v>1</v>
      </c>
      <c r="T17" s="16"/>
    </row>
    <row r="18" spans="2:22" x14ac:dyDescent="0.25">
      <c r="B18" s="32" t="s">
        <v>244</v>
      </c>
      <c r="C18" s="16" t="s">
        <v>107</v>
      </c>
      <c r="D18" s="30" t="s">
        <v>6</v>
      </c>
      <c r="E18" s="30"/>
      <c r="F18" s="30"/>
      <c r="G18" s="29" t="s">
        <v>244</v>
      </c>
      <c r="H18" s="16" t="s">
        <v>107</v>
      </c>
      <c r="I18" s="30" t="s">
        <v>6</v>
      </c>
      <c r="J18" s="30"/>
      <c r="L18" s="32" t="s">
        <v>225</v>
      </c>
      <c r="M18" s="16" t="s">
        <v>107</v>
      </c>
      <c r="N18" s="30" t="s">
        <v>6</v>
      </c>
      <c r="O18" s="30"/>
      <c r="P18" s="30"/>
      <c r="Q18" s="29" t="s">
        <v>225</v>
      </c>
      <c r="R18" s="16" t="s">
        <v>107</v>
      </c>
      <c r="S18" s="30" t="s">
        <v>6</v>
      </c>
      <c r="T18" s="30"/>
    </row>
    <row r="19" spans="2:22" x14ac:dyDescent="0.25">
      <c r="B19" s="32" t="s">
        <v>271</v>
      </c>
      <c r="C19" s="16" t="s">
        <v>107</v>
      </c>
      <c r="D19" s="30" t="s">
        <v>6</v>
      </c>
      <c r="E19" s="30"/>
      <c r="F19" s="30"/>
      <c r="G19" s="29" t="s">
        <v>271</v>
      </c>
      <c r="H19" s="33">
        <v>3.7000000000000002E-3</v>
      </c>
      <c r="I19" s="30" t="s">
        <v>5</v>
      </c>
      <c r="J19" s="30"/>
      <c r="L19" s="32" t="s">
        <v>279</v>
      </c>
      <c r="M19" s="16" t="s">
        <v>107</v>
      </c>
      <c r="N19" s="30" t="s">
        <v>6</v>
      </c>
      <c r="O19" s="30"/>
      <c r="P19" s="30"/>
      <c r="Q19" s="29" t="s">
        <v>279</v>
      </c>
      <c r="R19" s="16" t="s">
        <v>107</v>
      </c>
      <c r="S19" s="30" t="s">
        <v>6</v>
      </c>
      <c r="T19" s="30"/>
    </row>
    <row r="20" spans="2:22" x14ac:dyDescent="0.25">
      <c r="B20" s="32" t="s">
        <v>272</v>
      </c>
      <c r="C20" s="16" t="s">
        <v>107</v>
      </c>
      <c r="D20" s="30" t="s">
        <v>6</v>
      </c>
      <c r="E20" s="30"/>
      <c r="F20" s="30"/>
      <c r="G20" s="29" t="s">
        <v>272</v>
      </c>
      <c r="H20" s="16" t="s">
        <v>107</v>
      </c>
      <c r="I20" s="30" t="s">
        <v>6</v>
      </c>
      <c r="J20" s="30"/>
      <c r="L20" s="32" t="s">
        <v>280</v>
      </c>
      <c r="M20" s="16" t="s">
        <v>107</v>
      </c>
      <c r="N20" s="30" t="s">
        <v>6</v>
      </c>
      <c r="O20" s="30"/>
      <c r="P20" s="30"/>
      <c r="Q20" s="29" t="s">
        <v>280</v>
      </c>
      <c r="R20" s="16" t="s">
        <v>107</v>
      </c>
      <c r="S20" s="30" t="s">
        <v>6</v>
      </c>
      <c r="T20" s="30"/>
    </row>
    <row r="21" spans="2:22" x14ac:dyDescent="0.25">
      <c r="B21" s="79"/>
      <c r="C21" s="33"/>
      <c r="D21" s="30"/>
      <c r="E21" s="30"/>
      <c r="F21" s="30"/>
      <c r="G21" s="32"/>
      <c r="H21" s="60"/>
      <c r="I21" s="60"/>
      <c r="J21" s="60"/>
      <c r="L21" s="32"/>
      <c r="M21" s="33"/>
      <c r="N21" s="30"/>
    </row>
    <row r="22" spans="2:22" x14ac:dyDescent="0.25">
      <c r="B22" s="79"/>
      <c r="C22" s="33"/>
      <c r="D22" s="30"/>
      <c r="E22" s="30"/>
      <c r="F22" s="30"/>
      <c r="G22" s="32"/>
      <c r="H22" s="33"/>
      <c r="I22" s="30"/>
      <c r="J22" s="30"/>
      <c r="L22" s="32"/>
      <c r="M22" s="33"/>
      <c r="N22" s="30"/>
    </row>
    <row r="23" spans="2:22" x14ac:dyDescent="0.25">
      <c r="B23" s="281" t="s">
        <v>283</v>
      </c>
      <c r="C23" s="281"/>
      <c r="D23" s="281"/>
      <c r="E23" s="30"/>
      <c r="F23" s="281" t="s">
        <v>284</v>
      </c>
      <c r="G23" s="281"/>
      <c r="H23" s="281"/>
      <c r="I23" s="28"/>
      <c r="J23" s="281" t="s">
        <v>281</v>
      </c>
      <c r="K23" s="281"/>
      <c r="L23" s="281"/>
      <c r="M23" s="56"/>
      <c r="N23" s="281" t="s">
        <v>282</v>
      </c>
      <c r="O23" s="281"/>
      <c r="P23" s="281"/>
    </row>
    <row r="24" spans="2:22" x14ac:dyDescent="0.25">
      <c r="B24" s="44" t="s">
        <v>230</v>
      </c>
      <c r="C24" s="57" t="s">
        <v>250</v>
      </c>
      <c r="D24" s="65" t="s">
        <v>227</v>
      </c>
      <c r="E24" s="30"/>
      <c r="F24" s="44" t="s">
        <v>230</v>
      </c>
      <c r="G24" s="57" t="s">
        <v>250</v>
      </c>
      <c r="H24" s="65" t="s">
        <v>227</v>
      </c>
      <c r="I24" s="16"/>
      <c r="J24" s="44" t="s">
        <v>230</v>
      </c>
      <c r="K24" s="57" t="s">
        <v>250</v>
      </c>
      <c r="L24" s="65" t="s">
        <v>227</v>
      </c>
      <c r="M24" s="56"/>
      <c r="N24" s="44" t="s">
        <v>230</v>
      </c>
      <c r="O24" s="57" t="s">
        <v>250</v>
      </c>
      <c r="P24" s="65" t="s">
        <v>227</v>
      </c>
    </row>
    <row r="25" spans="2:22" x14ac:dyDescent="0.25">
      <c r="B25" s="50">
        <v>15.6</v>
      </c>
      <c r="C25" s="58">
        <v>52.4</v>
      </c>
      <c r="D25" s="66">
        <v>49.3</v>
      </c>
      <c r="E25" s="56"/>
      <c r="F25" s="50">
        <v>20</v>
      </c>
      <c r="G25" s="58">
        <v>56.7</v>
      </c>
      <c r="H25" s="66">
        <v>55.9</v>
      </c>
      <c r="I25" s="56"/>
      <c r="J25" s="71">
        <v>3.4000000000000002E-2</v>
      </c>
      <c r="K25" s="74">
        <v>6.6000000000000003E-2</v>
      </c>
      <c r="L25" s="73">
        <v>0</v>
      </c>
      <c r="M25" s="56"/>
      <c r="N25" s="78">
        <v>100</v>
      </c>
      <c r="O25" s="58">
        <v>99.9</v>
      </c>
      <c r="P25" s="73">
        <v>100</v>
      </c>
      <c r="Q25" s="56"/>
    </row>
    <row r="26" spans="2:22" x14ac:dyDescent="0.25">
      <c r="B26" s="50">
        <v>22.4</v>
      </c>
      <c r="C26" s="58">
        <v>64.5</v>
      </c>
      <c r="D26" s="66">
        <v>50.3</v>
      </c>
      <c r="E26" s="56"/>
      <c r="F26" s="50">
        <v>26.9</v>
      </c>
      <c r="G26" s="58">
        <v>52.8</v>
      </c>
      <c r="H26" s="66">
        <v>58.3</v>
      </c>
      <c r="I26" s="56"/>
      <c r="J26" s="71">
        <v>1.0999999999999999E-2</v>
      </c>
      <c r="K26" s="61">
        <v>0.34</v>
      </c>
      <c r="L26" s="75">
        <v>4.8000000000000001E-2</v>
      </c>
      <c r="M26" s="56"/>
      <c r="N26" s="78">
        <v>100</v>
      </c>
      <c r="O26" s="72">
        <v>99.7</v>
      </c>
      <c r="P26" s="73">
        <v>100</v>
      </c>
      <c r="Q26" s="56"/>
    </row>
    <row r="27" spans="2:22" x14ac:dyDescent="0.25">
      <c r="B27" s="50">
        <v>28.3</v>
      </c>
      <c r="C27" s="58">
        <v>38.700000000000003</v>
      </c>
      <c r="D27" s="66">
        <v>48.2</v>
      </c>
      <c r="E27" s="56"/>
      <c r="F27" s="50">
        <v>36.4</v>
      </c>
      <c r="G27" s="58">
        <v>62.5</v>
      </c>
      <c r="H27" s="66">
        <v>55.3</v>
      </c>
      <c r="I27" s="56"/>
      <c r="J27" s="71">
        <v>2.1999999999999999E-2</v>
      </c>
      <c r="K27" s="74">
        <v>3.3000000000000002E-2</v>
      </c>
      <c r="L27" s="68">
        <v>0.54</v>
      </c>
      <c r="M27" s="56"/>
      <c r="N27" s="78">
        <v>100</v>
      </c>
      <c r="O27" s="72">
        <v>100</v>
      </c>
      <c r="P27" s="66">
        <v>99.5</v>
      </c>
      <c r="Q27" s="56"/>
    </row>
    <row r="28" spans="2:22" x14ac:dyDescent="0.25">
      <c r="B28" s="50">
        <v>28</v>
      </c>
      <c r="C28" s="58">
        <v>56.6</v>
      </c>
      <c r="D28" s="66">
        <v>61.2</v>
      </c>
      <c r="E28" s="56"/>
      <c r="F28" s="50">
        <v>30</v>
      </c>
      <c r="G28" s="58">
        <v>58.6</v>
      </c>
      <c r="H28" s="66">
        <v>56.2</v>
      </c>
      <c r="I28" s="56"/>
      <c r="J28" s="71">
        <v>1.0999999999999999E-2</v>
      </c>
      <c r="K28" s="74">
        <v>6.9000000000000006E-2</v>
      </c>
      <c r="L28" s="68">
        <v>0.26</v>
      </c>
      <c r="M28" s="56"/>
      <c r="N28" s="78">
        <v>100</v>
      </c>
      <c r="O28" s="58">
        <v>99.9</v>
      </c>
      <c r="P28" s="66">
        <v>99.7</v>
      </c>
      <c r="Q28" s="56"/>
    </row>
    <row r="29" spans="2:22" x14ac:dyDescent="0.25">
      <c r="B29" s="50">
        <v>31.2</v>
      </c>
      <c r="C29" s="58">
        <v>71.400000000000006</v>
      </c>
      <c r="D29" s="66">
        <v>64</v>
      </c>
      <c r="E29" s="56"/>
      <c r="F29" s="50">
        <v>41.3</v>
      </c>
      <c r="G29" s="58">
        <v>50</v>
      </c>
      <c r="H29" s="66">
        <v>48</v>
      </c>
      <c r="I29" s="56"/>
      <c r="J29" s="62">
        <v>0.75</v>
      </c>
      <c r="K29" s="74">
        <v>1.0999999999999999E-2</v>
      </c>
      <c r="L29" s="75">
        <v>4.4999999999999998E-2</v>
      </c>
      <c r="M29" s="56"/>
      <c r="N29" s="50">
        <v>99.3</v>
      </c>
      <c r="O29" s="72">
        <v>100</v>
      </c>
      <c r="P29" s="73">
        <v>100</v>
      </c>
      <c r="Q29" s="56"/>
    </row>
    <row r="30" spans="2:22" x14ac:dyDescent="0.25">
      <c r="B30" s="50">
        <v>32.1</v>
      </c>
      <c r="C30" s="58">
        <v>63</v>
      </c>
      <c r="D30" s="66">
        <v>66.7</v>
      </c>
      <c r="E30" s="56"/>
      <c r="F30" s="50">
        <v>44.4</v>
      </c>
      <c r="G30" s="58">
        <v>71.400000000000006</v>
      </c>
      <c r="H30" s="66">
        <v>44.4</v>
      </c>
      <c r="I30" s="56"/>
      <c r="J30" s="62">
        <v>0.37</v>
      </c>
      <c r="K30" s="74">
        <v>1.0999999999999999E-2</v>
      </c>
      <c r="L30" s="75">
        <v>2.1999999999999999E-2</v>
      </c>
      <c r="M30" s="56"/>
      <c r="N30" s="50">
        <v>99.6</v>
      </c>
      <c r="O30" s="72">
        <v>100</v>
      </c>
      <c r="P30" s="73">
        <v>100</v>
      </c>
      <c r="Q30" s="56"/>
    </row>
    <row r="31" spans="2:22" x14ac:dyDescent="0.25">
      <c r="B31" s="50">
        <v>24.1</v>
      </c>
      <c r="C31" s="58">
        <v>46.7</v>
      </c>
      <c r="D31" s="66">
        <v>56.5</v>
      </c>
      <c r="E31" s="56"/>
      <c r="F31" s="50">
        <v>33.299999999999997</v>
      </c>
      <c r="G31" s="58">
        <v>41.7</v>
      </c>
      <c r="H31" s="66">
        <v>46.7</v>
      </c>
      <c r="I31" s="56"/>
      <c r="J31" s="71">
        <v>5.5E-2</v>
      </c>
      <c r="K31" s="74">
        <v>2.1999999999999999E-2</v>
      </c>
      <c r="L31" s="75">
        <v>1.0999999999999999E-2</v>
      </c>
      <c r="M31" s="56"/>
      <c r="N31" s="50">
        <v>99.9</v>
      </c>
      <c r="O31" s="72">
        <v>100</v>
      </c>
      <c r="P31" s="73">
        <v>100</v>
      </c>
      <c r="Q31" s="56"/>
      <c r="V31" s="56"/>
    </row>
    <row r="32" spans="2:22" x14ac:dyDescent="0.25">
      <c r="B32" s="50">
        <v>23.3</v>
      </c>
      <c r="C32" s="58">
        <v>59.5</v>
      </c>
      <c r="D32" s="66">
        <v>56</v>
      </c>
      <c r="E32" s="56"/>
      <c r="F32" s="50">
        <v>36.4</v>
      </c>
      <c r="G32" s="58">
        <v>50</v>
      </c>
      <c r="H32" s="66">
        <v>70.599999999999994</v>
      </c>
      <c r="I32" s="56"/>
      <c r="J32" s="71">
        <v>2.1999999999999999E-2</v>
      </c>
      <c r="K32" s="74">
        <v>2.1000000000000001E-2</v>
      </c>
      <c r="L32" s="73">
        <v>0</v>
      </c>
      <c r="M32" s="56"/>
      <c r="N32" s="78">
        <v>100</v>
      </c>
      <c r="O32" s="72">
        <v>100</v>
      </c>
      <c r="P32" s="73">
        <v>100</v>
      </c>
      <c r="Q32" s="56"/>
      <c r="V32" s="56"/>
    </row>
    <row r="33" spans="2:20" x14ac:dyDescent="0.25">
      <c r="B33" s="50">
        <v>25.2</v>
      </c>
      <c r="C33" s="58">
        <v>51.8</v>
      </c>
      <c r="D33" s="66">
        <v>62.1</v>
      </c>
      <c r="E33" s="56"/>
      <c r="F33" s="50">
        <v>43.1</v>
      </c>
      <c r="G33" s="58">
        <v>50</v>
      </c>
      <c r="H33" s="66">
        <v>50</v>
      </c>
      <c r="I33" s="56"/>
      <c r="J33" s="62">
        <v>0.25</v>
      </c>
      <c r="K33" s="74">
        <v>2.3E-2</v>
      </c>
      <c r="L33" s="75">
        <v>6.6000000000000003E-2</v>
      </c>
      <c r="M33" s="56"/>
      <c r="N33" s="50">
        <v>99.8</v>
      </c>
      <c r="O33" s="72">
        <v>100</v>
      </c>
      <c r="P33" s="66">
        <v>99.9</v>
      </c>
      <c r="Q33" s="56"/>
    </row>
    <row r="34" spans="2:20" x14ac:dyDescent="0.25">
      <c r="B34" s="51">
        <v>22.4</v>
      </c>
      <c r="C34" s="59">
        <v>45.6</v>
      </c>
      <c r="D34" s="67">
        <v>52.4</v>
      </c>
      <c r="E34" s="56"/>
      <c r="F34" s="51">
        <v>44.3</v>
      </c>
      <c r="G34" s="59">
        <v>61.9</v>
      </c>
      <c r="H34" s="67">
        <v>64.7</v>
      </c>
      <c r="I34" s="56"/>
      <c r="J34" s="63">
        <v>0.46</v>
      </c>
      <c r="K34" s="76">
        <v>1.0999999999999999E-2</v>
      </c>
      <c r="L34" s="77">
        <v>4.2999999999999997E-2</v>
      </c>
      <c r="M34" s="56"/>
      <c r="N34" s="51">
        <v>99.5</v>
      </c>
      <c r="O34" s="82">
        <v>100</v>
      </c>
      <c r="P34" s="83">
        <v>100</v>
      </c>
      <c r="Q34" s="56"/>
      <c r="R34" s="56"/>
      <c r="S34" s="56"/>
    </row>
    <row r="35" spans="2:20" x14ac:dyDescent="0.25">
      <c r="G35" s="16"/>
      <c r="H35" s="16"/>
      <c r="I35" s="16"/>
      <c r="J35" s="16"/>
      <c r="L35" s="32"/>
      <c r="M35" s="33"/>
      <c r="N35" s="16"/>
      <c r="P35" s="32"/>
    </row>
    <row r="36" spans="2:20" x14ac:dyDescent="0.25">
      <c r="B36" s="28" t="s">
        <v>214</v>
      </c>
      <c r="C36" s="28"/>
      <c r="F36" s="28" t="s">
        <v>214</v>
      </c>
      <c r="G36" s="28"/>
      <c r="H36" s="16"/>
      <c r="I36" s="28"/>
      <c r="J36" s="28" t="s">
        <v>214</v>
      </c>
      <c r="K36" s="28"/>
      <c r="L36" s="16"/>
      <c r="M36" s="33"/>
      <c r="N36" s="28" t="s">
        <v>214</v>
      </c>
      <c r="O36" s="28"/>
      <c r="P36" s="16"/>
    </row>
    <row r="37" spans="2:20" x14ac:dyDescent="0.25">
      <c r="B37" s="46" t="s">
        <v>232</v>
      </c>
      <c r="C37" s="16" t="s">
        <v>0</v>
      </c>
      <c r="D37" s="16" t="s">
        <v>1</v>
      </c>
      <c r="F37" s="46" t="s">
        <v>236</v>
      </c>
      <c r="G37" s="16" t="s">
        <v>0</v>
      </c>
      <c r="H37" s="16" t="s">
        <v>1</v>
      </c>
      <c r="I37" s="16"/>
      <c r="J37" s="46" t="s">
        <v>238</v>
      </c>
      <c r="K37" s="16" t="s">
        <v>0</v>
      </c>
      <c r="L37" s="16" t="s">
        <v>1</v>
      </c>
      <c r="M37" s="33"/>
      <c r="N37" s="46" t="s">
        <v>239</v>
      </c>
      <c r="O37" s="16" t="s">
        <v>0</v>
      </c>
      <c r="P37" s="16" t="s">
        <v>1</v>
      </c>
    </row>
    <row r="38" spans="2:20" x14ac:dyDescent="0.25">
      <c r="B38" s="32" t="s">
        <v>244</v>
      </c>
      <c r="C38" s="16" t="s">
        <v>107</v>
      </c>
      <c r="D38" s="30" t="s">
        <v>6</v>
      </c>
      <c r="E38" s="30"/>
      <c r="F38" s="32" t="s">
        <v>244</v>
      </c>
      <c r="G38" s="16" t="s">
        <v>107</v>
      </c>
      <c r="H38" s="30" t="s">
        <v>6</v>
      </c>
      <c r="I38" s="33"/>
      <c r="J38" s="32" t="s">
        <v>244</v>
      </c>
      <c r="K38" s="33">
        <v>0.19020000000000001</v>
      </c>
      <c r="L38" s="30" t="s">
        <v>2</v>
      </c>
      <c r="N38" s="32" t="s">
        <v>244</v>
      </c>
      <c r="O38" s="33">
        <v>0.18279999999999999</v>
      </c>
      <c r="P38" s="30" t="s">
        <v>2</v>
      </c>
    </row>
    <row r="39" spans="2:20" x14ac:dyDescent="0.25">
      <c r="B39" s="32" t="s">
        <v>225</v>
      </c>
      <c r="C39" s="16" t="s">
        <v>107</v>
      </c>
      <c r="D39" s="30" t="s">
        <v>6</v>
      </c>
      <c r="E39" s="30"/>
      <c r="F39" s="32" t="s">
        <v>225</v>
      </c>
      <c r="G39" s="16" t="s">
        <v>107</v>
      </c>
      <c r="H39" s="30" t="s">
        <v>6</v>
      </c>
      <c r="I39" s="33"/>
      <c r="J39" s="32" t="s">
        <v>225</v>
      </c>
      <c r="K39" s="33">
        <v>0.42580000000000001</v>
      </c>
      <c r="L39" s="30" t="s">
        <v>2</v>
      </c>
      <c r="N39" s="32" t="s">
        <v>225</v>
      </c>
      <c r="O39" s="33">
        <v>0.39319999999999999</v>
      </c>
      <c r="P39" s="30" t="s">
        <v>2</v>
      </c>
    </row>
    <row r="40" spans="2:20" x14ac:dyDescent="0.25">
      <c r="B40" s="79"/>
    </row>
    <row r="42" spans="2:20" x14ac:dyDescent="0.25">
      <c r="B42" s="281" t="s">
        <v>435</v>
      </c>
      <c r="C42" s="281"/>
      <c r="D42" s="281"/>
      <c r="F42" s="281" t="s">
        <v>436</v>
      </c>
      <c r="G42" s="281"/>
      <c r="H42" s="281"/>
      <c r="J42" s="281" t="s">
        <v>437</v>
      </c>
      <c r="K42" s="281"/>
      <c r="L42" s="281"/>
      <c r="N42" s="281" t="s">
        <v>438</v>
      </c>
      <c r="O42" s="281"/>
      <c r="P42" s="281"/>
    </row>
    <row r="43" spans="2:20" x14ac:dyDescent="0.25">
      <c r="B43" s="44" t="s">
        <v>230</v>
      </c>
      <c r="C43" s="57" t="s">
        <v>250</v>
      </c>
      <c r="D43" s="65" t="s">
        <v>227</v>
      </c>
      <c r="F43" s="44" t="s">
        <v>230</v>
      </c>
      <c r="G43" s="57" t="s">
        <v>250</v>
      </c>
      <c r="H43" s="65" t="s">
        <v>227</v>
      </c>
      <c r="J43" s="44" t="s">
        <v>230</v>
      </c>
      <c r="K43" s="57" t="s">
        <v>250</v>
      </c>
      <c r="L43" s="65" t="s">
        <v>227</v>
      </c>
      <c r="N43" s="44" t="s">
        <v>230</v>
      </c>
      <c r="O43" s="57" t="s">
        <v>250</v>
      </c>
      <c r="P43" s="65" t="s">
        <v>227</v>
      </c>
      <c r="R43" s="56"/>
      <c r="S43" s="56"/>
      <c r="T43" s="56"/>
    </row>
    <row r="44" spans="2:20" x14ac:dyDescent="0.25">
      <c r="B44" s="50">
        <v>34.5</v>
      </c>
      <c r="C44" s="58">
        <v>81.2</v>
      </c>
      <c r="D44" s="66">
        <v>82.2</v>
      </c>
      <c r="F44" s="50">
        <v>14.3</v>
      </c>
      <c r="G44" s="58">
        <v>68.8</v>
      </c>
      <c r="H44" s="66">
        <v>51</v>
      </c>
      <c r="J44" s="50">
        <v>32.1</v>
      </c>
      <c r="K44" s="61">
        <v>3.82</v>
      </c>
      <c r="L44" s="66">
        <v>4.4000000000000004</v>
      </c>
      <c r="N44" s="50">
        <v>33.299999999999997</v>
      </c>
      <c r="O44" s="61">
        <v>6.67</v>
      </c>
      <c r="P44" s="68">
        <v>2.54</v>
      </c>
      <c r="R44" s="56"/>
      <c r="S44" s="56"/>
      <c r="T44" s="56"/>
    </row>
    <row r="45" spans="2:20" x14ac:dyDescent="0.25">
      <c r="B45" s="50">
        <v>31.2</v>
      </c>
      <c r="C45" s="58">
        <v>71.400000000000006</v>
      </c>
      <c r="D45" s="66">
        <v>77.3</v>
      </c>
      <c r="F45" s="50">
        <v>12.5</v>
      </c>
      <c r="G45" s="58">
        <v>52.9</v>
      </c>
      <c r="H45" s="66">
        <v>54.7</v>
      </c>
      <c r="J45" s="50">
        <v>30.3</v>
      </c>
      <c r="K45" s="58">
        <v>11.1</v>
      </c>
      <c r="L45" s="68">
        <v>3.57</v>
      </c>
      <c r="N45" s="50">
        <v>34.5</v>
      </c>
      <c r="O45" s="58">
        <v>15</v>
      </c>
      <c r="P45" s="68">
        <v>1.42</v>
      </c>
      <c r="R45" s="56"/>
      <c r="S45" s="56"/>
      <c r="T45" s="56"/>
    </row>
    <row r="46" spans="2:20" x14ac:dyDescent="0.25">
      <c r="B46" s="50">
        <v>40.799999999999997</v>
      </c>
      <c r="C46" s="58">
        <v>76.900000000000006</v>
      </c>
      <c r="D46" s="66">
        <v>70</v>
      </c>
      <c r="E46" s="80"/>
      <c r="F46" s="50">
        <v>12.6</v>
      </c>
      <c r="G46" s="58">
        <v>60.3</v>
      </c>
      <c r="H46" s="66">
        <v>65</v>
      </c>
      <c r="J46" s="50">
        <v>34.4</v>
      </c>
      <c r="K46" s="61">
        <v>3.66</v>
      </c>
      <c r="L46" s="68">
        <v>1.98</v>
      </c>
      <c r="N46" s="50">
        <v>34.799999999999997</v>
      </c>
      <c r="O46" s="61">
        <v>1.67</v>
      </c>
      <c r="P46" s="68">
        <v>7.69</v>
      </c>
      <c r="R46" s="56"/>
      <c r="S46" s="56"/>
      <c r="T46" s="56"/>
    </row>
    <row r="47" spans="2:20" x14ac:dyDescent="0.25">
      <c r="B47" s="50">
        <v>34.1</v>
      </c>
      <c r="C47" s="58">
        <v>83.3</v>
      </c>
      <c r="D47" s="66">
        <v>88.4</v>
      </c>
      <c r="E47" s="80"/>
      <c r="F47" s="50">
        <v>21.2</v>
      </c>
      <c r="G47" s="58">
        <v>72.599999999999994</v>
      </c>
      <c r="H47" s="66">
        <v>71.400000000000006</v>
      </c>
      <c r="J47" s="50">
        <v>32.9</v>
      </c>
      <c r="K47" s="58">
        <v>5</v>
      </c>
      <c r="L47" s="68">
        <v>7.14</v>
      </c>
      <c r="N47" s="50">
        <v>33</v>
      </c>
      <c r="O47" s="61">
        <v>1.18</v>
      </c>
      <c r="P47" s="68">
        <v>2.59</v>
      </c>
      <c r="R47" s="56"/>
      <c r="S47" s="56"/>
      <c r="T47" s="56"/>
    </row>
    <row r="48" spans="2:20" x14ac:dyDescent="0.25">
      <c r="B48" s="50">
        <v>44.4</v>
      </c>
      <c r="C48" s="58">
        <v>81.400000000000006</v>
      </c>
      <c r="D48" s="66">
        <v>82.9</v>
      </c>
      <c r="E48" s="80"/>
      <c r="F48" s="50">
        <v>28.6</v>
      </c>
      <c r="G48" s="58">
        <v>90.9</v>
      </c>
      <c r="H48" s="66">
        <v>82.6</v>
      </c>
      <c r="J48" s="50">
        <v>30</v>
      </c>
      <c r="K48" s="61">
        <v>6.02</v>
      </c>
      <c r="L48" s="66">
        <v>14.3</v>
      </c>
      <c r="N48" s="50">
        <v>27.3</v>
      </c>
      <c r="O48" s="61">
        <v>2.78</v>
      </c>
      <c r="P48" s="66">
        <v>12.5</v>
      </c>
      <c r="R48" s="56"/>
      <c r="S48" s="56"/>
      <c r="T48" s="56"/>
    </row>
    <row r="49" spans="2:20" x14ac:dyDescent="0.25">
      <c r="B49" s="50">
        <v>42.9</v>
      </c>
      <c r="C49" s="58">
        <v>95</v>
      </c>
      <c r="D49" s="66">
        <v>89.5</v>
      </c>
      <c r="E49" s="80"/>
      <c r="F49" s="50">
        <v>22.7</v>
      </c>
      <c r="G49" s="58">
        <v>80</v>
      </c>
      <c r="H49" s="66">
        <v>77.8</v>
      </c>
      <c r="J49" s="50">
        <v>38.5</v>
      </c>
      <c r="K49" s="61">
        <v>6.02</v>
      </c>
      <c r="L49" s="66">
        <v>25</v>
      </c>
      <c r="N49" s="50">
        <v>23.1</v>
      </c>
      <c r="O49" s="61">
        <v>7.78</v>
      </c>
      <c r="P49" s="66">
        <v>30</v>
      </c>
      <c r="R49" s="56"/>
      <c r="S49" s="56"/>
      <c r="T49" s="56"/>
    </row>
    <row r="50" spans="2:20" x14ac:dyDescent="0.25">
      <c r="B50" s="50">
        <v>36.9</v>
      </c>
      <c r="C50" s="58">
        <v>85.3</v>
      </c>
      <c r="D50" s="66">
        <v>81.8</v>
      </c>
      <c r="E50" s="80"/>
      <c r="F50" s="50">
        <v>19</v>
      </c>
      <c r="G50" s="58">
        <v>73.099999999999994</v>
      </c>
      <c r="H50" s="66">
        <v>64.7</v>
      </c>
      <c r="J50" s="50">
        <v>37.5</v>
      </c>
      <c r="K50" s="58">
        <v>17.5</v>
      </c>
      <c r="L50" s="66">
        <v>21.4</v>
      </c>
      <c r="N50" s="50">
        <v>31.7</v>
      </c>
      <c r="O50" s="58">
        <v>17.7</v>
      </c>
      <c r="P50" s="66">
        <v>16</v>
      </c>
      <c r="R50" s="56"/>
      <c r="S50" s="56"/>
      <c r="T50" s="56"/>
    </row>
    <row r="51" spans="2:20" x14ac:dyDescent="0.25">
      <c r="B51" s="50">
        <v>46.3</v>
      </c>
      <c r="C51" s="58">
        <v>92.7</v>
      </c>
      <c r="D51" s="66">
        <v>88.9</v>
      </c>
      <c r="E51" s="80"/>
      <c r="F51" s="50">
        <v>26.3</v>
      </c>
      <c r="G51" s="58">
        <v>76.8</v>
      </c>
      <c r="H51" s="66">
        <v>72.7</v>
      </c>
      <c r="J51" s="50">
        <v>31</v>
      </c>
      <c r="K51" s="58">
        <v>38.200000000000003</v>
      </c>
      <c r="L51" s="66">
        <v>23.8</v>
      </c>
      <c r="N51" s="50">
        <v>33.299999999999997</v>
      </c>
      <c r="O51" s="58">
        <v>18.3</v>
      </c>
      <c r="P51" s="66">
        <v>19</v>
      </c>
      <c r="R51" s="56"/>
      <c r="S51" s="56"/>
      <c r="T51" s="56"/>
    </row>
    <row r="52" spans="2:20" x14ac:dyDescent="0.25">
      <c r="B52" s="50">
        <v>50</v>
      </c>
      <c r="C52" s="58">
        <v>87.5</v>
      </c>
      <c r="D52" s="66">
        <v>78.3</v>
      </c>
      <c r="E52" s="80"/>
      <c r="F52" s="50">
        <v>31.1</v>
      </c>
      <c r="G52" s="58">
        <v>71</v>
      </c>
      <c r="H52" s="66">
        <v>58.5</v>
      </c>
      <c r="J52" s="50">
        <v>36.4</v>
      </c>
      <c r="K52" s="61">
        <v>9.52</v>
      </c>
      <c r="L52" s="68">
        <v>9.3800000000000008</v>
      </c>
      <c r="N52" s="50">
        <v>42.9</v>
      </c>
      <c r="O52" s="61">
        <v>7.27</v>
      </c>
      <c r="P52" s="68">
        <v>5.45</v>
      </c>
      <c r="R52" s="56"/>
      <c r="S52" s="56"/>
      <c r="T52" s="56"/>
    </row>
    <row r="53" spans="2:20" x14ac:dyDescent="0.25">
      <c r="B53" s="51">
        <v>46.8</v>
      </c>
      <c r="C53" s="59">
        <v>80</v>
      </c>
      <c r="D53" s="67">
        <v>79.400000000000006</v>
      </c>
      <c r="E53" s="80"/>
      <c r="F53" s="51">
        <v>16.7</v>
      </c>
      <c r="G53" s="59">
        <v>71.7</v>
      </c>
      <c r="H53" s="67">
        <v>63.6</v>
      </c>
      <c r="J53" s="51">
        <v>28.6</v>
      </c>
      <c r="K53" s="64">
        <v>7.89</v>
      </c>
      <c r="L53" s="69">
        <v>4.3499999999999996</v>
      </c>
      <c r="N53" s="51">
        <v>40</v>
      </c>
      <c r="O53" s="59">
        <v>16.7</v>
      </c>
      <c r="P53" s="69">
        <v>9.3800000000000008</v>
      </c>
    </row>
    <row r="54" spans="2:20" x14ac:dyDescent="0.25">
      <c r="E54" s="80"/>
      <c r="G54" s="16"/>
      <c r="H54" s="16"/>
      <c r="J54" s="16"/>
      <c r="K54" s="16"/>
      <c r="L54" s="16"/>
      <c r="N54" s="16"/>
      <c r="O54" s="16"/>
      <c r="P54" s="16"/>
    </row>
    <row r="55" spans="2:20" x14ac:dyDescent="0.25">
      <c r="B55" s="28" t="s">
        <v>214</v>
      </c>
      <c r="C55" s="28"/>
      <c r="E55" s="80"/>
      <c r="F55" s="28" t="s">
        <v>214</v>
      </c>
      <c r="G55" s="28"/>
      <c r="H55" s="16"/>
      <c r="J55" s="28" t="s">
        <v>214</v>
      </c>
      <c r="K55" s="28"/>
      <c r="L55" s="16"/>
      <c r="N55" s="28" t="s">
        <v>214</v>
      </c>
      <c r="O55" s="28"/>
      <c r="P55" s="16"/>
    </row>
    <row r="56" spans="2:20" x14ac:dyDescent="0.25">
      <c r="B56" s="46" t="s">
        <v>251</v>
      </c>
      <c r="C56" s="16" t="s">
        <v>0</v>
      </c>
      <c r="D56" s="16" t="s">
        <v>1</v>
      </c>
      <c r="F56" s="46" t="s">
        <v>252</v>
      </c>
      <c r="G56" s="16" t="s">
        <v>0</v>
      </c>
      <c r="H56" s="16" t="s">
        <v>1</v>
      </c>
      <c r="J56" s="46" t="s">
        <v>240</v>
      </c>
      <c r="K56" s="16" t="s">
        <v>0</v>
      </c>
      <c r="L56" s="16" t="s">
        <v>1</v>
      </c>
      <c r="N56" s="46" t="s">
        <v>241</v>
      </c>
      <c r="O56" s="16" t="s">
        <v>0</v>
      </c>
      <c r="P56" s="16" t="s">
        <v>1</v>
      </c>
    </row>
    <row r="57" spans="2:20" x14ac:dyDescent="0.25">
      <c r="B57" s="32" t="s">
        <v>244</v>
      </c>
      <c r="C57" s="16" t="s">
        <v>107</v>
      </c>
      <c r="D57" s="30" t="s">
        <v>6</v>
      </c>
      <c r="F57" s="32" t="s">
        <v>244</v>
      </c>
      <c r="G57" s="16" t="s">
        <v>107</v>
      </c>
      <c r="H57" s="30" t="s">
        <v>6</v>
      </c>
      <c r="J57" s="32" t="s">
        <v>244</v>
      </c>
      <c r="K57" s="16" t="s">
        <v>107</v>
      </c>
      <c r="L57" s="30" t="s">
        <v>6</v>
      </c>
      <c r="N57" s="32" t="s">
        <v>244</v>
      </c>
      <c r="O57" s="16" t="s">
        <v>107</v>
      </c>
      <c r="P57" s="30" t="s">
        <v>6</v>
      </c>
    </row>
    <row r="58" spans="2:20" x14ac:dyDescent="0.25">
      <c r="B58" s="32" t="s">
        <v>225</v>
      </c>
      <c r="C58" s="16" t="s">
        <v>107</v>
      </c>
      <c r="D58" s="30" t="s">
        <v>6</v>
      </c>
      <c r="F58" s="32" t="s">
        <v>225</v>
      </c>
      <c r="G58" s="16" t="s">
        <v>107</v>
      </c>
      <c r="H58" s="30" t="s">
        <v>6</v>
      </c>
      <c r="J58" s="32" t="s">
        <v>225</v>
      </c>
      <c r="K58" s="16" t="s">
        <v>107</v>
      </c>
      <c r="L58" s="30" t="s">
        <v>6</v>
      </c>
      <c r="N58" s="32" t="s">
        <v>225</v>
      </c>
      <c r="O58" s="16" t="s">
        <v>107</v>
      </c>
      <c r="P58" s="30" t="s">
        <v>6</v>
      </c>
    </row>
    <row r="61" spans="2:20" x14ac:dyDescent="0.25">
      <c r="B61" s="281" t="s">
        <v>439</v>
      </c>
      <c r="C61" s="281"/>
      <c r="D61" s="281"/>
      <c r="F61" s="281" t="s">
        <v>440</v>
      </c>
      <c r="G61" s="281"/>
      <c r="H61" s="281"/>
      <c r="J61" s="56"/>
      <c r="K61" s="56"/>
      <c r="L61" s="56"/>
    </row>
    <row r="62" spans="2:20" x14ac:dyDescent="0.25">
      <c r="B62" s="44" t="s">
        <v>230</v>
      </c>
      <c r="C62" s="57" t="s">
        <v>250</v>
      </c>
      <c r="D62" s="65" t="s">
        <v>227</v>
      </c>
      <c r="F62" s="44" t="s">
        <v>230</v>
      </c>
      <c r="G62" s="57" t="s">
        <v>250</v>
      </c>
      <c r="H62" s="65" t="s">
        <v>227</v>
      </c>
      <c r="J62" s="56"/>
      <c r="K62" s="56"/>
      <c r="L62" s="56"/>
    </row>
    <row r="63" spans="2:20" x14ac:dyDescent="0.25">
      <c r="B63" s="50">
        <v>63.2</v>
      </c>
      <c r="C63" s="58">
        <v>20</v>
      </c>
      <c r="D63" s="68">
        <v>3.45</v>
      </c>
      <c r="F63" s="50">
        <v>47.4</v>
      </c>
      <c r="G63" s="58">
        <v>22.2</v>
      </c>
      <c r="H63" s="68">
        <v>4.88</v>
      </c>
      <c r="J63" s="56"/>
      <c r="K63" s="56"/>
      <c r="L63" s="56"/>
    </row>
    <row r="64" spans="2:20" x14ac:dyDescent="0.25">
      <c r="B64" s="50">
        <v>50</v>
      </c>
      <c r="C64" s="58">
        <v>11.3</v>
      </c>
      <c r="D64" s="66">
        <v>16</v>
      </c>
      <c r="F64" s="50">
        <v>69.599999999999994</v>
      </c>
      <c r="G64" s="58">
        <v>35.6</v>
      </c>
      <c r="H64" s="66">
        <v>13.6</v>
      </c>
      <c r="J64" s="56"/>
      <c r="K64" s="56"/>
      <c r="L64" s="56"/>
    </row>
    <row r="65" spans="2:12" x14ac:dyDescent="0.25">
      <c r="B65" s="50">
        <v>48.6</v>
      </c>
      <c r="C65" s="61">
        <v>21.75</v>
      </c>
      <c r="D65" s="66">
        <v>21.4</v>
      </c>
      <c r="F65" s="50">
        <v>50</v>
      </c>
      <c r="G65" s="58">
        <v>31.6</v>
      </c>
      <c r="H65" s="66">
        <v>30.4</v>
      </c>
      <c r="J65" s="56"/>
      <c r="K65" s="56"/>
      <c r="L65" s="56"/>
    </row>
    <row r="66" spans="2:12" x14ac:dyDescent="0.25">
      <c r="B66" s="50">
        <v>68.2</v>
      </c>
      <c r="C66" s="58">
        <v>17.600000000000001</v>
      </c>
      <c r="D66" s="66">
        <v>30.4</v>
      </c>
      <c r="F66" s="50">
        <v>52.9</v>
      </c>
      <c r="G66" s="58">
        <v>20</v>
      </c>
      <c r="H66" s="66">
        <v>21.4</v>
      </c>
      <c r="J66" s="56"/>
      <c r="K66" s="56"/>
      <c r="L66" s="56"/>
    </row>
    <row r="67" spans="2:12" x14ac:dyDescent="0.25">
      <c r="B67" s="50">
        <v>45.2</v>
      </c>
      <c r="C67" s="58">
        <v>27.6</v>
      </c>
      <c r="D67" s="66">
        <v>44.4</v>
      </c>
      <c r="F67" s="50">
        <v>65.099999999999994</v>
      </c>
      <c r="G67" s="58">
        <v>28.8</v>
      </c>
      <c r="H67" s="66">
        <v>41</v>
      </c>
      <c r="J67" s="56"/>
      <c r="K67" s="56"/>
      <c r="L67" s="56"/>
    </row>
    <row r="68" spans="2:12" x14ac:dyDescent="0.25">
      <c r="B68" s="50">
        <v>73.3</v>
      </c>
      <c r="C68" s="58">
        <v>24.4</v>
      </c>
      <c r="D68" s="66">
        <v>40.6</v>
      </c>
      <c r="F68" s="50">
        <v>47.1</v>
      </c>
      <c r="G68" s="58">
        <v>20.5</v>
      </c>
      <c r="H68" s="66">
        <v>37.1</v>
      </c>
      <c r="J68" s="56"/>
      <c r="K68" s="56"/>
      <c r="L68" s="56"/>
    </row>
    <row r="69" spans="2:12" x14ac:dyDescent="0.25">
      <c r="B69" s="50">
        <v>60</v>
      </c>
      <c r="C69" s="58">
        <v>18.8</v>
      </c>
      <c r="D69" s="66">
        <v>31</v>
      </c>
      <c r="F69" s="50">
        <v>54.2</v>
      </c>
      <c r="G69" s="58">
        <v>10.7</v>
      </c>
      <c r="H69" s="66">
        <v>31.6</v>
      </c>
      <c r="J69" s="56"/>
      <c r="K69" s="56"/>
      <c r="L69" s="56"/>
    </row>
    <row r="70" spans="2:12" x14ac:dyDescent="0.25">
      <c r="B70" s="50">
        <v>50</v>
      </c>
      <c r="C70" s="58">
        <v>21.4</v>
      </c>
      <c r="D70" s="66">
        <v>30</v>
      </c>
      <c r="F70" s="50">
        <v>41.7</v>
      </c>
      <c r="G70" s="58">
        <v>22.2</v>
      </c>
      <c r="H70" s="66">
        <v>25</v>
      </c>
      <c r="J70" s="56"/>
      <c r="K70" s="56"/>
      <c r="L70" s="56"/>
    </row>
    <row r="71" spans="2:12" x14ac:dyDescent="0.25">
      <c r="B71" s="50">
        <v>57.1</v>
      </c>
      <c r="C71" s="58">
        <v>32.700000000000003</v>
      </c>
      <c r="D71" s="66">
        <v>20</v>
      </c>
      <c r="F71" s="50">
        <v>77.5</v>
      </c>
      <c r="G71" s="58">
        <v>33.299999999999997</v>
      </c>
      <c r="H71" s="66">
        <v>24.4</v>
      </c>
    </row>
    <row r="72" spans="2:12" x14ac:dyDescent="0.25">
      <c r="B72" s="51">
        <v>72.7</v>
      </c>
      <c r="C72" s="59">
        <v>29.6</v>
      </c>
      <c r="D72" s="67">
        <v>33.299999999999997</v>
      </c>
      <c r="F72" s="51">
        <v>61.6</v>
      </c>
      <c r="G72" s="59">
        <v>21.7</v>
      </c>
      <c r="H72" s="67">
        <v>20</v>
      </c>
    </row>
    <row r="73" spans="2:12" x14ac:dyDescent="0.25">
      <c r="G73" s="16"/>
      <c r="H73" s="16"/>
    </row>
    <row r="74" spans="2:12" x14ac:dyDescent="0.25">
      <c r="B74" s="28" t="s">
        <v>214</v>
      </c>
      <c r="C74" s="28"/>
      <c r="F74" s="28" t="s">
        <v>214</v>
      </c>
      <c r="G74" s="28"/>
      <c r="H74" s="16"/>
    </row>
    <row r="75" spans="2:12" x14ac:dyDescent="0.25">
      <c r="B75" s="46" t="s">
        <v>242</v>
      </c>
      <c r="C75" s="16" t="s">
        <v>0</v>
      </c>
      <c r="D75" s="16" t="s">
        <v>1</v>
      </c>
      <c r="F75" s="46" t="s">
        <v>243</v>
      </c>
      <c r="G75" s="16" t="s">
        <v>0</v>
      </c>
      <c r="H75" s="16" t="s">
        <v>1</v>
      </c>
    </row>
    <row r="76" spans="2:12" x14ac:dyDescent="0.25">
      <c r="B76" s="32" t="s">
        <v>244</v>
      </c>
      <c r="C76" s="16" t="s">
        <v>107</v>
      </c>
      <c r="D76" s="30" t="s">
        <v>6</v>
      </c>
      <c r="F76" s="32" t="s">
        <v>244</v>
      </c>
      <c r="G76" s="16" t="s">
        <v>107</v>
      </c>
      <c r="H76" s="30" t="s">
        <v>6</v>
      </c>
    </row>
    <row r="77" spans="2:12" x14ac:dyDescent="0.25">
      <c r="B77" s="32" t="s">
        <v>225</v>
      </c>
      <c r="C77" s="16" t="s">
        <v>107</v>
      </c>
      <c r="D77" s="30" t="s">
        <v>6</v>
      </c>
      <c r="F77" s="32" t="s">
        <v>225</v>
      </c>
      <c r="G77" s="16" t="s">
        <v>107</v>
      </c>
      <c r="H77" s="30" t="s">
        <v>6</v>
      </c>
    </row>
    <row r="80" spans="2:12" x14ac:dyDescent="0.25">
      <c r="B80" s="56"/>
      <c r="C80" s="56"/>
      <c r="D80" s="56"/>
      <c r="F80" s="56"/>
      <c r="G80" s="56"/>
      <c r="H80" s="56"/>
    </row>
    <row r="81" spans="2:8" x14ac:dyDescent="0.25">
      <c r="B81" s="56"/>
      <c r="C81" s="56"/>
      <c r="D81" s="56"/>
      <c r="E81" s="56"/>
      <c r="F81" s="56"/>
      <c r="G81" s="56"/>
      <c r="H81" s="56"/>
    </row>
    <row r="82" spans="2:8" x14ac:dyDescent="0.25">
      <c r="B82" s="56"/>
      <c r="C82" s="56"/>
      <c r="D82" s="56"/>
      <c r="E82" s="56"/>
      <c r="F82" s="56"/>
      <c r="G82" s="56"/>
      <c r="H82" s="56"/>
    </row>
    <row r="83" spans="2:8" x14ac:dyDescent="0.25">
      <c r="B83" s="56"/>
      <c r="C83" s="56"/>
      <c r="D83" s="56"/>
      <c r="E83" s="56"/>
      <c r="F83" s="56"/>
      <c r="G83" s="56"/>
      <c r="H83" s="56"/>
    </row>
    <row r="84" spans="2:8" x14ac:dyDescent="0.25">
      <c r="B84" s="56"/>
      <c r="C84" s="56"/>
      <c r="D84" s="56"/>
      <c r="E84" s="56"/>
      <c r="F84" s="56"/>
      <c r="G84" s="56"/>
      <c r="H84" s="56"/>
    </row>
    <row r="85" spans="2:8" x14ac:dyDescent="0.25">
      <c r="B85" s="56"/>
      <c r="C85" s="56"/>
      <c r="D85" s="56"/>
      <c r="E85" s="56"/>
      <c r="F85" s="56"/>
      <c r="G85" s="56"/>
      <c r="H85" s="56"/>
    </row>
    <row r="86" spans="2:8" x14ac:dyDescent="0.25">
      <c r="B86" s="56"/>
      <c r="C86" s="56"/>
      <c r="D86" s="56"/>
      <c r="E86" s="56"/>
      <c r="F86" s="56"/>
      <c r="G86" s="56"/>
      <c r="H86" s="56"/>
    </row>
    <row r="87" spans="2:8" x14ac:dyDescent="0.25">
      <c r="B87" s="56"/>
      <c r="C87" s="56"/>
      <c r="D87" s="56"/>
      <c r="E87" s="56"/>
      <c r="F87" s="56"/>
      <c r="G87" s="56"/>
      <c r="H87" s="56"/>
    </row>
    <row r="88" spans="2:8" x14ac:dyDescent="0.25">
      <c r="B88" s="56"/>
      <c r="C88" s="56"/>
      <c r="D88" s="56"/>
      <c r="E88" s="56"/>
      <c r="F88" s="56"/>
      <c r="G88" s="56"/>
      <c r="H88" s="56"/>
    </row>
    <row r="89" spans="2:8" x14ac:dyDescent="0.25">
      <c r="B89" s="56"/>
      <c r="C89" s="56"/>
      <c r="D89" s="56"/>
      <c r="E89" s="56"/>
      <c r="F89" s="56"/>
      <c r="G89" s="56"/>
      <c r="H89" s="56"/>
    </row>
    <row r="90" spans="2:8" x14ac:dyDescent="0.25">
      <c r="C90" s="56"/>
      <c r="D90" s="56"/>
      <c r="E90" s="56"/>
      <c r="F90" s="56"/>
      <c r="G90" s="56"/>
      <c r="H90" s="56"/>
    </row>
  </sheetData>
  <mergeCells count="14">
    <mergeCell ref="N42:P42"/>
    <mergeCell ref="B61:D61"/>
    <mergeCell ref="F61:H61"/>
    <mergeCell ref="L3:O3"/>
    <mergeCell ref="Q3:T3"/>
    <mergeCell ref="F23:H23"/>
    <mergeCell ref="J23:L23"/>
    <mergeCell ref="N23:P23"/>
    <mergeCell ref="B3:E3"/>
    <mergeCell ref="B23:D23"/>
    <mergeCell ref="G3:J3"/>
    <mergeCell ref="B42:D42"/>
    <mergeCell ref="F42:H42"/>
    <mergeCell ref="J42:L4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760CD-B3DB-4E54-9FC0-55C938DE3482}">
  <dimension ref="A1:S55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5" style="1" customWidth="1"/>
    <col min="2" max="2" width="7.140625" style="16" customWidth="1"/>
    <col min="3" max="10" width="15" style="16" bestFit="1" customWidth="1"/>
    <col min="11" max="11" width="16.28515625" style="16" customWidth="1"/>
    <col min="12" max="12" width="11.42578125" style="16" bestFit="1" customWidth="1"/>
    <col min="13" max="18" width="11.42578125" style="16"/>
    <col min="19" max="16384" width="11.42578125" style="1"/>
  </cols>
  <sheetData>
    <row r="1" spans="1:18" x14ac:dyDescent="0.25">
      <c r="A1" s="5" t="s">
        <v>684</v>
      </c>
      <c r="B1" s="2"/>
    </row>
    <row r="2" spans="1:18" x14ac:dyDescent="0.25">
      <c r="C2" s="2"/>
      <c r="D2" s="2"/>
      <c r="E2" s="2"/>
      <c r="F2" s="2"/>
      <c r="G2" s="2"/>
      <c r="H2" s="2"/>
      <c r="I2" s="2"/>
      <c r="J2" s="2"/>
      <c r="K2" s="2"/>
    </row>
    <row r="3" spans="1:18" s="16" customFormat="1" x14ac:dyDescent="0.25">
      <c r="C3" s="300" t="s">
        <v>662</v>
      </c>
      <c r="D3" s="301"/>
      <c r="E3" s="301"/>
      <c r="F3" s="301"/>
      <c r="G3" s="301"/>
      <c r="H3" s="301"/>
      <c r="I3" s="301"/>
      <c r="J3" s="301"/>
      <c r="K3" s="300" t="s">
        <v>663</v>
      </c>
      <c r="L3" s="301"/>
      <c r="M3" s="301"/>
      <c r="N3" s="301"/>
      <c r="O3" s="301"/>
      <c r="P3" s="301"/>
      <c r="Q3" s="301"/>
      <c r="R3" s="302"/>
    </row>
    <row r="4" spans="1:18" s="16" customFormat="1" ht="15.75" customHeight="1" x14ac:dyDescent="0.25">
      <c r="B4" s="17" t="s">
        <v>667</v>
      </c>
      <c r="C4" s="138" t="s">
        <v>173</v>
      </c>
      <c r="D4" s="138" t="s">
        <v>174</v>
      </c>
      <c r="E4" s="138" t="s">
        <v>175</v>
      </c>
      <c r="F4" s="138" t="s">
        <v>176</v>
      </c>
      <c r="G4" s="138" t="s">
        <v>177</v>
      </c>
      <c r="H4" s="138" t="s">
        <v>178</v>
      </c>
      <c r="I4" s="138" t="s">
        <v>179</v>
      </c>
      <c r="J4" s="138" t="s">
        <v>200</v>
      </c>
      <c r="K4" s="138" t="s">
        <v>173</v>
      </c>
      <c r="L4" s="138" t="s">
        <v>174</v>
      </c>
      <c r="M4" s="138" t="s">
        <v>175</v>
      </c>
      <c r="N4" s="138" t="s">
        <v>176</v>
      </c>
      <c r="O4" s="138" t="s">
        <v>177</v>
      </c>
      <c r="P4" s="138" t="s">
        <v>178</v>
      </c>
      <c r="Q4" s="138" t="s">
        <v>179</v>
      </c>
      <c r="R4" s="138" t="s">
        <v>200</v>
      </c>
    </row>
    <row r="5" spans="1:18" x14ac:dyDescent="0.25">
      <c r="B5" s="184">
        <v>0</v>
      </c>
      <c r="C5" s="239">
        <v>4.18879</v>
      </c>
      <c r="D5" s="240">
        <v>4.18879</v>
      </c>
      <c r="E5" s="240">
        <v>39.070129999999999</v>
      </c>
      <c r="F5" s="240">
        <v>19.217610000000001</v>
      </c>
      <c r="G5" s="240">
        <v>15.079650000000001</v>
      </c>
      <c r="H5" s="240">
        <v>14.137169999999999</v>
      </c>
      <c r="I5" s="240">
        <v>60.974339999999998</v>
      </c>
      <c r="J5" s="241">
        <v>33.51032</v>
      </c>
      <c r="K5" s="242">
        <v>38.506500000000003</v>
      </c>
      <c r="L5" s="7">
        <v>14.137169999999999</v>
      </c>
      <c r="M5" s="7">
        <v>14.137169999999999</v>
      </c>
      <c r="N5" s="7">
        <v>23.874359999999999</v>
      </c>
      <c r="O5" s="7">
        <v>14.137169999999999</v>
      </c>
      <c r="P5" s="7">
        <v>14.137169999999999</v>
      </c>
      <c r="Q5" s="7">
        <v>4.18879</v>
      </c>
      <c r="R5" s="34">
        <v>4.18879</v>
      </c>
    </row>
    <row r="6" spans="1:18" x14ac:dyDescent="0.25">
      <c r="B6" s="130">
        <v>1</v>
      </c>
      <c r="C6" s="242"/>
      <c r="D6" s="7"/>
      <c r="E6" s="7"/>
      <c r="F6" s="7"/>
      <c r="G6" s="7"/>
      <c r="H6" s="7"/>
      <c r="I6" s="7"/>
      <c r="J6" s="34"/>
      <c r="K6" s="242"/>
      <c r="L6" s="7"/>
      <c r="M6" s="7"/>
      <c r="N6" s="7"/>
      <c r="O6" s="7"/>
      <c r="P6" s="7"/>
      <c r="Q6" s="7"/>
      <c r="R6" s="34"/>
    </row>
    <row r="7" spans="1:18" x14ac:dyDescent="0.25">
      <c r="B7" s="130">
        <v>2</v>
      </c>
      <c r="C7" s="242">
        <v>76.701400000000007</v>
      </c>
      <c r="D7" s="7">
        <v>45.55959</v>
      </c>
      <c r="E7" s="7">
        <v>67.683269999999993</v>
      </c>
      <c r="F7" s="7">
        <v>40.477679999999999</v>
      </c>
      <c r="G7" s="7">
        <v>83.060100000000006</v>
      </c>
      <c r="H7" s="7">
        <v>32.907829999999997</v>
      </c>
      <c r="I7" s="7">
        <v>67.433040000000005</v>
      </c>
      <c r="J7" s="34">
        <v>40.985399999999998</v>
      </c>
      <c r="K7" s="242">
        <v>59.715389999999999</v>
      </c>
      <c r="L7" s="7">
        <v>37.062019999999997</v>
      </c>
      <c r="M7" s="7">
        <v>40.877009999999999</v>
      </c>
      <c r="N7" s="7">
        <v>65.973439999999997</v>
      </c>
      <c r="O7" s="7">
        <v>65.711650000000006</v>
      </c>
      <c r="P7" s="7">
        <v>75.267330000000001</v>
      </c>
      <c r="Q7" s="7">
        <v>44.987609999999997</v>
      </c>
      <c r="R7" s="34">
        <v>39.33276</v>
      </c>
    </row>
    <row r="8" spans="1:18" x14ac:dyDescent="0.25">
      <c r="B8" s="130">
        <v>3</v>
      </c>
      <c r="C8" s="242"/>
      <c r="D8" s="7"/>
      <c r="E8" s="7"/>
      <c r="F8" s="7"/>
      <c r="G8" s="7"/>
      <c r="H8" s="7"/>
      <c r="I8" s="7"/>
      <c r="J8" s="34"/>
      <c r="K8" s="242"/>
      <c r="L8" s="7"/>
      <c r="M8" s="7"/>
      <c r="N8" s="7"/>
      <c r="O8" s="7"/>
      <c r="P8" s="7"/>
      <c r="Q8" s="7"/>
      <c r="R8" s="34"/>
    </row>
    <row r="9" spans="1:18" x14ac:dyDescent="0.25">
      <c r="B9" s="130">
        <v>4</v>
      </c>
      <c r="C9" s="242"/>
      <c r="D9" s="7"/>
      <c r="E9" s="7"/>
      <c r="F9" s="7"/>
      <c r="G9" s="7"/>
      <c r="H9" s="7"/>
      <c r="I9" s="7"/>
      <c r="J9" s="34"/>
      <c r="K9" s="242"/>
      <c r="L9" s="7"/>
      <c r="M9" s="7"/>
      <c r="N9" s="7"/>
      <c r="O9" s="7"/>
      <c r="P9" s="7"/>
      <c r="Q9" s="7"/>
      <c r="R9" s="34"/>
    </row>
    <row r="10" spans="1:18" x14ac:dyDescent="0.25">
      <c r="B10" s="130">
        <v>5</v>
      </c>
      <c r="C10" s="242"/>
      <c r="D10" s="7"/>
      <c r="E10" s="7"/>
      <c r="F10" s="7"/>
      <c r="G10" s="7"/>
      <c r="H10" s="7"/>
      <c r="I10" s="7"/>
      <c r="J10" s="34"/>
      <c r="K10" s="242"/>
      <c r="L10" s="7"/>
      <c r="M10" s="7"/>
      <c r="N10" s="7"/>
      <c r="O10" s="7"/>
      <c r="P10" s="7"/>
      <c r="Q10" s="7"/>
      <c r="R10" s="34"/>
    </row>
    <row r="11" spans="1:18" s="16" customFormat="1" x14ac:dyDescent="0.25">
      <c r="A11" s="1"/>
      <c r="B11" s="130">
        <v>6</v>
      </c>
      <c r="C11" s="242"/>
      <c r="D11" s="7"/>
      <c r="E11" s="7"/>
      <c r="F11" s="7"/>
      <c r="G11" s="7"/>
      <c r="H11" s="7"/>
      <c r="I11" s="7"/>
      <c r="J11" s="34"/>
      <c r="K11" s="242"/>
      <c r="L11" s="7"/>
      <c r="M11" s="7"/>
      <c r="N11" s="7"/>
      <c r="O11" s="7"/>
      <c r="P11" s="7"/>
      <c r="Q11" s="7"/>
      <c r="R11" s="34"/>
    </row>
    <row r="12" spans="1:18" x14ac:dyDescent="0.25">
      <c r="B12" s="130">
        <v>7</v>
      </c>
      <c r="C12" s="242">
        <v>141.7834</v>
      </c>
      <c r="D12" s="7">
        <v>120.0215</v>
      </c>
      <c r="E12" s="7">
        <v>159.3665</v>
      </c>
      <c r="F12" s="7">
        <v>128.6515</v>
      </c>
      <c r="G12" s="7">
        <v>118.84699999999999</v>
      </c>
      <c r="H12" s="7">
        <v>203.45599999999999</v>
      </c>
      <c r="I12" s="7">
        <v>207.89259999999999</v>
      </c>
      <c r="J12" s="34">
        <v>199.53200000000001</v>
      </c>
      <c r="K12" s="242">
        <v>87.284509999999997</v>
      </c>
      <c r="L12" s="7">
        <v>76.776600000000002</v>
      </c>
      <c r="M12" s="7">
        <v>71.082949999999997</v>
      </c>
      <c r="N12" s="7">
        <v>110.285</v>
      </c>
      <c r="O12" s="7">
        <v>134.18729999999999</v>
      </c>
      <c r="P12" s="7">
        <v>213.30199999999999</v>
      </c>
      <c r="Q12" s="7">
        <v>67.395750000000007</v>
      </c>
      <c r="R12" s="34">
        <v>121.9915</v>
      </c>
    </row>
    <row r="13" spans="1:18" x14ac:dyDescent="0.25">
      <c r="B13" s="130">
        <v>8</v>
      </c>
      <c r="C13" s="242"/>
      <c r="D13" s="7"/>
      <c r="E13" s="7"/>
      <c r="F13" s="7"/>
      <c r="G13" s="7"/>
      <c r="H13" s="7"/>
      <c r="I13" s="7"/>
      <c r="J13" s="34"/>
      <c r="K13" s="242"/>
      <c r="L13" s="7"/>
      <c r="M13" s="7"/>
      <c r="N13" s="7"/>
      <c r="O13" s="7"/>
      <c r="P13" s="7"/>
      <c r="Q13" s="7"/>
      <c r="R13" s="34"/>
    </row>
    <row r="14" spans="1:18" x14ac:dyDescent="0.25">
      <c r="B14" s="130">
        <v>9</v>
      </c>
      <c r="C14" s="242">
        <v>245.49780000000001</v>
      </c>
      <c r="D14" s="7">
        <v>183.41329999999999</v>
      </c>
      <c r="E14" s="7">
        <v>187.7038</v>
      </c>
      <c r="F14" s="7">
        <v>211.15039999999999</v>
      </c>
      <c r="G14" s="7">
        <v>166.0932</v>
      </c>
      <c r="H14" s="7">
        <v>213.3236</v>
      </c>
      <c r="I14" s="7">
        <v>262.81220000000002</v>
      </c>
      <c r="J14" s="34">
        <v>209.88910000000001</v>
      </c>
      <c r="K14" s="242">
        <v>140.50049999999999</v>
      </c>
      <c r="L14" s="7">
        <v>121.9915</v>
      </c>
      <c r="M14" s="7">
        <v>131.29929999999999</v>
      </c>
      <c r="N14" s="7">
        <v>155.59800000000001</v>
      </c>
      <c r="O14" s="7">
        <v>168.79</v>
      </c>
      <c r="P14" s="7">
        <v>218.25309999999999</v>
      </c>
      <c r="Q14" s="7">
        <v>114.2321</v>
      </c>
      <c r="R14" s="34">
        <v>145.60140000000001</v>
      </c>
    </row>
    <row r="15" spans="1:18" x14ac:dyDescent="0.25">
      <c r="B15" s="130">
        <v>10</v>
      </c>
      <c r="C15" s="242"/>
      <c r="D15" s="7"/>
      <c r="E15" s="7"/>
      <c r="F15" s="7"/>
      <c r="G15" s="7"/>
      <c r="H15" s="7"/>
      <c r="I15" s="7"/>
      <c r="J15" s="34"/>
      <c r="K15" s="242"/>
      <c r="L15" s="7"/>
      <c r="M15" s="7"/>
      <c r="N15" s="7"/>
      <c r="O15" s="7"/>
      <c r="P15" s="7"/>
      <c r="Q15" s="7"/>
      <c r="R15" s="34"/>
    </row>
    <row r="16" spans="1:18" x14ac:dyDescent="0.25">
      <c r="B16" s="130">
        <v>11</v>
      </c>
      <c r="C16" s="242">
        <v>295.07929999999999</v>
      </c>
      <c r="D16" s="7">
        <v>210.50919999999999</v>
      </c>
      <c r="E16" s="7">
        <v>401.05700000000002</v>
      </c>
      <c r="F16" s="7">
        <v>343.20589999999999</v>
      </c>
      <c r="G16" s="7">
        <v>290.06959999999998</v>
      </c>
      <c r="H16" s="7">
        <v>359.76339999999999</v>
      </c>
      <c r="I16" s="7">
        <v>332.94659999999999</v>
      </c>
      <c r="J16" s="34">
        <v>309.65010000000001</v>
      </c>
      <c r="K16" s="242">
        <v>171.34970000000001</v>
      </c>
      <c r="L16" s="7">
        <v>184.25219999999999</v>
      </c>
      <c r="M16" s="7">
        <v>166.042</v>
      </c>
      <c r="N16" s="7">
        <v>292.94099999999997</v>
      </c>
      <c r="O16" s="7">
        <v>283.44670000000002</v>
      </c>
      <c r="P16" s="7">
        <v>276.68830000000003</v>
      </c>
      <c r="Q16" s="7">
        <v>150.0247</v>
      </c>
      <c r="R16" s="34">
        <v>285.83699999999999</v>
      </c>
    </row>
    <row r="17" spans="2:19" x14ac:dyDescent="0.25">
      <c r="B17" s="130">
        <v>12</v>
      </c>
      <c r="C17" s="242"/>
      <c r="D17" s="7"/>
      <c r="E17" s="7"/>
      <c r="F17" s="7"/>
      <c r="G17" s="7"/>
      <c r="H17" s="7"/>
      <c r="I17" s="7"/>
      <c r="J17" s="34"/>
      <c r="K17" s="242"/>
      <c r="L17" s="7"/>
      <c r="M17" s="7"/>
      <c r="N17" s="7"/>
      <c r="O17" s="7"/>
      <c r="P17" s="7"/>
      <c r="Q17" s="7"/>
      <c r="R17" s="34"/>
    </row>
    <row r="18" spans="2:19" x14ac:dyDescent="0.25">
      <c r="B18" s="130">
        <v>13</v>
      </c>
      <c r="C18" s="242"/>
      <c r="D18" s="7"/>
      <c r="E18" s="7"/>
      <c r="F18" s="7"/>
      <c r="G18" s="7"/>
      <c r="H18" s="7"/>
      <c r="I18" s="7"/>
      <c r="J18" s="34"/>
      <c r="K18" s="242"/>
      <c r="L18" s="7"/>
      <c r="M18" s="7"/>
      <c r="N18" s="7"/>
      <c r="O18" s="7"/>
      <c r="P18" s="7"/>
      <c r="Q18" s="7"/>
      <c r="R18" s="34"/>
    </row>
    <row r="19" spans="2:19" x14ac:dyDescent="0.25">
      <c r="B19" s="130">
        <v>14</v>
      </c>
      <c r="C19" s="242">
        <v>495.83030000000002</v>
      </c>
      <c r="D19" s="7">
        <v>534.88059999999996</v>
      </c>
      <c r="E19" s="7">
        <v>546.53880000000004</v>
      </c>
      <c r="F19" s="7">
        <v>537.51049999999998</v>
      </c>
      <c r="G19" s="7">
        <v>652.27530000000002</v>
      </c>
      <c r="H19" s="7">
        <v>526.06230000000005</v>
      </c>
      <c r="I19" s="7">
        <v>469.81700000000001</v>
      </c>
      <c r="J19" s="34">
        <v>503.32209999999998</v>
      </c>
      <c r="K19" s="242">
        <v>213.8998</v>
      </c>
      <c r="L19" s="7">
        <v>225.01660000000001</v>
      </c>
      <c r="M19" s="7">
        <v>283.4391</v>
      </c>
      <c r="N19" s="7">
        <v>373.67129999999997</v>
      </c>
      <c r="O19" s="7">
        <v>303.7364</v>
      </c>
      <c r="P19" s="7">
        <v>387.78550000000001</v>
      </c>
      <c r="Q19" s="7">
        <v>299.73340000000002</v>
      </c>
      <c r="R19" s="34">
        <v>299.7407</v>
      </c>
    </row>
    <row r="20" spans="2:19" x14ac:dyDescent="0.25">
      <c r="B20" s="130">
        <v>15</v>
      </c>
      <c r="C20" s="242"/>
      <c r="D20" s="7"/>
      <c r="E20" s="7"/>
      <c r="F20" s="7"/>
      <c r="G20" s="7"/>
      <c r="H20" s="7"/>
      <c r="I20" s="7"/>
      <c r="J20" s="34"/>
      <c r="K20" s="242"/>
      <c r="L20" s="7"/>
      <c r="M20" s="7"/>
      <c r="N20" s="7"/>
      <c r="O20" s="7"/>
      <c r="P20" s="7"/>
      <c r="Q20" s="7"/>
      <c r="R20" s="34"/>
    </row>
    <row r="21" spans="2:19" x14ac:dyDescent="0.25">
      <c r="B21" s="130">
        <v>16</v>
      </c>
      <c r="C21" s="178">
        <v>551.23680000000002</v>
      </c>
      <c r="D21" s="16">
        <v>587.30319999999995</v>
      </c>
      <c r="E21" s="16">
        <v>722.63289999999995</v>
      </c>
      <c r="F21" s="16">
        <v>759.51769999999999</v>
      </c>
      <c r="G21" s="16">
        <v>654.91790000000003</v>
      </c>
      <c r="H21" s="16">
        <v>543.48</v>
      </c>
      <c r="I21" s="16">
        <v>538.99710000000005</v>
      </c>
      <c r="J21" s="35">
        <v>704.91319999999996</v>
      </c>
      <c r="K21" s="178">
        <v>358.8485</v>
      </c>
      <c r="L21" s="16">
        <v>236.54349999999999</v>
      </c>
      <c r="M21" s="16">
        <v>385.39580000000001</v>
      </c>
      <c r="N21" s="16">
        <v>460.7269</v>
      </c>
      <c r="O21" s="16">
        <v>326.11610000000002</v>
      </c>
      <c r="P21" s="16">
        <v>407.02050000000003</v>
      </c>
      <c r="Q21" s="16">
        <v>331.68520000000001</v>
      </c>
      <c r="R21" s="35">
        <v>333.03809999999999</v>
      </c>
    </row>
    <row r="22" spans="2:19" x14ac:dyDescent="0.25">
      <c r="B22" s="130">
        <v>17</v>
      </c>
      <c r="C22" s="178"/>
      <c r="J22" s="35"/>
      <c r="K22" s="178"/>
      <c r="R22" s="35"/>
    </row>
    <row r="23" spans="2:19" x14ac:dyDescent="0.25">
      <c r="B23" s="130">
        <v>18</v>
      </c>
      <c r="C23" s="178">
        <v>666.85799999999995</v>
      </c>
      <c r="D23" s="16">
        <v>646.79939999999999</v>
      </c>
      <c r="E23" s="16">
        <v>895.34190000000001</v>
      </c>
      <c r="F23" s="16">
        <v>922.4624</v>
      </c>
      <c r="G23" s="16">
        <v>788.68439999999998</v>
      </c>
      <c r="H23" s="16">
        <v>1092.1310000000001</v>
      </c>
      <c r="I23" s="16">
        <v>600.10709999999995</v>
      </c>
      <c r="J23" s="35">
        <v>777.85410000000002</v>
      </c>
      <c r="K23" s="178">
        <v>398.4298</v>
      </c>
      <c r="L23" s="16">
        <v>285.75700000000001</v>
      </c>
      <c r="M23" s="16">
        <v>477.55029999999999</v>
      </c>
      <c r="N23" s="16">
        <v>539.78830000000005</v>
      </c>
      <c r="O23" s="16">
        <v>402.88839999999999</v>
      </c>
      <c r="P23" s="16">
        <v>418.95636230000002</v>
      </c>
      <c r="Q23" s="16">
        <v>364.55149999999998</v>
      </c>
      <c r="R23" s="35">
        <v>335.36709999999999</v>
      </c>
    </row>
    <row r="24" spans="2:19" x14ac:dyDescent="0.25">
      <c r="B24" s="130">
        <v>19</v>
      </c>
      <c r="C24" s="178"/>
      <c r="J24" s="35"/>
      <c r="K24" s="178"/>
      <c r="R24" s="35"/>
    </row>
    <row r="25" spans="2:19" x14ac:dyDescent="0.25">
      <c r="B25" s="130">
        <v>20</v>
      </c>
      <c r="C25" s="178"/>
      <c r="J25" s="35"/>
      <c r="K25" s="178"/>
      <c r="R25" s="35"/>
    </row>
    <row r="26" spans="2:19" x14ac:dyDescent="0.25">
      <c r="B26" s="243">
        <v>21</v>
      </c>
      <c r="C26" s="233">
        <v>787.15480000000002</v>
      </c>
      <c r="D26" s="37">
        <v>822.83889999999997</v>
      </c>
      <c r="E26" s="37">
        <v>1097.2850000000001</v>
      </c>
      <c r="F26" s="37">
        <v>1051.144</v>
      </c>
      <c r="G26" s="37">
        <v>1188.598</v>
      </c>
      <c r="H26" s="37">
        <v>1315.0930000000001</v>
      </c>
      <c r="I26" s="37">
        <v>965.63509999999997</v>
      </c>
      <c r="J26" s="49">
        <v>916.7962</v>
      </c>
      <c r="K26" s="233">
        <v>399.589</v>
      </c>
      <c r="L26" s="37">
        <v>354.59890000000001</v>
      </c>
      <c r="M26" s="37">
        <v>553.01859999999999</v>
      </c>
      <c r="N26" s="37">
        <v>542.35680000000002</v>
      </c>
      <c r="O26" s="37">
        <v>428.52249999999998</v>
      </c>
      <c r="P26" s="37">
        <v>499.59134449999999</v>
      </c>
      <c r="Q26" s="37">
        <v>374.4991</v>
      </c>
      <c r="R26" s="49">
        <v>370.33170000000001</v>
      </c>
    </row>
    <row r="27" spans="2:19" x14ac:dyDescent="0.2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9" x14ac:dyDescent="0.25">
      <c r="C28" s="250"/>
      <c r="D28" s="250"/>
      <c r="E28" s="250"/>
      <c r="F28" s="250"/>
      <c r="G28" s="250"/>
      <c r="H28" s="250"/>
      <c r="I28" s="250"/>
      <c r="J28" s="250"/>
      <c r="K28" s="7"/>
      <c r="L28" s="7"/>
      <c r="M28" s="7"/>
      <c r="N28" s="7"/>
      <c r="O28" s="7"/>
      <c r="P28" s="7"/>
      <c r="Q28" s="7"/>
      <c r="R28" s="7"/>
    </row>
    <row r="29" spans="2:19" x14ac:dyDescent="0.25"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56"/>
    </row>
    <row r="30" spans="2:19" x14ac:dyDescent="0.25"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56"/>
    </row>
    <row r="31" spans="2:19" x14ac:dyDescent="0.25"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56"/>
    </row>
    <row r="32" spans="2:19" x14ac:dyDescent="0.25"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56"/>
    </row>
    <row r="33" spans="3:19" x14ac:dyDescent="0.25"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56"/>
    </row>
    <row r="34" spans="3:19" x14ac:dyDescent="0.25"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56"/>
    </row>
    <row r="35" spans="3:19" x14ac:dyDescent="0.25"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56"/>
    </row>
    <row r="36" spans="3:19" x14ac:dyDescent="0.25"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56"/>
    </row>
    <row r="37" spans="3:19" x14ac:dyDescent="0.25"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56"/>
    </row>
    <row r="38" spans="3:19" x14ac:dyDescent="0.25"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0"/>
      <c r="Q38" s="250"/>
      <c r="R38" s="250"/>
      <c r="S38" s="56"/>
    </row>
    <row r="39" spans="3:19" x14ac:dyDescent="0.25">
      <c r="C39" s="250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56"/>
    </row>
    <row r="40" spans="3:19" x14ac:dyDescent="0.25"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56"/>
    </row>
    <row r="41" spans="3:19" x14ac:dyDescent="0.25"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56"/>
    </row>
    <row r="42" spans="3:19" x14ac:dyDescent="0.25"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56"/>
    </row>
    <row r="43" spans="3:19" x14ac:dyDescent="0.25"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56"/>
    </row>
    <row r="44" spans="3:19" x14ac:dyDescent="0.25"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56"/>
    </row>
    <row r="45" spans="3:19" x14ac:dyDescent="0.25"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56"/>
    </row>
    <row r="46" spans="3:19" x14ac:dyDescent="0.25"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56"/>
    </row>
    <row r="47" spans="3:19" x14ac:dyDescent="0.25"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56"/>
    </row>
    <row r="48" spans="3:19" x14ac:dyDescent="0.25"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56"/>
    </row>
    <row r="49" spans="3:19" x14ac:dyDescent="0.25"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0"/>
      <c r="S49" s="56"/>
    </row>
    <row r="50" spans="3:19" x14ac:dyDescent="0.25">
      <c r="C50" s="56"/>
      <c r="D50" s="56"/>
      <c r="E50" s="56"/>
      <c r="F50" s="56"/>
      <c r="G50" s="56"/>
      <c r="H50" s="56"/>
      <c r="I50" s="56"/>
      <c r="J50" s="56"/>
      <c r="K50" s="250"/>
      <c r="L50" s="250"/>
      <c r="M50" s="250"/>
      <c r="N50" s="250"/>
      <c r="O50" s="250"/>
      <c r="P50" s="250"/>
      <c r="Q50" s="250"/>
      <c r="R50" s="250"/>
      <c r="S50" s="56"/>
    </row>
    <row r="51" spans="3:19" x14ac:dyDescent="0.25">
      <c r="C51" s="56"/>
      <c r="D51" s="56"/>
      <c r="E51" s="56"/>
      <c r="F51" s="56"/>
      <c r="G51" s="56"/>
      <c r="H51" s="56"/>
      <c r="I51" s="56"/>
      <c r="J51" s="56"/>
      <c r="K51" s="7"/>
      <c r="L51" s="56"/>
      <c r="M51" s="56"/>
      <c r="N51" s="56"/>
      <c r="O51" s="56"/>
      <c r="P51" s="56"/>
      <c r="Q51" s="56"/>
      <c r="R51" s="56"/>
      <c r="S51" s="56"/>
    </row>
    <row r="52" spans="3:19" x14ac:dyDescent="0.25">
      <c r="C52" s="56"/>
      <c r="D52" s="56"/>
      <c r="E52" s="56"/>
      <c r="F52" s="56"/>
      <c r="G52" s="56"/>
      <c r="H52" s="56"/>
      <c r="I52" s="56"/>
      <c r="J52" s="56"/>
      <c r="K52" s="7"/>
      <c r="L52" s="7"/>
      <c r="M52" s="7"/>
      <c r="N52" s="7"/>
      <c r="O52" s="7"/>
      <c r="P52" s="7"/>
      <c r="Q52" s="7"/>
      <c r="R52" s="7"/>
      <c r="S52" s="56"/>
    </row>
    <row r="53" spans="3:19" x14ac:dyDescent="0.25">
      <c r="C53" s="56"/>
      <c r="D53" s="56"/>
      <c r="E53" s="56"/>
      <c r="F53" s="56"/>
      <c r="G53" s="56"/>
      <c r="H53" s="56"/>
      <c r="I53" s="56"/>
      <c r="J53" s="56"/>
      <c r="K53" s="7"/>
      <c r="L53" s="7"/>
      <c r="M53" s="7"/>
      <c r="N53" s="7"/>
      <c r="O53" s="7"/>
      <c r="P53" s="7"/>
      <c r="Q53" s="7"/>
      <c r="R53" s="7"/>
      <c r="S53" s="56"/>
    </row>
    <row r="54" spans="3:19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56"/>
    </row>
    <row r="55" spans="3:19" x14ac:dyDescent="0.25">
      <c r="S55" s="56"/>
    </row>
  </sheetData>
  <mergeCells count="2">
    <mergeCell ref="C3:J3"/>
    <mergeCell ref="K3:R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3BF2-7848-4438-9B96-D3A250B49F3A}">
  <dimension ref="A1:AF61"/>
  <sheetViews>
    <sheetView zoomScale="80" zoomScaleNormal="80" workbookViewId="0">
      <selection activeCell="I21" sqref="I21"/>
    </sheetView>
  </sheetViews>
  <sheetFormatPr baseColWidth="10" defaultRowHeight="15.75" x14ac:dyDescent="0.25"/>
  <cols>
    <col min="1" max="1" width="5" style="1" customWidth="1"/>
    <col min="2" max="2" width="21.28515625" style="16" customWidth="1"/>
    <col min="3" max="3" width="18.5703125" style="16" customWidth="1"/>
    <col min="4" max="4" width="18.7109375" style="16" bestFit="1" customWidth="1"/>
    <col min="5" max="5" width="7.140625" style="1" customWidth="1"/>
    <col min="6" max="6" width="22" style="1" customWidth="1"/>
    <col min="7" max="7" width="18.5703125" style="1" customWidth="1"/>
    <col min="8" max="8" width="18.7109375" style="1" bestFit="1" customWidth="1"/>
    <col min="9" max="9" width="7.140625" style="1" customWidth="1"/>
    <col min="10" max="10" width="23.42578125" style="1" customWidth="1"/>
    <col min="11" max="11" width="16" style="1" bestFit="1" customWidth="1"/>
    <col min="12" max="12" width="18.7109375" style="1" bestFit="1" customWidth="1"/>
    <col min="13" max="13" width="7.140625" style="1" customWidth="1"/>
    <col min="14" max="14" width="23.42578125" style="1" customWidth="1"/>
    <col min="15" max="15" width="16" style="1" bestFit="1" customWidth="1"/>
    <col min="16" max="16" width="18.7109375" style="1" bestFit="1" customWidth="1"/>
    <col min="17" max="16384" width="11.42578125" style="1"/>
  </cols>
  <sheetData>
    <row r="1" spans="1:16" x14ac:dyDescent="0.25">
      <c r="A1" s="5" t="s">
        <v>707</v>
      </c>
    </row>
    <row r="2" spans="1:16" x14ac:dyDescent="0.25">
      <c r="B2" s="2"/>
    </row>
    <row r="3" spans="1:16" s="16" customFormat="1" x14ac:dyDescent="0.25">
      <c r="B3" s="261" t="s">
        <v>363</v>
      </c>
      <c r="C3" s="261"/>
      <c r="F3" s="261" t="s">
        <v>364</v>
      </c>
      <c r="G3" s="261"/>
      <c r="J3" s="261" t="s">
        <v>365</v>
      </c>
      <c r="K3" s="261"/>
      <c r="N3" s="261" t="s">
        <v>366</v>
      </c>
      <c r="O3" s="261"/>
    </row>
    <row r="4" spans="1:16" s="16" customFormat="1" x14ac:dyDescent="0.25">
      <c r="B4" s="44" t="s">
        <v>361</v>
      </c>
      <c r="C4" s="65" t="s">
        <v>362</v>
      </c>
      <c r="F4" s="44" t="s">
        <v>361</v>
      </c>
      <c r="G4" s="65" t="s">
        <v>362</v>
      </c>
      <c r="J4" s="44" t="s">
        <v>369</v>
      </c>
      <c r="K4" s="65" t="s">
        <v>370</v>
      </c>
      <c r="N4" s="44" t="s">
        <v>369</v>
      </c>
      <c r="O4" s="65" t="s">
        <v>370</v>
      </c>
    </row>
    <row r="5" spans="1:16" s="16" customFormat="1" x14ac:dyDescent="0.25">
      <c r="B5" s="50">
        <v>23.1</v>
      </c>
      <c r="C5" s="66">
        <v>26</v>
      </c>
      <c r="D5" s="4"/>
      <c r="F5" s="62">
        <v>9.64</v>
      </c>
      <c r="G5" s="66">
        <v>11</v>
      </c>
      <c r="H5" s="4"/>
      <c r="J5" s="50">
        <v>37.799999999999997</v>
      </c>
      <c r="K5" s="66">
        <v>57.7</v>
      </c>
      <c r="L5" s="4"/>
      <c r="N5" s="50">
        <v>45</v>
      </c>
      <c r="O5" s="66">
        <v>51.3</v>
      </c>
      <c r="P5" s="4"/>
    </row>
    <row r="6" spans="1:16" s="16" customFormat="1" x14ac:dyDescent="0.25">
      <c r="B6" s="50">
        <v>23.2</v>
      </c>
      <c r="C6" s="66">
        <v>28.1</v>
      </c>
      <c r="D6" s="4"/>
      <c r="F6" s="62">
        <v>7.88</v>
      </c>
      <c r="G6" s="66">
        <v>11.2</v>
      </c>
      <c r="H6" s="4"/>
      <c r="J6" s="50">
        <v>33.299999999999997</v>
      </c>
      <c r="K6" s="66">
        <v>43.3</v>
      </c>
      <c r="L6" s="4"/>
      <c r="N6" s="50">
        <v>45</v>
      </c>
      <c r="O6" s="66">
        <v>45.7</v>
      </c>
      <c r="P6" s="4"/>
    </row>
    <row r="7" spans="1:16" s="16" customFormat="1" x14ac:dyDescent="0.25">
      <c r="B7" s="50">
        <v>22.2</v>
      </c>
      <c r="C7" s="66">
        <v>26.6</v>
      </c>
      <c r="F7" s="62">
        <v>7.92</v>
      </c>
      <c r="G7" s="66">
        <v>12.6</v>
      </c>
      <c r="J7" s="50">
        <v>26.9</v>
      </c>
      <c r="K7" s="66">
        <v>43</v>
      </c>
      <c r="N7" s="50">
        <v>42.4</v>
      </c>
      <c r="O7" s="66">
        <v>50</v>
      </c>
    </row>
    <row r="8" spans="1:16" s="16" customFormat="1" x14ac:dyDescent="0.25">
      <c r="B8" s="50">
        <v>24.4</v>
      </c>
      <c r="C8" s="66">
        <v>30.2</v>
      </c>
      <c r="F8" s="50">
        <v>12.4</v>
      </c>
      <c r="G8" s="66">
        <v>15.9</v>
      </c>
      <c r="J8" s="50">
        <v>30.5</v>
      </c>
      <c r="K8" s="66">
        <v>61.5</v>
      </c>
      <c r="N8" s="50">
        <v>47.1</v>
      </c>
      <c r="O8" s="66">
        <v>73.8</v>
      </c>
    </row>
    <row r="9" spans="1:16" s="16" customFormat="1" x14ac:dyDescent="0.25">
      <c r="B9" s="50">
        <v>23.3</v>
      </c>
      <c r="C9" s="66">
        <v>49.4</v>
      </c>
      <c r="F9" s="50">
        <v>12.8</v>
      </c>
      <c r="G9" s="66">
        <v>18.3</v>
      </c>
      <c r="J9" s="50">
        <v>28.9</v>
      </c>
      <c r="K9" s="66">
        <v>58.1</v>
      </c>
      <c r="N9" s="50">
        <v>32.4</v>
      </c>
      <c r="O9" s="66">
        <v>60.3</v>
      </c>
    </row>
    <row r="10" spans="1:16" s="16" customFormat="1" x14ac:dyDescent="0.25">
      <c r="B10" s="50">
        <v>19</v>
      </c>
      <c r="C10" s="66">
        <v>32.4</v>
      </c>
      <c r="F10" s="50">
        <v>12.1</v>
      </c>
      <c r="G10" s="66">
        <v>16.7</v>
      </c>
      <c r="J10" s="51">
        <v>31.2</v>
      </c>
      <c r="K10" s="67">
        <v>52.5</v>
      </c>
      <c r="N10" s="51">
        <v>39.6</v>
      </c>
      <c r="O10" s="67">
        <v>69.8</v>
      </c>
    </row>
    <row r="11" spans="1:16" s="16" customFormat="1" x14ac:dyDescent="0.25">
      <c r="B11" s="50">
        <v>15</v>
      </c>
      <c r="C11" s="66">
        <v>27.1</v>
      </c>
      <c r="F11" s="50">
        <v>10</v>
      </c>
      <c r="G11" s="66">
        <v>17.8</v>
      </c>
      <c r="J11" s="31"/>
      <c r="K11" s="31"/>
      <c r="N11" s="31"/>
      <c r="O11" s="31"/>
    </row>
    <row r="12" spans="1:16" s="16" customFormat="1" x14ac:dyDescent="0.25">
      <c r="B12" s="51">
        <v>21.1</v>
      </c>
      <c r="C12" s="67">
        <v>24.3</v>
      </c>
      <c r="F12" s="51">
        <v>10.199999999999999</v>
      </c>
      <c r="G12" s="67">
        <v>11.9</v>
      </c>
      <c r="J12" s="31"/>
      <c r="K12" s="31"/>
      <c r="N12" s="31"/>
      <c r="O12" s="31"/>
    </row>
    <row r="13" spans="1:16" x14ac:dyDescent="0.25">
      <c r="F13" s="16"/>
      <c r="G13" s="16"/>
      <c r="H13" s="16"/>
      <c r="I13" s="56"/>
      <c r="J13" s="16"/>
      <c r="K13" s="16"/>
      <c r="L13" s="16"/>
      <c r="N13" s="16"/>
      <c r="O13" s="16"/>
      <c r="P13" s="16"/>
    </row>
    <row r="14" spans="1:16" x14ac:dyDescent="0.25">
      <c r="B14" s="28" t="s">
        <v>226</v>
      </c>
      <c r="C14" s="28"/>
      <c r="F14" s="28" t="s">
        <v>226</v>
      </c>
      <c r="G14" s="28"/>
      <c r="H14" s="16"/>
      <c r="I14" s="56"/>
      <c r="J14" s="28" t="s">
        <v>226</v>
      </c>
      <c r="K14" s="28"/>
      <c r="L14" s="16"/>
      <c r="N14" s="28" t="s">
        <v>226</v>
      </c>
      <c r="O14" s="28"/>
      <c r="P14" s="16"/>
    </row>
    <row r="15" spans="1:16" x14ac:dyDescent="0.25">
      <c r="B15" s="46" t="s">
        <v>223</v>
      </c>
      <c r="C15" s="16" t="s">
        <v>0</v>
      </c>
      <c r="D15" s="16" t="s">
        <v>1</v>
      </c>
      <c r="F15" s="46" t="s">
        <v>228</v>
      </c>
      <c r="G15" s="16" t="s">
        <v>0</v>
      </c>
      <c r="H15" s="16" t="s">
        <v>1</v>
      </c>
      <c r="I15" s="56"/>
      <c r="J15" s="46" t="s">
        <v>232</v>
      </c>
      <c r="K15" s="16" t="s">
        <v>0</v>
      </c>
      <c r="L15" s="16" t="s">
        <v>1</v>
      </c>
      <c r="N15" s="46" t="s">
        <v>236</v>
      </c>
      <c r="O15" s="16" t="s">
        <v>0</v>
      </c>
      <c r="P15" s="16" t="s">
        <v>1</v>
      </c>
    </row>
    <row r="16" spans="1:16" x14ac:dyDescent="0.25">
      <c r="B16" s="32" t="s">
        <v>259</v>
      </c>
      <c r="C16" s="33">
        <v>9.7000000000000003E-3</v>
      </c>
      <c r="D16" s="30" t="s">
        <v>5</v>
      </c>
      <c r="F16" s="32" t="s">
        <v>259</v>
      </c>
      <c r="G16" s="33">
        <v>6.7999999999999996E-3</v>
      </c>
      <c r="H16" s="30" t="s">
        <v>5</v>
      </c>
      <c r="I16" s="56"/>
      <c r="J16" s="32" t="s">
        <v>259</v>
      </c>
      <c r="K16" s="33">
        <v>1E-4</v>
      </c>
      <c r="L16" s="30" t="s">
        <v>4</v>
      </c>
      <c r="N16" s="32" t="s">
        <v>259</v>
      </c>
      <c r="O16" s="33">
        <v>9.1999999999999998E-3</v>
      </c>
      <c r="P16" s="30" t="s">
        <v>5</v>
      </c>
    </row>
    <row r="17" spans="1:32" x14ac:dyDescent="0.25">
      <c r="B17" s="32"/>
    </row>
    <row r="18" spans="1:32" x14ac:dyDescent="0.25">
      <c r="B18" s="32"/>
    </row>
    <row r="19" spans="1:32" x14ac:dyDescent="0.25">
      <c r="B19" s="261" t="s">
        <v>367</v>
      </c>
      <c r="C19" s="261"/>
      <c r="E19" s="16"/>
      <c r="F19" s="261" t="s">
        <v>368</v>
      </c>
      <c r="G19" s="261"/>
      <c r="H19" s="16"/>
      <c r="J19" s="56"/>
      <c r="K19" s="56"/>
      <c r="N19" s="56"/>
      <c r="O19" s="56"/>
    </row>
    <row r="20" spans="1:32" x14ac:dyDescent="0.25">
      <c r="B20" s="44" t="s">
        <v>361</v>
      </c>
      <c r="C20" s="65" t="s">
        <v>362</v>
      </c>
      <c r="E20" s="16"/>
      <c r="F20" s="44" t="s">
        <v>361</v>
      </c>
      <c r="G20" s="65" t="s">
        <v>362</v>
      </c>
      <c r="H20" s="16"/>
      <c r="J20" s="56"/>
      <c r="K20" s="56"/>
      <c r="L20" s="60"/>
      <c r="M20" s="60"/>
      <c r="N20" s="56"/>
      <c r="O20" s="56"/>
    </row>
    <row r="21" spans="1:32" x14ac:dyDescent="0.25">
      <c r="B21" s="50">
        <v>68.5</v>
      </c>
      <c r="C21" s="66">
        <v>55.8</v>
      </c>
      <c r="D21" s="4"/>
      <c r="E21" s="16"/>
      <c r="F21" s="50">
        <v>31.5</v>
      </c>
      <c r="G21" s="66">
        <v>44.2</v>
      </c>
      <c r="H21" s="4"/>
      <c r="J21" s="56"/>
      <c r="K21" s="56"/>
      <c r="L21" s="60"/>
      <c r="M21" s="60"/>
      <c r="N21" s="56"/>
      <c r="O21" s="56"/>
    </row>
    <row r="22" spans="1:32" x14ac:dyDescent="0.25">
      <c r="B22" s="50">
        <v>71.5</v>
      </c>
      <c r="C22" s="66">
        <v>59.8</v>
      </c>
      <c r="D22" s="4"/>
      <c r="E22" s="16"/>
      <c r="F22" s="50">
        <v>28.5</v>
      </c>
      <c r="G22" s="66">
        <v>40.200000000000003</v>
      </c>
      <c r="H22" s="4"/>
      <c r="J22" s="56"/>
      <c r="K22" s="56"/>
      <c r="L22" s="60"/>
      <c r="M22" s="60"/>
      <c r="N22" s="56"/>
      <c r="O22" s="56"/>
    </row>
    <row r="23" spans="1:32" x14ac:dyDescent="0.25">
      <c r="B23" s="50">
        <v>89.7</v>
      </c>
      <c r="C23" s="66">
        <v>84.5</v>
      </c>
      <c r="D23" s="4"/>
      <c r="E23" s="16"/>
      <c r="F23" s="50">
        <v>10.3</v>
      </c>
      <c r="G23" s="66">
        <v>15.5</v>
      </c>
      <c r="H23" s="4"/>
      <c r="J23" s="56"/>
      <c r="K23" s="56"/>
      <c r="L23" s="60"/>
      <c r="M23" s="60"/>
      <c r="N23" s="56"/>
      <c r="O23" s="56"/>
    </row>
    <row r="24" spans="1:32" x14ac:dyDescent="0.25">
      <c r="B24" s="50">
        <v>90.8</v>
      </c>
      <c r="C24" s="66">
        <v>60.5</v>
      </c>
      <c r="E24" s="16"/>
      <c r="F24" s="50">
        <v>9.23</v>
      </c>
      <c r="G24" s="66">
        <v>39.5</v>
      </c>
      <c r="H24" s="16"/>
      <c r="J24" s="56"/>
      <c r="K24" s="56"/>
      <c r="L24" s="56"/>
      <c r="M24" s="56"/>
      <c r="N24" s="56"/>
      <c r="O24" s="56"/>
    </row>
    <row r="25" spans="1:32" x14ac:dyDescent="0.25">
      <c r="B25" s="50">
        <v>68.3</v>
      </c>
      <c r="C25" s="66">
        <v>54.4</v>
      </c>
      <c r="E25" s="16"/>
      <c r="F25" s="50">
        <v>31.7</v>
      </c>
      <c r="G25" s="66">
        <v>45.6</v>
      </c>
      <c r="H25" s="16"/>
      <c r="J25" s="56"/>
      <c r="K25" s="56"/>
      <c r="L25" s="56"/>
      <c r="M25" s="56"/>
    </row>
    <row r="26" spans="1:32" s="16" customFormat="1" x14ac:dyDescent="0.25">
      <c r="A26" s="1"/>
      <c r="B26" s="50">
        <v>79.8</v>
      </c>
      <c r="C26" s="66">
        <v>55.5</v>
      </c>
      <c r="F26" s="50">
        <v>20.2</v>
      </c>
      <c r="G26" s="66">
        <v>44.5</v>
      </c>
      <c r="I26" s="1"/>
      <c r="J26" s="56"/>
      <c r="K26" s="56"/>
      <c r="L26" s="56"/>
      <c r="M26" s="5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s="16" customFormat="1" x14ac:dyDescent="0.25">
      <c r="A27" s="1"/>
      <c r="B27" s="50">
        <v>66</v>
      </c>
      <c r="C27" s="66">
        <v>54.3</v>
      </c>
      <c r="F27" s="50">
        <v>34</v>
      </c>
      <c r="G27" s="66">
        <v>45.7</v>
      </c>
      <c r="I27" s="1"/>
      <c r="J27" s="56"/>
      <c r="K27" s="56"/>
      <c r="L27" s="56"/>
      <c r="M27" s="5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s="16" customFormat="1" x14ac:dyDescent="0.25">
      <c r="A28" s="1"/>
      <c r="B28" s="51">
        <v>67.2</v>
      </c>
      <c r="C28" s="67">
        <v>53.6</v>
      </c>
      <c r="F28" s="51">
        <v>32.799999999999997</v>
      </c>
      <c r="G28" s="67">
        <v>46.4</v>
      </c>
      <c r="I28" s="1"/>
      <c r="J28" s="1"/>
      <c r="L28" s="56"/>
      <c r="M28" s="5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s="16" customFormat="1" x14ac:dyDescent="0.25">
      <c r="A29" s="1"/>
      <c r="E29" s="1"/>
      <c r="I29" s="1"/>
      <c r="J29" s="1"/>
      <c r="L29" s="56"/>
      <c r="M29" s="5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s="16" customFormat="1" x14ac:dyDescent="0.25">
      <c r="A30" s="1"/>
      <c r="B30" s="28" t="s">
        <v>226</v>
      </c>
      <c r="C30" s="28"/>
      <c r="E30" s="1"/>
      <c r="F30" s="28" t="s">
        <v>226</v>
      </c>
      <c r="G30" s="28"/>
      <c r="I30" s="1"/>
      <c r="J30" s="1"/>
      <c r="L30" s="56"/>
      <c r="M30" s="5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16" customFormat="1" x14ac:dyDescent="0.25">
      <c r="A31" s="1"/>
      <c r="B31" s="46" t="s">
        <v>238</v>
      </c>
      <c r="C31" s="16" t="s">
        <v>0</v>
      </c>
      <c r="D31" s="16" t="s">
        <v>1</v>
      </c>
      <c r="E31" s="1"/>
      <c r="F31" s="46" t="s">
        <v>239</v>
      </c>
      <c r="G31" s="16" t="s">
        <v>0</v>
      </c>
      <c r="H31" s="16" t="s">
        <v>1</v>
      </c>
      <c r="I31" s="1"/>
      <c r="J31" s="1"/>
      <c r="L31" s="56"/>
      <c r="M31" s="5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16" customFormat="1" x14ac:dyDescent="0.25">
      <c r="A32" s="1"/>
      <c r="B32" s="32" t="s">
        <v>259</v>
      </c>
      <c r="C32" s="33">
        <v>9.4000000000000004E-3</v>
      </c>
      <c r="D32" s="30" t="s">
        <v>5</v>
      </c>
      <c r="E32" s="1"/>
      <c r="F32" s="32" t="s">
        <v>259</v>
      </c>
      <c r="G32" s="33">
        <v>9.4000000000000004E-3</v>
      </c>
      <c r="H32" s="30" t="s">
        <v>5</v>
      </c>
      <c r="I32" s="1"/>
      <c r="J32" s="1"/>
      <c r="L32" s="56"/>
      <c r="M32" s="5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16" customFormat="1" x14ac:dyDescent="0.25">
      <c r="A33" s="1"/>
      <c r="C33" s="29"/>
      <c r="E33" s="1"/>
      <c r="F33" s="1"/>
      <c r="G33" s="1"/>
      <c r="H33" s="1"/>
      <c r="I33" s="1"/>
      <c r="J33" s="1"/>
      <c r="K33" s="1"/>
      <c r="L33" s="56"/>
      <c r="M33" s="5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16" customFormat="1" x14ac:dyDescent="0.25">
      <c r="A34" s="1"/>
      <c r="C34" s="2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s="16" customFormat="1" x14ac:dyDescent="0.25">
      <c r="A35" s="1"/>
      <c r="B35" s="261" t="s">
        <v>441</v>
      </c>
      <c r="C35" s="261"/>
      <c r="F35" s="261" t="s">
        <v>442</v>
      </c>
      <c r="G35" s="261"/>
      <c r="J35" s="261" t="s">
        <v>443</v>
      </c>
      <c r="K35" s="261"/>
      <c r="N35" s="261" t="s">
        <v>444</v>
      </c>
      <c r="O35" s="26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s="16" customFormat="1" x14ac:dyDescent="0.25">
      <c r="A36" s="1"/>
      <c r="B36" s="44" t="s">
        <v>361</v>
      </c>
      <c r="C36" s="65" t="s">
        <v>362</v>
      </c>
      <c r="F36" s="44" t="s">
        <v>361</v>
      </c>
      <c r="G36" s="65" t="s">
        <v>362</v>
      </c>
      <c r="J36" s="44" t="s">
        <v>361</v>
      </c>
      <c r="K36" s="65" t="s">
        <v>362</v>
      </c>
      <c r="N36" s="44" t="s">
        <v>361</v>
      </c>
      <c r="O36" s="65" t="s">
        <v>362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s="16" customFormat="1" x14ac:dyDescent="0.25">
      <c r="A37" s="1"/>
      <c r="B37" s="50">
        <v>44.2</v>
      </c>
      <c r="C37" s="66">
        <v>13</v>
      </c>
      <c r="D37" s="4"/>
      <c r="F37" s="50">
        <v>30</v>
      </c>
      <c r="G37" s="66">
        <v>26.5</v>
      </c>
      <c r="H37" s="4"/>
      <c r="J37" s="50">
        <v>58.2</v>
      </c>
      <c r="K37" s="66">
        <v>22.2</v>
      </c>
      <c r="L37" s="4"/>
      <c r="N37" s="50">
        <v>48.3</v>
      </c>
      <c r="O37" s="66">
        <v>37.700000000000003</v>
      </c>
      <c r="P37" s="4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s="16" customFormat="1" x14ac:dyDescent="0.25">
      <c r="A38" s="1"/>
      <c r="B38" s="50">
        <v>38.200000000000003</v>
      </c>
      <c r="C38" s="68">
        <v>9.43</v>
      </c>
      <c r="D38" s="4"/>
      <c r="F38" s="50">
        <v>49</v>
      </c>
      <c r="G38" s="66">
        <v>14.4</v>
      </c>
      <c r="H38" s="4"/>
      <c r="J38" s="50">
        <v>59.3</v>
      </c>
      <c r="K38" s="66">
        <v>25.5</v>
      </c>
      <c r="L38" s="4"/>
      <c r="N38" s="50">
        <v>36.200000000000003</v>
      </c>
      <c r="O38" s="66">
        <v>39.6</v>
      </c>
      <c r="P38" s="4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s="16" customFormat="1" x14ac:dyDescent="0.25">
      <c r="A39" s="1"/>
      <c r="B39" s="50">
        <v>30.3</v>
      </c>
      <c r="C39" s="66">
        <v>14</v>
      </c>
      <c r="D39" s="4"/>
      <c r="F39" s="50">
        <v>50.6</v>
      </c>
      <c r="G39" s="66">
        <v>25.7</v>
      </c>
      <c r="H39" s="4"/>
      <c r="J39" s="50">
        <v>57.3</v>
      </c>
      <c r="K39" s="66">
        <v>22.9</v>
      </c>
      <c r="L39" s="4"/>
      <c r="N39" s="50">
        <v>55.1</v>
      </c>
      <c r="O39" s="66">
        <v>37.4</v>
      </c>
      <c r="P39" s="4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B40" s="50">
        <v>51.8</v>
      </c>
      <c r="C40" s="66">
        <v>24.4</v>
      </c>
      <c r="E40" s="16"/>
      <c r="F40" s="50">
        <v>36.1</v>
      </c>
      <c r="G40" s="66">
        <v>20.2</v>
      </c>
      <c r="H40" s="16"/>
      <c r="I40" s="16"/>
      <c r="J40" s="50">
        <v>31.4</v>
      </c>
      <c r="K40" s="66">
        <v>37</v>
      </c>
      <c r="L40" s="16"/>
      <c r="M40" s="16"/>
      <c r="N40" s="50">
        <v>59.7</v>
      </c>
      <c r="O40" s="66">
        <v>39.6</v>
      </c>
      <c r="P40" s="16"/>
    </row>
    <row r="41" spans="1:32" x14ac:dyDescent="0.25">
      <c r="B41" s="50">
        <v>41.4</v>
      </c>
      <c r="C41" s="68">
        <v>9.35</v>
      </c>
      <c r="E41" s="16"/>
      <c r="F41" s="50">
        <v>56</v>
      </c>
      <c r="G41" s="66">
        <v>31</v>
      </c>
      <c r="H41" s="16"/>
      <c r="I41" s="16"/>
      <c r="J41" s="50">
        <v>37.6</v>
      </c>
      <c r="K41" s="66">
        <v>39.6</v>
      </c>
      <c r="L41" s="16"/>
      <c r="M41" s="16"/>
      <c r="N41" s="50">
        <v>48.6</v>
      </c>
      <c r="O41" s="66">
        <v>45.6</v>
      </c>
      <c r="P41" s="16"/>
    </row>
    <row r="42" spans="1:32" x14ac:dyDescent="0.25">
      <c r="B42" s="50">
        <v>39.5</v>
      </c>
      <c r="C42" s="66">
        <v>12.6</v>
      </c>
      <c r="E42" s="16"/>
      <c r="F42" s="50">
        <v>45.9</v>
      </c>
      <c r="G42" s="66">
        <v>23.3</v>
      </c>
      <c r="H42" s="16"/>
      <c r="I42" s="16"/>
      <c r="J42" s="50">
        <v>40.799999999999997</v>
      </c>
      <c r="K42" s="66">
        <v>36.1</v>
      </c>
      <c r="L42" s="16"/>
      <c r="M42" s="16"/>
      <c r="N42" s="50">
        <v>56</v>
      </c>
      <c r="O42" s="66">
        <v>36.9</v>
      </c>
      <c r="P42" s="16"/>
    </row>
    <row r="43" spans="1:32" x14ac:dyDescent="0.25">
      <c r="B43" s="50">
        <v>38.799999999999997</v>
      </c>
      <c r="C43" s="66">
        <v>23.1</v>
      </c>
      <c r="E43" s="16"/>
      <c r="F43" s="50">
        <v>56.2</v>
      </c>
      <c r="G43" s="66">
        <v>29.3</v>
      </c>
      <c r="H43" s="16"/>
      <c r="I43" s="16"/>
      <c r="J43" s="50">
        <v>35.200000000000003</v>
      </c>
      <c r="K43" s="66">
        <v>32.299999999999997</v>
      </c>
      <c r="L43" s="16"/>
      <c r="M43" s="16"/>
      <c r="N43" s="50">
        <v>46.9</v>
      </c>
      <c r="O43" s="66">
        <v>33</v>
      </c>
      <c r="P43" s="16"/>
    </row>
    <row r="44" spans="1:32" x14ac:dyDescent="0.25">
      <c r="B44" s="51">
        <v>34.700000000000003</v>
      </c>
      <c r="C44" s="67">
        <v>20.399999999999999</v>
      </c>
      <c r="E44" s="16"/>
      <c r="F44" s="51">
        <v>45.3</v>
      </c>
      <c r="G44" s="67">
        <v>27.6</v>
      </c>
      <c r="H44" s="16"/>
      <c r="I44" s="16"/>
      <c r="J44" s="51">
        <v>44.2</v>
      </c>
      <c r="K44" s="67">
        <v>36.700000000000003</v>
      </c>
      <c r="L44" s="16"/>
      <c r="M44" s="16"/>
      <c r="N44" s="51">
        <v>46.5</v>
      </c>
      <c r="O44" s="67">
        <v>35.299999999999997</v>
      </c>
      <c r="P44" s="16"/>
    </row>
    <row r="45" spans="1:32" x14ac:dyDescent="0.25">
      <c r="F45" s="16"/>
      <c r="G45" s="16"/>
      <c r="H45" s="16"/>
      <c r="I45" s="56"/>
      <c r="J45" s="16"/>
      <c r="K45" s="16"/>
      <c r="L45" s="16"/>
      <c r="N45" s="16"/>
      <c r="O45" s="16"/>
      <c r="P45" s="16"/>
    </row>
    <row r="46" spans="1:32" x14ac:dyDescent="0.25">
      <c r="B46" s="28" t="s">
        <v>226</v>
      </c>
      <c r="C46" s="28"/>
      <c r="F46" s="28" t="s">
        <v>226</v>
      </c>
      <c r="G46" s="28"/>
      <c r="H46" s="16"/>
      <c r="I46" s="56"/>
      <c r="J46" s="28" t="s">
        <v>226</v>
      </c>
      <c r="K46" s="28"/>
      <c r="L46" s="16"/>
      <c r="N46" s="28" t="s">
        <v>226</v>
      </c>
      <c r="O46" s="28"/>
      <c r="P46" s="16"/>
    </row>
    <row r="47" spans="1:32" x14ac:dyDescent="0.25">
      <c r="B47" s="46" t="s">
        <v>240</v>
      </c>
      <c r="C47" s="16" t="s">
        <v>0</v>
      </c>
      <c r="D47" s="16" t="s">
        <v>1</v>
      </c>
      <c r="F47" s="46" t="s">
        <v>241</v>
      </c>
      <c r="G47" s="16" t="s">
        <v>0</v>
      </c>
      <c r="H47" s="16" t="s">
        <v>1</v>
      </c>
      <c r="I47" s="56"/>
      <c r="J47" s="46" t="s">
        <v>242</v>
      </c>
      <c r="K47" s="16" t="s">
        <v>0</v>
      </c>
      <c r="L47" s="16" t="s">
        <v>1</v>
      </c>
      <c r="N47" s="46" t="s">
        <v>243</v>
      </c>
      <c r="O47" s="16" t="s">
        <v>0</v>
      </c>
      <c r="P47" s="16" t="s">
        <v>1</v>
      </c>
    </row>
    <row r="48" spans="1:32" x14ac:dyDescent="0.25">
      <c r="B48" s="32" t="s">
        <v>259</v>
      </c>
      <c r="C48" s="16" t="s">
        <v>107</v>
      </c>
      <c r="D48" s="30" t="s">
        <v>6</v>
      </c>
      <c r="F48" s="32" t="s">
        <v>259</v>
      </c>
      <c r="G48" s="16" t="s">
        <v>107</v>
      </c>
      <c r="H48" s="30" t="s">
        <v>6</v>
      </c>
      <c r="I48" s="56"/>
      <c r="J48" s="32" t="s">
        <v>259</v>
      </c>
      <c r="K48" s="16">
        <v>9.7999999999999997E-3</v>
      </c>
      <c r="L48" s="30" t="s">
        <v>5</v>
      </c>
      <c r="N48" s="32" t="s">
        <v>259</v>
      </c>
      <c r="O48" s="33">
        <v>1.4E-3</v>
      </c>
      <c r="P48" s="30" t="s">
        <v>5</v>
      </c>
    </row>
    <row r="51" spans="2:15" x14ac:dyDescent="0.25">
      <c r="F51" s="56"/>
      <c r="G51" s="56"/>
      <c r="J51" s="56"/>
      <c r="K51" s="56"/>
      <c r="N51" s="56"/>
      <c r="O51" s="56"/>
    </row>
    <row r="52" spans="2:15" x14ac:dyDescent="0.25">
      <c r="B52" s="56"/>
      <c r="C52" s="56"/>
      <c r="F52" s="56"/>
      <c r="G52" s="56"/>
      <c r="J52" s="56"/>
      <c r="K52" s="56"/>
      <c r="N52" s="56"/>
      <c r="O52" s="56"/>
    </row>
    <row r="53" spans="2:15" x14ac:dyDescent="0.25">
      <c r="B53" s="56"/>
      <c r="C53" s="56"/>
      <c r="F53" s="56"/>
      <c r="G53" s="56"/>
      <c r="J53" s="56"/>
      <c r="K53" s="56"/>
      <c r="N53" s="56"/>
      <c r="O53" s="56"/>
    </row>
    <row r="54" spans="2:15" x14ac:dyDescent="0.25">
      <c r="B54" s="56"/>
      <c r="C54" s="56"/>
      <c r="F54" s="56"/>
      <c r="G54" s="56"/>
      <c r="J54" s="56"/>
      <c r="K54" s="56"/>
      <c r="N54" s="56"/>
      <c r="O54" s="56"/>
    </row>
    <row r="55" spans="2:15" x14ac:dyDescent="0.25">
      <c r="B55" s="56"/>
      <c r="C55" s="56"/>
      <c r="F55" s="56"/>
      <c r="G55" s="56"/>
      <c r="J55" s="56"/>
      <c r="K55" s="56"/>
      <c r="N55" s="56"/>
      <c r="O55" s="56"/>
    </row>
    <row r="56" spans="2:15" x14ac:dyDescent="0.25">
      <c r="B56" s="56"/>
      <c r="C56" s="56"/>
      <c r="F56" s="56"/>
      <c r="G56" s="56"/>
      <c r="J56" s="56"/>
      <c r="K56" s="56"/>
      <c r="N56" s="56"/>
      <c r="O56" s="56"/>
    </row>
    <row r="57" spans="2:15" x14ac:dyDescent="0.25">
      <c r="B57" s="56"/>
      <c r="C57" s="56"/>
      <c r="F57" s="56"/>
      <c r="G57" s="56"/>
      <c r="J57" s="56"/>
      <c r="K57" s="56"/>
      <c r="N57" s="56"/>
      <c r="O57" s="56"/>
    </row>
    <row r="58" spans="2:15" x14ac:dyDescent="0.25">
      <c r="B58" s="56"/>
      <c r="C58" s="56"/>
      <c r="F58" s="56"/>
      <c r="G58" s="56"/>
      <c r="J58" s="56"/>
      <c r="K58" s="56"/>
      <c r="N58" s="56"/>
      <c r="O58" s="56"/>
    </row>
    <row r="59" spans="2:15" x14ac:dyDescent="0.25">
      <c r="B59" s="56"/>
      <c r="C59" s="56"/>
      <c r="F59" s="56"/>
      <c r="G59" s="56"/>
      <c r="J59" s="56"/>
      <c r="K59" s="56"/>
      <c r="N59" s="56"/>
      <c r="O59" s="56"/>
    </row>
    <row r="60" spans="2:15" x14ac:dyDescent="0.25">
      <c r="B60" s="56"/>
      <c r="C60" s="56"/>
      <c r="F60" s="56"/>
      <c r="G60" s="56"/>
      <c r="J60" s="56"/>
      <c r="K60" s="56"/>
      <c r="N60" s="56"/>
      <c r="O60" s="56"/>
    </row>
    <row r="61" spans="2:15" x14ac:dyDescent="0.25">
      <c r="B61" s="56"/>
      <c r="C61" s="56"/>
    </row>
  </sheetData>
  <mergeCells count="10">
    <mergeCell ref="B35:C35"/>
    <mergeCell ref="F35:G35"/>
    <mergeCell ref="J35:K35"/>
    <mergeCell ref="N35:O35"/>
    <mergeCell ref="B3:C3"/>
    <mergeCell ref="F3:G3"/>
    <mergeCell ref="J3:K3"/>
    <mergeCell ref="N3:O3"/>
    <mergeCell ref="B19:C19"/>
    <mergeCell ref="F19:G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3542-F111-4B61-8735-E4CE648EA8F5}">
  <dimension ref="A1:S62"/>
  <sheetViews>
    <sheetView zoomScale="80" zoomScaleNormal="80" workbookViewId="0">
      <selection activeCell="L28" sqref="L28"/>
    </sheetView>
  </sheetViews>
  <sheetFormatPr baseColWidth="10" defaultRowHeight="15.75" x14ac:dyDescent="0.25"/>
  <cols>
    <col min="1" max="1" width="5" style="1" customWidth="1"/>
    <col min="2" max="2" width="7.140625" style="16" customWidth="1"/>
    <col min="3" max="7" width="15" style="16" bestFit="1" customWidth="1"/>
    <col min="8" max="9" width="15" style="16" customWidth="1"/>
    <col min="10" max="10" width="15" style="16" bestFit="1" customWidth="1"/>
    <col min="11" max="11" width="16.28515625" style="16" customWidth="1"/>
    <col min="12" max="12" width="11.42578125" style="16" bestFit="1" customWidth="1"/>
    <col min="13" max="18" width="11.42578125" style="16"/>
    <col min="19" max="16384" width="11.42578125" style="1"/>
  </cols>
  <sheetData>
    <row r="1" spans="1:18" x14ac:dyDescent="0.25">
      <c r="A1" s="5" t="s">
        <v>685</v>
      </c>
      <c r="B1" s="2"/>
    </row>
    <row r="2" spans="1:18" x14ac:dyDescent="0.25">
      <c r="C2" s="2"/>
      <c r="D2" s="2"/>
      <c r="E2" s="2"/>
      <c r="F2" s="2"/>
      <c r="G2" s="2"/>
      <c r="H2" s="2"/>
      <c r="I2" s="2"/>
      <c r="J2" s="2"/>
      <c r="K2" s="2"/>
    </row>
    <row r="3" spans="1:18" s="16" customFormat="1" x14ac:dyDescent="0.25">
      <c r="C3" s="300" t="s">
        <v>662</v>
      </c>
      <c r="D3" s="301"/>
      <c r="E3" s="301"/>
      <c r="F3" s="301"/>
      <c r="G3" s="301"/>
      <c r="H3" s="301"/>
      <c r="I3" s="301"/>
      <c r="J3" s="301"/>
      <c r="K3" s="300" t="s">
        <v>672</v>
      </c>
      <c r="L3" s="301"/>
      <c r="M3" s="301"/>
      <c r="N3" s="301"/>
      <c r="O3" s="301"/>
      <c r="P3" s="301"/>
      <c r="Q3" s="301"/>
      <c r="R3" s="302"/>
    </row>
    <row r="4" spans="1:18" s="16" customFormat="1" ht="15.75" customHeight="1" x14ac:dyDescent="0.25">
      <c r="B4" s="17" t="s">
        <v>667</v>
      </c>
      <c r="C4" s="138" t="s">
        <v>173</v>
      </c>
      <c r="D4" s="138" t="s">
        <v>174</v>
      </c>
      <c r="E4" s="138" t="s">
        <v>175</v>
      </c>
      <c r="F4" s="138" t="s">
        <v>176</v>
      </c>
      <c r="G4" s="138" t="s">
        <v>177</v>
      </c>
      <c r="H4" s="138" t="s">
        <v>178</v>
      </c>
      <c r="I4" s="138" t="s">
        <v>179</v>
      </c>
      <c r="J4" s="138" t="s">
        <v>200</v>
      </c>
      <c r="K4" s="138" t="s">
        <v>173</v>
      </c>
      <c r="L4" s="138" t="s">
        <v>174</v>
      </c>
      <c r="M4" s="138" t="s">
        <v>175</v>
      </c>
      <c r="N4" s="138" t="s">
        <v>176</v>
      </c>
      <c r="O4" s="138" t="s">
        <v>177</v>
      </c>
      <c r="P4" s="138" t="s">
        <v>178</v>
      </c>
      <c r="Q4" s="138" t="s">
        <v>179</v>
      </c>
      <c r="R4" s="138" t="s">
        <v>200</v>
      </c>
    </row>
    <row r="5" spans="1:18" x14ac:dyDescent="0.25">
      <c r="B5" s="184">
        <v>0</v>
      </c>
      <c r="C5" s="239">
        <v>4.18879</v>
      </c>
      <c r="D5" s="240">
        <v>4.1887902050000001</v>
      </c>
      <c r="E5" s="240">
        <v>57.234940000000002</v>
      </c>
      <c r="F5" s="240">
        <v>101.5558</v>
      </c>
      <c r="G5" s="240">
        <v>52.985419999999998</v>
      </c>
      <c r="H5" s="240">
        <v>49.212470000000003</v>
      </c>
      <c r="I5" s="240">
        <v>89.435090000000002</v>
      </c>
      <c r="J5" s="240">
        <v>39.038089999999997</v>
      </c>
      <c r="K5" s="242">
        <v>50.303130000000003</v>
      </c>
      <c r="L5" s="7">
        <v>74.109579999999994</v>
      </c>
      <c r="M5" s="7">
        <v>44.972140000000003</v>
      </c>
      <c r="N5" s="7">
        <v>39.629600000000003</v>
      </c>
      <c r="O5" s="7">
        <v>33.51032</v>
      </c>
      <c r="P5" s="7">
        <v>14.137169999999999</v>
      </c>
      <c r="Q5" s="7">
        <v>21.535620000000002</v>
      </c>
      <c r="R5" s="34">
        <v>4.1887902050000001</v>
      </c>
    </row>
    <row r="6" spans="1:18" x14ac:dyDescent="0.25">
      <c r="B6" s="130">
        <v>1</v>
      </c>
      <c r="C6" s="242"/>
      <c r="D6" s="7"/>
      <c r="E6" s="7"/>
      <c r="F6" s="7"/>
      <c r="G6" s="7"/>
      <c r="H6" s="7"/>
      <c r="I6" s="7"/>
      <c r="J6" s="7"/>
      <c r="K6" s="242"/>
      <c r="L6" s="7"/>
      <c r="M6" s="7"/>
      <c r="N6" s="7"/>
      <c r="O6" s="7"/>
      <c r="P6" s="7"/>
      <c r="Q6" s="7"/>
      <c r="R6" s="34"/>
    </row>
    <row r="7" spans="1:18" x14ac:dyDescent="0.25">
      <c r="B7" s="130">
        <v>2</v>
      </c>
      <c r="C7" s="242"/>
      <c r="D7" s="7"/>
      <c r="E7" s="7"/>
      <c r="F7" s="7"/>
      <c r="G7" s="7"/>
      <c r="H7" s="7"/>
      <c r="I7" s="7"/>
      <c r="J7" s="7"/>
      <c r="K7" s="242"/>
      <c r="L7" s="7"/>
      <c r="M7" s="7"/>
      <c r="N7" s="7"/>
      <c r="O7" s="7"/>
      <c r="P7" s="7"/>
      <c r="Q7" s="7"/>
      <c r="R7" s="34"/>
    </row>
    <row r="8" spans="1:18" x14ac:dyDescent="0.25">
      <c r="B8" s="130">
        <v>3</v>
      </c>
      <c r="C8" s="242">
        <v>14.137169999999999</v>
      </c>
      <c r="D8" s="7">
        <v>4.18879</v>
      </c>
      <c r="E8" s="7">
        <v>96.654560000000004</v>
      </c>
      <c r="F8" s="7">
        <v>189.7062</v>
      </c>
      <c r="G8" s="7">
        <v>60.104559999999999</v>
      </c>
      <c r="H8" s="7">
        <v>89.546689999999998</v>
      </c>
      <c r="I8" s="7">
        <v>102.5458</v>
      </c>
      <c r="J8" s="7">
        <v>55.897190000000002</v>
      </c>
      <c r="K8" s="242">
        <v>122.5872</v>
      </c>
      <c r="L8" s="7">
        <v>83.56317</v>
      </c>
      <c r="M8" s="7">
        <v>68.237399999999994</v>
      </c>
      <c r="N8" s="7">
        <v>78.537080000000003</v>
      </c>
      <c r="O8" s="7">
        <v>64.980599999999995</v>
      </c>
      <c r="P8" s="7">
        <v>30.274480000000001</v>
      </c>
      <c r="Q8" s="7">
        <v>28.27965</v>
      </c>
      <c r="R8" s="34">
        <v>4.18879</v>
      </c>
    </row>
    <row r="9" spans="1:18" x14ac:dyDescent="0.25">
      <c r="B9" s="130">
        <v>4</v>
      </c>
      <c r="C9" s="242"/>
      <c r="D9" s="7"/>
      <c r="E9" s="7"/>
      <c r="F9" s="7"/>
      <c r="G9" s="7"/>
      <c r="H9" s="7"/>
      <c r="I9" s="7"/>
      <c r="J9" s="7"/>
      <c r="K9" s="242"/>
      <c r="L9" s="7"/>
      <c r="M9" s="7"/>
      <c r="N9" s="7"/>
      <c r="O9" s="7"/>
      <c r="P9" s="7"/>
      <c r="Q9" s="7"/>
      <c r="R9" s="34"/>
    </row>
    <row r="10" spans="1:18" x14ac:dyDescent="0.25">
      <c r="B10" s="130">
        <v>5</v>
      </c>
      <c r="C10" s="242">
        <v>33.51032</v>
      </c>
      <c r="D10" s="7">
        <v>4.18879</v>
      </c>
      <c r="E10" s="7">
        <v>131.27109999999999</v>
      </c>
      <c r="F10" s="7">
        <v>203.61969999999999</v>
      </c>
      <c r="G10" s="7">
        <v>77.100570000000005</v>
      </c>
      <c r="H10" s="7">
        <v>101.0561</v>
      </c>
      <c r="I10" s="7">
        <v>114.2321</v>
      </c>
      <c r="J10" s="7">
        <v>59.841030000000003</v>
      </c>
      <c r="K10" s="242">
        <v>141.59780000000001</v>
      </c>
      <c r="L10" s="7">
        <v>108.381</v>
      </c>
      <c r="M10" s="7">
        <v>85.032679999999999</v>
      </c>
      <c r="N10" s="7">
        <v>142.9074</v>
      </c>
      <c r="O10" s="7">
        <v>71.516350000000003</v>
      </c>
      <c r="P10" s="7">
        <v>36.929810000000003</v>
      </c>
      <c r="Q10" s="7">
        <v>33.010179999999998</v>
      </c>
      <c r="R10" s="34">
        <v>4.18879</v>
      </c>
    </row>
    <row r="11" spans="1:18" s="16" customFormat="1" x14ac:dyDescent="0.25">
      <c r="A11" s="1"/>
      <c r="B11" s="130">
        <v>6</v>
      </c>
      <c r="C11" s="242"/>
      <c r="D11" s="7"/>
      <c r="E11" s="7"/>
      <c r="F11" s="7"/>
      <c r="G11" s="7"/>
      <c r="H11" s="7"/>
      <c r="I11" s="7"/>
      <c r="J11" s="7"/>
      <c r="K11" s="242"/>
      <c r="L11" s="7"/>
      <c r="M11" s="7"/>
      <c r="N11" s="7"/>
      <c r="O11" s="7"/>
      <c r="P11" s="7"/>
      <c r="Q11" s="7"/>
      <c r="R11" s="34"/>
    </row>
    <row r="12" spans="1:18" x14ac:dyDescent="0.25">
      <c r="B12" s="130">
        <v>7</v>
      </c>
      <c r="C12" s="242">
        <v>65.449839999999995</v>
      </c>
      <c r="D12" s="7">
        <v>73.62218</v>
      </c>
      <c r="E12" s="7">
        <v>235.52520000000001</v>
      </c>
      <c r="F12" s="7">
        <v>269.39159999999998</v>
      </c>
      <c r="G12" s="7">
        <v>106.4149</v>
      </c>
      <c r="H12" s="7">
        <v>148.6602</v>
      </c>
      <c r="I12" s="7">
        <v>155.79490000000001</v>
      </c>
      <c r="J12" s="7">
        <v>96.777429999999995</v>
      </c>
      <c r="K12" s="242">
        <v>153.03280000000001</v>
      </c>
      <c r="L12" s="7">
        <v>116.248</v>
      </c>
      <c r="M12" s="7">
        <v>94.782610000000005</v>
      </c>
      <c r="N12" s="7">
        <v>150.2989</v>
      </c>
      <c r="O12" s="7">
        <v>116.7166</v>
      </c>
      <c r="P12" s="7">
        <v>47.905110000000001</v>
      </c>
      <c r="Q12" s="7">
        <v>37.423369999999998</v>
      </c>
      <c r="R12" s="34">
        <v>14.137169999999999</v>
      </c>
    </row>
    <row r="13" spans="1:18" x14ac:dyDescent="0.25">
      <c r="B13" s="130">
        <v>8</v>
      </c>
      <c r="C13" s="242"/>
      <c r="D13" s="7"/>
      <c r="E13" s="7"/>
      <c r="F13" s="7"/>
      <c r="G13" s="7"/>
      <c r="H13" s="7"/>
      <c r="I13" s="7"/>
      <c r="J13" s="7"/>
      <c r="K13" s="242"/>
      <c r="L13" s="7"/>
      <c r="M13" s="7"/>
      <c r="N13" s="7"/>
      <c r="O13" s="7"/>
      <c r="P13" s="7"/>
      <c r="Q13" s="7"/>
      <c r="R13" s="34"/>
    </row>
    <row r="14" spans="1:18" x14ac:dyDescent="0.25">
      <c r="B14" s="130">
        <v>9</v>
      </c>
      <c r="C14" s="242"/>
      <c r="D14" s="7"/>
      <c r="E14" s="7"/>
      <c r="F14" s="7"/>
      <c r="G14" s="7"/>
      <c r="H14" s="7"/>
      <c r="I14" s="7"/>
      <c r="J14" s="7"/>
      <c r="K14" s="242"/>
      <c r="L14" s="7"/>
      <c r="M14" s="7"/>
      <c r="N14" s="7"/>
      <c r="O14" s="7"/>
      <c r="P14" s="7"/>
      <c r="Q14" s="7"/>
      <c r="R14" s="34"/>
    </row>
    <row r="15" spans="1:18" x14ac:dyDescent="0.25">
      <c r="B15" s="130">
        <v>10</v>
      </c>
      <c r="C15" s="242">
        <v>113.0973</v>
      </c>
      <c r="D15" s="7">
        <v>73.62218</v>
      </c>
      <c r="E15" s="7">
        <v>295.27850000000001</v>
      </c>
      <c r="F15" s="7">
        <v>309.70010000000002</v>
      </c>
      <c r="G15" s="7">
        <v>126.9028</v>
      </c>
      <c r="H15" s="7">
        <v>168.483</v>
      </c>
      <c r="I15" s="7">
        <v>167.53200000000001</v>
      </c>
      <c r="J15" s="7">
        <v>128.05279999999999</v>
      </c>
      <c r="K15" s="242">
        <v>212.1748</v>
      </c>
      <c r="L15" s="7">
        <v>118.2525</v>
      </c>
      <c r="M15" s="7">
        <v>106.9264</v>
      </c>
      <c r="N15" s="7">
        <v>189.5429</v>
      </c>
      <c r="O15" s="7">
        <v>132.2903</v>
      </c>
      <c r="P15" s="7">
        <v>67.953729999999993</v>
      </c>
      <c r="Q15" s="7">
        <v>71.006709999999998</v>
      </c>
      <c r="R15" s="34">
        <v>33.51032</v>
      </c>
    </row>
    <row r="16" spans="1:18" x14ac:dyDescent="0.25">
      <c r="B16" s="130">
        <v>11</v>
      </c>
      <c r="C16" s="242"/>
      <c r="D16" s="7"/>
      <c r="E16" s="7"/>
      <c r="F16" s="7"/>
      <c r="G16" s="7"/>
      <c r="H16" s="7"/>
      <c r="I16" s="7"/>
      <c r="J16" s="7"/>
      <c r="K16" s="242"/>
      <c r="L16" s="7"/>
      <c r="M16" s="7"/>
      <c r="N16" s="7"/>
      <c r="O16" s="7"/>
      <c r="P16" s="7"/>
      <c r="Q16" s="7"/>
      <c r="R16" s="34"/>
    </row>
    <row r="17" spans="2:18" x14ac:dyDescent="0.25">
      <c r="B17" s="130">
        <v>12</v>
      </c>
      <c r="C17" s="242">
        <v>199.11619999999999</v>
      </c>
      <c r="D17" s="7">
        <v>201.71709999999999</v>
      </c>
      <c r="E17" s="7">
        <v>350.2362</v>
      </c>
      <c r="F17" s="7">
        <v>533.05240000000003</v>
      </c>
      <c r="G17" s="7">
        <v>179.84863999999999</v>
      </c>
      <c r="H17" s="7">
        <v>154.4838</v>
      </c>
      <c r="I17" s="7">
        <v>183.06610000000001</v>
      </c>
      <c r="J17" s="7">
        <v>189.8159</v>
      </c>
      <c r="K17" s="242">
        <v>247.81540000000001</v>
      </c>
      <c r="L17" s="7">
        <v>116.9042</v>
      </c>
      <c r="M17" s="7">
        <v>137.64920000000001</v>
      </c>
      <c r="N17" s="7">
        <v>228.26900000000001</v>
      </c>
      <c r="O17" s="7">
        <v>170.99719999999999</v>
      </c>
      <c r="P17" s="7">
        <v>71.467039999999997</v>
      </c>
      <c r="Q17" s="7">
        <v>92.123890000000003</v>
      </c>
      <c r="R17" s="34">
        <v>33.51032</v>
      </c>
    </row>
    <row r="18" spans="2:18" x14ac:dyDescent="0.25">
      <c r="B18" s="130">
        <v>13</v>
      </c>
      <c r="C18" s="242"/>
      <c r="D18" s="7"/>
      <c r="E18" s="7"/>
      <c r="F18" s="7"/>
      <c r="G18" s="7"/>
      <c r="H18" s="7"/>
      <c r="I18" s="7"/>
      <c r="J18" s="7"/>
      <c r="K18" s="242"/>
      <c r="L18" s="7"/>
      <c r="M18" s="7"/>
      <c r="N18" s="7"/>
      <c r="O18" s="7"/>
      <c r="P18" s="7"/>
      <c r="Q18" s="7"/>
      <c r="R18" s="34"/>
    </row>
    <row r="19" spans="2:18" x14ac:dyDescent="0.25">
      <c r="B19" s="130">
        <v>14</v>
      </c>
      <c r="C19" s="242">
        <v>193.56559999999999</v>
      </c>
      <c r="D19" s="7">
        <v>167.0204</v>
      </c>
      <c r="E19" s="7">
        <v>342.2801</v>
      </c>
      <c r="F19" s="7">
        <v>635.15629999999999</v>
      </c>
      <c r="G19" s="7">
        <v>393.74400000000003</v>
      </c>
      <c r="H19" s="7">
        <v>180.0196</v>
      </c>
      <c r="I19" s="7">
        <v>194.0153</v>
      </c>
      <c r="J19" s="7">
        <v>207.89599999999999</v>
      </c>
      <c r="K19" s="242">
        <v>330.8032</v>
      </c>
      <c r="L19" s="7">
        <v>140.7217</v>
      </c>
      <c r="M19" s="7">
        <v>151.89590000000001</v>
      </c>
      <c r="N19" s="7">
        <v>294.47730000000001</v>
      </c>
      <c r="O19" s="7">
        <v>219.8432</v>
      </c>
      <c r="P19" s="7">
        <v>95.117199999999997</v>
      </c>
      <c r="Q19" s="7">
        <v>101.91670000000001</v>
      </c>
      <c r="R19" s="34">
        <v>56.82687</v>
      </c>
    </row>
    <row r="20" spans="2:18" x14ac:dyDescent="0.25">
      <c r="B20" s="130">
        <v>15</v>
      </c>
      <c r="C20" s="242"/>
      <c r="D20" s="7"/>
      <c r="E20" s="7"/>
      <c r="F20" s="7"/>
      <c r="G20" s="7"/>
      <c r="H20" s="7"/>
      <c r="I20" s="7"/>
      <c r="J20" s="7"/>
      <c r="K20" s="242"/>
      <c r="L20" s="7"/>
      <c r="M20" s="7"/>
      <c r="N20" s="7"/>
      <c r="O20" s="7"/>
      <c r="P20" s="7"/>
      <c r="Q20" s="7"/>
      <c r="R20" s="34"/>
    </row>
    <row r="21" spans="2:18" x14ac:dyDescent="0.25">
      <c r="B21" s="130">
        <v>16</v>
      </c>
      <c r="C21" s="242"/>
      <c r="D21" s="7"/>
      <c r="E21" s="7"/>
      <c r="F21" s="7"/>
      <c r="G21" s="7"/>
      <c r="H21" s="7"/>
      <c r="I21" s="7"/>
      <c r="J21" s="7"/>
      <c r="K21" s="242"/>
      <c r="L21" s="7"/>
      <c r="M21" s="7"/>
      <c r="N21" s="7"/>
      <c r="O21" s="7"/>
      <c r="P21" s="7"/>
      <c r="Q21" s="7"/>
      <c r="R21" s="34"/>
    </row>
    <row r="22" spans="2:18" x14ac:dyDescent="0.25">
      <c r="B22" s="130">
        <v>17</v>
      </c>
      <c r="C22" s="242">
        <v>148.9786</v>
      </c>
      <c r="D22" s="7">
        <v>146.797</v>
      </c>
      <c r="E22" s="7">
        <v>489.5204</v>
      </c>
      <c r="F22" s="7">
        <v>713.24400000000003</v>
      </c>
      <c r="G22" s="7">
        <v>459.91969999999998</v>
      </c>
      <c r="H22" s="7">
        <v>192.17699999999999</v>
      </c>
      <c r="I22" s="7">
        <v>390.20589999999999</v>
      </c>
      <c r="J22" s="7">
        <v>352.45370000000003</v>
      </c>
      <c r="K22" s="242">
        <v>322.15499999999997</v>
      </c>
      <c r="L22" s="7">
        <v>361.32409999999999</v>
      </c>
      <c r="M22" s="7">
        <v>241.62629999999999</v>
      </c>
      <c r="N22" s="7">
        <v>332.77620000000002</v>
      </c>
      <c r="O22" s="7">
        <v>314.76069999999999</v>
      </c>
      <c r="P22" s="7">
        <v>118.8282</v>
      </c>
      <c r="Q22" s="7">
        <v>126.76220000000001</v>
      </c>
      <c r="R22" s="34">
        <v>58.388390000000001</v>
      </c>
    </row>
    <row r="23" spans="2:18" x14ac:dyDescent="0.25">
      <c r="B23" s="130">
        <v>18</v>
      </c>
      <c r="C23" s="242"/>
      <c r="D23" s="7"/>
      <c r="E23" s="7"/>
      <c r="F23" s="7"/>
      <c r="G23" s="7"/>
      <c r="H23" s="7"/>
      <c r="I23" s="7"/>
      <c r="J23" s="7"/>
      <c r="K23" s="242"/>
      <c r="L23" s="7"/>
      <c r="M23" s="7"/>
      <c r="N23" s="7"/>
      <c r="O23" s="7"/>
      <c r="P23" s="7"/>
      <c r="Q23" s="7"/>
      <c r="R23" s="34"/>
    </row>
    <row r="24" spans="2:18" x14ac:dyDescent="0.25">
      <c r="B24" s="130">
        <v>19</v>
      </c>
      <c r="C24" s="242">
        <v>320.67090000000002</v>
      </c>
      <c r="D24" s="7">
        <v>456.42160000000001</v>
      </c>
      <c r="E24" s="7">
        <v>564.19380000000001</v>
      </c>
      <c r="F24" s="7">
        <v>1020.5549999999999</v>
      </c>
      <c r="G24" s="7">
        <v>602.76089999999999</v>
      </c>
      <c r="H24" s="7">
        <v>252.8218</v>
      </c>
      <c r="I24" s="7">
        <v>525.6671</v>
      </c>
      <c r="J24" s="7">
        <v>383.39499999999998</v>
      </c>
      <c r="K24" s="242">
        <v>477.18400000000003</v>
      </c>
      <c r="L24" s="7">
        <v>551.57870000000003</v>
      </c>
      <c r="M24" s="7">
        <v>335.63780000000003</v>
      </c>
      <c r="N24" s="7">
        <v>555.4547</v>
      </c>
      <c r="O24" s="7">
        <v>400.86799999999999</v>
      </c>
      <c r="P24" s="7">
        <v>240.00290000000001</v>
      </c>
      <c r="Q24" s="7">
        <v>161.93340000000001</v>
      </c>
      <c r="R24" s="34">
        <v>113.0973</v>
      </c>
    </row>
    <row r="25" spans="2:18" x14ac:dyDescent="0.25">
      <c r="B25" s="130">
        <v>20</v>
      </c>
      <c r="C25" s="242"/>
      <c r="D25" s="7"/>
      <c r="E25" s="7"/>
      <c r="F25" s="7"/>
      <c r="G25" s="7"/>
      <c r="H25" s="7"/>
      <c r="I25" s="7"/>
      <c r="J25" s="7"/>
      <c r="K25" s="242"/>
      <c r="L25" s="7"/>
      <c r="M25" s="7"/>
      <c r="N25" s="7"/>
      <c r="O25" s="7"/>
      <c r="P25" s="7"/>
      <c r="Q25" s="7"/>
      <c r="R25" s="34"/>
    </row>
    <row r="26" spans="2:18" x14ac:dyDescent="0.25">
      <c r="B26" s="130">
        <v>21</v>
      </c>
      <c r="C26" s="178">
        <v>596.20569999999998</v>
      </c>
      <c r="D26" s="16">
        <v>601.16579999999999</v>
      </c>
      <c r="E26" s="16">
        <v>871.62549999999999</v>
      </c>
      <c r="F26" s="16">
        <v>1159.8030000000001</v>
      </c>
      <c r="G26" s="16">
        <v>832.62689999999998</v>
      </c>
      <c r="H26" s="16">
        <v>368.37240000000003</v>
      </c>
      <c r="I26" s="16">
        <v>647.50429999999994</v>
      </c>
      <c r="J26" s="16">
        <v>773.97180000000003</v>
      </c>
      <c r="K26" s="178">
        <v>538.12339999999995</v>
      </c>
      <c r="L26" s="16">
        <v>516.83989999999994</v>
      </c>
      <c r="M26" s="16">
        <v>345.57690000000002</v>
      </c>
      <c r="N26" s="16">
        <v>654.11670000000004</v>
      </c>
      <c r="O26" s="16">
        <v>477.08120000000002</v>
      </c>
      <c r="P26" s="16">
        <v>272.27030000000002</v>
      </c>
      <c r="Q26" s="16">
        <v>209.9468</v>
      </c>
      <c r="R26" s="35">
        <v>113.0973</v>
      </c>
    </row>
    <row r="27" spans="2:18" x14ac:dyDescent="0.25">
      <c r="B27" s="130">
        <v>22</v>
      </c>
      <c r="C27" s="178"/>
      <c r="K27" s="178"/>
      <c r="R27" s="35"/>
    </row>
    <row r="28" spans="2:18" x14ac:dyDescent="0.25">
      <c r="B28" s="130">
        <v>23</v>
      </c>
      <c r="C28" s="178"/>
      <c r="K28" s="178"/>
      <c r="R28" s="35"/>
    </row>
    <row r="29" spans="2:18" x14ac:dyDescent="0.25">
      <c r="B29" s="130">
        <v>24</v>
      </c>
      <c r="C29" s="178"/>
      <c r="K29" s="178"/>
      <c r="R29" s="35"/>
    </row>
    <row r="30" spans="2:18" x14ac:dyDescent="0.25">
      <c r="B30" s="130">
        <v>25</v>
      </c>
      <c r="C30" s="178"/>
      <c r="K30" s="178"/>
      <c r="R30" s="35"/>
    </row>
    <row r="31" spans="2:18" x14ac:dyDescent="0.25">
      <c r="B31" s="243">
        <v>26</v>
      </c>
      <c r="C31" s="233">
        <v>1097.489</v>
      </c>
      <c r="D31" s="37">
        <v>844.82929999999999</v>
      </c>
      <c r="E31" s="37">
        <v>1318.492</v>
      </c>
      <c r="F31" s="37">
        <v>1529.683</v>
      </c>
      <c r="G31" s="37">
        <v>1097.5499</v>
      </c>
      <c r="H31" s="37">
        <v>948.11450000000002</v>
      </c>
      <c r="I31" s="37">
        <v>716.38120000000004</v>
      </c>
      <c r="J31" s="37">
        <v>1023.0396</v>
      </c>
      <c r="K31" s="233"/>
      <c r="L31" s="37"/>
      <c r="M31" s="37">
        <v>614.84879999999998</v>
      </c>
      <c r="N31" s="37">
        <v>825.20600000000002</v>
      </c>
      <c r="O31" s="37">
        <v>725.16669999999999</v>
      </c>
      <c r="P31" s="37">
        <v>425.56920000000002</v>
      </c>
      <c r="Q31" s="37">
        <v>434.59870000000001</v>
      </c>
      <c r="R31" s="49">
        <v>213.0361</v>
      </c>
    </row>
    <row r="32" spans="2:18" x14ac:dyDescent="0.2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3:19" x14ac:dyDescent="0.25">
      <c r="C33" s="56"/>
      <c r="D33" s="56"/>
      <c r="E33" s="56"/>
      <c r="F33" s="56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3:19" x14ac:dyDescent="0.25">
      <c r="C34" s="56"/>
      <c r="D34" s="56"/>
      <c r="E34" s="56"/>
      <c r="F34" s="56"/>
      <c r="G34" s="7"/>
      <c r="H34" s="7"/>
      <c r="I34" s="7"/>
      <c r="J34" s="7"/>
      <c r="K34" s="56"/>
      <c r="L34" s="56"/>
      <c r="M34" s="56"/>
      <c r="N34" s="56"/>
      <c r="O34" s="56"/>
      <c r="P34" s="56"/>
      <c r="Q34" s="56"/>
      <c r="R34" s="56"/>
      <c r="S34" s="56"/>
    </row>
    <row r="35" spans="3:19" x14ac:dyDescent="0.25"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56"/>
    </row>
    <row r="36" spans="3:19" x14ac:dyDescent="0.25"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56"/>
    </row>
    <row r="37" spans="3:19" x14ac:dyDescent="0.25"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56"/>
    </row>
    <row r="38" spans="3:19" x14ac:dyDescent="0.25"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0"/>
      <c r="Q38" s="250"/>
      <c r="R38" s="250"/>
      <c r="S38" s="56"/>
    </row>
    <row r="39" spans="3:19" x14ac:dyDescent="0.25">
      <c r="C39" s="250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56"/>
    </row>
    <row r="40" spans="3:19" x14ac:dyDescent="0.25"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56"/>
    </row>
    <row r="41" spans="3:19" x14ac:dyDescent="0.25"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56"/>
    </row>
    <row r="42" spans="3:19" x14ac:dyDescent="0.25"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56"/>
    </row>
    <row r="43" spans="3:19" x14ac:dyDescent="0.25"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56"/>
    </row>
    <row r="44" spans="3:19" x14ac:dyDescent="0.25"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56"/>
    </row>
    <row r="45" spans="3:19" x14ac:dyDescent="0.25"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56"/>
    </row>
    <row r="46" spans="3:19" x14ac:dyDescent="0.25"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56"/>
    </row>
    <row r="47" spans="3:19" x14ac:dyDescent="0.25"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56"/>
    </row>
    <row r="48" spans="3:19" x14ac:dyDescent="0.25"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56"/>
    </row>
    <row r="49" spans="3:19" x14ac:dyDescent="0.25"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0"/>
      <c r="S49" s="56"/>
    </row>
    <row r="50" spans="3:19" x14ac:dyDescent="0.25">
      <c r="C50" s="250"/>
      <c r="D50" s="250"/>
      <c r="E50" s="250"/>
      <c r="F50" s="250"/>
      <c r="G50" s="250"/>
      <c r="H50" s="250"/>
      <c r="I50" s="250"/>
      <c r="J50" s="250"/>
      <c r="K50" s="250"/>
      <c r="L50" s="250"/>
      <c r="M50" s="250"/>
      <c r="N50" s="250"/>
      <c r="O50" s="250"/>
      <c r="P50" s="250"/>
      <c r="Q50" s="250"/>
      <c r="R50" s="250"/>
      <c r="S50" s="56"/>
    </row>
    <row r="51" spans="3:19" x14ac:dyDescent="0.25">
      <c r="C51" s="250"/>
      <c r="D51" s="250"/>
      <c r="E51" s="250"/>
      <c r="F51" s="250"/>
      <c r="G51" s="250"/>
      <c r="H51" s="250"/>
      <c r="I51" s="250"/>
      <c r="J51" s="250"/>
      <c r="K51" s="250"/>
      <c r="L51" s="250"/>
      <c r="M51" s="250"/>
      <c r="N51" s="250"/>
      <c r="O51" s="250"/>
      <c r="P51" s="250"/>
      <c r="Q51" s="250"/>
      <c r="R51" s="250"/>
      <c r="S51" s="56"/>
    </row>
    <row r="52" spans="3:19" x14ac:dyDescent="0.25">
      <c r="C52" s="250"/>
      <c r="D52" s="250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56"/>
    </row>
    <row r="53" spans="3:19" x14ac:dyDescent="0.25">
      <c r="C53" s="250"/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0"/>
      <c r="R53" s="250"/>
      <c r="S53" s="56"/>
    </row>
    <row r="54" spans="3:19" x14ac:dyDescent="0.25">
      <c r="C54" s="250"/>
      <c r="D54" s="250"/>
      <c r="E54" s="250"/>
      <c r="F54" s="250"/>
      <c r="G54" s="250"/>
      <c r="H54" s="250"/>
      <c r="I54" s="250"/>
      <c r="J54" s="250"/>
      <c r="K54" s="250"/>
      <c r="L54" s="250"/>
      <c r="M54" s="250"/>
      <c r="N54" s="250"/>
      <c r="O54" s="250"/>
      <c r="P54" s="250"/>
      <c r="Q54" s="250"/>
      <c r="R54" s="250"/>
      <c r="S54" s="56"/>
    </row>
    <row r="55" spans="3:19" x14ac:dyDescent="0.25">
      <c r="C55" s="250"/>
      <c r="D55" s="250"/>
      <c r="E55" s="250"/>
      <c r="F55" s="250"/>
      <c r="G55" s="250"/>
      <c r="H55" s="250"/>
      <c r="I55" s="250"/>
      <c r="J55" s="250"/>
      <c r="K55" s="250"/>
      <c r="L55" s="250"/>
      <c r="M55" s="250"/>
      <c r="N55" s="250"/>
      <c r="O55" s="250"/>
      <c r="P55" s="250"/>
      <c r="Q55" s="250"/>
      <c r="R55" s="250"/>
      <c r="S55" s="56"/>
    </row>
    <row r="56" spans="3:19" x14ac:dyDescent="0.25"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56"/>
    </row>
    <row r="57" spans="3:19" x14ac:dyDescent="0.25"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56"/>
    </row>
    <row r="58" spans="3:19" x14ac:dyDescent="0.25"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0"/>
      <c r="R58" s="250"/>
      <c r="S58" s="56"/>
    </row>
    <row r="59" spans="3:19" x14ac:dyDescent="0.25"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  <c r="O59" s="250"/>
      <c r="P59" s="250"/>
      <c r="Q59" s="250"/>
      <c r="R59" s="250"/>
      <c r="S59" s="56"/>
    </row>
    <row r="60" spans="3:19" x14ac:dyDescent="0.25">
      <c r="C60" s="250"/>
      <c r="D60" s="250"/>
      <c r="E60" s="250"/>
      <c r="F60" s="250"/>
      <c r="G60" s="250"/>
      <c r="H60" s="250"/>
      <c r="I60" s="250"/>
      <c r="J60" s="250"/>
      <c r="K60" s="250"/>
      <c r="L60" s="250"/>
      <c r="M60" s="250"/>
      <c r="N60" s="250"/>
      <c r="O60" s="250"/>
      <c r="P60" s="250"/>
      <c r="Q60" s="250"/>
      <c r="R60" s="250"/>
      <c r="S60" s="56"/>
    </row>
    <row r="61" spans="3:19" x14ac:dyDescent="0.25">
      <c r="C61" s="250"/>
      <c r="D61" s="250"/>
      <c r="E61" s="250"/>
      <c r="F61" s="250"/>
      <c r="G61" s="250"/>
      <c r="H61" s="250"/>
      <c r="I61" s="250"/>
      <c r="J61" s="250"/>
      <c r="K61" s="250"/>
      <c r="L61" s="250"/>
      <c r="M61" s="250"/>
      <c r="N61" s="250"/>
      <c r="O61" s="250"/>
      <c r="P61" s="250"/>
      <c r="Q61" s="250"/>
      <c r="R61" s="250"/>
    </row>
    <row r="62" spans="3:19" x14ac:dyDescent="0.25">
      <c r="C62" s="56"/>
      <c r="D62" s="56"/>
      <c r="E62" s="56"/>
      <c r="F62" s="56"/>
    </row>
  </sheetData>
  <mergeCells count="2">
    <mergeCell ref="C3:J3"/>
    <mergeCell ref="K3:R3"/>
  </mergeCells>
  <phoneticPr fontId="3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702B-422E-4DBA-A98A-C65006177035}">
  <dimension ref="A1:AF61"/>
  <sheetViews>
    <sheetView zoomScale="80" zoomScaleNormal="80" workbookViewId="0">
      <selection activeCell="H15" sqref="H15"/>
    </sheetView>
  </sheetViews>
  <sheetFormatPr baseColWidth="10" defaultRowHeight="15.75" x14ac:dyDescent="0.25"/>
  <cols>
    <col min="1" max="1" width="5" style="1" customWidth="1"/>
    <col min="2" max="2" width="21.28515625" style="16" customWidth="1"/>
    <col min="3" max="3" width="18.5703125" style="16" customWidth="1"/>
    <col min="4" max="4" width="18.7109375" style="16" bestFit="1" customWidth="1"/>
    <col min="5" max="5" width="7.140625" style="1" customWidth="1"/>
    <col min="6" max="6" width="22" style="1" customWidth="1"/>
    <col min="7" max="7" width="18.5703125" style="1" customWidth="1"/>
    <col min="8" max="8" width="18.7109375" style="1" bestFit="1" customWidth="1"/>
    <col min="9" max="9" width="7.140625" style="1" customWidth="1"/>
    <col min="10" max="10" width="23.42578125" style="1" customWidth="1"/>
    <col min="11" max="11" width="16" style="1" bestFit="1" customWidth="1"/>
    <col min="12" max="12" width="18.7109375" style="1" bestFit="1" customWidth="1"/>
    <col min="13" max="13" width="7.140625" style="1" customWidth="1"/>
    <col min="14" max="14" width="23.42578125" style="1" customWidth="1"/>
    <col min="15" max="15" width="16" style="1" bestFit="1" customWidth="1"/>
    <col min="16" max="16" width="18.7109375" style="1" bestFit="1" customWidth="1"/>
    <col min="17" max="16384" width="11.42578125" style="1"/>
  </cols>
  <sheetData>
    <row r="1" spans="1:16" x14ac:dyDescent="0.25">
      <c r="A1" s="5" t="s">
        <v>708</v>
      </c>
    </row>
    <row r="2" spans="1:16" x14ac:dyDescent="0.25">
      <c r="B2" s="2"/>
    </row>
    <row r="3" spans="1:16" s="16" customFormat="1" x14ac:dyDescent="0.25">
      <c r="B3" s="261" t="s">
        <v>372</v>
      </c>
      <c r="C3" s="261"/>
      <c r="F3" s="261" t="s">
        <v>373</v>
      </c>
      <c r="G3" s="261"/>
      <c r="J3" s="261" t="s">
        <v>374</v>
      </c>
      <c r="K3" s="261"/>
      <c r="N3" s="261" t="s">
        <v>375</v>
      </c>
      <c r="O3" s="261"/>
    </row>
    <row r="4" spans="1:16" s="16" customFormat="1" x14ac:dyDescent="0.25">
      <c r="B4" s="44" t="s">
        <v>361</v>
      </c>
      <c r="C4" s="65" t="s">
        <v>371</v>
      </c>
      <c r="F4" s="44" t="s">
        <v>361</v>
      </c>
      <c r="G4" s="65" t="s">
        <v>371</v>
      </c>
      <c r="J4" s="44" t="s">
        <v>369</v>
      </c>
      <c r="K4" s="65" t="s">
        <v>378</v>
      </c>
      <c r="N4" s="44" t="s">
        <v>369</v>
      </c>
      <c r="O4" s="65" t="s">
        <v>378</v>
      </c>
    </row>
    <row r="5" spans="1:16" s="16" customFormat="1" x14ac:dyDescent="0.25">
      <c r="B5" s="50">
        <v>12.8</v>
      </c>
      <c r="C5" s="66">
        <v>20.7</v>
      </c>
      <c r="D5" s="4"/>
      <c r="F5" s="50">
        <v>18.100000000000001</v>
      </c>
      <c r="G5" s="66">
        <v>20.3</v>
      </c>
      <c r="H5" s="4"/>
      <c r="J5" s="50">
        <v>20.2</v>
      </c>
      <c r="K5" s="66">
        <v>62.4</v>
      </c>
      <c r="L5" s="4"/>
      <c r="N5" s="50">
        <v>42.7</v>
      </c>
      <c r="O5" s="66">
        <v>56.4</v>
      </c>
      <c r="P5" s="4"/>
    </row>
    <row r="6" spans="1:16" s="16" customFormat="1" x14ac:dyDescent="0.25">
      <c r="B6" s="62">
        <v>9.6300000000000008</v>
      </c>
      <c r="C6" s="66">
        <v>18</v>
      </c>
      <c r="D6" s="4"/>
      <c r="F6" s="50">
        <v>18.5</v>
      </c>
      <c r="G6" s="66">
        <v>22.2</v>
      </c>
      <c r="H6" s="4"/>
      <c r="J6" s="50">
        <v>37.1</v>
      </c>
      <c r="K6" s="66">
        <v>53.8</v>
      </c>
      <c r="L6" s="4"/>
      <c r="N6" s="50">
        <v>48.6</v>
      </c>
      <c r="O6" s="66">
        <v>61.5</v>
      </c>
      <c r="P6" s="4"/>
    </row>
    <row r="7" spans="1:16" s="16" customFormat="1" x14ac:dyDescent="0.25">
      <c r="B7" s="62">
        <v>8.9499999999999993</v>
      </c>
      <c r="C7" s="66">
        <v>29.1</v>
      </c>
      <c r="F7" s="50">
        <v>16.3</v>
      </c>
      <c r="G7" s="66">
        <v>21.7</v>
      </c>
      <c r="J7" s="50">
        <v>38.9</v>
      </c>
      <c r="K7" s="66">
        <v>60.2</v>
      </c>
      <c r="N7" s="50">
        <v>52.4</v>
      </c>
      <c r="O7" s="66">
        <v>69.7</v>
      </c>
    </row>
    <row r="8" spans="1:16" s="16" customFormat="1" x14ac:dyDescent="0.25">
      <c r="B8" s="62">
        <v>8.07</v>
      </c>
      <c r="C8" s="66">
        <v>20.9</v>
      </c>
      <c r="F8" s="50">
        <v>15.9</v>
      </c>
      <c r="G8" s="66">
        <v>15.4</v>
      </c>
      <c r="J8" s="50">
        <v>23.2</v>
      </c>
      <c r="K8" s="66">
        <v>46.9</v>
      </c>
      <c r="N8" s="50">
        <v>54</v>
      </c>
      <c r="O8" s="66">
        <v>60</v>
      </c>
    </row>
    <row r="9" spans="1:16" s="16" customFormat="1" x14ac:dyDescent="0.25">
      <c r="B9" s="62">
        <v>9.74</v>
      </c>
      <c r="C9" s="66">
        <v>30.2</v>
      </c>
      <c r="F9" s="50">
        <v>13.5</v>
      </c>
      <c r="G9" s="66">
        <v>16.899999999999999</v>
      </c>
      <c r="J9" s="50">
        <v>34.9</v>
      </c>
      <c r="K9" s="66">
        <v>59.3</v>
      </c>
      <c r="N9" s="50">
        <v>56.6</v>
      </c>
      <c r="O9" s="66">
        <v>66.599999999999994</v>
      </c>
    </row>
    <row r="10" spans="1:16" s="16" customFormat="1" x14ac:dyDescent="0.25">
      <c r="B10" s="62">
        <v>9.58</v>
      </c>
      <c r="C10" s="66">
        <v>40.1</v>
      </c>
      <c r="F10" s="50">
        <v>16.399999999999999</v>
      </c>
      <c r="G10" s="66">
        <v>20.399999999999999</v>
      </c>
      <c r="J10" s="51">
        <v>32.799999999999997</v>
      </c>
      <c r="K10" s="67">
        <v>57.1</v>
      </c>
      <c r="N10" s="51">
        <v>65.099999999999994</v>
      </c>
      <c r="O10" s="67">
        <v>76.3</v>
      </c>
    </row>
    <row r="11" spans="1:16" s="16" customFormat="1" x14ac:dyDescent="0.25">
      <c r="B11" s="50">
        <v>11.7</v>
      </c>
      <c r="C11" s="66">
        <v>27.1</v>
      </c>
      <c r="F11" s="50">
        <v>14.8</v>
      </c>
      <c r="G11" s="66">
        <v>18.899999999999999</v>
      </c>
      <c r="J11" s="31"/>
      <c r="K11" s="31"/>
      <c r="N11" s="31"/>
      <c r="O11" s="31"/>
    </row>
    <row r="12" spans="1:16" s="16" customFormat="1" x14ac:dyDescent="0.25">
      <c r="B12" s="51">
        <v>13.1</v>
      </c>
      <c r="C12" s="67">
        <v>31</v>
      </c>
      <c r="F12" s="51">
        <v>14.2</v>
      </c>
      <c r="G12" s="67">
        <v>21.8</v>
      </c>
      <c r="J12" s="31"/>
      <c r="K12" s="31"/>
      <c r="N12" s="31"/>
      <c r="O12" s="31"/>
    </row>
    <row r="13" spans="1:16" x14ac:dyDescent="0.25">
      <c r="F13" s="16"/>
      <c r="G13" s="16"/>
      <c r="H13" s="16"/>
      <c r="I13" s="56"/>
      <c r="J13" s="16"/>
      <c r="K13" s="16"/>
      <c r="L13" s="16"/>
      <c r="N13" s="16"/>
      <c r="O13" s="16"/>
      <c r="P13" s="16"/>
    </row>
    <row r="14" spans="1:16" x14ac:dyDescent="0.25">
      <c r="B14" s="28" t="s">
        <v>226</v>
      </c>
      <c r="C14" s="28"/>
      <c r="F14" s="28" t="s">
        <v>226</v>
      </c>
      <c r="G14" s="28"/>
      <c r="H14" s="16"/>
      <c r="I14" s="56"/>
      <c r="J14" s="28" t="s">
        <v>226</v>
      </c>
      <c r="K14" s="28"/>
      <c r="L14" s="16"/>
      <c r="N14" s="28" t="s">
        <v>226</v>
      </c>
      <c r="O14" s="28"/>
      <c r="P14" s="16"/>
    </row>
    <row r="15" spans="1:16" x14ac:dyDescent="0.25">
      <c r="B15" s="46" t="s">
        <v>223</v>
      </c>
      <c r="C15" s="16" t="s">
        <v>0</v>
      </c>
      <c r="D15" s="16" t="s">
        <v>1</v>
      </c>
      <c r="F15" s="46" t="s">
        <v>228</v>
      </c>
      <c r="G15" s="16" t="s">
        <v>0</v>
      </c>
      <c r="H15" s="16" t="s">
        <v>1</v>
      </c>
      <c r="I15" s="56"/>
      <c r="J15" s="46" t="s">
        <v>232</v>
      </c>
      <c r="K15" s="16" t="s">
        <v>0</v>
      </c>
      <c r="L15" s="16" t="s">
        <v>1</v>
      </c>
      <c r="N15" s="46" t="s">
        <v>236</v>
      </c>
      <c r="O15" s="16" t="s">
        <v>0</v>
      </c>
      <c r="P15" s="16" t="s">
        <v>1</v>
      </c>
    </row>
    <row r="16" spans="1:16" x14ac:dyDescent="0.25">
      <c r="B16" s="32" t="s">
        <v>244</v>
      </c>
      <c r="C16" s="16" t="s">
        <v>107</v>
      </c>
      <c r="D16" s="30" t="s">
        <v>6</v>
      </c>
      <c r="F16" s="32" t="s">
        <v>244</v>
      </c>
      <c r="G16" s="33">
        <v>3.5999999999999999E-3</v>
      </c>
      <c r="H16" s="30" t="s">
        <v>5</v>
      </c>
      <c r="I16" s="56"/>
      <c r="J16" s="32" t="s">
        <v>244</v>
      </c>
      <c r="K16" s="16" t="s">
        <v>107</v>
      </c>
      <c r="L16" s="30" t="s">
        <v>6</v>
      </c>
      <c r="N16" s="32" t="s">
        <v>244</v>
      </c>
      <c r="O16" s="33">
        <v>1.9800000000000002E-2</v>
      </c>
      <c r="P16" s="30" t="s">
        <v>3</v>
      </c>
    </row>
    <row r="17" spans="1:32" x14ac:dyDescent="0.25">
      <c r="B17" s="32"/>
    </row>
    <row r="18" spans="1:32" x14ac:dyDescent="0.25">
      <c r="B18" s="32"/>
    </row>
    <row r="19" spans="1:32" x14ac:dyDescent="0.25">
      <c r="B19" s="261" t="s">
        <v>376</v>
      </c>
      <c r="C19" s="261"/>
      <c r="E19" s="16"/>
      <c r="F19" s="261" t="s">
        <v>377</v>
      </c>
      <c r="G19" s="261"/>
      <c r="H19" s="16"/>
      <c r="J19" s="141"/>
      <c r="K19" s="141"/>
      <c r="N19" s="141"/>
      <c r="O19" s="141"/>
    </row>
    <row r="20" spans="1:32" x14ac:dyDescent="0.25">
      <c r="B20" s="44" t="s">
        <v>233</v>
      </c>
      <c r="C20" s="65" t="s">
        <v>371</v>
      </c>
      <c r="E20" s="16"/>
      <c r="F20" s="44" t="s">
        <v>233</v>
      </c>
      <c r="G20" s="65" t="s">
        <v>371</v>
      </c>
      <c r="H20" s="16"/>
      <c r="J20" s="141"/>
      <c r="K20" s="141"/>
      <c r="L20" s="60"/>
      <c r="M20" s="60"/>
      <c r="N20" s="141"/>
      <c r="O20" s="141"/>
    </row>
    <row r="21" spans="1:32" x14ac:dyDescent="0.25">
      <c r="B21" s="50">
        <v>78.599999999999994</v>
      </c>
      <c r="C21" s="66">
        <v>60.3</v>
      </c>
      <c r="D21" s="4"/>
      <c r="E21" s="16"/>
      <c r="F21" s="50">
        <v>21.4</v>
      </c>
      <c r="G21" s="66">
        <v>39.700000000000003</v>
      </c>
      <c r="H21" s="4"/>
      <c r="J21" s="141"/>
      <c r="K21" s="141"/>
      <c r="L21" s="60"/>
      <c r="M21" s="60"/>
      <c r="N21" s="141"/>
      <c r="O21" s="141"/>
    </row>
    <row r="22" spans="1:32" x14ac:dyDescent="0.25">
      <c r="B22" s="50">
        <v>67</v>
      </c>
      <c r="C22" s="66">
        <v>83.9</v>
      </c>
      <c r="D22" s="4"/>
      <c r="E22" s="16"/>
      <c r="F22" s="50">
        <v>33</v>
      </c>
      <c r="G22" s="66">
        <v>16.100000000000001</v>
      </c>
      <c r="H22" s="4"/>
      <c r="J22" s="141"/>
      <c r="K22" s="141"/>
      <c r="L22" s="60"/>
      <c r="M22" s="60"/>
      <c r="N22" s="141"/>
      <c r="O22" s="141"/>
    </row>
    <row r="23" spans="1:32" x14ac:dyDescent="0.25">
      <c r="B23" s="50">
        <v>76.099999999999994</v>
      </c>
      <c r="C23" s="66">
        <v>74.3</v>
      </c>
      <c r="D23" s="4"/>
      <c r="E23" s="16"/>
      <c r="F23" s="50">
        <v>23.9</v>
      </c>
      <c r="G23" s="66">
        <v>25.7</v>
      </c>
      <c r="H23" s="4"/>
      <c r="J23" s="141"/>
      <c r="K23" s="141"/>
      <c r="L23" s="60"/>
      <c r="M23" s="60"/>
      <c r="N23" s="141"/>
      <c r="O23" s="141"/>
    </row>
    <row r="24" spans="1:32" x14ac:dyDescent="0.25">
      <c r="B24" s="50">
        <v>50</v>
      </c>
      <c r="C24" s="66">
        <v>90.1</v>
      </c>
      <c r="E24" s="16"/>
      <c r="F24" s="50">
        <v>50</v>
      </c>
      <c r="G24" s="68">
        <v>9.89</v>
      </c>
      <c r="H24" s="16"/>
      <c r="J24" s="141"/>
      <c r="K24" s="141"/>
      <c r="L24" s="56"/>
      <c r="M24" s="56"/>
      <c r="N24" s="141"/>
      <c r="O24" s="141"/>
    </row>
    <row r="25" spans="1:32" x14ac:dyDescent="0.25">
      <c r="B25" s="50">
        <v>21.3</v>
      </c>
      <c r="C25" s="66">
        <v>94.9</v>
      </c>
      <c r="E25" s="16"/>
      <c r="F25" s="50">
        <v>78.7</v>
      </c>
      <c r="G25" s="68">
        <v>5.08</v>
      </c>
      <c r="H25" s="16"/>
      <c r="J25" s="141"/>
      <c r="K25" s="141"/>
      <c r="L25" s="56"/>
      <c r="M25" s="56"/>
    </row>
    <row r="26" spans="1:32" s="16" customFormat="1" x14ac:dyDescent="0.25">
      <c r="A26" s="1"/>
      <c r="B26" s="50">
        <v>18.3</v>
      </c>
      <c r="C26" s="66">
        <v>95.7</v>
      </c>
      <c r="F26" s="50">
        <v>81.7</v>
      </c>
      <c r="G26" s="68">
        <v>4.33</v>
      </c>
      <c r="I26" s="1"/>
      <c r="J26" s="141"/>
      <c r="K26" s="141"/>
      <c r="L26" s="56"/>
      <c r="M26" s="5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s="16" customFormat="1" x14ac:dyDescent="0.25">
      <c r="A27" s="1"/>
      <c r="B27" s="50">
        <v>63.9</v>
      </c>
      <c r="C27" s="66">
        <v>95.2</v>
      </c>
      <c r="F27" s="50">
        <v>36.1</v>
      </c>
      <c r="G27" s="68">
        <v>4.82</v>
      </c>
      <c r="I27" s="1"/>
      <c r="J27" s="141"/>
      <c r="K27" s="141"/>
      <c r="L27" s="56"/>
      <c r="M27" s="5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s="16" customFormat="1" x14ac:dyDescent="0.25">
      <c r="A28" s="1"/>
      <c r="B28" s="51"/>
      <c r="C28" s="67">
        <v>81.099999999999994</v>
      </c>
      <c r="F28" s="51"/>
      <c r="G28" s="67">
        <v>18.899999999999999</v>
      </c>
      <c r="I28" s="1"/>
      <c r="J28" s="1"/>
      <c r="L28" s="56"/>
      <c r="M28" s="5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s="16" customFormat="1" x14ac:dyDescent="0.25">
      <c r="A29" s="1"/>
      <c r="E29" s="1"/>
      <c r="I29" s="1"/>
      <c r="J29" s="1"/>
      <c r="L29" s="56"/>
      <c r="M29" s="5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s="16" customFormat="1" x14ac:dyDescent="0.25">
      <c r="A30" s="1"/>
      <c r="B30" s="28" t="s">
        <v>226</v>
      </c>
      <c r="C30" s="28"/>
      <c r="E30" s="1"/>
      <c r="F30" s="28" t="s">
        <v>226</v>
      </c>
      <c r="G30" s="28"/>
      <c r="I30" s="1"/>
      <c r="J30" s="1"/>
      <c r="L30" s="56"/>
      <c r="M30" s="5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16" customFormat="1" x14ac:dyDescent="0.25">
      <c r="A31" s="1"/>
      <c r="B31" s="46" t="s">
        <v>238</v>
      </c>
      <c r="C31" s="16" t="s">
        <v>0</v>
      </c>
      <c r="D31" s="16" t="s">
        <v>1</v>
      </c>
      <c r="E31" s="1"/>
      <c r="F31" s="46" t="s">
        <v>239</v>
      </c>
      <c r="G31" s="16" t="s">
        <v>0</v>
      </c>
      <c r="H31" s="16" t="s">
        <v>1</v>
      </c>
      <c r="I31" s="1"/>
      <c r="J31" s="1"/>
      <c r="L31" s="56"/>
      <c r="M31" s="5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16" customFormat="1" x14ac:dyDescent="0.25">
      <c r="A32" s="1"/>
      <c r="B32" s="32" t="s">
        <v>244</v>
      </c>
      <c r="C32" s="33">
        <v>8.3999999999999995E-3</v>
      </c>
      <c r="D32" s="30" t="s">
        <v>5</v>
      </c>
      <c r="E32" s="1"/>
      <c r="F32" s="32" t="s">
        <v>244</v>
      </c>
      <c r="G32" s="33">
        <v>8.3999999999999995E-3</v>
      </c>
      <c r="H32" s="30" t="s">
        <v>5</v>
      </c>
      <c r="I32" s="1"/>
      <c r="J32" s="1"/>
      <c r="L32" s="56"/>
      <c r="M32" s="5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16" customFormat="1" x14ac:dyDescent="0.25">
      <c r="A33" s="1"/>
      <c r="C33" s="29"/>
      <c r="E33" s="1"/>
      <c r="F33" s="1"/>
      <c r="G33" s="1"/>
      <c r="H33" s="1"/>
      <c r="I33" s="1"/>
      <c r="J33" s="1"/>
      <c r="K33" s="1"/>
      <c r="L33" s="56"/>
      <c r="M33" s="5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16" customFormat="1" x14ac:dyDescent="0.25">
      <c r="A34" s="1"/>
      <c r="C34" s="2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s="16" customFormat="1" x14ac:dyDescent="0.25">
      <c r="A35" s="1"/>
      <c r="B35" s="261" t="s">
        <v>445</v>
      </c>
      <c r="C35" s="261"/>
      <c r="F35" s="261" t="s">
        <v>446</v>
      </c>
      <c r="G35" s="261"/>
      <c r="J35" s="261" t="s">
        <v>447</v>
      </c>
      <c r="K35" s="261"/>
      <c r="N35" s="261" t="s">
        <v>448</v>
      </c>
      <c r="O35" s="26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s="16" customFormat="1" x14ac:dyDescent="0.25">
      <c r="A36" s="1"/>
      <c r="B36" s="44" t="s">
        <v>361</v>
      </c>
      <c r="C36" s="65" t="s">
        <v>371</v>
      </c>
      <c r="F36" s="44" t="s">
        <v>361</v>
      </c>
      <c r="G36" s="65" t="s">
        <v>371</v>
      </c>
      <c r="J36" s="44" t="s">
        <v>361</v>
      </c>
      <c r="K36" s="65" t="s">
        <v>371</v>
      </c>
      <c r="N36" s="44" t="s">
        <v>361</v>
      </c>
      <c r="O36" s="65" t="s">
        <v>371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s="16" customFormat="1" x14ac:dyDescent="0.25">
      <c r="A37" s="1"/>
      <c r="B37" s="50">
        <v>23.5</v>
      </c>
      <c r="C37" s="68">
        <v>5.91</v>
      </c>
      <c r="D37" s="4"/>
      <c r="F37" s="50">
        <v>23</v>
      </c>
      <c r="G37" s="66">
        <v>14.1</v>
      </c>
      <c r="H37" s="4"/>
      <c r="J37" s="50">
        <v>27</v>
      </c>
      <c r="K37" s="66">
        <v>20.5</v>
      </c>
      <c r="L37" s="4"/>
      <c r="N37" s="50">
        <v>24.5</v>
      </c>
      <c r="O37" s="68">
        <v>7.09</v>
      </c>
      <c r="P37" s="4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s="16" customFormat="1" x14ac:dyDescent="0.25">
      <c r="A38" s="1"/>
      <c r="B38" s="50">
        <v>26.6</v>
      </c>
      <c r="C38" s="66">
        <v>10.6</v>
      </c>
      <c r="D38" s="4"/>
      <c r="F38" s="50">
        <v>19.100000000000001</v>
      </c>
      <c r="G38" s="66">
        <v>16.5</v>
      </c>
      <c r="H38" s="4"/>
      <c r="J38" s="50">
        <v>47.7</v>
      </c>
      <c r="K38" s="66">
        <v>25.6</v>
      </c>
      <c r="L38" s="4"/>
      <c r="N38" s="50">
        <v>25.2</v>
      </c>
      <c r="O38" s="66">
        <v>11.3</v>
      </c>
      <c r="P38" s="4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s="16" customFormat="1" x14ac:dyDescent="0.25">
      <c r="A39" s="1"/>
      <c r="B39" s="50">
        <v>20.8</v>
      </c>
      <c r="C39" s="66">
        <v>13.5</v>
      </c>
      <c r="D39" s="4"/>
      <c r="F39" s="50">
        <v>31.8</v>
      </c>
      <c r="G39" s="68">
        <v>7.91</v>
      </c>
      <c r="H39" s="4"/>
      <c r="J39" s="50">
        <v>34.1</v>
      </c>
      <c r="K39" s="66">
        <v>15.8</v>
      </c>
      <c r="L39" s="4"/>
      <c r="N39" s="50">
        <v>13.1</v>
      </c>
      <c r="O39" s="68">
        <v>9.09</v>
      </c>
      <c r="P39" s="4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B40" s="50">
        <v>34</v>
      </c>
      <c r="C40" s="68">
        <v>9.5399999999999991</v>
      </c>
      <c r="E40" s="16"/>
      <c r="F40" s="50">
        <v>34</v>
      </c>
      <c r="G40" s="68">
        <v>9.06</v>
      </c>
      <c r="H40" s="16"/>
      <c r="I40" s="16"/>
      <c r="J40" s="50">
        <v>27.5</v>
      </c>
      <c r="K40" s="66">
        <v>22.7</v>
      </c>
      <c r="L40" s="16"/>
      <c r="M40" s="16"/>
      <c r="N40" s="50">
        <v>19.100000000000001</v>
      </c>
      <c r="O40" s="68">
        <v>8.06</v>
      </c>
      <c r="P40" s="16"/>
    </row>
    <row r="41" spans="1:32" x14ac:dyDescent="0.25">
      <c r="B41" s="50">
        <v>23.3</v>
      </c>
      <c r="C41" s="68">
        <v>8.68</v>
      </c>
      <c r="E41" s="16"/>
      <c r="F41" s="50">
        <v>22.7</v>
      </c>
      <c r="G41" s="68">
        <v>3.88</v>
      </c>
      <c r="H41" s="16"/>
      <c r="I41" s="16"/>
      <c r="J41" s="50">
        <v>24.7</v>
      </c>
      <c r="K41" s="66">
        <v>27.9</v>
      </c>
      <c r="L41" s="16"/>
      <c r="M41" s="16"/>
      <c r="N41" s="50">
        <v>25.8</v>
      </c>
      <c r="O41" s="68">
        <v>8.16</v>
      </c>
      <c r="P41" s="16"/>
    </row>
    <row r="42" spans="1:32" x14ac:dyDescent="0.25">
      <c r="B42" s="50">
        <v>31.4</v>
      </c>
      <c r="C42" s="68">
        <v>9.83</v>
      </c>
      <c r="E42" s="16"/>
      <c r="F42" s="50">
        <v>22.2</v>
      </c>
      <c r="G42" s="68">
        <v>4.17</v>
      </c>
      <c r="H42" s="16"/>
      <c r="I42" s="16"/>
      <c r="J42" s="50">
        <v>25.4</v>
      </c>
      <c r="K42" s="66">
        <v>21.6</v>
      </c>
      <c r="L42" s="16"/>
      <c r="M42" s="16"/>
      <c r="N42" s="50">
        <v>24.2</v>
      </c>
      <c r="O42" s="68">
        <v>9.84</v>
      </c>
      <c r="P42" s="16"/>
    </row>
    <row r="43" spans="1:32" x14ac:dyDescent="0.25">
      <c r="B43" s="50">
        <v>21.6</v>
      </c>
      <c r="C43" s="68">
        <v>8.17</v>
      </c>
      <c r="E43" s="16"/>
      <c r="F43" s="50">
        <v>22.4</v>
      </c>
      <c r="G43" s="68">
        <v>4.47</v>
      </c>
      <c r="H43" s="16"/>
      <c r="I43" s="16"/>
      <c r="J43" s="50">
        <v>52.7</v>
      </c>
      <c r="K43" s="66">
        <v>20</v>
      </c>
      <c r="L43" s="16"/>
      <c r="M43" s="16"/>
      <c r="N43" s="50">
        <v>22.4</v>
      </c>
      <c r="O43" s="66">
        <v>11.7</v>
      </c>
      <c r="P43" s="16"/>
    </row>
    <row r="44" spans="1:32" x14ac:dyDescent="0.25">
      <c r="B44" s="51">
        <v>37.6</v>
      </c>
      <c r="C44" s="69">
        <v>6.16</v>
      </c>
      <c r="E44" s="16"/>
      <c r="F44" s="51">
        <v>25.7</v>
      </c>
      <c r="G44" s="69">
        <v>2.17</v>
      </c>
      <c r="H44" s="16"/>
      <c r="I44" s="16"/>
      <c r="J44" s="51">
        <v>44.4</v>
      </c>
      <c r="K44" s="67">
        <v>26.3</v>
      </c>
      <c r="L44" s="16"/>
      <c r="M44" s="16"/>
      <c r="N44" s="51">
        <v>21</v>
      </c>
      <c r="O44" s="67">
        <v>15.5</v>
      </c>
      <c r="P44" s="16"/>
    </row>
    <row r="45" spans="1:32" x14ac:dyDescent="0.25">
      <c r="F45" s="16"/>
      <c r="G45" s="16"/>
      <c r="H45" s="16"/>
      <c r="I45" s="56"/>
      <c r="J45" s="16"/>
      <c r="K45" s="16"/>
      <c r="L45" s="16"/>
      <c r="N45" s="16"/>
      <c r="O45" s="16"/>
      <c r="P45" s="16"/>
    </row>
    <row r="46" spans="1:32" x14ac:dyDescent="0.25">
      <c r="B46" s="28" t="s">
        <v>226</v>
      </c>
      <c r="C46" s="28"/>
      <c r="F46" s="28" t="s">
        <v>226</v>
      </c>
      <c r="G46" s="28"/>
      <c r="H46" s="16"/>
      <c r="I46" s="56"/>
      <c r="J46" s="28" t="s">
        <v>226</v>
      </c>
      <c r="K46" s="28"/>
      <c r="L46" s="16"/>
      <c r="N46" s="28" t="s">
        <v>226</v>
      </c>
      <c r="O46" s="28"/>
      <c r="P46" s="16"/>
    </row>
    <row r="47" spans="1:32" x14ac:dyDescent="0.25">
      <c r="B47" s="46" t="s">
        <v>240</v>
      </c>
      <c r="C47" s="16" t="s">
        <v>0</v>
      </c>
      <c r="D47" s="16" t="s">
        <v>1</v>
      </c>
      <c r="F47" s="46" t="s">
        <v>241</v>
      </c>
      <c r="G47" s="16" t="s">
        <v>0</v>
      </c>
      <c r="H47" s="16" t="s">
        <v>1</v>
      </c>
      <c r="I47" s="56"/>
      <c r="J47" s="46" t="s">
        <v>242</v>
      </c>
      <c r="K47" s="16" t="s">
        <v>0</v>
      </c>
      <c r="L47" s="16" t="s">
        <v>1</v>
      </c>
      <c r="N47" s="46" t="s">
        <v>243</v>
      </c>
      <c r="O47" s="16" t="s">
        <v>0</v>
      </c>
      <c r="P47" s="16" t="s">
        <v>1</v>
      </c>
    </row>
    <row r="48" spans="1:32" x14ac:dyDescent="0.25">
      <c r="B48" s="32" t="s">
        <v>244</v>
      </c>
      <c r="C48" s="16" t="s">
        <v>107</v>
      </c>
      <c r="D48" s="30" t="s">
        <v>6</v>
      </c>
      <c r="F48" s="32" t="s">
        <v>244</v>
      </c>
      <c r="G48" s="16" t="s">
        <v>107</v>
      </c>
      <c r="H48" s="30" t="s">
        <v>6</v>
      </c>
      <c r="I48" s="56"/>
      <c r="J48" s="32" t="s">
        <v>244</v>
      </c>
      <c r="K48" s="16">
        <v>8.3999999999999995E-3</v>
      </c>
      <c r="L48" s="30" t="s">
        <v>5</v>
      </c>
      <c r="N48" s="32" t="s">
        <v>244</v>
      </c>
      <c r="O48" s="16" t="s">
        <v>107</v>
      </c>
      <c r="P48" s="30" t="s">
        <v>6</v>
      </c>
    </row>
    <row r="50" spans="2:15" x14ac:dyDescent="0.25">
      <c r="F50" s="141"/>
      <c r="G50" s="141"/>
      <c r="N50" s="141"/>
      <c r="O50" s="141"/>
    </row>
    <row r="51" spans="2:15" x14ac:dyDescent="0.25">
      <c r="F51" s="141"/>
      <c r="G51" s="141"/>
      <c r="J51" s="141"/>
      <c r="K51" s="141"/>
      <c r="N51" s="141"/>
      <c r="O51" s="141"/>
    </row>
    <row r="52" spans="2:15" x14ac:dyDescent="0.25">
      <c r="B52" s="141"/>
      <c r="C52" s="141"/>
      <c r="F52" s="141"/>
      <c r="G52" s="141"/>
      <c r="J52" s="141"/>
      <c r="K52" s="141"/>
      <c r="N52" s="141"/>
      <c r="O52" s="141"/>
    </row>
    <row r="53" spans="2:15" x14ac:dyDescent="0.25">
      <c r="B53" s="141"/>
      <c r="C53" s="141"/>
      <c r="F53" s="141"/>
      <c r="G53" s="141"/>
      <c r="J53" s="141"/>
      <c r="K53" s="141"/>
      <c r="N53" s="141"/>
      <c r="O53" s="141"/>
    </row>
    <row r="54" spans="2:15" x14ac:dyDescent="0.25">
      <c r="B54" s="141"/>
      <c r="C54" s="141"/>
      <c r="F54" s="141"/>
      <c r="G54" s="141"/>
      <c r="J54" s="141"/>
      <c r="K54" s="141"/>
      <c r="N54" s="141"/>
      <c r="O54" s="141"/>
    </row>
    <row r="55" spans="2:15" x14ac:dyDescent="0.25">
      <c r="B55" s="141"/>
      <c r="C55" s="141"/>
      <c r="F55" s="141"/>
      <c r="G55" s="141"/>
      <c r="J55" s="141"/>
      <c r="K55" s="141"/>
      <c r="N55" s="141"/>
      <c r="O55" s="141"/>
    </row>
    <row r="56" spans="2:15" x14ac:dyDescent="0.25">
      <c r="B56" s="141"/>
      <c r="C56" s="141"/>
      <c r="F56" s="141"/>
      <c r="G56" s="141"/>
      <c r="J56" s="141"/>
      <c r="K56" s="141"/>
      <c r="N56" s="141"/>
      <c r="O56" s="141"/>
    </row>
    <row r="57" spans="2:15" x14ac:dyDescent="0.25">
      <c r="B57" s="141"/>
      <c r="C57" s="141"/>
      <c r="F57" s="141"/>
      <c r="G57" s="141"/>
      <c r="J57" s="141"/>
      <c r="K57" s="141"/>
      <c r="N57" s="141"/>
      <c r="O57" s="141"/>
    </row>
    <row r="58" spans="2:15" x14ac:dyDescent="0.25">
      <c r="B58" s="141"/>
      <c r="C58" s="141"/>
      <c r="F58" s="56"/>
      <c r="G58" s="56"/>
      <c r="J58" s="141"/>
      <c r="K58" s="141"/>
      <c r="N58" s="56"/>
      <c r="O58" s="56"/>
    </row>
    <row r="59" spans="2:15" x14ac:dyDescent="0.25">
      <c r="B59" s="141"/>
      <c r="C59" s="141"/>
      <c r="F59" s="56"/>
      <c r="G59" s="56"/>
      <c r="J59" s="56"/>
      <c r="K59" s="56"/>
      <c r="N59" s="56"/>
      <c r="O59" s="56"/>
    </row>
    <row r="60" spans="2:15" x14ac:dyDescent="0.25">
      <c r="B60" s="56"/>
      <c r="C60" s="56"/>
      <c r="F60" s="56"/>
      <c r="G60" s="56"/>
      <c r="J60" s="56"/>
      <c r="K60" s="56"/>
      <c r="N60" s="56"/>
      <c r="O60" s="56"/>
    </row>
    <row r="61" spans="2:15" x14ac:dyDescent="0.25">
      <c r="B61" s="56"/>
      <c r="C61" s="56"/>
    </row>
  </sheetData>
  <mergeCells count="10">
    <mergeCell ref="B35:C35"/>
    <mergeCell ref="F35:G35"/>
    <mergeCell ref="J35:K35"/>
    <mergeCell ref="N35:O35"/>
    <mergeCell ref="B3:C3"/>
    <mergeCell ref="F3:G3"/>
    <mergeCell ref="J3:K3"/>
    <mergeCell ref="N3:O3"/>
    <mergeCell ref="B19:C19"/>
    <mergeCell ref="F19:G19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94F28-EFE3-4C1B-BC4B-DFEA4540962A}">
  <dimension ref="A1:AN68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5" style="1" customWidth="1"/>
    <col min="2" max="2" width="7.140625" style="16" customWidth="1"/>
    <col min="3" max="6" width="15" style="16" bestFit="1" customWidth="1"/>
    <col min="7" max="9" width="15" style="16" customWidth="1"/>
    <col min="10" max="11" width="15" style="16" bestFit="1" customWidth="1"/>
    <col min="12" max="12" width="16.28515625" style="16" customWidth="1"/>
    <col min="13" max="13" width="11.42578125" style="16" bestFit="1" customWidth="1"/>
    <col min="14" max="20" width="11.42578125" style="16"/>
    <col min="21" max="16384" width="11.42578125" style="1"/>
  </cols>
  <sheetData>
    <row r="1" spans="1:40" x14ac:dyDescent="0.25">
      <c r="A1" s="5" t="s">
        <v>687</v>
      </c>
      <c r="B1" s="2"/>
    </row>
    <row r="2" spans="1:40" x14ac:dyDescent="0.25">
      <c r="C2" s="2"/>
      <c r="D2" s="2"/>
      <c r="E2" s="2"/>
      <c r="F2" s="2"/>
      <c r="G2" s="2"/>
      <c r="H2" s="2"/>
      <c r="I2" s="2"/>
      <c r="J2" s="2"/>
      <c r="K2" s="2"/>
      <c r="L2" s="2"/>
    </row>
    <row r="3" spans="1:40" s="16" customFormat="1" x14ac:dyDescent="0.25">
      <c r="C3" s="300" t="s">
        <v>662</v>
      </c>
      <c r="D3" s="301"/>
      <c r="E3" s="301"/>
      <c r="F3" s="301"/>
      <c r="G3" s="301"/>
      <c r="H3" s="301"/>
      <c r="I3" s="301"/>
      <c r="J3" s="301"/>
      <c r="K3" s="301"/>
      <c r="L3" s="300" t="s">
        <v>663</v>
      </c>
      <c r="M3" s="301"/>
      <c r="N3" s="301"/>
      <c r="O3" s="301"/>
      <c r="P3" s="301"/>
      <c r="Q3" s="301"/>
      <c r="R3" s="301"/>
      <c r="S3" s="301"/>
      <c r="T3" s="302"/>
      <c r="U3" s="300" t="s">
        <v>673</v>
      </c>
      <c r="V3" s="301"/>
      <c r="W3" s="301"/>
      <c r="X3" s="301"/>
      <c r="Y3" s="301"/>
      <c r="Z3" s="301"/>
      <c r="AA3" s="301"/>
      <c r="AB3" s="301"/>
      <c r="AC3" s="301"/>
      <c r="AD3" s="302"/>
      <c r="AE3" s="300" t="s">
        <v>686</v>
      </c>
      <c r="AF3" s="301"/>
      <c r="AG3" s="301"/>
      <c r="AH3" s="301"/>
      <c r="AI3" s="301"/>
      <c r="AJ3" s="301"/>
      <c r="AK3" s="301"/>
      <c r="AL3" s="301"/>
      <c r="AM3" s="301"/>
      <c r="AN3" s="302"/>
    </row>
    <row r="4" spans="1:40" s="16" customFormat="1" ht="15.75" customHeight="1" x14ac:dyDescent="0.25">
      <c r="B4" s="17" t="s">
        <v>667</v>
      </c>
      <c r="C4" s="138" t="s">
        <v>173</v>
      </c>
      <c r="D4" s="138" t="s">
        <v>174</v>
      </c>
      <c r="E4" s="138" t="s">
        <v>175</v>
      </c>
      <c r="F4" s="138" t="s">
        <v>176</v>
      </c>
      <c r="G4" s="138" t="s">
        <v>177</v>
      </c>
      <c r="H4" s="138" t="s">
        <v>178</v>
      </c>
      <c r="I4" s="138" t="s">
        <v>179</v>
      </c>
      <c r="J4" s="138" t="s">
        <v>200</v>
      </c>
      <c r="K4" s="138" t="s">
        <v>203</v>
      </c>
      <c r="L4" s="138" t="s">
        <v>173</v>
      </c>
      <c r="M4" s="138" t="s">
        <v>174</v>
      </c>
      <c r="N4" s="138" t="s">
        <v>175</v>
      </c>
      <c r="O4" s="138" t="s">
        <v>176</v>
      </c>
      <c r="P4" s="138" t="s">
        <v>177</v>
      </c>
      <c r="Q4" s="138" t="s">
        <v>178</v>
      </c>
      <c r="R4" s="138" t="s">
        <v>179</v>
      </c>
      <c r="S4" s="138" t="s">
        <v>200</v>
      </c>
      <c r="T4" s="138" t="s">
        <v>203</v>
      </c>
      <c r="U4" s="138" t="s">
        <v>173</v>
      </c>
      <c r="V4" s="138" t="s">
        <v>174</v>
      </c>
      <c r="W4" s="138" t="s">
        <v>175</v>
      </c>
      <c r="X4" s="138" t="s">
        <v>176</v>
      </c>
      <c r="Y4" s="138" t="s">
        <v>177</v>
      </c>
      <c r="Z4" s="138" t="s">
        <v>178</v>
      </c>
      <c r="AA4" s="138" t="s">
        <v>179</v>
      </c>
      <c r="AB4" s="138" t="s">
        <v>200</v>
      </c>
      <c r="AC4" s="138" t="s">
        <v>203</v>
      </c>
      <c r="AD4" s="138" t="s">
        <v>204</v>
      </c>
      <c r="AE4" s="138" t="s">
        <v>173</v>
      </c>
      <c r="AF4" s="138" t="s">
        <v>174</v>
      </c>
      <c r="AG4" s="138" t="s">
        <v>175</v>
      </c>
      <c r="AH4" s="138" t="s">
        <v>176</v>
      </c>
      <c r="AI4" s="138" t="s">
        <v>177</v>
      </c>
      <c r="AJ4" s="138" t="s">
        <v>178</v>
      </c>
      <c r="AK4" s="138" t="s">
        <v>179</v>
      </c>
      <c r="AL4" s="138" t="s">
        <v>200</v>
      </c>
      <c r="AM4" s="138" t="s">
        <v>203</v>
      </c>
      <c r="AN4" s="138" t="s">
        <v>204</v>
      </c>
    </row>
    <row r="5" spans="1:40" x14ac:dyDescent="0.25">
      <c r="B5" s="184">
        <v>0</v>
      </c>
      <c r="C5" s="239">
        <v>105.962</v>
      </c>
      <c r="D5" s="240">
        <v>108.6187</v>
      </c>
      <c r="E5" s="240">
        <v>54.716500000000003</v>
      </c>
      <c r="F5" s="240">
        <v>65.449839999999995</v>
      </c>
      <c r="G5" s="240">
        <v>86.818879999999993</v>
      </c>
      <c r="H5" s="240">
        <v>43.969239999999999</v>
      </c>
      <c r="I5" s="240">
        <v>14.137169999999999</v>
      </c>
      <c r="J5" s="240">
        <v>47.278669999999998</v>
      </c>
      <c r="K5" s="240">
        <v>57.225670000000001</v>
      </c>
      <c r="L5" s="242">
        <v>115.6292</v>
      </c>
      <c r="M5" s="7">
        <v>73.159130000000005</v>
      </c>
      <c r="N5" s="7">
        <v>84.914969999999997</v>
      </c>
      <c r="O5" s="7">
        <v>14.137169999999999</v>
      </c>
      <c r="P5" s="7">
        <v>77.043040000000005</v>
      </c>
      <c r="Q5" s="7">
        <v>91.619540000000001</v>
      </c>
      <c r="R5" s="7">
        <v>64.762450000000001</v>
      </c>
      <c r="S5" s="7">
        <v>43.483669999999996</v>
      </c>
      <c r="T5" s="34">
        <v>55.046729999999997</v>
      </c>
      <c r="U5" s="242">
        <v>109.8047</v>
      </c>
      <c r="V5" s="7">
        <v>120.3669</v>
      </c>
      <c r="W5" s="7">
        <v>107.8887</v>
      </c>
      <c r="X5" s="7">
        <v>65.400120000000001</v>
      </c>
      <c r="Y5" s="7">
        <v>58.874200000000002</v>
      </c>
      <c r="Z5" s="7">
        <v>35.648580000000003</v>
      </c>
      <c r="AA5" s="7">
        <v>61.070050000000002</v>
      </c>
      <c r="AB5" s="7">
        <v>49.631019999999999</v>
      </c>
      <c r="AC5" s="7">
        <v>44.56467</v>
      </c>
      <c r="AD5" s="34">
        <v>22.449300000000001</v>
      </c>
      <c r="AE5" s="242">
        <v>67.524379999999994</v>
      </c>
      <c r="AF5" s="7">
        <v>65.449839999999995</v>
      </c>
      <c r="AG5" s="7">
        <v>47.18468</v>
      </c>
      <c r="AH5" s="7">
        <v>67.953729999999993</v>
      </c>
      <c r="AI5" s="7">
        <v>69.993189999999998</v>
      </c>
      <c r="AJ5" s="7">
        <v>93.758529999999993</v>
      </c>
      <c r="AK5" s="7">
        <v>22.449300000000001</v>
      </c>
      <c r="AL5" s="7">
        <v>22.449300000000001</v>
      </c>
      <c r="AM5" s="7">
        <v>14.137169999999999</v>
      </c>
      <c r="AN5" s="34">
        <v>44.602240000000002</v>
      </c>
    </row>
    <row r="6" spans="1:40" x14ac:dyDescent="0.25">
      <c r="B6" s="130">
        <v>1</v>
      </c>
      <c r="C6" s="242"/>
      <c r="D6" s="7"/>
      <c r="E6" s="7"/>
      <c r="F6" s="7"/>
      <c r="G6" s="7"/>
      <c r="H6" s="7"/>
      <c r="I6" s="7"/>
      <c r="J6" s="7"/>
      <c r="K6" s="7"/>
      <c r="L6" s="242"/>
      <c r="M6" s="7"/>
      <c r="N6" s="7"/>
      <c r="O6" s="7"/>
      <c r="P6" s="7"/>
      <c r="Q6" s="7"/>
      <c r="R6" s="7"/>
      <c r="S6" s="7"/>
      <c r="T6" s="34"/>
      <c r="U6" s="242"/>
      <c r="V6" s="7"/>
      <c r="W6" s="7"/>
      <c r="X6" s="7"/>
      <c r="Y6" s="7"/>
      <c r="Z6" s="7"/>
      <c r="AA6" s="7"/>
      <c r="AB6" s="7"/>
      <c r="AC6" s="7"/>
      <c r="AD6" s="34"/>
      <c r="AE6" s="242"/>
      <c r="AF6" s="7"/>
      <c r="AG6" s="7"/>
      <c r="AH6" s="7"/>
      <c r="AI6" s="7"/>
      <c r="AJ6" s="7"/>
      <c r="AK6" s="7"/>
      <c r="AL6" s="7"/>
      <c r="AM6" s="7"/>
      <c r="AN6" s="34"/>
    </row>
    <row r="7" spans="1:40" x14ac:dyDescent="0.25">
      <c r="B7" s="130">
        <v>2</v>
      </c>
      <c r="C7" s="242"/>
      <c r="D7" s="7"/>
      <c r="E7" s="7"/>
      <c r="F7" s="7"/>
      <c r="G7" s="7"/>
      <c r="H7" s="7"/>
      <c r="I7" s="7"/>
      <c r="J7" s="7"/>
      <c r="K7" s="7"/>
      <c r="L7" s="242"/>
      <c r="M7" s="7"/>
      <c r="N7" s="7"/>
      <c r="O7" s="7"/>
      <c r="P7" s="7"/>
      <c r="Q7" s="7"/>
      <c r="R7" s="7"/>
      <c r="S7" s="7"/>
      <c r="T7" s="34"/>
      <c r="U7" s="242"/>
      <c r="V7" s="7"/>
      <c r="W7" s="7"/>
      <c r="X7" s="7"/>
      <c r="Y7" s="7"/>
      <c r="Z7" s="7"/>
      <c r="AA7" s="7"/>
      <c r="AB7" s="7"/>
      <c r="AC7" s="7"/>
      <c r="AD7" s="34"/>
      <c r="AE7" s="242"/>
      <c r="AF7" s="7"/>
      <c r="AG7" s="7"/>
      <c r="AH7" s="7"/>
      <c r="AI7" s="7"/>
      <c r="AJ7" s="7"/>
      <c r="AK7" s="7"/>
      <c r="AL7" s="7"/>
      <c r="AM7" s="7"/>
      <c r="AN7" s="34"/>
    </row>
    <row r="8" spans="1:40" x14ac:dyDescent="0.25">
      <c r="B8" s="130">
        <v>3</v>
      </c>
      <c r="C8" s="242">
        <v>234.94980000000001</v>
      </c>
      <c r="D8" s="7">
        <v>118.1716</v>
      </c>
      <c r="E8" s="7">
        <v>106.5859</v>
      </c>
      <c r="F8" s="7">
        <v>83.974770000000007</v>
      </c>
      <c r="G8" s="7">
        <v>146.9813</v>
      </c>
      <c r="H8" s="7">
        <v>129.8253</v>
      </c>
      <c r="I8" s="7">
        <v>85.105180000000004</v>
      </c>
      <c r="J8" s="7">
        <v>107.9628</v>
      </c>
      <c r="K8" s="7">
        <v>80.002330000000001</v>
      </c>
      <c r="L8" s="242">
        <v>172.48240000000001</v>
      </c>
      <c r="M8" s="7">
        <v>89.951949999999997</v>
      </c>
      <c r="N8" s="7">
        <v>138.42959999999999</v>
      </c>
      <c r="O8" s="7">
        <v>95.236339999999998</v>
      </c>
      <c r="P8" s="7">
        <v>83.984120000000004</v>
      </c>
      <c r="Q8" s="7">
        <v>66.043559999999999</v>
      </c>
      <c r="R8" s="7">
        <v>107.73050000000001</v>
      </c>
      <c r="S8" s="7">
        <v>68.357209999999995</v>
      </c>
      <c r="T8" s="34">
        <v>64.793279999999996</v>
      </c>
      <c r="U8" s="242">
        <v>159.01859999999999</v>
      </c>
      <c r="V8" s="7">
        <v>203.8449</v>
      </c>
      <c r="W8" s="7">
        <v>134.07570000000001</v>
      </c>
      <c r="X8" s="7">
        <v>109.5334</v>
      </c>
      <c r="Y8" s="7">
        <v>98.997829999999993</v>
      </c>
      <c r="Z8" s="7">
        <v>43.772280000000002</v>
      </c>
      <c r="AA8" s="7">
        <v>62.611739999999998</v>
      </c>
      <c r="AB8" s="7">
        <v>90.915080000000003</v>
      </c>
      <c r="AC8" s="7">
        <v>59.120519999999999</v>
      </c>
      <c r="AD8" s="34">
        <v>35.213630000000002</v>
      </c>
      <c r="AE8" s="242">
        <v>67.834429999999998</v>
      </c>
      <c r="AF8" s="7">
        <v>106.75490000000001</v>
      </c>
      <c r="AG8" s="7">
        <v>46.770440000000001</v>
      </c>
      <c r="AH8" s="7">
        <v>89.184330000000003</v>
      </c>
      <c r="AI8" s="7">
        <v>90.722470000000001</v>
      </c>
      <c r="AJ8" s="7">
        <v>133.01339999999999</v>
      </c>
      <c r="AK8" s="7">
        <v>36.967120000000001</v>
      </c>
      <c r="AL8" s="7">
        <v>41.255189999999999</v>
      </c>
      <c r="AM8" s="7">
        <v>17.15728</v>
      </c>
      <c r="AN8" s="34">
        <v>43.768909999999998</v>
      </c>
    </row>
    <row r="9" spans="1:40" x14ac:dyDescent="0.25">
      <c r="B9" s="130">
        <v>4</v>
      </c>
      <c r="C9" s="242"/>
      <c r="D9" s="7"/>
      <c r="E9" s="7"/>
      <c r="F9" s="7"/>
      <c r="G9" s="7"/>
      <c r="H9" s="7"/>
      <c r="I9" s="7"/>
      <c r="J9" s="7"/>
      <c r="K9" s="7"/>
      <c r="L9" s="242"/>
      <c r="M9" s="7"/>
      <c r="N9" s="7"/>
      <c r="O9" s="7"/>
      <c r="P9" s="7"/>
      <c r="Q9" s="7"/>
      <c r="R9" s="7"/>
      <c r="S9" s="7"/>
      <c r="T9" s="34"/>
      <c r="U9" s="242"/>
      <c r="V9" s="7"/>
      <c r="W9" s="7"/>
      <c r="X9" s="7"/>
      <c r="Y9" s="7"/>
      <c r="Z9" s="7"/>
      <c r="AA9" s="7"/>
      <c r="AB9" s="7"/>
      <c r="AC9" s="7"/>
      <c r="AD9" s="34"/>
      <c r="AE9" s="242"/>
      <c r="AF9" s="7"/>
      <c r="AG9" s="7"/>
      <c r="AH9" s="7"/>
      <c r="AI9" s="7"/>
      <c r="AJ9" s="7"/>
      <c r="AK9" s="7"/>
      <c r="AL9" s="7"/>
      <c r="AM9" s="7"/>
      <c r="AN9" s="34"/>
    </row>
    <row r="10" spans="1:40" x14ac:dyDescent="0.25">
      <c r="B10" s="130">
        <v>5</v>
      </c>
      <c r="C10" s="242">
        <v>394.90570000000002</v>
      </c>
      <c r="D10" s="7">
        <v>172.68690000000001</v>
      </c>
      <c r="E10" s="7">
        <v>130.50700000000001</v>
      </c>
      <c r="F10" s="7">
        <v>161.37180000000001</v>
      </c>
      <c r="G10" s="7">
        <v>195.60159999999999</v>
      </c>
      <c r="H10" s="7">
        <v>184.84559999999999</v>
      </c>
      <c r="I10" s="7">
        <v>95.269270000000006</v>
      </c>
      <c r="J10" s="7">
        <v>222.96029999999999</v>
      </c>
      <c r="K10" s="7">
        <v>153.2861</v>
      </c>
      <c r="L10" s="242">
        <v>217.0181</v>
      </c>
      <c r="M10" s="7">
        <v>118.0689</v>
      </c>
      <c r="N10" s="7">
        <v>172.25620000000001</v>
      </c>
      <c r="O10" s="7">
        <v>131.10419999999999</v>
      </c>
      <c r="P10" s="7">
        <v>74.911580000000001</v>
      </c>
      <c r="Q10" s="7">
        <v>81.228729999999999</v>
      </c>
      <c r="R10" s="7">
        <v>120.6005</v>
      </c>
      <c r="S10" s="7">
        <v>108.93170000000001</v>
      </c>
      <c r="T10" s="34">
        <v>74.467579999999998</v>
      </c>
      <c r="U10" s="242">
        <v>120.6091</v>
      </c>
      <c r="V10" s="7">
        <v>227.9195</v>
      </c>
      <c r="W10" s="7">
        <v>121.7848</v>
      </c>
      <c r="X10" s="7">
        <v>199.58320000000001</v>
      </c>
      <c r="Y10" s="7">
        <v>207.4041</v>
      </c>
      <c r="Z10" s="7">
        <v>57.304659999999998</v>
      </c>
      <c r="AA10" s="7">
        <v>117.4579</v>
      </c>
      <c r="AB10" s="7">
        <v>76.017780000000002</v>
      </c>
      <c r="AC10" s="7">
        <v>94.269940000000005</v>
      </c>
      <c r="AD10" s="34">
        <v>36.66207</v>
      </c>
      <c r="AE10" s="242">
        <v>69.376840000000001</v>
      </c>
      <c r="AF10" s="7">
        <v>52.642130000000002</v>
      </c>
      <c r="AG10" s="7">
        <v>29.18158</v>
      </c>
      <c r="AH10" s="7">
        <v>49.416240000000002</v>
      </c>
      <c r="AI10" s="7">
        <v>120.60809999999999</v>
      </c>
      <c r="AJ10" s="7">
        <v>225.84960000000001</v>
      </c>
      <c r="AK10" s="7">
        <v>65.449839999999995</v>
      </c>
      <c r="AL10" s="7">
        <v>61.60087</v>
      </c>
      <c r="AM10" s="7">
        <v>22.449300000000001</v>
      </c>
      <c r="AN10" s="34">
        <v>97.132180000000005</v>
      </c>
    </row>
    <row r="11" spans="1:40" s="16" customFormat="1" x14ac:dyDescent="0.25">
      <c r="A11" s="1"/>
      <c r="B11" s="130">
        <v>6</v>
      </c>
      <c r="C11" s="242"/>
      <c r="D11" s="7"/>
      <c r="E11" s="7"/>
      <c r="F11" s="7"/>
      <c r="G11" s="7"/>
      <c r="H11" s="7"/>
      <c r="I11" s="7"/>
      <c r="J11" s="7"/>
      <c r="K11" s="7"/>
      <c r="L11" s="242"/>
      <c r="M11" s="7"/>
      <c r="N11" s="7"/>
      <c r="O11" s="7"/>
      <c r="P11" s="7"/>
      <c r="Q11" s="7"/>
      <c r="R11" s="7"/>
      <c r="S11" s="7"/>
      <c r="T11" s="34"/>
      <c r="U11" s="242"/>
      <c r="V11" s="7"/>
      <c r="W11" s="7"/>
      <c r="X11" s="7"/>
      <c r="Y11" s="7"/>
      <c r="Z11" s="7"/>
      <c r="AA11" s="7"/>
      <c r="AB11" s="7"/>
      <c r="AC11" s="7"/>
      <c r="AD11" s="34"/>
      <c r="AE11" s="242"/>
      <c r="AF11" s="7"/>
      <c r="AG11" s="7"/>
      <c r="AH11" s="7"/>
      <c r="AI11" s="7"/>
      <c r="AJ11" s="7"/>
      <c r="AK11" s="7"/>
      <c r="AL11" s="7"/>
      <c r="AM11" s="7"/>
      <c r="AN11" s="34"/>
    </row>
    <row r="12" spans="1:40" x14ac:dyDescent="0.25">
      <c r="B12" s="130">
        <v>7</v>
      </c>
      <c r="C12" s="242">
        <v>663.97789999999998</v>
      </c>
      <c r="D12" s="7">
        <v>275.43520000000001</v>
      </c>
      <c r="E12" s="7">
        <v>173.459</v>
      </c>
      <c r="F12" s="7">
        <v>207.4648</v>
      </c>
      <c r="G12" s="7">
        <v>429.6472</v>
      </c>
      <c r="H12" s="7">
        <v>294.40789999999998</v>
      </c>
      <c r="I12" s="7">
        <v>113.0973</v>
      </c>
      <c r="J12" s="7">
        <v>354.72329999999999</v>
      </c>
      <c r="K12" s="7">
        <v>526.72130000000004</v>
      </c>
      <c r="L12" s="242">
        <v>362.93329999999997</v>
      </c>
      <c r="M12" s="7">
        <v>152.36410000000001</v>
      </c>
      <c r="N12" s="7">
        <v>248.45529999999999</v>
      </c>
      <c r="O12" s="7">
        <v>323.44970000000001</v>
      </c>
      <c r="P12" s="7">
        <v>168.14150000000001</v>
      </c>
      <c r="Q12" s="7">
        <v>117.8754</v>
      </c>
      <c r="R12" s="7">
        <v>181.13820000000001</v>
      </c>
      <c r="S12" s="7">
        <v>121.1917</v>
      </c>
      <c r="T12" s="34">
        <v>153.2851</v>
      </c>
      <c r="U12" s="242">
        <v>167.7919</v>
      </c>
      <c r="V12" s="7">
        <v>271.77670000000001</v>
      </c>
      <c r="W12" s="7">
        <v>220.28280000000001</v>
      </c>
      <c r="X12" s="7">
        <v>217.6113</v>
      </c>
      <c r="Y12" s="7">
        <v>220.4041</v>
      </c>
      <c r="Z12" s="7">
        <v>106.44629999999999</v>
      </c>
      <c r="AA12" s="7">
        <v>150.76060000000001</v>
      </c>
      <c r="AB12" s="7">
        <v>120.7659</v>
      </c>
      <c r="AC12" s="7">
        <v>157.24369999999999</v>
      </c>
      <c r="AD12" s="34">
        <v>54.361600000000003</v>
      </c>
      <c r="AE12" s="242">
        <v>92.478530000000006</v>
      </c>
      <c r="AF12" s="7">
        <v>65.566019999999995</v>
      </c>
      <c r="AG12" s="7">
        <v>56.822330000000001</v>
      </c>
      <c r="AH12" s="7">
        <v>77.824299999999994</v>
      </c>
      <c r="AI12" s="7">
        <v>151.21780000000001</v>
      </c>
      <c r="AJ12" s="7">
        <v>207.71010000000001</v>
      </c>
      <c r="AK12" s="7">
        <v>68.641980000000004</v>
      </c>
      <c r="AL12" s="7">
        <v>87.030100000000004</v>
      </c>
      <c r="AM12" s="7">
        <v>47.712940000000003</v>
      </c>
      <c r="AN12" s="34">
        <v>105.9041</v>
      </c>
    </row>
    <row r="13" spans="1:40" x14ac:dyDescent="0.25">
      <c r="B13" s="130">
        <v>8</v>
      </c>
      <c r="C13" s="242"/>
      <c r="D13" s="7"/>
      <c r="E13" s="7"/>
      <c r="F13" s="7"/>
      <c r="G13" s="7"/>
      <c r="H13" s="7"/>
      <c r="I13" s="7"/>
      <c r="J13" s="7"/>
      <c r="K13" s="7"/>
      <c r="L13" s="242"/>
      <c r="M13" s="7"/>
      <c r="N13" s="7"/>
      <c r="O13" s="7"/>
      <c r="P13" s="7"/>
      <c r="Q13" s="7"/>
      <c r="R13" s="7"/>
      <c r="S13" s="7"/>
      <c r="T13" s="34"/>
      <c r="U13" s="242"/>
      <c r="V13" s="7"/>
      <c r="W13" s="7"/>
      <c r="X13" s="7"/>
      <c r="Y13" s="7"/>
      <c r="Z13" s="7"/>
      <c r="AA13" s="7"/>
      <c r="AB13" s="7"/>
      <c r="AC13" s="7"/>
      <c r="AD13" s="34"/>
      <c r="AE13" s="242"/>
      <c r="AF13" s="7"/>
      <c r="AG13" s="7"/>
      <c r="AH13" s="7"/>
      <c r="AI13" s="7"/>
      <c r="AJ13" s="7"/>
      <c r="AK13" s="7"/>
      <c r="AL13" s="7"/>
      <c r="AM13" s="7"/>
      <c r="AN13" s="34"/>
    </row>
    <row r="14" spans="1:40" x14ac:dyDescent="0.25">
      <c r="B14" s="130">
        <v>9</v>
      </c>
      <c r="C14" s="242"/>
      <c r="D14" s="7"/>
      <c r="E14" s="7"/>
      <c r="F14" s="7"/>
      <c r="G14" s="7"/>
      <c r="H14" s="7"/>
      <c r="I14" s="7"/>
      <c r="J14" s="7"/>
      <c r="K14" s="7"/>
      <c r="L14" s="242"/>
      <c r="M14" s="7"/>
      <c r="N14" s="7"/>
      <c r="O14" s="7"/>
      <c r="P14" s="7"/>
      <c r="Q14" s="7"/>
      <c r="R14" s="7"/>
      <c r="S14" s="7"/>
      <c r="T14" s="34"/>
      <c r="U14" s="242"/>
      <c r="V14" s="7"/>
      <c r="W14" s="7"/>
      <c r="X14" s="7"/>
      <c r="Y14" s="7"/>
      <c r="Z14" s="7"/>
      <c r="AA14" s="7"/>
      <c r="AB14" s="7"/>
      <c r="AC14" s="7"/>
      <c r="AD14" s="34"/>
      <c r="AE14" s="242"/>
      <c r="AF14" s="7"/>
      <c r="AG14" s="7"/>
      <c r="AH14" s="7"/>
      <c r="AI14" s="7"/>
      <c r="AJ14" s="7"/>
      <c r="AK14" s="7"/>
      <c r="AL14" s="7"/>
      <c r="AM14" s="7"/>
      <c r="AN14" s="34"/>
    </row>
    <row r="15" spans="1:40" x14ac:dyDescent="0.25">
      <c r="B15" s="130">
        <v>10</v>
      </c>
      <c r="C15" s="242">
        <v>905.22050000000002</v>
      </c>
      <c r="D15" s="7">
        <v>402.1003</v>
      </c>
      <c r="E15" s="7">
        <v>360.87270000000001</v>
      </c>
      <c r="F15" s="7">
        <v>270.71660000000003</v>
      </c>
      <c r="G15" s="7">
        <v>726.24720000000002</v>
      </c>
      <c r="H15" s="7">
        <v>448.89089999999999</v>
      </c>
      <c r="I15" s="7">
        <v>228.03749999999999</v>
      </c>
      <c r="J15" s="7">
        <v>584.15830000000005</v>
      </c>
      <c r="K15" s="7">
        <v>688.4212</v>
      </c>
      <c r="L15" s="242">
        <v>542.10490000000004</v>
      </c>
      <c r="M15" s="7">
        <v>313.86399999999998</v>
      </c>
      <c r="N15" s="7">
        <v>340.50760000000002</v>
      </c>
      <c r="O15" s="7">
        <v>263.2174</v>
      </c>
      <c r="P15" s="7">
        <v>191.28550000000001</v>
      </c>
      <c r="Q15" s="7">
        <v>116.8965</v>
      </c>
      <c r="R15" s="7">
        <v>258.39589999999998</v>
      </c>
      <c r="S15" s="7">
        <v>128.15029999999999</v>
      </c>
      <c r="T15" s="34">
        <v>148.71520000000001</v>
      </c>
      <c r="U15" s="242">
        <v>230.18709999999999</v>
      </c>
      <c r="V15" s="7">
        <v>555.67240000000004</v>
      </c>
      <c r="W15" s="7">
        <v>273.62200000000001</v>
      </c>
      <c r="X15" s="7">
        <v>342.3571</v>
      </c>
      <c r="Y15" s="7">
        <v>367.33819999999997</v>
      </c>
      <c r="Z15" s="7">
        <v>138.94890000000001</v>
      </c>
      <c r="AA15" s="7">
        <v>237.47790000000001</v>
      </c>
      <c r="AB15" s="7">
        <v>141.68989999999999</v>
      </c>
      <c r="AC15" s="7">
        <v>183.96729999999999</v>
      </c>
      <c r="AD15" s="34">
        <v>51.298110000000001</v>
      </c>
      <c r="AE15" s="242">
        <v>123.1833</v>
      </c>
      <c r="AF15" s="7">
        <v>135.06200000000001</v>
      </c>
      <c r="AG15" s="7">
        <v>85.378399999999999</v>
      </c>
      <c r="AH15" s="7">
        <v>129.30799999999999</v>
      </c>
      <c r="AI15" s="7">
        <v>160.85429999999999</v>
      </c>
      <c r="AJ15" s="7">
        <v>343.21440000000001</v>
      </c>
      <c r="AK15" s="7">
        <v>139.02209999999999</v>
      </c>
      <c r="AL15" s="7">
        <v>149.13120000000001</v>
      </c>
      <c r="AM15" s="7">
        <v>65.449839999999995</v>
      </c>
      <c r="AN15" s="34">
        <v>87.589780000000005</v>
      </c>
    </row>
    <row r="16" spans="1:40" x14ac:dyDescent="0.25">
      <c r="B16" s="130">
        <v>11</v>
      </c>
      <c r="C16" s="242"/>
      <c r="D16" s="7"/>
      <c r="E16" s="7"/>
      <c r="F16" s="7"/>
      <c r="G16" s="7"/>
      <c r="H16" s="7"/>
      <c r="I16" s="7"/>
      <c r="J16" s="7"/>
      <c r="K16" s="7"/>
      <c r="L16" s="242"/>
      <c r="M16" s="7"/>
      <c r="N16" s="7"/>
      <c r="O16" s="7"/>
      <c r="P16" s="7"/>
      <c r="Q16" s="7"/>
      <c r="R16" s="7"/>
      <c r="S16" s="7"/>
      <c r="T16" s="34"/>
      <c r="U16" s="242"/>
      <c r="V16" s="7"/>
      <c r="W16" s="7"/>
      <c r="X16" s="7"/>
      <c r="Y16" s="7"/>
      <c r="Z16" s="7"/>
      <c r="AA16" s="7"/>
      <c r="AB16" s="7"/>
      <c r="AC16" s="7"/>
      <c r="AD16" s="34"/>
      <c r="AE16" s="242"/>
      <c r="AF16" s="7"/>
      <c r="AG16" s="7"/>
      <c r="AH16" s="7"/>
      <c r="AI16" s="7"/>
      <c r="AJ16" s="7"/>
      <c r="AK16" s="7"/>
      <c r="AL16" s="7"/>
      <c r="AM16" s="7"/>
      <c r="AN16" s="34"/>
    </row>
    <row r="17" spans="2:40" x14ac:dyDescent="0.25">
      <c r="B17" s="130">
        <v>12</v>
      </c>
      <c r="C17" s="242">
        <v>1061.6980000000001</v>
      </c>
      <c r="D17" s="7">
        <v>538.06349999999998</v>
      </c>
      <c r="E17" s="7">
        <v>369.12090000000001</v>
      </c>
      <c r="F17" s="7">
        <v>354.0838</v>
      </c>
      <c r="G17" s="7">
        <v>971.16549999999995</v>
      </c>
      <c r="H17" s="7">
        <v>567.7242</v>
      </c>
      <c r="I17" s="7">
        <v>229.99799999999999</v>
      </c>
      <c r="J17" s="7">
        <v>821.87689999999998</v>
      </c>
      <c r="K17" s="7">
        <v>816.41219999999998</v>
      </c>
      <c r="L17" s="242">
        <v>568.43979999999999</v>
      </c>
      <c r="M17" s="7">
        <v>223.7884</v>
      </c>
      <c r="N17" s="7">
        <v>421.16030000000001</v>
      </c>
      <c r="O17" s="7">
        <v>327.15499999999997</v>
      </c>
      <c r="P17" s="7">
        <v>187.51310000000001</v>
      </c>
      <c r="Q17" s="7">
        <v>169.16380000000001</v>
      </c>
      <c r="R17" s="7">
        <v>281.68259999999998</v>
      </c>
      <c r="S17" s="7">
        <v>163.42850000000001</v>
      </c>
      <c r="T17" s="34">
        <v>210.99289999999999</v>
      </c>
      <c r="U17" s="242">
        <v>215.12880000000001</v>
      </c>
      <c r="V17" s="7">
        <v>497.18770000000001</v>
      </c>
      <c r="W17" s="7">
        <v>325.0874</v>
      </c>
      <c r="X17" s="7">
        <v>297.8433</v>
      </c>
      <c r="Y17" s="7">
        <v>484.93290000000002</v>
      </c>
      <c r="Z17" s="7">
        <v>169.858</v>
      </c>
      <c r="AA17" s="7">
        <v>222.28110000000001</v>
      </c>
      <c r="AB17" s="7">
        <v>151.0204</v>
      </c>
      <c r="AC17" s="7">
        <v>240.0711</v>
      </c>
      <c r="AD17" s="34">
        <v>89.188959999999994</v>
      </c>
      <c r="AE17" s="242">
        <v>149.16409999999999</v>
      </c>
      <c r="AF17" s="7">
        <v>110.79349999999999</v>
      </c>
      <c r="AG17" s="7">
        <v>133.14949999999999</v>
      </c>
      <c r="AH17" s="7">
        <v>168.68530000000001</v>
      </c>
      <c r="AI17" s="7">
        <v>185.82249999999999</v>
      </c>
      <c r="AJ17" s="7">
        <v>324.58150000000001</v>
      </c>
      <c r="AK17" s="7">
        <v>180.46530000000001</v>
      </c>
      <c r="AL17" s="7">
        <v>194.07769999999999</v>
      </c>
      <c r="AM17" s="7">
        <v>90.756680000000003</v>
      </c>
      <c r="AN17" s="34">
        <v>129.96209999999999</v>
      </c>
    </row>
    <row r="18" spans="2:40" x14ac:dyDescent="0.25">
      <c r="B18" s="130">
        <v>13</v>
      </c>
      <c r="C18" s="242"/>
      <c r="D18" s="7"/>
      <c r="E18" s="7"/>
      <c r="F18" s="7"/>
      <c r="G18" s="7"/>
      <c r="H18" s="7"/>
      <c r="I18" s="7"/>
      <c r="J18" s="7"/>
      <c r="K18" s="7"/>
      <c r="L18" s="242"/>
      <c r="M18" s="7"/>
      <c r="N18" s="7"/>
      <c r="O18" s="7"/>
      <c r="P18" s="7"/>
      <c r="Q18" s="7"/>
      <c r="R18" s="7"/>
      <c r="S18" s="7"/>
      <c r="T18" s="34"/>
      <c r="U18" s="242"/>
      <c r="V18" s="7"/>
      <c r="W18" s="7"/>
      <c r="X18" s="7"/>
      <c r="Y18" s="7"/>
      <c r="Z18" s="7"/>
      <c r="AA18" s="7"/>
      <c r="AB18" s="7"/>
      <c r="AC18" s="7"/>
      <c r="AD18" s="34"/>
      <c r="AE18" s="242"/>
      <c r="AF18" s="7"/>
      <c r="AG18" s="7"/>
      <c r="AH18" s="7"/>
      <c r="AI18" s="7"/>
      <c r="AJ18" s="7"/>
      <c r="AK18" s="7"/>
      <c r="AL18" s="7"/>
      <c r="AM18" s="7"/>
      <c r="AN18" s="34"/>
    </row>
    <row r="19" spans="2:40" x14ac:dyDescent="0.25">
      <c r="B19" s="130">
        <v>14</v>
      </c>
      <c r="C19" s="242">
        <v>1203.069</v>
      </c>
      <c r="D19" s="7">
        <v>537.60149999999999</v>
      </c>
      <c r="E19" s="7">
        <v>387.95949999999999</v>
      </c>
      <c r="F19" s="7">
        <v>593.47439999999995</v>
      </c>
      <c r="G19" s="7">
        <v>1170.211</v>
      </c>
      <c r="H19" s="7">
        <v>683.25210000000004</v>
      </c>
      <c r="I19" s="7">
        <v>384.50069999999999</v>
      </c>
      <c r="J19" s="7">
        <v>944.00160000000005</v>
      </c>
      <c r="K19" s="7">
        <v>863.67679999999996</v>
      </c>
      <c r="L19" s="242">
        <v>646.85199999999998</v>
      </c>
      <c r="M19" s="7">
        <v>204.48589999999999</v>
      </c>
      <c r="N19" s="7">
        <v>511.85500000000002</v>
      </c>
      <c r="O19" s="7">
        <v>361.62700000000001</v>
      </c>
      <c r="P19" s="7">
        <v>222.58539999999999</v>
      </c>
      <c r="Q19" s="7">
        <v>112.7191</v>
      </c>
      <c r="R19" s="7">
        <v>363.37920000000003</v>
      </c>
      <c r="S19" s="7">
        <v>155.30840000000001</v>
      </c>
      <c r="T19" s="34">
        <v>194.74619999999999</v>
      </c>
      <c r="U19" s="242">
        <v>273.3365</v>
      </c>
      <c r="V19" s="7">
        <v>645.35270000000003</v>
      </c>
      <c r="W19" s="7">
        <v>482.36399999999998</v>
      </c>
      <c r="X19" s="7">
        <v>333.12849999999997</v>
      </c>
      <c r="Y19" s="7">
        <v>635.60649999999998</v>
      </c>
      <c r="Z19" s="7">
        <v>218.56700000000001</v>
      </c>
      <c r="AA19" s="7">
        <v>285.1431</v>
      </c>
      <c r="AB19" s="7">
        <v>171.61150000000001</v>
      </c>
      <c r="AC19" s="7">
        <v>240.21870000000001</v>
      </c>
      <c r="AD19" s="34">
        <v>120.80419999999999</v>
      </c>
      <c r="AE19" s="242">
        <v>169.7731</v>
      </c>
      <c r="AF19" s="7">
        <v>130.4982</v>
      </c>
      <c r="AG19" s="7">
        <v>127.26049999999999</v>
      </c>
      <c r="AH19" s="7">
        <v>169.6831</v>
      </c>
      <c r="AI19" s="7">
        <v>203.96780000000001</v>
      </c>
      <c r="AJ19" s="7">
        <v>430.34530000000001</v>
      </c>
      <c r="AK19" s="7">
        <v>195.43219999999999</v>
      </c>
      <c r="AL19" s="7">
        <v>222.30410000000001</v>
      </c>
      <c r="AM19" s="7">
        <v>76.636309999999995</v>
      </c>
      <c r="AN19" s="34">
        <v>108.629</v>
      </c>
    </row>
    <row r="20" spans="2:40" x14ac:dyDescent="0.25">
      <c r="B20" s="130">
        <v>15</v>
      </c>
      <c r="C20" s="242"/>
      <c r="D20" s="7"/>
      <c r="E20" s="7"/>
      <c r="F20" s="7"/>
      <c r="G20" s="7"/>
      <c r="H20" s="7"/>
      <c r="I20" s="7"/>
      <c r="J20" s="7"/>
      <c r="K20" s="7"/>
      <c r="L20" s="242"/>
      <c r="M20" s="7"/>
      <c r="N20" s="7"/>
      <c r="O20" s="7"/>
      <c r="P20" s="7"/>
      <c r="Q20" s="7"/>
      <c r="R20" s="7"/>
      <c r="S20" s="7"/>
      <c r="T20" s="34"/>
      <c r="U20" s="242"/>
      <c r="V20" s="7"/>
      <c r="W20" s="7"/>
      <c r="X20" s="7"/>
      <c r="Y20" s="7"/>
      <c r="Z20" s="7"/>
      <c r="AA20" s="7"/>
      <c r="AB20" s="7"/>
      <c r="AC20" s="7"/>
      <c r="AD20" s="34"/>
      <c r="AE20" s="242"/>
      <c r="AF20" s="7"/>
      <c r="AG20" s="7"/>
      <c r="AH20" s="7"/>
      <c r="AI20" s="7"/>
      <c r="AJ20" s="7"/>
      <c r="AK20" s="7"/>
      <c r="AL20" s="7"/>
      <c r="AM20" s="7"/>
      <c r="AN20" s="34"/>
    </row>
    <row r="21" spans="2:40" x14ac:dyDescent="0.25">
      <c r="B21" s="130">
        <v>16</v>
      </c>
      <c r="C21" s="242"/>
      <c r="D21" s="7"/>
      <c r="E21" s="7"/>
      <c r="F21" s="7"/>
      <c r="G21" s="7"/>
      <c r="H21" s="7"/>
      <c r="I21" s="7"/>
      <c r="J21" s="7"/>
      <c r="K21" s="7"/>
      <c r="L21" s="242"/>
      <c r="M21" s="7"/>
      <c r="N21" s="7"/>
      <c r="O21" s="7"/>
      <c r="P21" s="7"/>
      <c r="Q21" s="7"/>
      <c r="R21" s="7"/>
      <c r="S21" s="7"/>
      <c r="T21" s="34"/>
      <c r="U21" s="242"/>
      <c r="V21" s="7"/>
      <c r="W21" s="7"/>
      <c r="X21" s="7"/>
      <c r="Y21" s="7"/>
      <c r="Z21" s="7"/>
      <c r="AA21" s="7"/>
      <c r="AB21" s="7"/>
      <c r="AC21" s="7"/>
      <c r="AD21" s="34"/>
      <c r="AE21" s="242"/>
      <c r="AF21" s="7"/>
      <c r="AG21" s="7"/>
      <c r="AH21" s="7"/>
      <c r="AI21" s="7"/>
      <c r="AJ21" s="7"/>
      <c r="AK21" s="7"/>
      <c r="AL21" s="7"/>
      <c r="AM21" s="7"/>
      <c r="AN21" s="34"/>
    </row>
    <row r="22" spans="2:40" x14ac:dyDescent="0.25">
      <c r="B22" s="130">
        <v>17</v>
      </c>
      <c r="C22" s="242">
        <v>1790.4469999999999</v>
      </c>
      <c r="D22" s="7">
        <v>708.49019999999996</v>
      </c>
      <c r="E22" s="7">
        <v>605.07529999999997</v>
      </c>
      <c r="F22" s="7">
        <v>755.21450000000004</v>
      </c>
      <c r="G22" s="7">
        <v>1777.1489999999999</v>
      </c>
      <c r="H22" s="7">
        <v>815.59839999999997</v>
      </c>
      <c r="I22" s="7">
        <v>505.96319999999997</v>
      </c>
      <c r="J22" s="7">
        <v>1599.365</v>
      </c>
      <c r="K22" s="7">
        <v>1450.2059999999999</v>
      </c>
      <c r="L22" s="242">
        <v>887.54430000000002</v>
      </c>
      <c r="M22" s="7">
        <v>355.60149999999999</v>
      </c>
      <c r="N22" s="7">
        <v>635.01980000000003</v>
      </c>
      <c r="O22" s="7">
        <v>463.6866</v>
      </c>
      <c r="P22" s="7">
        <v>378.32049999999998</v>
      </c>
      <c r="Q22" s="7">
        <v>251.9949</v>
      </c>
      <c r="R22" s="7">
        <v>725.56010000000003</v>
      </c>
      <c r="S22" s="7">
        <v>315.1644</v>
      </c>
      <c r="T22" s="34">
        <v>302.28129999999999</v>
      </c>
      <c r="U22" s="242">
        <v>500.59660000000002</v>
      </c>
      <c r="V22" s="7">
        <v>823.31700000000001</v>
      </c>
      <c r="W22" s="7">
        <v>552.68650000000002</v>
      </c>
      <c r="X22" s="7">
        <v>579.53139999999996</v>
      </c>
      <c r="Y22" s="7">
        <v>799.31759999999997</v>
      </c>
      <c r="Z22" s="7">
        <v>506.8021</v>
      </c>
      <c r="AA22" s="7">
        <v>504.99369999999999</v>
      </c>
      <c r="AB22" s="7">
        <v>282.82530000000003</v>
      </c>
      <c r="AC22" s="7">
        <v>464.52949999999998</v>
      </c>
      <c r="AD22" s="34">
        <v>244.04150000000001</v>
      </c>
      <c r="AE22" s="242">
        <v>180.6225</v>
      </c>
      <c r="AF22" s="7">
        <v>196.36199999999999</v>
      </c>
      <c r="AG22" s="7">
        <v>237.82210000000001</v>
      </c>
      <c r="AH22" s="7">
        <v>307.6728</v>
      </c>
      <c r="AI22" s="7">
        <v>248.47489999999999</v>
      </c>
      <c r="AJ22" s="7">
        <v>597.51319999999998</v>
      </c>
      <c r="AK22" s="7">
        <v>377.05470000000003</v>
      </c>
      <c r="AL22" s="7">
        <v>313.47039999999998</v>
      </c>
      <c r="AM22" s="7">
        <v>128.33359999999999</v>
      </c>
      <c r="AN22" s="34">
        <v>205.11240000000001</v>
      </c>
    </row>
    <row r="23" spans="2:40" x14ac:dyDescent="0.25">
      <c r="B23" s="130">
        <v>18</v>
      </c>
      <c r="C23" s="242"/>
      <c r="D23" s="7"/>
      <c r="E23" s="7"/>
      <c r="F23" s="7"/>
      <c r="G23" s="7"/>
      <c r="H23" s="7"/>
      <c r="I23" s="7"/>
      <c r="J23" s="7"/>
      <c r="K23" s="7"/>
      <c r="L23" s="242"/>
      <c r="M23" s="7"/>
      <c r="N23" s="7"/>
      <c r="O23" s="7"/>
      <c r="P23" s="7"/>
      <c r="Q23" s="7"/>
      <c r="R23" s="7"/>
      <c r="S23" s="7"/>
      <c r="T23" s="34"/>
      <c r="U23" s="242"/>
      <c r="V23" s="7"/>
      <c r="W23" s="7"/>
      <c r="X23" s="7"/>
      <c r="Y23" s="7"/>
      <c r="Z23" s="7"/>
      <c r="AA23" s="7"/>
      <c r="AB23" s="7"/>
      <c r="AC23" s="7"/>
      <c r="AD23" s="34"/>
      <c r="AE23" s="242"/>
      <c r="AF23" s="7"/>
      <c r="AG23" s="7"/>
      <c r="AH23" s="7"/>
      <c r="AI23" s="7"/>
      <c r="AJ23" s="7"/>
      <c r="AK23" s="7"/>
      <c r="AL23" s="7"/>
      <c r="AM23" s="7"/>
      <c r="AN23" s="34"/>
    </row>
    <row r="24" spans="2:40" x14ac:dyDescent="0.25">
      <c r="B24" s="130">
        <v>19</v>
      </c>
      <c r="C24" s="242">
        <v>2031.441</v>
      </c>
      <c r="D24" s="7">
        <v>923.07280000000003</v>
      </c>
      <c r="E24" s="7">
        <v>904.76229999999998</v>
      </c>
      <c r="F24" s="7">
        <v>874.94399999999996</v>
      </c>
      <c r="G24" s="7">
        <v>1934.1690000000001</v>
      </c>
      <c r="H24" s="7">
        <v>927.06330000000003</v>
      </c>
      <c r="I24" s="7">
        <v>607.14110000000005</v>
      </c>
      <c r="J24" s="7">
        <v>1727.71</v>
      </c>
      <c r="K24" s="7">
        <v>1625.3409999999999</v>
      </c>
      <c r="L24" s="242">
        <v>889.51059999999995</v>
      </c>
      <c r="M24" s="7">
        <v>377.08109999999999</v>
      </c>
      <c r="N24" s="7">
        <v>817.87350000000004</v>
      </c>
      <c r="O24" s="7">
        <v>963.08690000000001</v>
      </c>
      <c r="P24" s="7">
        <v>655.84349999999995</v>
      </c>
      <c r="Q24" s="7">
        <v>351.77760000000001</v>
      </c>
      <c r="R24" s="7">
        <v>740.98019999999997</v>
      </c>
      <c r="S24" s="7">
        <v>453.38119999999998</v>
      </c>
      <c r="T24" s="34">
        <v>469.0455</v>
      </c>
      <c r="U24" s="242">
        <v>605.6558</v>
      </c>
      <c r="V24" s="7">
        <v>1414.471</v>
      </c>
      <c r="W24" s="7">
        <v>681.73900000000003</v>
      </c>
      <c r="X24" s="7">
        <v>628.56129999999996</v>
      </c>
      <c r="Y24" s="7">
        <v>867.88509999999997</v>
      </c>
      <c r="Z24" s="7">
        <v>576.351</v>
      </c>
      <c r="AA24" s="7">
        <v>541.77800000000002</v>
      </c>
      <c r="AB24" s="7">
        <v>585.32929999999999</v>
      </c>
      <c r="AC24" s="7">
        <v>549.94880000000001</v>
      </c>
      <c r="AD24" s="34">
        <v>303.79629999999997</v>
      </c>
      <c r="AE24" s="242">
        <v>171.6293</v>
      </c>
      <c r="AF24" s="7">
        <v>116.9205</v>
      </c>
      <c r="AG24" s="7">
        <v>206.88560000000001</v>
      </c>
      <c r="AH24" s="7">
        <v>293.83679999999998</v>
      </c>
      <c r="AI24" s="7">
        <v>209.3064</v>
      </c>
      <c r="AJ24" s="7">
        <v>638.29300000000001</v>
      </c>
      <c r="AK24" s="7">
        <v>425.57600000000002</v>
      </c>
      <c r="AL24" s="7">
        <v>404.38</v>
      </c>
      <c r="AM24" s="7">
        <v>169.6662</v>
      </c>
      <c r="AN24" s="34">
        <v>197.9102</v>
      </c>
    </row>
    <row r="25" spans="2:40" x14ac:dyDescent="0.25">
      <c r="B25" s="130">
        <v>20</v>
      </c>
      <c r="C25" s="242"/>
      <c r="D25" s="7"/>
      <c r="E25" s="7"/>
      <c r="F25" s="7"/>
      <c r="G25" s="7"/>
      <c r="H25" s="7"/>
      <c r="I25" s="7"/>
      <c r="J25" s="7"/>
      <c r="K25" s="7"/>
      <c r="L25" s="242"/>
      <c r="M25" s="7"/>
      <c r="N25" s="7"/>
      <c r="O25" s="7"/>
      <c r="P25" s="7"/>
      <c r="Q25" s="7"/>
      <c r="R25" s="7"/>
      <c r="S25" s="7"/>
      <c r="T25" s="34"/>
      <c r="U25" s="242"/>
      <c r="V25" s="7"/>
      <c r="W25" s="7"/>
      <c r="X25" s="7"/>
      <c r="Y25" s="7"/>
      <c r="Z25" s="7"/>
      <c r="AA25" s="7"/>
      <c r="AB25" s="7"/>
      <c r="AC25" s="7"/>
      <c r="AD25" s="34"/>
      <c r="AE25" s="242"/>
      <c r="AF25" s="7"/>
      <c r="AG25" s="7"/>
      <c r="AH25" s="7"/>
      <c r="AI25" s="7"/>
      <c r="AJ25" s="7"/>
      <c r="AK25" s="7"/>
      <c r="AL25" s="7"/>
      <c r="AM25" s="7"/>
      <c r="AN25" s="34"/>
    </row>
    <row r="26" spans="2:40" x14ac:dyDescent="0.25">
      <c r="B26" s="130">
        <v>21</v>
      </c>
      <c r="C26" s="178"/>
      <c r="D26" s="16">
        <v>1297.7339999999999</v>
      </c>
      <c r="E26" s="16">
        <v>995.10389999999995</v>
      </c>
      <c r="F26" s="16">
        <v>1183.134</v>
      </c>
      <c r="H26" s="16">
        <v>1526.6089999999999</v>
      </c>
      <c r="I26" s="16">
        <v>985.18309999999997</v>
      </c>
      <c r="L26" s="178"/>
      <c r="M26" s="16">
        <v>690.51760000000002</v>
      </c>
      <c r="N26" s="16">
        <v>896.59339999999997</v>
      </c>
      <c r="P26" s="16">
        <v>744.15219999999999</v>
      </c>
      <c r="Q26" s="16">
        <v>407.52229999999997</v>
      </c>
      <c r="S26" s="16">
        <v>496.49549999999999</v>
      </c>
      <c r="T26" s="35">
        <v>626.52449999999999</v>
      </c>
      <c r="U26" s="178"/>
      <c r="V26" s="16"/>
      <c r="W26" s="16">
        <v>869.76729999999998</v>
      </c>
      <c r="X26" s="16">
        <v>668.39610000000005</v>
      </c>
      <c r="Y26" s="16"/>
      <c r="Z26" s="16"/>
      <c r="AA26" s="16">
        <v>645.8356</v>
      </c>
      <c r="AB26" s="16">
        <v>663.26819999999998</v>
      </c>
      <c r="AC26" s="16">
        <v>647.26949999999999</v>
      </c>
      <c r="AD26" s="35">
        <v>457.76749999999998</v>
      </c>
      <c r="AE26" s="178">
        <v>157.453</v>
      </c>
      <c r="AF26" s="16">
        <v>153.51920000000001</v>
      </c>
      <c r="AG26" s="16">
        <v>214.75729999999999</v>
      </c>
      <c r="AH26" s="16">
        <v>412.88690000000003</v>
      </c>
      <c r="AI26" s="16"/>
      <c r="AJ26" s="16"/>
      <c r="AK26" s="16"/>
      <c r="AL26" s="16"/>
      <c r="AM26" s="16">
        <v>156.76560000000001</v>
      </c>
      <c r="AN26" s="35">
        <v>209.63800000000001</v>
      </c>
    </row>
    <row r="27" spans="2:40" x14ac:dyDescent="0.25">
      <c r="B27" s="130">
        <v>22</v>
      </c>
      <c r="C27" s="178"/>
      <c r="L27" s="178"/>
      <c r="T27" s="35"/>
      <c r="U27" s="178"/>
      <c r="V27" s="16"/>
      <c r="W27" s="16"/>
      <c r="X27" s="16"/>
      <c r="Y27" s="16"/>
      <c r="Z27" s="16"/>
      <c r="AA27" s="16"/>
      <c r="AB27" s="16"/>
      <c r="AC27" s="16"/>
      <c r="AD27" s="35"/>
      <c r="AE27" s="178"/>
      <c r="AF27" s="16"/>
      <c r="AG27" s="16"/>
      <c r="AH27" s="16"/>
      <c r="AI27" s="16"/>
      <c r="AJ27" s="16"/>
      <c r="AK27" s="16"/>
      <c r="AL27" s="16"/>
      <c r="AM27" s="16"/>
      <c r="AN27" s="35"/>
    </row>
    <row r="28" spans="2:40" x14ac:dyDescent="0.25">
      <c r="B28" s="130">
        <v>23</v>
      </c>
      <c r="C28" s="178"/>
      <c r="L28" s="178"/>
      <c r="T28" s="35"/>
      <c r="U28" s="178"/>
      <c r="V28" s="16"/>
      <c r="W28" s="16"/>
      <c r="X28" s="16"/>
      <c r="Y28" s="16"/>
      <c r="Z28" s="16"/>
      <c r="AA28" s="16"/>
      <c r="AB28" s="16"/>
      <c r="AC28" s="16"/>
      <c r="AD28" s="35"/>
      <c r="AE28" s="178"/>
      <c r="AF28" s="16"/>
      <c r="AG28" s="16"/>
      <c r="AH28" s="16"/>
      <c r="AI28" s="16"/>
      <c r="AJ28" s="16"/>
      <c r="AK28" s="16"/>
      <c r="AL28" s="16"/>
      <c r="AM28" s="16"/>
      <c r="AN28" s="35"/>
    </row>
    <row r="29" spans="2:40" x14ac:dyDescent="0.25">
      <c r="B29" s="130">
        <v>24</v>
      </c>
      <c r="C29" s="178"/>
      <c r="D29" s="16">
        <v>1724.3689999999999</v>
      </c>
      <c r="E29" s="16">
        <v>1119.4939999999999</v>
      </c>
      <c r="F29" s="16">
        <v>1643.934</v>
      </c>
      <c r="H29" s="16">
        <v>1629.423</v>
      </c>
      <c r="I29" s="16">
        <v>1176.451</v>
      </c>
      <c r="L29" s="178"/>
      <c r="M29" s="16">
        <v>914.5693</v>
      </c>
      <c r="N29" s="16">
        <v>1101.809</v>
      </c>
      <c r="P29" s="16">
        <v>926.61609999999996</v>
      </c>
      <c r="Q29" s="16">
        <v>434.81110000000001</v>
      </c>
      <c r="S29" s="16">
        <v>694.90110000000004</v>
      </c>
      <c r="T29" s="35">
        <v>837.71529999999996</v>
      </c>
      <c r="U29" s="178"/>
      <c r="V29" s="16"/>
      <c r="W29" s="16">
        <v>1053.6579999999999</v>
      </c>
      <c r="X29" s="16">
        <v>986.72310000000004</v>
      </c>
      <c r="Y29" s="16"/>
      <c r="Z29" s="16"/>
      <c r="AA29" s="16">
        <v>1114.1410000000001</v>
      </c>
      <c r="AB29" s="16">
        <v>828.20370000000003</v>
      </c>
      <c r="AC29" s="16">
        <v>966.82339999999999</v>
      </c>
      <c r="AD29" s="35">
        <v>525.61990000000003</v>
      </c>
      <c r="AE29" s="178">
        <v>221.55070000000001</v>
      </c>
      <c r="AF29" s="16">
        <v>281.62189999999998</v>
      </c>
      <c r="AG29" s="16">
        <v>296.92570000000001</v>
      </c>
      <c r="AH29" s="16">
        <v>523.16520000000003</v>
      </c>
      <c r="AI29" s="16"/>
      <c r="AJ29" s="16"/>
      <c r="AK29" s="16"/>
      <c r="AL29" s="16"/>
      <c r="AM29" s="16">
        <v>309.22019999999998</v>
      </c>
      <c r="AN29" s="35">
        <v>268.41770000000002</v>
      </c>
    </row>
    <row r="30" spans="2:40" x14ac:dyDescent="0.25">
      <c r="B30" s="130">
        <v>25</v>
      </c>
      <c r="C30" s="178"/>
      <c r="L30" s="178"/>
      <c r="T30" s="35"/>
      <c r="U30" s="178"/>
      <c r="V30" s="16"/>
      <c r="W30" s="16"/>
      <c r="X30" s="16"/>
      <c r="Y30" s="16"/>
      <c r="Z30" s="16"/>
      <c r="AA30" s="16"/>
      <c r="AB30" s="16"/>
      <c r="AC30" s="16"/>
      <c r="AD30" s="35"/>
      <c r="AE30" s="178"/>
      <c r="AF30" s="16"/>
      <c r="AG30" s="16"/>
      <c r="AH30" s="16"/>
      <c r="AI30" s="16"/>
      <c r="AJ30" s="16"/>
      <c r="AK30" s="16"/>
      <c r="AL30" s="16"/>
      <c r="AM30" s="16"/>
      <c r="AN30" s="35"/>
    </row>
    <row r="31" spans="2:40" x14ac:dyDescent="0.25">
      <c r="B31" s="130">
        <v>26</v>
      </c>
      <c r="C31" s="178"/>
      <c r="H31" s="16">
        <v>2294.6819999999998</v>
      </c>
      <c r="I31" s="16">
        <v>1449.182</v>
      </c>
      <c r="L31" s="178"/>
      <c r="P31" s="16">
        <v>1033.2470000000001</v>
      </c>
      <c r="Q31" s="16">
        <v>584.87699999999995</v>
      </c>
      <c r="S31" s="16">
        <v>890.37810000000002</v>
      </c>
      <c r="T31" s="35">
        <v>1073.903</v>
      </c>
      <c r="U31" s="178"/>
      <c r="V31" s="16"/>
      <c r="W31" s="16"/>
      <c r="X31" s="16"/>
      <c r="Y31" s="16"/>
      <c r="Z31" s="16"/>
      <c r="AA31" s="16"/>
      <c r="AB31" s="16">
        <v>1060.287</v>
      </c>
      <c r="AC31" s="16">
        <v>1040.5440000000001</v>
      </c>
      <c r="AD31" s="35">
        <v>774.61900000000003</v>
      </c>
      <c r="AE31" s="178">
        <v>205.53020000000001</v>
      </c>
      <c r="AF31" s="16">
        <v>324.91320000000002</v>
      </c>
      <c r="AG31" s="16"/>
      <c r="AH31" s="16"/>
      <c r="AI31" s="16"/>
      <c r="AJ31" s="16"/>
      <c r="AK31" s="16"/>
      <c r="AL31" s="16"/>
      <c r="AM31" s="16">
        <v>329.25229999999999</v>
      </c>
      <c r="AN31" s="35">
        <v>341.21510000000001</v>
      </c>
    </row>
    <row r="32" spans="2:40" x14ac:dyDescent="0.25">
      <c r="B32" s="130">
        <v>27</v>
      </c>
      <c r="C32" s="178"/>
      <c r="L32" s="178"/>
      <c r="T32" s="35"/>
      <c r="U32" s="178"/>
      <c r="V32" s="16"/>
      <c r="W32" s="16"/>
      <c r="X32" s="16"/>
      <c r="Y32" s="16"/>
      <c r="Z32" s="16"/>
      <c r="AA32" s="16"/>
      <c r="AB32" s="16"/>
      <c r="AC32" s="16"/>
      <c r="AD32" s="35"/>
      <c r="AE32" s="178"/>
      <c r="AF32" s="16"/>
      <c r="AG32" s="16"/>
      <c r="AH32" s="16"/>
      <c r="AI32" s="16"/>
      <c r="AJ32" s="16"/>
      <c r="AK32" s="16"/>
      <c r="AL32" s="16"/>
      <c r="AM32" s="16"/>
      <c r="AN32" s="35"/>
    </row>
    <row r="33" spans="2:40" x14ac:dyDescent="0.25">
      <c r="B33" s="243">
        <v>28</v>
      </c>
      <c r="C33" s="233"/>
      <c r="D33" s="37"/>
      <c r="E33" s="37"/>
      <c r="F33" s="37"/>
      <c r="G33" s="37"/>
      <c r="H33" s="37">
        <v>2403.7040000000002</v>
      </c>
      <c r="I33" s="37">
        <v>2162.7049999999999</v>
      </c>
      <c r="J33" s="37"/>
      <c r="K33" s="37"/>
      <c r="L33" s="233"/>
      <c r="M33" s="37"/>
      <c r="N33" s="37"/>
      <c r="O33" s="37"/>
      <c r="P33" s="37">
        <v>1041.027</v>
      </c>
      <c r="Q33" s="37">
        <v>678.12180000000001</v>
      </c>
      <c r="R33" s="37"/>
      <c r="S33" s="37">
        <v>896.46619999999996</v>
      </c>
      <c r="T33" s="49">
        <v>1123.769</v>
      </c>
      <c r="U33" s="233"/>
      <c r="V33" s="37"/>
      <c r="W33" s="37"/>
      <c r="X33" s="37"/>
      <c r="Y33" s="37"/>
      <c r="Z33" s="37"/>
      <c r="AA33" s="37"/>
      <c r="AB33" s="37"/>
      <c r="AC33" s="37">
        <v>1084.82</v>
      </c>
      <c r="AD33" s="49">
        <v>875.67399999999998</v>
      </c>
      <c r="AE33" s="233">
        <v>265.31389999999999</v>
      </c>
      <c r="AF33" s="37">
        <v>569.58180000000004</v>
      </c>
      <c r="AG33" s="37"/>
      <c r="AH33" s="37"/>
      <c r="AI33" s="37"/>
      <c r="AJ33" s="37"/>
      <c r="AK33" s="37"/>
      <c r="AL33" s="37"/>
      <c r="AM33" s="37">
        <v>248.0539</v>
      </c>
      <c r="AN33" s="49">
        <v>438.49400000000003</v>
      </c>
    </row>
    <row r="34" spans="2:40" x14ac:dyDescent="0.25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2:40" x14ac:dyDescent="0.25">
      <c r="C35" s="56"/>
      <c r="D35" s="56"/>
      <c r="E35" s="56"/>
      <c r="F35" s="56"/>
      <c r="G35" s="56"/>
      <c r="H35" s="56"/>
      <c r="I35" s="5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2:40" x14ac:dyDescent="0.25"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56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</row>
    <row r="37" spans="2:40" x14ac:dyDescent="0.25"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  <c r="AL37" s="250"/>
      <c r="AM37" s="250"/>
      <c r="AN37" s="250"/>
    </row>
    <row r="38" spans="2:40" x14ac:dyDescent="0.25"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  <c r="AL38" s="250"/>
      <c r="AM38" s="250"/>
      <c r="AN38" s="250"/>
    </row>
    <row r="39" spans="2:40" x14ac:dyDescent="0.25">
      <c r="C39" s="250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  <c r="AL39" s="250"/>
      <c r="AM39" s="250"/>
      <c r="AN39" s="250"/>
    </row>
    <row r="40" spans="2:40" x14ac:dyDescent="0.25"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  <c r="AL40" s="250"/>
      <c r="AM40" s="250"/>
      <c r="AN40" s="250"/>
    </row>
    <row r="41" spans="2:40" x14ac:dyDescent="0.25"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0"/>
    </row>
    <row r="42" spans="2:40" x14ac:dyDescent="0.25"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</row>
    <row r="43" spans="2:40" x14ac:dyDescent="0.25"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</row>
    <row r="44" spans="2:40" x14ac:dyDescent="0.25"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250"/>
      <c r="AB44" s="250"/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</row>
    <row r="45" spans="2:40" x14ac:dyDescent="0.25"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</row>
    <row r="46" spans="2:40" x14ac:dyDescent="0.25"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0"/>
      <c r="AI46" s="250"/>
      <c r="AJ46" s="250"/>
      <c r="AK46" s="250"/>
      <c r="AL46" s="250"/>
      <c r="AM46" s="250"/>
      <c r="AN46" s="250"/>
    </row>
    <row r="47" spans="2:40" x14ac:dyDescent="0.25"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</row>
    <row r="48" spans="2:40" x14ac:dyDescent="0.25"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0"/>
      <c r="AL48" s="250"/>
      <c r="AM48" s="250"/>
      <c r="AN48" s="250"/>
    </row>
    <row r="49" spans="3:40" x14ac:dyDescent="0.25"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0"/>
      <c r="Y49" s="250"/>
      <c r="Z49" s="250"/>
      <c r="AA49" s="250"/>
      <c r="AB49" s="250"/>
      <c r="AC49" s="250"/>
      <c r="AD49" s="250"/>
      <c r="AE49" s="250"/>
      <c r="AF49" s="250"/>
      <c r="AG49" s="250"/>
      <c r="AH49" s="250"/>
      <c r="AI49" s="250"/>
      <c r="AJ49" s="250"/>
      <c r="AK49" s="250"/>
      <c r="AL49" s="250"/>
      <c r="AM49" s="250"/>
      <c r="AN49" s="250"/>
    </row>
    <row r="50" spans="3:40" x14ac:dyDescent="0.25">
      <c r="C50" s="250"/>
      <c r="D50" s="250"/>
      <c r="E50" s="250"/>
      <c r="F50" s="250"/>
      <c r="G50" s="250"/>
      <c r="H50" s="250"/>
      <c r="I50" s="250"/>
      <c r="J50" s="250"/>
      <c r="K50" s="250"/>
      <c r="L50" s="250"/>
      <c r="M50" s="250"/>
      <c r="N50" s="250"/>
      <c r="O50" s="250"/>
      <c r="P50" s="250"/>
      <c r="Q50" s="250"/>
      <c r="R50" s="250"/>
      <c r="S50" s="250"/>
      <c r="T50" s="250"/>
      <c r="U50" s="250"/>
      <c r="V50" s="250"/>
      <c r="W50" s="250"/>
      <c r="X50" s="250"/>
      <c r="Y50" s="250"/>
      <c r="Z50" s="250"/>
      <c r="AA50" s="250"/>
      <c r="AB50" s="250"/>
      <c r="AC50" s="250"/>
      <c r="AD50" s="250"/>
      <c r="AE50" s="250"/>
      <c r="AF50" s="250"/>
      <c r="AG50" s="250"/>
      <c r="AH50" s="250"/>
      <c r="AI50" s="250"/>
      <c r="AJ50" s="250"/>
      <c r="AK50" s="250"/>
      <c r="AL50" s="250"/>
      <c r="AM50" s="250"/>
      <c r="AN50" s="250"/>
    </row>
    <row r="51" spans="3:40" x14ac:dyDescent="0.25">
      <c r="C51" s="250"/>
      <c r="D51" s="250"/>
      <c r="E51" s="250"/>
      <c r="F51" s="250"/>
      <c r="G51" s="250"/>
      <c r="H51" s="250"/>
      <c r="I51" s="250"/>
      <c r="J51" s="250"/>
      <c r="K51" s="250"/>
      <c r="L51" s="250"/>
      <c r="M51" s="250"/>
      <c r="N51" s="250"/>
      <c r="O51" s="250"/>
      <c r="P51" s="250"/>
      <c r="Q51" s="250"/>
      <c r="R51" s="250"/>
      <c r="S51" s="250"/>
      <c r="T51" s="250"/>
      <c r="U51" s="250"/>
      <c r="V51" s="250"/>
      <c r="W51" s="250"/>
      <c r="X51" s="250"/>
      <c r="Y51" s="250"/>
      <c r="Z51" s="250"/>
      <c r="AA51" s="250"/>
      <c r="AB51" s="250"/>
      <c r="AC51" s="250"/>
      <c r="AD51" s="250"/>
      <c r="AE51" s="250"/>
      <c r="AF51" s="250"/>
      <c r="AG51" s="250"/>
      <c r="AH51" s="250"/>
      <c r="AI51" s="250"/>
      <c r="AJ51" s="250"/>
      <c r="AK51" s="250"/>
      <c r="AL51" s="250"/>
      <c r="AM51" s="250"/>
      <c r="AN51" s="250"/>
    </row>
    <row r="52" spans="3:40" x14ac:dyDescent="0.25">
      <c r="C52" s="250"/>
      <c r="D52" s="250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</row>
    <row r="53" spans="3:40" x14ac:dyDescent="0.25">
      <c r="C53" s="250"/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0"/>
      <c r="R53" s="250"/>
      <c r="S53" s="250"/>
      <c r="T53" s="250"/>
      <c r="U53" s="250"/>
      <c r="V53" s="250"/>
      <c r="W53" s="250"/>
      <c r="X53" s="250"/>
      <c r="Y53" s="250"/>
      <c r="Z53" s="250"/>
      <c r="AA53" s="250"/>
      <c r="AB53" s="250"/>
      <c r="AC53" s="250"/>
      <c r="AD53" s="250"/>
      <c r="AE53" s="250"/>
      <c r="AF53" s="250"/>
      <c r="AG53" s="250"/>
      <c r="AH53" s="250"/>
      <c r="AI53" s="250"/>
      <c r="AJ53" s="250"/>
      <c r="AK53" s="250"/>
      <c r="AL53" s="250"/>
      <c r="AM53" s="250"/>
      <c r="AN53" s="250"/>
    </row>
    <row r="54" spans="3:40" x14ac:dyDescent="0.25">
      <c r="C54" s="250"/>
      <c r="D54" s="250"/>
      <c r="E54" s="250"/>
      <c r="F54" s="250"/>
      <c r="G54" s="250"/>
      <c r="H54" s="250"/>
      <c r="I54" s="250"/>
      <c r="J54" s="250"/>
      <c r="K54" s="250"/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50"/>
      <c r="Z54" s="250"/>
      <c r="AA54" s="250"/>
      <c r="AB54" s="250"/>
      <c r="AC54" s="250"/>
      <c r="AD54" s="250"/>
      <c r="AE54" s="250"/>
      <c r="AF54" s="250"/>
      <c r="AG54" s="250"/>
      <c r="AH54" s="250"/>
      <c r="AI54" s="250"/>
      <c r="AJ54" s="250"/>
      <c r="AK54" s="250"/>
      <c r="AL54" s="250"/>
      <c r="AM54" s="250"/>
      <c r="AN54" s="250"/>
    </row>
    <row r="55" spans="3:40" x14ac:dyDescent="0.25">
      <c r="C55" s="250"/>
      <c r="D55" s="250"/>
      <c r="E55" s="250"/>
      <c r="F55" s="250"/>
      <c r="G55" s="250"/>
      <c r="H55" s="250"/>
      <c r="I55" s="250"/>
      <c r="J55" s="250"/>
      <c r="K55" s="250"/>
      <c r="L55" s="250"/>
      <c r="M55" s="250"/>
      <c r="N55" s="250"/>
      <c r="O55" s="250"/>
      <c r="P55" s="250"/>
      <c r="Q55" s="250"/>
      <c r="R55" s="250"/>
      <c r="S55" s="250"/>
      <c r="T55" s="250"/>
      <c r="U55" s="250"/>
      <c r="V55" s="250"/>
      <c r="W55" s="250"/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0"/>
      <c r="AJ55" s="250"/>
      <c r="AK55" s="250"/>
      <c r="AL55" s="250"/>
      <c r="AM55" s="250"/>
      <c r="AN55" s="250"/>
    </row>
    <row r="56" spans="3:40" x14ac:dyDescent="0.25"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250"/>
      <c r="AL56" s="250"/>
      <c r="AM56" s="250"/>
      <c r="AN56" s="250"/>
    </row>
    <row r="57" spans="3:40" x14ac:dyDescent="0.25"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  <c r="AD57" s="250"/>
      <c r="AE57" s="250"/>
      <c r="AF57" s="250"/>
      <c r="AG57" s="250"/>
      <c r="AH57" s="250"/>
      <c r="AI57" s="250"/>
      <c r="AJ57" s="250"/>
      <c r="AK57" s="250"/>
      <c r="AL57" s="250"/>
      <c r="AM57" s="250"/>
      <c r="AN57" s="250"/>
    </row>
    <row r="58" spans="3:40" x14ac:dyDescent="0.25"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0"/>
      <c r="R58" s="250"/>
      <c r="S58" s="250"/>
      <c r="T58" s="250"/>
      <c r="U58" s="250"/>
      <c r="V58" s="250"/>
      <c r="W58" s="250"/>
      <c r="X58" s="250"/>
      <c r="Y58" s="250"/>
      <c r="Z58" s="250"/>
      <c r="AA58" s="250"/>
      <c r="AB58" s="250"/>
      <c r="AC58" s="250"/>
      <c r="AD58" s="250"/>
      <c r="AE58" s="250"/>
      <c r="AF58" s="250"/>
      <c r="AG58" s="250"/>
      <c r="AH58" s="250"/>
      <c r="AI58" s="250"/>
      <c r="AJ58" s="250"/>
      <c r="AK58" s="250"/>
      <c r="AL58" s="250"/>
      <c r="AM58" s="250"/>
      <c r="AN58" s="250"/>
    </row>
    <row r="59" spans="3:40" x14ac:dyDescent="0.25"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  <c r="O59" s="250"/>
      <c r="P59" s="250"/>
      <c r="Q59" s="250"/>
      <c r="R59" s="250"/>
      <c r="S59" s="250"/>
      <c r="T59" s="250"/>
      <c r="U59" s="250"/>
      <c r="V59" s="250"/>
      <c r="W59" s="250"/>
      <c r="X59" s="250"/>
      <c r="Y59" s="250"/>
      <c r="Z59" s="250"/>
      <c r="AA59" s="250"/>
      <c r="AB59" s="250"/>
      <c r="AC59" s="250"/>
      <c r="AD59" s="250"/>
      <c r="AE59" s="250"/>
      <c r="AF59" s="250"/>
      <c r="AG59" s="250"/>
      <c r="AH59" s="250"/>
      <c r="AI59" s="250"/>
      <c r="AJ59" s="250"/>
      <c r="AK59" s="250"/>
      <c r="AL59" s="250"/>
      <c r="AM59" s="250"/>
      <c r="AN59" s="250"/>
    </row>
    <row r="60" spans="3:40" x14ac:dyDescent="0.25">
      <c r="C60" s="250"/>
      <c r="D60" s="250"/>
      <c r="E60" s="250"/>
      <c r="F60" s="250"/>
      <c r="G60" s="250"/>
      <c r="H60" s="250"/>
      <c r="I60" s="250"/>
      <c r="J60" s="250"/>
      <c r="K60" s="250"/>
      <c r="L60" s="250"/>
      <c r="M60" s="250"/>
      <c r="N60" s="250"/>
      <c r="O60" s="250"/>
      <c r="P60" s="250"/>
      <c r="Q60" s="250"/>
      <c r="R60" s="250"/>
      <c r="S60" s="250"/>
      <c r="T60" s="250"/>
      <c r="U60" s="250"/>
      <c r="V60" s="250"/>
      <c r="W60" s="250"/>
      <c r="X60" s="250"/>
      <c r="Y60" s="250"/>
      <c r="Z60" s="250"/>
      <c r="AA60" s="250"/>
      <c r="AB60" s="250"/>
      <c r="AC60" s="250"/>
      <c r="AD60" s="250"/>
      <c r="AE60" s="250"/>
      <c r="AF60" s="250"/>
      <c r="AG60" s="250"/>
      <c r="AH60" s="250"/>
      <c r="AI60" s="250"/>
      <c r="AJ60" s="250"/>
      <c r="AK60" s="250"/>
      <c r="AL60" s="250"/>
      <c r="AM60" s="250"/>
      <c r="AN60" s="250"/>
    </row>
    <row r="61" spans="3:40" x14ac:dyDescent="0.25">
      <c r="C61" s="250"/>
      <c r="D61" s="250"/>
      <c r="E61" s="250"/>
      <c r="F61" s="250"/>
      <c r="G61" s="250"/>
      <c r="H61" s="250"/>
      <c r="I61" s="250"/>
      <c r="J61" s="250"/>
      <c r="K61" s="250"/>
      <c r="L61" s="250"/>
      <c r="M61" s="250"/>
      <c r="N61" s="250"/>
      <c r="O61" s="250"/>
      <c r="P61" s="250"/>
      <c r="Q61" s="250"/>
      <c r="R61" s="250"/>
      <c r="S61" s="250"/>
      <c r="T61" s="250"/>
      <c r="U61" s="250"/>
      <c r="V61" s="250"/>
      <c r="W61" s="250"/>
      <c r="X61" s="250"/>
      <c r="Y61" s="250"/>
      <c r="Z61" s="250"/>
      <c r="AA61" s="250"/>
      <c r="AB61" s="250"/>
      <c r="AC61" s="250"/>
      <c r="AD61" s="250"/>
      <c r="AE61" s="250"/>
      <c r="AF61" s="250"/>
      <c r="AG61" s="250"/>
      <c r="AH61" s="250"/>
      <c r="AI61" s="250"/>
      <c r="AJ61" s="250"/>
      <c r="AK61" s="250"/>
      <c r="AL61" s="250"/>
      <c r="AM61" s="250"/>
      <c r="AN61" s="250"/>
    </row>
    <row r="62" spans="3:40" x14ac:dyDescent="0.25">
      <c r="C62" s="250"/>
      <c r="D62" s="250"/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  <c r="AG62" s="250"/>
      <c r="AH62" s="250"/>
      <c r="AI62" s="250"/>
      <c r="AJ62" s="250"/>
      <c r="AK62" s="250"/>
      <c r="AL62" s="250"/>
      <c r="AM62" s="250"/>
      <c r="AN62" s="250"/>
    </row>
    <row r="63" spans="3:40" x14ac:dyDescent="0.25">
      <c r="C63" s="250"/>
      <c r="D63" s="250"/>
      <c r="E63" s="250"/>
      <c r="F63" s="250"/>
      <c r="G63" s="250"/>
      <c r="H63" s="250"/>
      <c r="I63" s="250"/>
      <c r="J63" s="250"/>
      <c r="K63" s="250"/>
      <c r="L63" s="250"/>
      <c r="M63" s="250"/>
      <c r="N63" s="250"/>
      <c r="O63" s="250"/>
      <c r="P63" s="250"/>
      <c r="Q63" s="250"/>
      <c r="R63" s="250"/>
      <c r="S63" s="250"/>
      <c r="T63" s="250"/>
      <c r="U63" s="250"/>
      <c r="V63" s="250"/>
      <c r="W63" s="250"/>
      <c r="X63" s="250"/>
      <c r="Y63" s="250"/>
      <c r="Z63" s="250"/>
      <c r="AA63" s="250"/>
      <c r="AB63" s="250"/>
      <c r="AC63" s="250"/>
      <c r="AD63" s="250"/>
      <c r="AE63" s="250"/>
      <c r="AF63" s="250"/>
      <c r="AG63" s="250"/>
      <c r="AH63" s="250"/>
      <c r="AI63" s="250"/>
      <c r="AJ63" s="250"/>
      <c r="AK63" s="250"/>
      <c r="AL63" s="250"/>
      <c r="AM63" s="250"/>
      <c r="AN63" s="250"/>
    </row>
    <row r="64" spans="3:40" x14ac:dyDescent="0.25">
      <c r="C64" s="250"/>
      <c r="D64" s="250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2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</row>
    <row r="65" spans="3:30" x14ac:dyDescent="0.25">
      <c r="C65" s="56"/>
      <c r="D65" s="56"/>
      <c r="E65" s="56"/>
      <c r="F65" s="56"/>
      <c r="G65" s="56"/>
      <c r="H65" s="56"/>
      <c r="I65" s="56"/>
      <c r="J65" s="251"/>
      <c r="K65" s="56"/>
      <c r="L65" s="56"/>
      <c r="M65" s="56"/>
      <c r="R65" s="56"/>
      <c r="T65" s="250"/>
      <c r="U65" s="56"/>
      <c r="V65" s="56"/>
      <c r="W65" s="56"/>
      <c r="X65" s="56"/>
      <c r="Y65" s="56"/>
      <c r="Z65" s="56"/>
      <c r="AA65" s="56"/>
      <c r="AB65" s="56"/>
      <c r="AC65" s="56"/>
      <c r="AD65" s="56"/>
    </row>
    <row r="66" spans="3:30" x14ac:dyDescent="0.25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R66" s="56"/>
      <c r="U66" s="56"/>
      <c r="V66" s="56"/>
      <c r="W66" s="56"/>
      <c r="X66" s="56"/>
      <c r="Y66" s="56"/>
      <c r="Z66" s="56"/>
      <c r="AA66" s="56"/>
      <c r="AB66" s="251"/>
      <c r="AC66" s="56"/>
      <c r="AD66" s="56"/>
    </row>
    <row r="67" spans="3:30" x14ac:dyDescent="0.25">
      <c r="C67" s="56"/>
      <c r="D67" s="56"/>
      <c r="E67" s="56"/>
      <c r="F67" s="56"/>
      <c r="G67" s="56"/>
      <c r="H67" s="56"/>
      <c r="I67" s="56"/>
      <c r="J67" s="251"/>
      <c r="K67" s="56"/>
      <c r="L67" s="56"/>
      <c r="M67" s="56"/>
      <c r="R67" s="56"/>
    </row>
    <row r="68" spans="3:30" x14ac:dyDescent="0.25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</row>
  </sheetData>
  <mergeCells count="4">
    <mergeCell ref="C3:K3"/>
    <mergeCell ref="L3:T3"/>
    <mergeCell ref="U3:AD3"/>
    <mergeCell ref="AE3:AN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B691-46F3-44F7-854F-59071297E0EC}">
  <dimension ref="A1:AK72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5" style="1" customWidth="1"/>
    <col min="2" max="2" width="25" style="16" customWidth="1"/>
    <col min="3" max="3" width="16.5703125" style="16" bestFit="1" customWidth="1"/>
    <col min="4" max="4" width="18.7109375" style="16" bestFit="1" customWidth="1"/>
    <col min="5" max="5" width="26" style="16" bestFit="1" customWidth="1"/>
    <col min="6" max="6" width="9.85546875" style="1" customWidth="1"/>
    <col min="7" max="7" width="25.28515625" style="1" customWidth="1"/>
    <col min="8" max="8" width="16.5703125" style="30" bestFit="1" customWidth="1"/>
    <col min="9" max="9" width="18.7109375" style="30" bestFit="1" customWidth="1"/>
    <col min="10" max="10" width="26" style="1" customWidth="1"/>
    <col min="11" max="11" width="9.85546875" style="1" customWidth="1"/>
    <col min="12" max="12" width="26.140625" style="1" customWidth="1"/>
    <col min="13" max="13" width="16.5703125" style="16" bestFit="1" customWidth="1"/>
    <col min="14" max="14" width="18.7109375" style="16" bestFit="1" customWidth="1"/>
    <col min="15" max="15" width="26" style="1" bestFit="1" customWidth="1"/>
    <col min="16" max="16" width="9.85546875" style="1" customWidth="1"/>
    <col min="17" max="17" width="26" style="1" customWidth="1"/>
    <col min="18" max="18" width="16.5703125" style="16" bestFit="1" customWidth="1"/>
    <col min="19" max="19" width="18.7109375" style="16" bestFit="1" customWidth="1"/>
    <col min="20" max="20" width="26" style="1" bestFit="1" customWidth="1"/>
    <col min="21" max="21" width="18.7109375" style="1" bestFit="1" customWidth="1"/>
    <col min="22" max="16384" width="11.42578125" style="1"/>
  </cols>
  <sheetData>
    <row r="1" spans="1:21" x14ac:dyDescent="0.25">
      <c r="A1" s="5" t="s">
        <v>688</v>
      </c>
    </row>
    <row r="2" spans="1:21" x14ac:dyDescent="0.25">
      <c r="B2" s="2"/>
      <c r="C2" s="2"/>
      <c r="D2" s="2"/>
    </row>
    <row r="3" spans="1:21" s="16" customFormat="1" x14ac:dyDescent="0.25">
      <c r="B3" s="261" t="s">
        <v>383</v>
      </c>
      <c r="C3" s="261"/>
      <c r="D3" s="261"/>
      <c r="E3" s="261"/>
      <c r="G3" s="261" t="s">
        <v>384</v>
      </c>
      <c r="H3" s="261"/>
      <c r="I3" s="261"/>
      <c r="J3" s="261"/>
      <c r="L3" s="261" t="s">
        <v>385</v>
      </c>
      <c r="M3" s="261"/>
      <c r="N3" s="261"/>
      <c r="O3" s="261"/>
      <c r="Q3" s="261" t="s">
        <v>386</v>
      </c>
      <c r="R3" s="261"/>
      <c r="S3" s="261"/>
      <c r="T3" s="261"/>
    </row>
    <row r="4" spans="1:21" s="16" customFormat="1" x14ac:dyDescent="0.25">
      <c r="B4" s="44" t="s">
        <v>230</v>
      </c>
      <c r="C4" s="57" t="s">
        <v>379</v>
      </c>
      <c r="D4" s="142" t="s">
        <v>380</v>
      </c>
      <c r="E4" s="65" t="s">
        <v>381</v>
      </c>
      <c r="G4" s="44" t="s">
        <v>230</v>
      </c>
      <c r="H4" s="145" t="s">
        <v>379</v>
      </c>
      <c r="I4" s="91" t="s">
        <v>391</v>
      </c>
      <c r="J4" s="65" t="s">
        <v>381</v>
      </c>
      <c r="L4" s="44" t="s">
        <v>233</v>
      </c>
      <c r="M4" s="57" t="s">
        <v>392</v>
      </c>
      <c r="N4" s="142" t="s">
        <v>393</v>
      </c>
      <c r="O4" s="65" t="s">
        <v>381</v>
      </c>
      <c r="Q4" s="44" t="s">
        <v>233</v>
      </c>
      <c r="R4" s="57" t="s">
        <v>392</v>
      </c>
      <c r="S4" s="142" t="s">
        <v>393</v>
      </c>
      <c r="T4" s="65" t="s">
        <v>381</v>
      </c>
    </row>
    <row r="5" spans="1:21" s="16" customFormat="1" x14ac:dyDescent="0.25">
      <c r="B5" s="50">
        <v>17.399999999999999</v>
      </c>
      <c r="C5" s="58">
        <v>26</v>
      </c>
      <c r="D5" s="31">
        <v>22.2</v>
      </c>
      <c r="E5" s="66">
        <v>30</v>
      </c>
      <c r="G5" s="62">
        <v>7.74</v>
      </c>
      <c r="H5" s="146">
        <v>11.4</v>
      </c>
      <c r="I5" s="147">
        <v>14.8</v>
      </c>
      <c r="J5" s="66">
        <v>21.2</v>
      </c>
      <c r="L5" s="50">
        <v>42.4</v>
      </c>
      <c r="M5" s="58">
        <v>61.3</v>
      </c>
      <c r="N5" s="31">
        <v>64.3</v>
      </c>
      <c r="O5" s="66">
        <v>95.9</v>
      </c>
      <c r="Q5" s="50">
        <v>52.6</v>
      </c>
      <c r="R5" s="58">
        <v>61.2</v>
      </c>
      <c r="S5" s="31">
        <v>66.7</v>
      </c>
      <c r="T5" s="66">
        <v>96.5</v>
      </c>
      <c r="U5" s="4"/>
    </row>
    <row r="6" spans="1:21" s="16" customFormat="1" x14ac:dyDescent="0.25">
      <c r="B6" s="50">
        <v>14.8</v>
      </c>
      <c r="C6" s="58">
        <v>21.7</v>
      </c>
      <c r="D6" s="31">
        <v>18.100000000000001</v>
      </c>
      <c r="E6" s="66">
        <v>28.7</v>
      </c>
      <c r="G6" s="62">
        <v>7.82</v>
      </c>
      <c r="H6" s="146">
        <v>12.5</v>
      </c>
      <c r="I6" s="147">
        <v>13.2</v>
      </c>
      <c r="J6" s="66">
        <v>16.5</v>
      </c>
      <c r="L6" s="50">
        <v>40.4</v>
      </c>
      <c r="M6" s="58">
        <v>62.5</v>
      </c>
      <c r="N6" s="31">
        <v>58.3</v>
      </c>
      <c r="O6" s="68">
        <v>83.46</v>
      </c>
      <c r="Q6" s="50">
        <v>66.7</v>
      </c>
      <c r="R6" s="58">
        <v>80.3</v>
      </c>
      <c r="S6" s="31">
        <v>62.5</v>
      </c>
      <c r="T6" s="66">
        <v>96.6</v>
      </c>
      <c r="U6" s="4"/>
    </row>
    <row r="7" spans="1:21" s="16" customFormat="1" x14ac:dyDescent="0.25">
      <c r="B7" s="50">
        <v>12.5</v>
      </c>
      <c r="C7" s="58">
        <v>20.5</v>
      </c>
      <c r="D7" s="31">
        <v>36.299999999999997</v>
      </c>
      <c r="E7" s="66">
        <v>26</v>
      </c>
      <c r="G7" s="62">
        <v>4.0599999999999996</v>
      </c>
      <c r="H7" s="146">
        <v>14.5</v>
      </c>
      <c r="I7" s="147">
        <v>14.8</v>
      </c>
      <c r="J7" s="66">
        <v>17</v>
      </c>
      <c r="L7" s="50">
        <v>42.9</v>
      </c>
      <c r="M7" s="58">
        <v>69.2</v>
      </c>
      <c r="N7" s="31">
        <v>66.3</v>
      </c>
      <c r="O7" s="66">
        <v>91.6</v>
      </c>
      <c r="Q7" s="50">
        <v>50</v>
      </c>
      <c r="R7" s="58">
        <v>76.900000000000006</v>
      </c>
      <c r="S7" s="31">
        <v>74.7</v>
      </c>
      <c r="T7" s="66">
        <v>96.3</v>
      </c>
      <c r="U7" s="4"/>
    </row>
    <row r="8" spans="1:21" s="16" customFormat="1" x14ac:dyDescent="0.25">
      <c r="B8" s="50">
        <v>19.5</v>
      </c>
      <c r="C8" s="58">
        <v>22.1</v>
      </c>
      <c r="D8" s="31">
        <v>39</v>
      </c>
      <c r="E8" s="66">
        <v>24.7</v>
      </c>
      <c r="G8" s="50">
        <v>7.9</v>
      </c>
      <c r="H8" s="146">
        <v>12.5</v>
      </c>
      <c r="I8" s="147">
        <v>15.9</v>
      </c>
      <c r="J8" s="66">
        <v>23.7</v>
      </c>
      <c r="L8" s="50">
        <v>47.4</v>
      </c>
      <c r="M8" s="58">
        <v>53</v>
      </c>
      <c r="N8" s="31">
        <v>70</v>
      </c>
      <c r="O8" s="66">
        <v>88</v>
      </c>
      <c r="Q8" s="50">
        <v>45.5</v>
      </c>
      <c r="R8" s="58">
        <v>71.2</v>
      </c>
      <c r="S8" s="31">
        <v>68.7</v>
      </c>
      <c r="T8" s="66">
        <v>90.9</v>
      </c>
      <c r="U8" s="4"/>
    </row>
    <row r="9" spans="1:21" s="16" customFormat="1" x14ac:dyDescent="0.25">
      <c r="B9" s="50">
        <v>13.1</v>
      </c>
      <c r="C9" s="58">
        <v>27.9</v>
      </c>
      <c r="D9" s="31">
        <v>21.7</v>
      </c>
      <c r="E9" s="66">
        <v>53.6</v>
      </c>
      <c r="G9" s="62">
        <v>7.32</v>
      </c>
      <c r="H9" s="146">
        <v>15.9</v>
      </c>
      <c r="I9" s="147">
        <v>12.8</v>
      </c>
      <c r="J9" s="66">
        <v>21.6</v>
      </c>
      <c r="L9" s="50">
        <v>45.6</v>
      </c>
      <c r="M9" s="58">
        <v>64.5</v>
      </c>
      <c r="N9" s="31">
        <v>61.9</v>
      </c>
      <c r="O9" s="66">
        <v>67.7</v>
      </c>
      <c r="Q9" s="50">
        <v>59.4</v>
      </c>
      <c r="R9" s="58">
        <v>72.2</v>
      </c>
      <c r="S9" s="31">
        <v>65.5</v>
      </c>
      <c r="T9" s="66">
        <v>69.599999999999994</v>
      </c>
    </row>
    <row r="10" spans="1:21" s="16" customFormat="1" x14ac:dyDescent="0.25">
      <c r="B10" s="50">
        <v>18</v>
      </c>
      <c r="C10" s="58">
        <v>42.2</v>
      </c>
      <c r="D10" s="31">
        <v>23.3</v>
      </c>
      <c r="E10" s="66">
        <v>40.9</v>
      </c>
      <c r="G10" s="62">
        <v>7.17</v>
      </c>
      <c r="H10" s="146">
        <v>13.2</v>
      </c>
      <c r="I10" s="147">
        <v>14.4</v>
      </c>
      <c r="J10" s="66">
        <v>19.100000000000001</v>
      </c>
      <c r="L10" s="50">
        <v>46.4</v>
      </c>
      <c r="M10" s="58">
        <v>69.8</v>
      </c>
      <c r="N10" s="31">
        <v>65.7</v>
      </c>
      <c r="O10" s="66">
        <v>72.400000000000006</v>
      </c>
      <c r="Q10" s="50">
        <v>57.8</v>
      </c>
      <c r="R10" s="58">
        <v>72.900000000000006</v>
      </c>
      <c r="S10" s="31">
        <v>73.3</v>
      </c>
      <c r="T10" s="66">
        <v>81.599999999999994</v>
      </c>
    </row>
    <row r="11" spans="1:21" s="16" customFormat="1" x14ac:dyDescent="0.25">
      <c r="B11" s="50">
        <v>10.3</v>
      </c>
      <c r="C11" s="58">
        <v>19</v>
      </c>
      <c r="D11" s="31">
        <v>20.2</v>
      </c>
      <c r="E11" s="66">
        <v>40.200000000000003</v>
      </c>
      <c r="G11" s="62">
        <v>9.02</v>
      </c>
      <c r="H11" s="146">
        <v>13.1</v>
      </c>
      <c r="I11" s="147">
        <v>15.2</v>
      </c>
      <c r="J11" s="66">
        <v>20.9</v>
      </c>
      <c r="L11" s="50">
        <v>37.5</v>
      </c>
      <c r="M11" s="58">
        <v>63.3</v>
      </c>
      <c r="N11" s="31">
        <v>71.3</v>
      </c>
      <c r="O11" s="66">
        <v>79.2</v>
      </c>
      <c r="Q11" s="50">
        <v>55.2</v>
      </c>
      <c r="R11" s="58">
        <v>60</v>
      </c>
      <c r="S11" s="31">
        <v>74.8</v>
      </c>
      <c r="T11" s="66">
        <v>95.8</v>
      </c>
    </row>
    <row r="12" spans="1:21" s="16" customFormat="1" x14ac:dyDescent="0.25">
      <c r="B12" s="50">
        <v>11.3</v>
      </c>
      <c r="C12" s="58">
        <v>11.5</v>
      </c>
      <c r="D12" s="31">
        <v>16</v>
      </c>
      <c r="E12" s="66">
        <v>30.9</v>
      </c>
      <c r="G12" s="62">
        <v>6.66</v>
      </c>
      <c r="H12" s="146">
        <v>13.8</v>
      </c>
      <c r="I12" s="147">
        <v>16.399999999999999</v>
      </c>
      <c r="J12" s="66">
        <v>21.1</v>
      </c>
      <c r="L12" s="50"/>
      <c r="M12" s="58"/>
      <c r="N12" s="31"/>
      <c r="O12" s="66">
        <v>72.900000000000006</v>
      </c>
      <c r="Q12" s="50"/>
      <c r="R12" s="58"/>
      <c r="S12" s="31"/>
      <c r="T12" s="66">
        <v>97.5</v>
      </c>
    </row>
    <row r="13" spans="1:21" s="16" customFormat="1" x14ac:dyDescent="0.25">
      <c r="B13" s="50">
        <v>13.7</v>
      </c>
      <c r="C13" s="58">
        <v>33.5</v>
      </c>
      <c r="D13" s="31">
        <v>19.2</v>
      </c>
      <c r="E13" s="66">
        <v>23.7</v>
      </c>
      <c r="G13" s="50">
        <v>10.3</v>
      </c>
      <c r="H13" s="146">
        <v>14.5</v>
      </c>
      <c r="I13" s="147">
        <v>15.9</v>
      </c>
      <c r="J13" s="66">
        <v>21.7</v>
      </c>
      <c r="L13" s="50"/>
      <c r="M13" s="58"/>
      <c r="N13" s="31"/>
      <c r="O13" s="66">
        <v>72.7</v>
      </c>
      <c r="Q13" s="50"/>
      <c r="R13" s="58"/>
      <c r="S13" s="31"/>
      <c r="T13" s="66">
        <v>87.1</v>
      </c>
    </row>
    <row r="14" spans="1:21" s="16" customFormat="1" x14ac:dyDescent="0.25">
      <c r="B14" s="51">
        <v>13</v>
      </c>
      <c r="C14" s="59">
        <v>23.1</v>
      </c>
      <c r="D14" s="143">
        <v>22.9</v>
      </c>
      <c r="E14" s="67">
        <v>34.5</v>
      </c>
      <c r="G14" s="63">
        <v>9.24</v>
      </c>
      <c r="H14" s="148">
        <v>16.5</v>
      </c>
      <c r="I14" s="149"/>
      <c r="J14" s="67">
        <v>18.399999999999999</v>
      </c>
      <c r="L14" s="51"/>
      <c r="M14" s="59"/>
      <c r="N14" s="143"/>
      <c r="O14" s="67">
        <v>80.400000000000006</v>
      </c>
      <c r="Q14" s="51"/>
      <c r="R14" s="59"/>
      <c r="S14" s="143"/>
      <c r="T14" s="67">
        <v>83.1</v>
      </c>
    </row>
    <row r="15" spans="1:21" x14ac:dyDescent="0.25">
      <c r="G15" s="16"/>
      <c r="J15" s="16"/>
      <c r="K15" s="56"/>
      <c r="L15" s="16"/>
      <c r="O15" s="16"/>
      <c r="Q15" s="16"/>
      <c r="T15" s="16"/>
      <c r="U15" s="16"/>
    </row>
    <row r="16" spans="1:21" x14ac:dyDescent="0.25">
      <c r="B16" s="5" t="s">
        <v>214</v>
      </c>
      <c r="C16" s="2"/>
      <c r="D16" s="2"/>
      <c r="E16" s="28"/>
      <c r="G16" s="5" t="s">
        <v>214</v>
      </c>
      <c r="H16" s="93"/>
      <c r="I16" s="93"/>
      <c r="J16" s="28"/>
      <c r="K16" s="56"/>
      <c r="L16" s="5" t="s">
        <v>214</v>
      </c>
      <c r="M16" s="2"/>
      <c r="N16" s="2"/>
      <c r="O16" s="28"/>
      <c r="Q16" s="5" t="s">
        <v>214</v>
      </c>
      <c r="R16" s="2"/>
      <c r="S16" s="2"/>
      <c r="T16" s="28"/>
      <c r="U16" s="16"/>
    </row>
    <row r="17" spans="1:37" x14ac:dyDescent="0.25">
      <c r="B17" s="46" t="s">
        <v>223</v>
      </c>
      <c r="C17" s="16" t="s">
        <v>0</v>
      </c>
      <c r="D17" s="16" t="s">
        <v>1</v>
      </c>
      <c r="G17" s="46" t="s">
        <v>228</v>
      </c>
      <c r="H17" s="30" t="s">
        <v>0</v>
      </c>
      <c r="I17" s="30" t="s">
        <v>1</v>
      </c>
      <c r="J17" s="16"/>
      <c r="K17" s="56"/>
      <c r="L17" s="46" t="s">
        <v>232</v>
      </c>
      <c r="M17" s="16" t="s">
        <v>0</v>
      </c>
      <c r="N17" s="16" t="s">
        <v>1</v>
      </c>
      <c r="O17" s="16"/>
      <c r="Q17" s="46" t="s">
        <v>236</v>
      </c>
      <c r="R17" s="16" t="s">
        <v>0</v>
      </c>
      <c r="S17" s="16" t="s">
        <v>1</v>
      </c>
      <c r="T17" s="16"/>
      <c r="U17" s="16"/>
    </row>
    <row r="18" spans="1:37" x14ac:dyDescent="0.25">
      <c r="B18" s="32" t="s">
        <v>259</v>
      </c>
      <c r="C18" s="7">
        <v>1.03E-2</v>
      </c>
      <c r="D18" s="7" t="s">
        <v>3</v>
      </c>
      <c r="E18" s="33"/>
      <c r="G18" s="32" t="s">
        <v>259</v>
      </c>
      <c r="H18" s="16" t="s">
        <v>107</v>
      </c>
      <c r="I18" s="16" t="s">
        <v>6</v>
      </c>
      <c r="J18" s="33"/>
      <c r="K18" s="56"/>
      <c r="L18" s="32" t="s">
        <v>259</v>
      </c>
      <c r="M18" s="16" t="s">
        <v>107</v>
      </c>
      <c r="N18" s="16" t="s">
        <v>6</v>
      </c>
      <c r="O18" s="33"/>
      <c r="Q18" s="32" t="s">
        <v>259</v>
      </c>
      <c r="R18" s="151">
        <v>2E-3</v>
      </c>
      <c r="S18" s="7" t="s">
        <v>5</v>
      </c>
      <c r="T18" s="33"/>
      <c r="U18" s="30"/>
    </row>
    <row r="19" spans="1:37" x14ac:dyDescent="0.25">
      <c r="B19" s="32" t="s">
        <v>225</v>
      </c>
      <c r="C19" s="7">
        <v>1.9699999999999999E-2</v>
      </c>
      <c r="D19" s="16" t="s">
        <v>3</v>
      </c>
      <c r="E19" s="33"/>
      <c r="G19" s="32" t="s">
        <v>225</v>
      </c>
      <c r="H19" s="16" t="s">
        <v>107</v>
      </c>
      <c r="I19" s="16" t="s">
        <v>6</v>
      </c>
      <c r="J19" s="33"/>
      <c r="K19" s="56"/>
      <c r="L19" s="32" t="s">
        <v>225</v>
      </c>
      <c r="M19" s="16" t="s">
        <v>107</v>
      </c>
      <c r="N19" s="16" t="s">
        <v>6</v>
      </c>
      <c r="O19" s="33"/>
      <c r="Q19" s="32" t="s">
        <v>225</v>
      </c>
      <c r="R19" s="7">
        <v>4.3E-3</v>
      </c>
      <c r="S19" s="7" t="s">
        <v>5</v>
      </c>
      <c r="T19" s="33"/>
      <c r="U19" s="30"/>
    </row>
    <row r="20" spans="1:37" x14ac:dyDescent="0.25">
      <c r="B20" s="32" t="s">
        <v>382</v>
      </c>
      <c r="C20" s="16" t="s">
        <v>107</v>
      </c>
      <c r="D20" s="16" t="s">
        <v>6</v>
      </c>
      <c r="E20" s="33"/>
      <c r="G20" s="32" t="s">
        <v>382</v>
      </c>
      <c r="H20" s="16" t="s">
        <v>107</v>
      </c>
      <c r="I20" s="16" t="s">
        <v>6</v>
      </c>
      <c r="J20" s="33"/>
      <c r="K20" s="56"/>
      <c r="L20" s="32" t="s">
        <v>382</v>
      </c>
      <c r="M20" s="16" t="s">
        <v>107</v>
      </c>
      <c r="N20" s="16" t="s">
        <v>6</v>
      </c>
      <c r="O20" s="33"/>
      <c r="Q20" s="32" t="s">
        <v>382</v>
      </c>
      <c r="R20" s="16" t="s">
        <v>107</v>
      </c>
      <c r="S20" s="16" t="s">
        <v>6</v>
      </c>
      <c r="T20" s="33"/>
      <c r="U20" s="30"/>
    </row>
    <row r="21" spans="1:37" x14ac:dyDescent="0.25">
      <c r="B21" s="32"/>
      <c r="C21" s="7"/>
    </row>
    <row r="22" spans="1:37" x14ac:dyDescent="0.25">
      <c r="B22" s="32"/>
      <c r="C22" s="7"/>
      <c r="D22" s="7"/>
    </row>
    <row r="23" spans="1:37" x14ac:dyDescent="0.25">
      <c r="B23" s="261" t="s">
        <v>387</v>
      </c>
      <c r="C23" s="261"/>
      <c r="D23" s="261"/>
      <c r="E23" s="261"/>
      <c r="F23" s="16"/>
      <c r="G23" s="261" t="s">
        <v>388</v>
      </c>
      <c r="H23" s="261"/>
      <c r="I23" s="261"/>
      <c r="J23" s="261"/>
      <c r="L23" s="56"/>
      <c r="M23" s="56"/>
      <c r="N23" s="56"/>
      <c r="O23" s="56"/>
      <c r="Q23" s="56"/>
      <c r="R23" s="56"/>
      <c r="S23" s="56"/>
      <c r="T23" s="56"/>
    </row>
    <row r="24" spans="1:37" x14ac:dyDescent="0.25">
      <c r="B24" s="44" t="s">
        <v>389</v>
      </c>
      <c r="C24" s="57" t="s">
        <v>390</v>
      </c>
      <c r="D24" s="142" t="s">
        <v>380</v>
      </c>
      <c r="E24" s="65" t="s">
        <v>381</v>
      </c>
      <c r="F24" s="16"/>
      <c r="G24" s="44" t="s">
        <v>389</v>
      </c>
      <c r="H24" s="145" t="s">
        <v>390</v>
      </c>
      <c r="I24" s="91" t="s">
        <v>380</v>
      </c>
      <c r="J24" s="65" t="s">
        <v>381</v>
      </c>
      <c r="L24" s="56"/>
      <c r="M24" s="56"/>
      <c r="N24" s="56"/>
      <c r="O24" s="56"/>
      <c r="P24" s="60"/>
      <c r="Q24" s="56"/>
      <c r="R24" s="56"/>
      <c r="S24" s="56"/>
      <c r="T24" s="56"/>
    </row>
    <row r="25" spans="1:37" x14ac:dyDescent="0.25">
      <c r="B25" s="50">
        <v>60.6</v>
      </c>
      <c r="C25" s="58">
        <v>38.799999999999997</v>
      </c>
      <c r="D25" s="31">
        <v>75.099999999999994</v>
      </c>
      <c r="E25" s="66">
        <v>55.2</v>
      </c>
      <c r="F25" s="16"/>
      <c r="G25" s="50">
        <v>39.4</v>
      </c>
      <c r="H25" s="146">
        <v>61.2</v>
      </c>
      <c r="I25" s="147">
        <v>24.9</v>
      </c>
      <c r="J25" s="66">
        <v>44.8</v>
      </c>
      <c r="L25" s="56"/>
      <c r="M25" s="56"/>
      <c r="N25" s="56"/>
      <c r="O25" s="56"/>
      <c r="P25" s="60"/>
      <c r="Q25" s="56"/>
      <c r="R25" s="56"/>
      <c r="S25" s="56"/>
      <c r="T25" s="56"/>
    </row>
    <row r="26" spans="1:37" x14ac:dyDescent="0.25">
      <c r="B26" s="50">
        <v>58.7</v>
      </c>
      <c r="C26" s="61">
        <v>15.61</v>
      </c>
      <c r="D26" s="31">
        <v>85</v>
      </c>
      <c r="E26" s="66">
        <v>53</v>
      </c>
      <c r="F26" s="16"/>
      <c r="G26" s="50">
        <v>41.3</v>
      </c>
      <c r="H26" s="146">
        <v>84.4</v>
      </c>
      <c r="I26" s="147">
        <v>15</v>
      </c>
      <c r="J26" s="66">
        <v>47</v>
      </c>
      <c r="L26" s="56"/>
      <c r="M26" s="56"/>
      <c r="N26" s="56"/>
      <c r="O26" s="56"/>
      <c r="P26" s="60"/>
      <c r="Q26" s="56"/>
      <c r="R26" s="56"/>
      <c r="S26" s="56"/>
      <c r="T26" s="56"/>
    </row>
    <row r="27" spans="1:37" x14ac:dyDescent="0.25">
      <c r="B27" s="50">
        <v>54.4</v>
      </c>
      <c r="C27" s="58">
        <v>40.299999999999997</v>
      </c>
      <c r="D27" s="31">
        <v>80.900000000000006</v>
      </c>
      <c r="E27" s="66">
        <v>57.3</v>
      </c>
      <c r="F27" s="16"/>
      <c r="G27" s="50">
        <v>45.6</v>
      </c>
      <c r="H27" s="146">
        <v>59.7</v>
      </c>
      <c r="I27" s="147">
        <v>19.100000000000001</v>
      </c>
      <c r="J27" s="66">
        <v>42.7</v>
      </c>
      <c r="L27" s="56"/>
      <c r="M27" s="56"/>
      <c r="N27" s="56"/>
      <c r="O27" s="56"/>
      <c r="P27" s="60"/>
      <c r="Q27" s="56"/>
      <c r="R27" s="56"/>
      <c r="S27" s="56"/>
      <c r="T27" s="56"/>
    </row>
    <row r="28" spans="1:37" x14ac:dyDescent="0.25">
      <c r="B28" s="50">
        <v>55.9</v>
      </c>
      <c r="C28" s="58">
        <v>39.4</v>
      </c>
      <c r="D28" s="31">
        <v>87</v>
      </c>
      <c r="E28" s="66">
        <v>66.599999999999994</v>
      </c>
      <c r="F28" s="16"/>
      <c r="G28" s="50">
        <v>44.1</v>
      </c>
      <c r="H28" s="146">
        <v>60.6</v>
      </c>
      <c r="I28" s="147">
        <v>13</v>
      </c>
      <c r="J28" s="66">
        <v>33.4</v>
      </c>
      <c r="L28" s="56"/>
      <c r="M28" s="56"/>
      <c r="N28" s="56"/>
      <c r="O28" s="56"/>
      <c r="P28" s="56"/>
      <c r="Q28" s="56"/>
      <c r="R28" s="56"/>
      <c r="S28" s="56"/>
      <c r="T28" s="56"/>
    </row>
    <row r="29" spans="1:37" x14ac:dyDescent="0.25">
      <c r="B29" s="50">
        <v>57.8</v>
      </c>
      <c r="C29" s="58">
        <v>25.5</v>
      </c>
      <c r="D29" s="31">
        <v>63</v>
      </c>
      <c r="E29" s="66">
        <v>56.3</v>
      </c>
      <c r="F29" s="16"/>
      <c r="G29" s="50">
        <v>42.2</v>
      </c>
      <c r="H29" s="146">
        <v>74.5</v>
      </c>
      <c r="I29" s="147">
        <v>37</v>
      </c>
      <c r="J29" s="66">
        <v>43.7</v>
      </c>
      <c r="L29" s="56"/>
      <c r="M29" s="56"/>
      <c r="N29" s="56"/>
      <c r="O29" s="56"/>
      <c r="P29" s="56"/>
      <c r="Q29" s="56"/>
      <c r="R29" s="56"/>
      <c r="S29" s="56"/>
      <c r="T29" s="56"/>
    </row>
    <row r="30" spans="1:37" x14ac:dyDescent="0.25">
      <c r="B30" s="50">
        <v>45.2</v>
      </c>
      <c r="C30" s="58">
        <v>49</v>
      </c>
      <c r="D30" s="31">
        <v>70.099999999999994</v>
      </c>
      <c r="E30" s="66">
        <v>72.8</v>
      </c>
      <c r="F30" s="16"/>
      <c r="G30" s="50">
        <v>54.8</v>
      </c>
      <c r="H30" s="146">
        <v>51</v>
      </c>
      <c r="I30" s="147">
        <v>29.9</v>
      </c>
      <c r="J30" s="66">
        <v>27.2</v>
      </c>
      <c r="L30" s="56"/>
      <c r="M30" s="56"/>
      <c r="N30" s="56"/>
      <c r="O30" s="56"/>
      <c r="P30" s="56"/>
      <c r="Q30" s="56"/>
      <c r="R30" s="56"/>
      <c r="S30" s="56"/>
      <c r="T30" s="56"/>
    </row>
    <row r="31" spans="1:37" x14ac:dyDescent="0.25">
      <c r="B31" s="50">
        <v>55.8</v>
      </c>
      <c r="C31" s="58">
        <v>45.9</v>
      </c>
      <c r="D31" s="31">
        <v>73.099999999999994</v>
      </c>
      <c r="E31" s="66">
        <v>52.8</v>
      </c>
      <c r="F31" s="16"/>
      <c r="G31" s="50">
        <v>44.2</v>
      </c>
      <c r="H31" s="146">
        <v>54.1</v>
      </c>
      <c r="I31" s="147">
        <v>26.9</v>
      </c>
      <c r="J31" s="66">
        <v>47.2</v>
      </c>
      <c r="L31" s="56"/>
      <c r="M31" s="56"/>
      <c r="N31" s="56"/>
      <c r="O31" s="56"/>
      <c r="P31" s="56"/>
      <c r="Q31" s="56"/>
      <c r="R31" s="56"/>
      <c r="S31" s="56"/>
      <c r="T31" s="56"/>
    </row>
    <row r="32" spans="1:37" s="16" customFormat="1" x14ac:dyDescent="0.25">
      <c r="A32" s="1"/>
      <c r="B32" s="50">
        <v>52</v>
      </c>
      <c r="C32" s="58">
        <v>49.6</v>
      </c>
      <c r="D32" s="31">
        <v>60.2</v>
      </c>
      <c r="E32" s="66">
        <v>72.2</v>
      </c>
      <c r="G32" s="50">
        <v>48</v>
      </c>
      <c r="H32" s="146">
        <v>50.4</v>
      </c>
      <c r="I32" s="147">
        <v>39.799999999999997</v>
      </c>
      <c r="J32" s="66">
        <v>27.8</v>
      </c>
      <c r="K32" s="1"/>
      <c r="L32" s="56"/>
      <c r="M32" s="56"/>
      <c r="N32" s="56"/>
      <c r="O32" s="56"/>
      <c r="P32" s="56"/>
      <c r="Q32" s="56"/>
      <c r="R32" s="56"/>
      <c r="S32" s="56"/>
      <c r="T32" s="56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s="16" customFormat="1" x14ac:dyDescent="0.25">
      <c r="A33" s="1"/>
      <c r="B33" s="50">
        <v>48.2</v>
      </c>
      <c r="C33" s="58">
        <v>36.1</v>
      </c>
      <c r="D33" s="31">
        <v>72.900000000000006</v>
      </c>
      <c r="E33" s="66">
        <v>51.5</v>
      </c>
      <c r="G33" s="50">
        <v>51.8</v>
      </c>
      <c r="H33" s="146">
        <v>63.9</v>
      </c>
      <c r="I33" s="147">
        <v>27.1</v>
      </c>
      <c r="J33" s="66">
        <v>48.5</v>
      </c>
      <c r="K33" s="1"/>
      <c r="L33" s="56"/>
      <c r="M33" s="150"/>
      <c r="N33" s="150"/>
      <c r="O33" s="56"/>
      <c r="P33" s="56"/>
      <c r="Q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s="16" customFormat="1" x14ac:dyDescent="0.25">
      <c r="A34" s="1"/>
      <c r="B34" s="51"/>
      <c r="C34" s="59"/>
      <c r="D34" s="143">
        <v>67.7</v>
      </c>
      <c r="E34" s="67">
        <v>64.599999999999994</v>
      </c>
      <c r="G34" s="51"/>
      <c r="H34" s="148"/>
      <c r="I34" s="149">
        <v>32.299999999999997</v>
      </c>
      <c r="J34" s="67">
        <v>35.4</v>
      </c>
      <c r="K34" s="1"/>
      <c r="N34" s="150"/>
      <c r="O34" s="56"/>
      <c r="P34" s="56"/>
      <c r="Q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s="16" customFormat="1" x14ac:dyDescent="0.25">
      <c r="A35" s="1"/>
      <c r="F35" s="1"/>
      <c r="H35" s="30"/>
      <c r="I35" s="30"/>
      <c r="K35" s="1"/>
      <c r="L35" s="1"/>
      <c r="P35" s="56"/>
      <c r="Q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s="16" customFormat="1" x14ac:dyDescent="0.25">
      <c r="A36" s="1"/>
      <c r="B36" s="5" t="s">
        <v>214</v>
      </c>
      <c r="C36" s="2"/>
      <c r="D36" s="2"/>
      <c r="E36" s="28"/>
      <c r="F36" s="1"/>
      <c r="G36" s="5" t="s">
        <v>214</v>
      </c>
      <c r="H36" s="93"/>
      <c r="I36" s="93"/>
      <c r="J36" s="28"/>
      <c r="K36" s="1"/>
      <c r="L36" s="1"/>
      <c r="P36" s="56"/>
      <c r="Q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s="16" customFormat="1" x14ac:dyDescent="0.25">
      <c r="A37" s="1"/>
      <c r="B37" s="46" t="s">
        <v>238</v>
      </c>
      <c r="C37" s="16" t="s">
        <v>0</v>
      </c>
      <c r="D37" s="16" t="s">
        <v>1</v>
      </c>
      <c r="F37" s="1"/>
      <c r="G37" s="46" t="s">
        <v>239</v>
      </c>
      <c r="H37" s="30" t="s">
        <v>0</v>
      </c>
      <c r="I37" s="30" t="s">
        <v>1</v>
      </c>
      <c r="K37" s="1"/>
      <c r="L37" s="1"/>
      <c r="P37" s="56"/>
      <c r="Q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s="16" customFormat="1" x14ac:dyDescent="0.25">
      <c r="A38" s="1"/>
      <c r="B38" s="32" t="s">
        <v>259</v>
      </c>
      <c r="C38" s="7">
        <v>6.9999999999999999E-4</v>
      </c>
      <c r="D38" s="7" t="s">
        <v>4</v>
      </c>
      <c r="E38" s="33"/>
      <c r="F38" s="1"/>
      <c r="G38" s="32" t="s">
        <v>259</v>
      </c>
      <c r="H38" s="79">
        <v>6.9999999999999999E-4</v>
      </c>
      <c r="I38" s="79" t="s">
        <v>4</v>
      </c>
      <c r="J38" s="33"/>
      <c r="K38" s="1"/>
      <c r="L38" s="1"/>
      <c r="P38" s="56"/>
      <c r="Q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s="16" customFormat="1" x14ac:dyDescent="0.25">
      <c r="A39" s="1"/>
      <c r="B39" s="32" t="s">
        <v>225</v>
      </c>
      <c r="C39" s="16" t="s">
        <v>107</v>
      </c>
      <c r="D39" s="16" t="s">
        <v>6</v>
      </c>
      <c r="E39" s="33"/>
      <c r="F39" s="1"/>
      <c r="G39" s="32" t="s">
        <v>225</v>
      </c>
      <c r="H39" s="30" t="s">
        <v>107</v>
      </c>
      <c r="I39" s="30" t="s">
        <v>6</v>
      </c>
      <c r="J39" s="33"/>
      <c r="K39" s="1"/>
      <c r="L39" s="1"/>
      <c r="P39" s="56"/>
      <c r="Q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s="16" customFormat="1" x14ac:dyDescent="0.25">
      <c r="A40" s="1"/>
      <c r="B40" s="32" t="s">
        <v>382</v>
      </c>
      <c r="C40" s="7">
        <v>0.31159999999999999</v>
      </c>
      <c r="D40" s="16" t="s">
        <v>2</v>
      </c>
      <c r="E40" s="33"/>
      <c r="F40" s="1"/>
      <c r="G40" s="32" t="s">
        <v>382</v>
      </c>
      <c r="H40" s="79">
        <v>0.31169999999999998</v>
      </c>
      <c r="I40" s="30" t="s">
        <v>2</v>
      </c>
      <c r="J40" s="33"/>
      <c r="K40" s="1"/>
      <c r="L40" s="1"/>
      <c r="P40" s="56"/>
      <c r="Q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s="16" customFormat="1" x14ac:dyDescent="0.25">
      <c r="A41" s="1"/>
      <c r="E41" s="29"/>
      <c r="F41" s="1"/>
      <c r="G41" s="1"/>
      <c r="H41" s="30"/>
      <c r="I41" s="30"/>
      <c r="J41" s="1"/>
      <c r="K41" s="1"/>
      <c r="L41" s="1"/>
      <c r="O41" s="1"/>
      <c r="P41" s="56"/>
      <c r="Q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s="16" customFormat="1" x14ac:dyDescent="0.25">
      <c r="A42" s="1"/>
      <c r="E42" s="29"/>
      <c r="F42" s="1"/>
      <c r="G42" s="1"/>
      <c r="H42" s="30"/>
      <c r="I42" s="30"/>
      <c r="J42" s="1"/>
      <c r="K42" s="1"/>
      <c r="L42" s="1"/>
      <c r="O42" s="1"/>
      <c r="P42" s="1"/>
      <c r="Q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s="16" customFormat="1" x14ac:dyDescent="0.25">
      <c r="A43" s="1"/>
      <c r="B43" s="261" t="s">
        <v>449</v>
      </c>
      <c r="C43" s="261"/>
      <c r="D43" s="261"/>
      <c r="E43" s="261"/>
      <c r="G43" s="261" t="s">
        <v>450</v>
      </c>
      <c r="H43" s="261"/>
      <c r="I43" s="261"/>
      <c r="J43" s="261"/>
      <c r="L43" s="261" t="s">
        <v>451</v>
      </c>
      <c r="M43" s="261"/>
      <c r="N43" s="261"/>
      <c r="O43" s="261"/>
      <c r="Q43" s="261" t="s">
        <v>452</v>
      </c>
      <c r="R43" s="261"/>
      <c r="S43" s="261"/>
      <c r="T43" s="26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s="16" customFormat="1" x14ac:dyDescent="0.25">
      <c r="A44" s="1"/>
      <c r="B44" s="44" t="s">
        <v>230</v>
      </c>
      <c r="C44" s="57" t="s">
        <v>379</v>
      </c>
      <c r="D44" s="142" t="s">
        <v>380</v>
      </c>
      <c r="E44" s="65" t="s">
        <v>381</v>
      </c>
      <c r="G44" s="44" t="s">
        <v>230</v>
      </c>
      <c r="H44" s="145" t="s">
        <v>379</v>
      </c>
      <c r="I44" s="91" t="s">
        <v>380</v>
      </c>
      <c r="J44" s="65" t="s">
        <v>381</v>
      </c>
      <c r="L44" s="44" t="s">
        <v>230</v>
      </c>
      <c r="M44" s="57" t="s">
        <v>379</v>
      </c>
      <c r="N44" s="142" t="s">
        <v>380</v>
      </c>
      <c r="O44" s="65" t="s">
        <v>381</v>
      </c>
      <c r="Q44" s="44" t="s">
        <v>230</v>
      </c>
      <c r="R44" s="57" t="s">
        <v>379</v>
      </c>
      <c r="S44" s="142" t="s">
        <v>380</v>
      </c>
      <c r="T44" s="65" t="s">
        <v>381</v>
      </c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s="16" customFormat="1" x14ac:dyDescent="0.25">
      <c r="A45" s="1"/>
      <c r="B45" s="50">
        <v>30.3</v>
      </c>
      <c r="C45" s="58">
        <v>22.5</v>
      </c>
      <c r="D45" s="31">
        <v>15</v>
      </c>
      <c r="E45" s="66">
        <v>11.8</v>
      </c>
      <c r="G45" s="50">
        <v>26.7</v>
      </c>
      <c r="H45" s="146">
        <v>18.3</v>
      </c>
      <c r="I45" s="147">
        <v>13.4</v>
      </c>
      <c r="J45" s="66">
        <v>15.5</v>
      </c>
      <c r="L45" s="50">
        <v>37.5</v>
      </c>
      <c r="M45" s="58">
        <v>21.8</v>
      </c>
      <c r="N45" s="31">
        <v>30.4</v>
      </c>
      <c r="O45" s="66">
        <v>16.7</v>
      </c>
      <c r="Q45" s="50">
        <v>33.799999999999997</v>
      </c>
      <c r="R45" s="58">
        <v>20.2</v>
      </c>
      <c r="S45" s="31">
        <v>29.5</v>
      </c>
      <c r="T45" s="66">
        <v>15.4</v>
      </c>
      <c r="U45" s="4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s="16" customFormat="1" x14ac:dyDescent="0.25">
      <c r="A46" s="1"/>
      <c r="B46" s="50">
        <v>41.2</v>
      </c>
      <c r="C46" s="58">
        <v>21.1</v>
      </c>
      <c r="D46" s="31">
        <v>15.6</v>
      </c>
      <c r="E46" s="68">
        <v>9.4600000000000009</v>
      </c>
      <c r="G46" s="50">
        <v>37.5</v>
      </c>
      <c r="H46" s="146">
        <v>20.100000000000001</v>
      </c>
      <c r="I46" s="147">
        <v>12.4</v>
      </c>
      <c r="J46" s="66">
        <v>8</v>
      </c>
      <c r="L46" s="50">
        <v>42.9</v>
      </c>
      <c r="M46" s="58">
        <v>19.7</v>
      </c>
      <c r="N46" s="31">
        <v>27.8</v>
      </c>
      <c r="O46" s="66">
        <v>16.100000000000001</v>
      </c>
      <c r="Q46" s="50">
        <v>41.9</v>
      </c>
      <c r="R46" s="58">
        <v>20.3</v>
      </c>
      <c r="S46" s="31">
        <v>28.7</v>
      </c>
      <c r="T46" s="66">
        <v>10.5</v>
      </c>
      <c r="U46" s="4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s="16" customFormat="1" x14ac:dyDescent="0.25">
      <c r="A47" s="1"/>
      <c r="B47" s="50">
        <v>37.5</v>
      </c>
      <c r="C47" s="58">
        <v>21.8</v>
      </c>
      <c r="D47" s="31">
        <v>22.1</v>
      </c>
      <c r="E47" s="66">
        <v>13.5</v>
      </c>
      <c r="G47" s="50">
        <v>37.799999999999997</v>
      </c>
      <c r="H47" s="146">
        <v>17.3</v>
      </c>
      <c r="I47" s="147">
        <v>23.7</v>
      </c>
      <c r="J47" s="68">
        <v>8.33</v>
      </c>
      <c r="L47" s="50">
        <v>54.5</v>
      </c>
      <c r="M47" s="58">
        <v>16.2</v>
      </c>
      <c r="N47" s="31">
        <v>21.4</v>
      </c>
      <c r="O47" s="66">
        <v>19.399999999999999</v>
      </c>
      <c r="Q47" s="50">
        <v>54.9</v>
      </c>
      <c r="R47" s="58">
        <v>19</v>
      </c>
      <c r="S47" s="31">
        <v>14.6</v>
      </c>
      <c r="T47" s="66">
        <v>16.8</v>
      </c>
      <c r="U47" s="4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s="16" customFormat="1" x14ac:dyDescent="0.25">
      <c r="A48" s="1"/>
      <c r="B48" s="50">
        <v>33.299999999999997</v>
      </c>
      <c r="C48" s="58">
        <v>20.8</v>
      </c>
      <c r="D48" s="31">
        <v>24.3</v>
      </c>
      <c r="E48" s="66">
        <v>6.49</v>
      </c>
      <c r="G48" s="50">
        <v>35.299999999999997</v>
      </c>
      <c r="H48" s="146">
        <v>22.6</v>
      </c>
      <c r="I48" s="147">
        <v>21.7</v>
      </c>
      <c r="J48" s="66">
        <v>11.7</v>
      </c>
      <c r="L48" s="50">
        <v>47.1</v>
      </c>
      <c r="M48" s="58">
        <v>17.899999999999999</v>
      </c>
      <c r="N48" s="31">
        <v>19.399999999999999</v>
      </c>
      <c r="O48" s="68">
        <v>9.09</v>
      </c>
      <c r="Q48" s="50">
        <v>41.7</v>
      </c>
      <c r="R48" s="58">
        <v>23</v>
      </c>
      <c r="S48" s="31">
        <v>20.7</v>
      </c>
      <c r="T48" s="66">
        <v>12.1</v>
      </c>
      <c r="U48" s="4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s="16" customFormat="1" x14ac:dyDescent="0.25">
      <c r="A49" s="1"/>
      <c r="B49" s="50">
        <v>35.1</v>
      </c>
      <c r="C49" s="58">
        <v>22.2</v>
      </c>
      <c r="D49" s="31">
        <v>22.4</v>
      </c>
      <c r="E49" s="66">
        <v>13.6</v>
      </c>
      <c r="G49" s="50">
        <v>35.200000000000003</v>
      </c>
      <c r="H49" s="146">
        <v>19</v>
      </c>
      <c r="I49" s="147">
        <v>20.399999999999999</v>
      </c>
      <c r="J49" s="66">
        <v>12.9</v>
      </c>
      <c r="L49" s="50">
        <v>32.4</v>
      </c>
      <c r="M49" s="58">
        <v>19.5</v>
      </c>
      <c r="N49" s="31">
        <v>12</v>
      </c>
      <c r="O49" s="68">
        <v>6.36</v>
      </c>
      <c r="Q49" s="50">
        <v>34</v>
      </c>
      <c r="R49" s="58">
        <v>23.5</v>
      </c>
      <c r="S49" s="31">
        <v>14.3</v>
      </c>
      <c r="T49" s="66">
        <v>11.9</v>
      </c>
      <c r="U49" s="4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5">
      <c r="B50" s="50">
        <v>40.1</v>
      </c>
      <c r="C50" s="58">
        <v>22.4</v>
      </c>
      <c r="D50" s="31">
        <v>15.8</v>
      </c>
      <c r="E50" s="66">
        <v>13.7</v>
      </c>
      <c r="F50" s="16"/>
      <c r="G50" s="50">
        <v>39.200000000000003</v>
      </c>
      <c r="H50" s="146">
        <v>21.2</v>
      </c>
      <c r="I50" s="147">
        <v>18.399999999999999</v>
      </c>
      <c r="J50" s="66">
        <v>14.1</v>
      </c>
      <c r="K50" s="16"/>
      <c r="L50" s="50">
        <v>45.2</v>
      </c>
      <c r="M50" s="58">
        <v>31</v>
      </c>
      <c r="N50" s="31">
        <v>20</v>
      </c>
      <c r="O50" s="68">
        <v>1.1399999999999999</v>
      </c>
      <c r="P50" s="16"/>
      <c r="Q50" s="50">
        <v>39.5</v>
      </c>
      <c r="R50" s="58">
        <v>28.5</v>
      </c>
      <c r="S50" s="31">
        <v>26.9</v>
      </c>
      <c r="T50" s="66">
        <v>6.9</v>
      </c>
      <c r="U50" s="16"/>
    </row>
    <row r="51" spans="1:37" x14ac:dyDescent="0.25">
      <c r="B51" s="50">
        <v>40</v>
      </c>
      <c r="C51" s="58">
        <v>18.8</v>
      </c>
      <c r="D51" s="31">
        <v>24.1</v>
      </c>
      <c r="E51" s="66">
        <v>11.8</v>
      </c>
      <c r="F51" s="16"/>
      <c r="G51" s="50">
        <v>38.700000000000003</v>
      </c>
      <c r="H51" s="146">
        <v>17.2</v>
      </c>
      <c r="I51" s="147">
        <v>23.3</v>
      </c>
      <c r="J51" s="68">
        <v>9.09</v>
      </c>
      <c r="K51" s="16"/>
      <c r="L51" s="50">
        <v>37.799999999999997</v>
      </c>
      <c r="M51" s="58">
        <v>21.2</v>
      </c>
      <c r="N51" s="31">
        <v>12.9</v>
      </c>
      <c r="O51" s="66">
        <v>30.6</v>
      </c>
      <c r="P51" s="16"/>
      <c r="Q51" s="50">
        <v>34.4</v>
      </c>
      <c r="R51" s="58">
        <v>20.7</v>
      </c>
      <c r="S51" s="31">
        <v>23.5</v>
      </c>
      <c r="T51" s="66">
        <v>22.6</v>
      </c>
      <c r="U51" s="16"/>
    </row>
    <row r="52" spans="1:37" x14ac:dyDescent="0.25">
      <c r="B52" s="50">
        <v>34.200000000000003</v>
      </c>
      <c r="C52" s="58">
        <v>22.4</v>
      </c>
      <c r="D52" s="31">
        <v>20.5</v>
      </c>
      <c r="E52" s="66">
        <v>10</v>
      </c>
      <c r="F52" s="16"/>
      <c r="G52" s="50">
        <v>41.2</v>
      </c>
      <c r="H52" s="146">
        <v>18.5</v>
      </c>
      <c r="I52" s="147">
        <v>20</v>
      </c>
      <c r="J52" s="68">
        <v>8.33</v>
      </c>
      <c r="K52" s="16"/>
      <c r="L52" s="50">
        <v>52.6</v>
      </c>
      <c r="M52" s="58">
        <v>23.4</v>
      </c>
      <c r="N52" s="31">
        <v>22.7</v>
      </c>
      <c r="O52" s="66">
        <v>21.1</v>
      </c>
      <c r="P52" s="16"/>
      <c r="Q52" s="50">
        <v>39.4</v>
      </c>
      <c r="R52" s="58">
        <v>24.2</v>
      </c>
      <c r="S52" s="31">
        <v>21.4</v>
      </c>
      <c r="T52" s="66">
        <v>23</v>
      </c>
      <c r="U52" s="16"/>
    </row>
    <row r="53" spans="1:37" x14ac:dyDescent="0.25">
      <c r="B53" s="50">
        <v>30.6</v>
      </c>
      <c r="C53" s="58">
        <v>20.3</v>
      </c>
      <c r="D53" s="31">
        <v>23.3</v>
      </c>
      <c r="E53" s="68">
        <v>8.6199999999999992</v>
      </c>
      <c r="F53" s="16"/>
      <c r="G53" s="50">
        <v>32.799999999999997</v>
      </c>
      <c r="H53" s="146">
        <v>21.5</v>
      </c>
      <c r="I53" s="147">
        <v>18.600000000000001</v>
      </c>
      <c r="J53" s="66">
        <v>13.9</v>
      </c>
      <c r="K53" s="16"/>
      <c r="L53" s="50">
        <v>50.8</v>
      </c>
      <c r="M53" s="58">
        <v>20.399999999999999</v>
      </c>
      <c r="N53" s="31">
        <v>14.8</v>
      </c>
      <c r="O53" s="66">
        <v>11.1</v>
      </c>
      <c r="P53" s="16"/>
      <c r="Q53" s="50">
        <v>42.6</v>
      </c>
      <c r="R53" s="58">
        <v>23.3</v>
      </c>
      <c r="S53" s="31">
        <v>22.5</v>
      </c>
      <c r="T53" s="66">
        <v>10.3</v>
      </c>
      <c r="U53" s="16"/>
    </row>
    <row r="54" spans="1:37" x14ac:dyDescent="0.25">
      <c r="B54" s="51">
        <v>31.8</v>
      </c>
      <c r="C54" s="59">
        <v>21.1</v>
      </c>
      <c r="D54" s="143">
        <v>20</v>
      </c>
      <c r="E54" s="67">
        <v>10.3</v>
      </c>
      <c r="F54" s="16"/>
      <c r="G54" s="51">
        <v>35.299999999999997</v>
      </c>
      <c r="H54" s="148">
        <v>14.9</v>
      </c>
      <c r="I54" s="149">
        <v>18.600000000000001</v>
      </c>
      <c r="J54" s="67">
        <v>10.9</v>
      </c>
      <c r="K54" s="16"/>
      <c r="L54" s="51">
        <v>55.7</v>
      </c>
      <c r="M54" s="59">
        <v>10.8</v>
      </c>
      <c r="N54" s="143">
        <v>16.2</v>
      </c>
      <c r="O54" s="69">
        <v>5.17</v>
      </c>
      <c r="P54" s="16"/>
      <c r="Q54" s="51">
        <v>50.6</v>
      </c>
      <c r="R54" s="59">
        <v>14.2</v>
      </c>
      <c r="S54" s="143">
        <v>30.1</v>
      </c>
      <c r="T54" s="69">
        <v>7.84</v>
      </c>
      <c r="U54" s="16"/>
    </row>
    <row r="55" spans="1:37" x14ac:dyDescent="0.25">
      <c r="G55" s="16"/>
      <c r="J55" s="16"/>
      <c r="K55" s="56"/>
      <c r="L55" s="16"/>
      <c r="O55" s="16"/>
      <c r="Q55" s="16"/>
      <c r="T55" s="16"/>
      <c r="U55" s="16"/>
    </row>
    <row r="56" spans="1:37" x14ac:dyDescent="0.25">
      <c r="B56" s="5" t="s">
        <v>214</v>
      </c>
      <c r="C56" s="2"/>
      <c r="D56" s="2"/>
      <c r="E56" s="28"/>
      <c r="G56" s="5" t="s">
        <v>214</v>
      </c>
      <c r="H56" s="93"/>
      <c r="I56" s="93"/>
      <c r="J56" s="28"/>
      <c r="K56" s="56"/>
      <c r="L56" s="5" t="s">
        <v>214</v>
      </c>
      <c r="M56" s="2"/>
      <c r="N56" s="2"/>
      <c r="O56" s="28"/>
      <c r="Q56" s="5" t="s">
        <v>214</v>
      </c>
      <c r="R56" s="2"/>
      <c r="S56" s="2"/>
      <c r="T56" s="28"/>
      <c r="U56" s="16"/>
    </row>
    <row r="57" spans="1:37" x14ac:dyDescent="0.25">
      <c r="B57" s="46" t="s">
        <v>240</v>
      </c>
      <c r="C57" s="16" t="s">
        <v>0</v>
      </c>
      <c r="D57" s="16" t="s">
        <v>1</v>
      </c>
      <c r="G57" s="46" t="s">
        <v>241</v>
      </c>
      <c r="H57" s="30" t="s">
        <v>0</v>
      </c>
      <c r="I57" s="30" t="s">
        <v>1</v>
      </c>
      <c r="J57" s="16"/>
      <c r="K57" s="56"/>
      <c r="L57" s="46" t="s">
        <v>242</v>
      </c>
      <c r="M57" s="16" t="s">
        <v>0</v>
      </c>
      <c r="N57" s="16" t="s">
        <v>1</v>
      </c>
      <c r="O57" s="16"/>
      <c r="Q57" s="46" t="s">
        <v>243</v>
      </c>
      <c r="R57" s="16" t="s">
        <v>0</v>
      </c>
      <c r="S57" s="16" t="s">
        <v>1</v>
      </c>
      <c r="T57" s="16"/>
      <c r="U57" s="16"/>
    </row>
    <row r="58" spans="1:37" x14ac:dyDescent="0.25">
      <c r="B58" s="32" t="s">
        <v>259</v>
      </c>
      <c r="C58" s="16" t="s">
        <v>107</v>
      </c>
      <c r="D58" s="16" t="s">
        <v>6</v>
      </c>
      <c r="G58" s="32" t="s">
        <v>259</v>
      </c>
      <c r="H58" s="16" t="s">
        <v>107</v>
      </c>
      <c r="I58" s="16" t="s">
        <v>6</v>
      </c>
      <c r="J58" s="16"/>
      <c r="K58" s="56"/>
      <c r="L58" s="32" t="s">
        <v>259</v>
      </c>
      <c r="M58" s="16" t="s">
        <v>107</v>
      </c>
      <c r="N58" s="16" t="s">
        <v>6</v>
      </c>
      <c r="O58" s="16"/>
      <c r="Q58" s="32" t="s">
        <v>259</v>
      </c>
      <c r="R58" s="16" t="s">
        <v>107</v>
      </c>
      <c r="S58" s="16" t="s">
        <v>6</v>
      </c>
      <c r="T58" s="33"/>
      <c r="U58" s="30"/>
    </row>
    <row r="59" spans="1:37" x14ac:dyDescent="0.25">
      <c r="B59" s="32" t="s">
        <v>225</v>
      </c>
      <c r="C59" s="16" t="s">
        <v>107</v>
      </c>
      <c r="D59" s="16" t="s">
        <v>6</v>
      </c>
      <c r="G59" s="32" t="s">
        <v>225</v>
      </c>
      <c r="H59" s="16" t="s">
        <v>107</v>
      </c>
      <c r="I59" s="16" t="s">
        <v>6</v>
      </c>
      <c r="L59" s="32" t="s">
        <v>225</v>
      </c>
      <c r="M59" s="16" t="s">
        <v>107</v>
      </c>
      <c r="N59" s="16" t="s">
        <v>6</v>
      </c>
      <c r="Q59" s="32" t="s">
        <v>225</v>
      </c>
      <c r="R59" s="16" t="s">
        <v>107</v>
      </c>
      <c r="S59" s="16" t="s">
        <v>6</v>
      </c>
    </row>
    <row r="60" spans="1:37" x14ac:dyDescent="0.25">
      <c r="B60" s="32" t="s">
        <v>382</v>
      </c>
      <c r="C60" s="16" t="s">
        <v>107</v>
      </c>
      <c r="D60" s="16" t="s">
        <v>6</v>
      </c>
      <c r="G60" s="32" t="s">
        <v>382</v>
      </c>
      <c r="H60" s="16" t="s">
        <v>107</v>
      </c>
      <c r="I60" s="16" t="s">
        <v>6</v>
      </c>
      <c r="L60" s="32" t="s">
        <v>382</v>
      </c>
      <c r="M60" s="16" t="s">
        <v>107</v>
      </c>
      <c r="N60" s="16" t="s">
        <v>6</v>
      </c>
      <c r="Q60" s="32" t="s">
        <v>382</v>
      </c>
      <c r="R60" s="16" t="s">
        <v>107</v>
      </c>
      <c r="S60" s="16" t="s">
        <v>6</v>
      </c>
    </row>
    <row r="61" spans="1:37" x14ac:dyDescent="0.25">
      <c r="G61" s="56"/>
      <c r="H61" s="144"/>
      <c r="I61" s="144"/>
      <c r="J61" s="56"/>
      <c r="L61" s="56"/>
      <c r="M61" s="150"/>
      <c r="N61" s="150"/>
      <c r="O61" s="56"/>
      <c r="Q61" s="56"/>
      <c r="R61" s="150"/>
      <c r="S61" s="150"/>
      <c r="T61" s="56"/>
    </row>
    <row r="62" spans="1:37" x14ac:dyDescent="0.25">
      <c r="B62" s="56"/>
      <c r="C62" s="150"/>
      <c r="D62" s="150"/>
      <c r="E62" s="56"/>
      <c r="G62" s="56"/>
      <c r="H62" s="144"/>
      <c r="I62" s="144"/>
      <c r="J62" s="56"/>
      <c r="L62" s="56"/>
      <c r="M62" s="150"/>
      <c r="N62" s="150"/>
      <c r="O62" s="56"/>
      <c r="Q62" s="56"/>
      <c r="R62" s="150"/>
      <c r="S62" s="150"/>
      <c r="T62" s="56"/>
    </row>
    <row r="63" spans="1:37" x14ac:dyDescent="0.25">
      <c r="B63" s="56"/>
      <c r="C63" s="56"/>
      <c r="D63" s="56"/>
      <c r="E63" s="56"/>
      <c r="G63" s="56"/>
      <c r="H63" s="56"/>
      <c r="I63" s="56"/>
      <c r="J63" s="56"/>
      <c r="L63" s="56"/>
      <c r="M63" s="56"/>
      <c r="N63" s="56"/>
      <c r="O63" s="56"/>
      <c r="Q63" s="56"/>
      <c r="R63" s="56"/>
      <c r="S63" s="56"/>
      <c r="T63" s="56"/>
    </row>
    <row r="64" spans="1:37" x14ac:dyDescent="0.25">
      <c r="B64" s="56"/>
      <c r="C64" s="56"/>
      <c r="D64" s="56"/>
      <c r="E64" s="56"/>
      <c r="G64" s="56"/>
      <c r="H64" s="56"/>
      <c r="I64" s="56"/>
      <c r="J64" s="56"/>
      <c r="L64" s="56"/>
      <c r="M64" s="56"/>
      <c r="N64" s="56"/>
      <c r="O64" s="56"/>
      <c r="Q64" s="56"/>
      <c r="R64" s="56"/>
      <c r="S64" s="56"/>
      <c r="T64" s="56"/>
    </row>
    <row r="65" spans="2:20" x14ac:dyDescent="0.25">
      <c r="B65" s="56"/>
      <c r="C65" s="56"/>
      <c r="D65" s="56"/>
      <c r="E65" s="56"/>
      <c r="G65" s="56"/>
      <c r="H65" s="56"/>
      <c r="I65" s="56"/>
      <c r="J65" s="56"/>
      <c r="L65" s="56"/>
      <c r="M65" s="56"/>
      <c r="N65" s="56"/>
      <c r="O65" s="56"/>
      <c r="Q65" s="56"/>
      <c r="R65" s="56"/>
      <c r="S65" s="56"/>
      <c r="T65" s="56"/>
    </row>
    <row r="66" spans="2:20" x14ac:dyDescent="0.25">
      <c r="B66" s="56"/>
      <c r="C66" s="56"/>
      <c r="D66" s="56"/>
      <c r="E66" s="56"/>
      <c r="G66" s="56"/>
      <c r="H66" s="56"/>
      <c r="I66" s="56"/>
      <c r="J66" s="56"/>
      <c r="L66" s="56"/>
      <c r="M66" s="56"/>
      <c r="N66" s="56"/>
      <c r="O66" s="56"/>
      <c r="Q66" s="56"/>
      <c r="R66" s="56"/>
      <c r="S66" s="56"/>
      <c r="T66" s="56"/>
    </row>
    <row r="67" spans="2:20" x14ac:dyDescent="0.25">
      <c r="B67" s="56"/>
      <c r="C67" s="56"/>
      <c r="D67" s="56"/>
      <c r="E67" s="56"/>
      <c r="G67" s="56"/>
      <c r="H67" s="56"/>
      <c r="I67" s="56"/>
      <c r="J67" s="56"/>
      <c r="L67" s="56"/>
      <c r="M67" s="56"/>
      <c r="N67" s="56"/>
      <c r="O67" s="56"/>
      <c r="Q67" s="56"/>
      <c r="R67" s="56"/>
      <c r="S67" s="56"/>
      <c r="T67" s="56"/>
    </row>
    <row r="68" spans="2:20" x14ac:dyDescent="0.25">
      <c r="B68" s="56"/>
      <c r="C68" s="56"/>
      <c r="D68" s="56"/>
      <c r="E68" s="56"/>
      <c r="G68" s="56"/>
      <c r="H68" s="56"/>
      <c r="I68" s="56"/>
      <c r="J68" s="56"/>
      <c r="L68" s="56"/>
      <c r="M68" s="56"/>
      <c r="N68" s="56"/>
      <c r="O68" s="56"/>
      <c r="Q68" s="56"/>
      <c r="R68" s="56"/>
      <c r="S68" s="56"/>
      <c r="T68" s="56"/>
    </row>
    <row r="69" spans="2:20" x14ac:dyDescent="0.25">
      <c r="B69" s="56"/>
      <c r="C69" s="56"/>
      <c r="D69" s="56"/>
      <c r="E69" s="56"/>
      <c r="G69" s="56"/>
      <c r="H69" s="56"/>
      <c r="I69" s="56"/>
      <c r="J69" s="56"/>
      <c r="L69" s="56"/>
      <c r="M69" s="56"/>
      <c r="N69" s="56"/>
      <c r="O69" s="56"/>
      <c r="Q69" s="56"/>
      <c r="R69" s="56"/>
      <c r="S69" s="56"/>
      <c r="T69" s="56"/>
    </row>
    <row r="70" spans="2:20" x14ac:dyDescent="0.25">
      <c r="B70" s="56"/>
      <c r="C70" s="56"/>
      <c r="D70" s="56"/>
      <c r="E70" s="56"/>
      <c r="G70" s="56"/>
      <c r="H70" s="56"/>
      <c r="I70" s="56"/>
      <c r="J70" s="56"/>
      <c r="L70" s="56"/>
      <c r="M70" s="56"/>
      <c r="N70" s="56"/>
      <c r="O70" s="56"/>
      <c r="Q70" s="56"/>
      <c r="R70" s="56"/>
      <c r="S70" s="56"/>
      <c r="T70" s="56"/>
    </row>
    <row r="71" spans="2:20" x14ac:dyDescent="0.25">
      <c r="B71" s="56"/>
      <c r="C71" s="56"/>
      <c r="D71" s="56"/>
      <c r="E71" s="56"/>
      <c r="G71" s="56"/>
      <c r="H71" s="56"/>
      <c r="I71" s="56"/>
      <c r="J71" s="56"/>
      <c r="L71" s="56"/>
      <c r="M71" s="56"/>
      <c r="N71" s="56"/>
      <c r="O71" s="56"/>
      <c r="Q71" s="56"/>
      <c r="R71" s="56"/>
      <c r="S71" s="56"/>
      <c r="T71" s="56"/>
    </row>
    <row r="72" spans="2:20" x14ac:dyDescent="0.25">
      <c r="B72" s="56"/>
      <c r="C72" s="56"/>
      <c r="D72" s="56"/>
      <c r="E72" s="56"/>
      <c r="G72" s="56"/>
      <c r="H72" s="56"/>
      <c r="I72" s="56"/>
      <c r="J72" s="56"/>
      <c r="L72" s="56"/>
      <c r="M72" s="56"/>
      <c r="N72" s="56"/>
      <c r="O72" s="56"/>
      <c r="Q72" s="56"/>
      <c r="R72" s="56"/>
      <c r="S72" s="56"/>
      <c r="T72" s="56"/>
    </row>
  </sheetData>
  <mergeCells count="10">
    <mergeCell ref="B43:E43"/>
    <mergeCell ref="G43:J43"/>
    <mergeCell ref="L43:O43"/>
    <mergeCell ref="Q43:T43"/>
    <mergeCell ref="B3:E3"/>
    <mergeCell ref="G3:J3"/>
    <mergeCell ref="L3:O3"/>
    <mergeCell ref="Q3:T3"/>
    <mergeCell ref="B23:E23"/>
    <mergeCell ref="G23:J2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7A52E-382A-4024-85BE-791F17ECB747}">
  <dimension ref="A1:O267"/>
  <sheetViews>
    <sheetView zoomScale="80" zoomScaleNormal="80" workbookViewId="0">
      <selection activeCell="M14" sqref="M14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7" width="12.85546875" style="16" customWidth="1"/>
    <col min="8" max="8" width="10.28515625" style="16" customWidth="1"/>
    <col min="9" max="11" width="10.42578125" style="16" customWidth="1"/>
    <col min="12" max="12" width="10.28515625" style="1" customWidth="1"/>
    <col min="13" max="13" width="41.42578125" style="16" bestFit="1" customWidth="1"/>
    <col min="14" max="14" width="9.42578125" style="16" bestFit="1" customWidth="1"/>
    <col min="15" max="15" width="18.7109375" style="16" bestFit="1" customWidth="1"/>
    <col min="16" max="16384" width="11.42578125" style="1"/>
  </cols>
  <sheetData>
    <row r="1" spans="1:15" x14ac:dyDescent="0.25">
      <c r="A1" s="5" t="s">
        <v>689</v>
      </c>
      <c r="B1" s="2"/>
    </row>
    <row r="2" spans="1:15" x14ac:dyDescent="0.25">
      <c r="A2" s="5"/>
      <c r="B2" s="2"/>
    </row>
    <row r="3" spans="1:15" x14ac:dyDescent="0.25">
      <c r="A3" s="2"/>
      <c r="B3" s="2"/>
      <c r="H3" s="303" t="s">
        <v>34</v>
      </c>
      <c r="I3" s="303"/>
      <c r="J3" s="303"/>
      <c r="K3" s="303"/>
    </row>
    <row r="4" spans="1:15" x14ac:dyDescent="0.25"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17" t="s">
        <v>33</v>
      </c>
    </row>
    <row r="5" spans="1:15" x14ac:dyDescent="0.25">
      <c r="A5" s="292" t="s">
        <v>74</v>
      </c>
      <c r="B5" s="18" t="s">
        <v>7</v>
      </c>
      <c r="C5" s="6">
        <v>44</v>
      </c>
      <c r="D5" s="7">
        <v>652</v>
      </c>
      <c r="E5" s="7">
        <v>46</v>
      </c>
      <c r="F5" s="6">
        <v>86</v>
      </c>
      <c r="G5" s="3">
        <v>828</v>
      </c>
      <c r="H5" s="4">
        <f>(C5+D5)*100/G5</f>
        <v>84.05797101449275</v>
      </c>
      <c r="I5" s="4">
        <f>(E5+F5)*100/G5</f>
        <v>15.942028985507246</v>
      </c>
      <c r="J5" s="4">
        <f>(D5+E5)*100/G5</f>
        <v>84.299516908212567</v>
      </c>
      <c r="K5" s="8">
        <f>(C5+F5)*100/G5</f>
        <v>15.70048309178744</v>
      </c>
      <c r="M5" s="2" t="s">
        <v>48</v>
      </c>
      <c r="N5" s="16" t="s">
        <v>0</v>
      </c>
      <c r="O5" s="16" t="s">
        <v>1</v>
      </c>
    </row>
    <row r="6" spans="1:15" x14ac:dyDescent="0.25">
      <c r="A6" s="288"/>
      <c r="B6" s="16" t="s">
        <v>11</v>
      </c>
      <c r="C6" s="6">
        <v>22</v>
      </c>
      <c r="D6" s="7">
        <v>807</v>
      </c>
      <c r="E6" s="7">
        <v>37</v>
      </c>
      <c r="F6" s="6">
        <v>17</v>
      </c>
      <c r="G6" s="3">
        <v>883</v>
      </c>
      <c r="H6" s="4">
        <f t="shared" ref="H6:H19" si="0">(C6+D6)*100/G6</f>
        <v>93.884484711211783</v>
      </c>
      <c r="I6" s="4">
        <f t="shared" ref="I6:I19" si="1">(E6+F6)*100/G6</f>
        <v>6.115515288788222</v>
      </c>
      <c r="J6" s="4">
        <f t="shared" ref="J6:J19" si="2">(D6+E6)*100/G6</f>
        <v>95.583238958097397</v>
      </c>
      <c r="K6" s="9">
        <f t="shared" ref="K6:K19" si="3">(C6+F6)*100/G6</f>
        <v>4.4167610419026051</v>
      </c>
      <c r="M6" s="16" t="s">
        <v>182</v>
      </c>
      <c r="N6" s="16" t="s">
        <v>107</v>
      </c>
      <c r="O6" s="16" t="s">
        <v>6</v>
      </c>
    </row>
    <row r="7" spans="1:15" x14ac:dyDescent="0.25">
      <c r="A7" s="288"/>
      <c r="B7" s="16" t="s">
        <v>12</v>
      </c>
      <c r="C7" s="6">
        <v>28</v>
      </c>
      <c r="D7" s="7">
        <v>827</v>
      </c>
      <c r="E7" s="7">
        <v>28</v>
      </c>
      <c r="F7" s="6">
        <v>40</v>
      </c>
      <c r="G7" s="3">
        <v>923</v>
      </c>
      <c r="H7" s="4">
        <f t="shared" si="0"/>
        <v>92.63271939328277</v>
      </c>
      <c r="I7" s="4">
        <f t="shared" si="1"/>
        <v>7.3672806067172267</v>
      </c>
      <c r="J7" s="4">
        <f t="shared" si="2"/>
        <v>92.63271939328277</v>
      </c>
      <c r="K7" s="9">
        <f t="shared" si="3"/>
        <v>7.3672806067172267</v>
      </c>
      <c r="M7" s="16" t="s">
        <v>183</v>
      </c>
      <c r="N7" s="16">
        <v>1.1000000000000001E-3</v>
      </c>
      <c r="O7" s="16" t="s">
        <v>5</v>
      </c>
    </row>
    <row r="8" spans="1:15" x14ac:dyDescent="0.25">
      <c r="A8" s="288"/>
      <c r="B8" s="16" t="s">
        <v>10</v>
      </c>
      <c r="C8" s="6">
        <v>36</v>
      </c>
      <c r="D8" s="7">
        <v>665</v>
      </c>
      <c r="E8" s="7">
        <v>78</v>
      </c>
      <c r="F8" s="6">
        <v>39</v>
      </c>
      <c r="G8" s="3">
        <v>818</v>
      </c>
      <c r="H8" s="4">
        <f t="shared" si="0"/>
        <v>85.696821515892424</v>
      </c>
      <c r="I8" s="4">
        <f t="shared" si="1"/>
        <v>14.30317848410758</v>
      </c>
      <c r="J8" s="4">
        <f t="shared" si="2"/>
        <v>90.831295843520778</v>
      </c>
      <c r="K8" s="9">
        <f t="shared" si="3"/>
        <v>9.1687041564792171</v>
      </c>
    </row>
    <row r="9" spans="1:15" x14ac:dyDescent="0.25">
      <c r="A9" s="288"/>
      <c r="B9" s="16" t="s">
        <v>13</v>
      </c>
      <c r="C9" s="6">
        <v>10</v>
      </c>
      <c r="D9" s="7">
        <v>680</v>
      </c>
      <c r="E9" s="7">
        <v>198</v>
      </c>
      <c r="F9" s="6">
        <v>33</v>
      </c>
      <c r="G9" s="3">
        <v>921</v>
      </c>
      <c r="H9" s="4">
        <f t="shared" si="0"/>
        <v>74.918566775244301</v>
      </c>
      <c r="I9" s="4">
        <f t="shared" si="1"/>
        <v>25.081433224755699</v>
      </c>
      <c r="J9" s="4">
        <f t="shared" si="2"/>
        <v>95.331161780673185</v>
      </c>
      <c r="K9" s="9">
        <f t="shared" si="3"/>
        <v>4.668838219326819</v>
      </c>
    </row>
    <row r="10" spans="1:15" x14ac:dyDescent="0.25">
      <c r="A10" s="288"/>
      <c r="B10" s="16" t="s">
        <v>9</v>
      </c>
      <c r="C10" s="6">
        <v>17</v>
      </c>
      <c r="D10" s="7">
        <v>808</v>
      </c>
      <c r="E10" s="7">
        <v>385</v>
      </c>
      <c r="F10" s="6">
        <v>57</v>
      </c>
      <c r="G10" s="3">
        <v>1267</v>
      </c>
      <c r="H10" s="4">
        <f t="shared" si="0"/>
        <v>65.11444356748224</v>
      </c>
      <c r="I10" s="4">
        <f t="shared" si="1"/>
        <v>34.88555643251776</v>
      </c>
      <c r="J10" s="4">
        <f t="shared" si="2"/>
        <v>94.159431728492507</v>
      </c>
      <c r="K10" s="9">
        <f t="shared" si="3"/>
        <v>5.8405682715074985</v>
      </c>
    </row>
    <row r="11" spans="1:15" x14ac:dyDescent="0.25">
      <c r="A11" s="288"/>
      <c r="B11" s="16" t="s">
        <v>14</v>
      </c>
      <c r="C11" s="6">
        <v>25</v>
      </c>
      <c r="D11" s="7">
        <v>763</v>
      </c>
      <c r="E11" s="7">
        <v>220</v>
      </c>
      <c r="F11" s="6">
        <v>54</v>
      </c>
      <c r="G11" s="3">
        <v>1062</v>
      </c>
      <c r="H11" s="4">
        <f t="shared" si="0"/>
        <v>74.19962335216573</v>
      </c>
      <c r="I11" s="4">
        <f t="shared" si="1"/>
        <v>25.800376647834273</v>
      </c>
      <c r="J11" s="4">
        <f t="shared" si="2"/>
        <v>92.561205273069675</v>
      </c>
      <c r="K11" s="9">
        <f t="shared" si="3"/>
        <v>7.4387947269303201</v>
      </c>
    </row>
    <row r="12" spans="1:15" x14ac:dyDescent="0.25">
      <c r="A12" s="288"/>
      <c r="B12" s="16" t="s">
        <v>8</v>
      </c>
      <c r="C12" s="6">
        <v>21</v>
      </c>
      <c r="D12" s="7">
        <v>523</v>
      </c>
      <c r="E12" s="7">
        <v>104</v>
      </c>
      <c r="F12" s="6">
        <v>44</v>
      </c>
      <c r="G12" s="16">
        <v>692</v>
      </c>
      <c r="H12" s="4">
        <f t="shared" si="0"/>
        <v>78.612716763005778</v>
      </c>
      <c r="I12" s="4">
        <f t="shared" si="1"/>
        <v>21.387283236994218</v>
      </c>
      <c r="J12" s="4">
        <f t="shared" si="2"/>
        <v>90.606936416184965</v>
      </c>
      <c r="K12" s="9">
        <f t="shared" si="3"/>
        <v>9.393063583815028</v>
      </c>
    </row>
    <row r="13" spans="1:15" x14ac:dyDescent="0.25">
      <c r="A13" s="288"/>
      <c r="B13" s="16" t="s">
        <v>15</v>
      </c>
      <c r="C13" s="6">
        <v>8</v>
      </c>
      <c r="D13" s="7">
        <v>340</v>
      </c>
      <c r="E13" s="7">
        <v>279</v>
      </c>
      <c r="F13" s="6">
        <v>13</v>
      </c>
      <c r="G13" s="16">
        <v>640</v>
      </c>
      <c r="H13" s="4">
        <f t="shared" si="0"/>
        <v>54.375</v>
      </c>
      <c r="I13" s="4">
        <f t="shared" si="1"/>
        <v>45.625</v>
      </c>
      <c r="J13" s="4">
        <f t="shared" si="2"/>
        <v>96.71875</v>
      </c>
      <c r="K13" s="9">
        <f t="shared" si="3"/>
        <v>3.28125</v>
      </c>
    </row>
    <row r="14" spans="1:15" x14ac:dyDescent="0.25">
      <c r="A14" s="288"/>
      <c r="B14" s="16" t="s">
        <v>16</v>
      </c>
      <c r="C14" s="6">
        <v>27</v>
      </c>
      <c r="D14" s="7">
        <v>853</v>
      </c>
      <c r="E14" s="7">
        <v>200</v>
      </c>
      <c r="F14" s="6">
        <v>23</v>
      </c>
      <c r="G14" s="16">
        <v>1103</v>
      </c>
      <c r="H14" s="4">
        <f t="shared" si="0"/>
        <v>79.782411604714412</v>
      </c>
      <c r="I14" s="4">
        <f t="shared" si="1"/>
        <v>20.217588395285585</v>
      </c>
      <c r="J14" s="4">
        <f t="shared" si="2"/>
        <v>95.466908431550323</v>
      </c>
      <c r="K14" s="9">
        <f t="shared" si="3"/>
        <v>4.5330915684496826</v>
      </c>
    </row>
    <row r="15" spans="1:15" x14ac:dyDescent="0.25">
      <c r="A15" s="288"/>
      <c r="B15" s="16" t="s">
        <v>17</v>
      </c>
      <c r="C15" s="6">
        <v>4</v>
      </c>
      <c r="D15" s="7">
        <v>1014</v>
      </c>
      <c r="E15" s="7">
        <v>73</v>
      </c>
      <c r="F15" s="6">
        <v>30</v>
      </c>
      <c r="G15" s="16">
        <v>1121</v>
      </c>
      <c r="H15" s="4">
        <f t="shared" si="0"/>
        <v>90.811775200713654</v>
      </c>
      <c r="I15" s="4">
        <f t="shared" si="1"/>
        <v>9.1882247992863508</v>
      </c>
      <c r="J15" s="4">
        <f t="shared" si="2"/>
        <v>96.966993755575373</v>
      </c>
      <c r="K15" s="9">
        <f t="shared" si="3"/>
        <v>3.0330062444246209</v>
      </c>
    </row>
    <row r="16" spans="1:15" x14ac:dyDescent="0.25">
      <c r="A16" s="288"/>
      <c r="B16" s="16" t="s">
        <v>18</v>
      </c>
      <c r="C16" s="6">
        <v>5</v>
      </c>
      <c r="D16" s="7">
        <v>740</v>
      </c>
      <c r="E16" s="7">
        <v>229</v>
      </c>
      <c r="F16" s="6">
        <v>47</v>
      </c>
      <c r="G16" s="16">
        <v>1021</v>
      </c>
      <c r="H16" s="4">
        <f t="shared" si="0"/>
        <v>72.967678746327124</v>
      </c>
      <c r="I16" s="4">
        <f t="shared" si="1"/>
        <v>27.032321253672869</v>
      </c>
      <c r="J16" s="4">
        <f t="shared" si="2"/>
        <v>94.906953966699319</v>
      </c>
      <c r="K16" s="9">
        <f t="shared" si="3"/>
        <v>5.0930460333006859</v>
      </c>
    </row>
    <row r="17" spans="1:11" x14ac:dyDescent="0.25">
      <c r="A17" s="288"/>
      <c r="B17" s="16" t="s">
        <v>19</v>
      </c>
      <c r="C17" s="6">
        <v>11</v>
      </c>
      <c r="D17" s="7">
        <v>1044</v>
      </c>
      <c r="E17" s="7">
        <v>23</v>
      </c>
      <c r="F17" s="6">
        <v>11</v>
      </c>
      <c r="G17" s="16">
        <v>1089</v>
      </c>
      <c r="H17" s="4">
        <f t="shared" si="0"/>
        <v>96.877869605142337</v>
      </c>
      <c r="I17" s="4">
        <f t="shared" si="1"/>
        <v>3.1221303948576677</v>
      </c>
      <c r="J17" s="4">
        <f t="shared" si="2"/>
        <v>97.979797979797979</v>
      </c>
      <c r="K17" s="9">
        <f t="shared" si="3"/>
        <v>2.0202020202020203</v>
      </c>
    </row>
    <row r="18" spans="1:11" x14ac:dyDescent="0.25">
      <c r="A18" s="288"/>
      <c r="B18" s="16" t="s">
        <v>20</v>
      </c>
      <c r="C18" s="6">
        <v>2</v>
      </c>
      <c r="D18" s="7">
        <v>690</v>
      </c>
      <c r="E18" s="7">
        <v>25</v>
      </c>
      <c r="F18" s="6">
        <v>33</v>
      </c>
      <c r="G18" s="16">
        <v>750</v>
      </c>
      <c r="H18" s="4">
        <f t="shared" si="0"/>
        <v>92.266666666666666</v>
      </c>
      <c r="I18" s="4">
        <f t="shared" si="1"/>
        <v>7.7333333333333334</v>
      </c>
      <c r="J18" s="4">
        <f t="shared" si="2"/>
        <v>95.333333333333329</v>
      </c>
      <c r="K18" s="9">
        <f t="shared" si="3"/>
        <v>4.666666666666667</v>
      </c>
    </row>
    <row r="19" spans="1:11" x14ac:dyDescent="0.25">
      <c r="A19" s="288"/>
      <c r="B19" s="16" t="s">
        <v>21</v>
      </c>
      <c r="C19" s="6">
        <v>5</v>
      </c>
      <c r="D19" s="7">
        <v>477</v>
      </c>
      <c r="E19" s="7">
        <v>265</v>
      </c>
      <c r="F19" s="6">
        <v>46</v>
      </c>
      <c r="G19" s="16">
        <v>793</v>
      </c>
      <c r="H19" s="4">
        <f t="shared" si="0"/>
        <v>60.781841109709966</v>
      </c>
      <c r="I19" s="4">
        <f t="shared" si="1"/>
        <v>39.218158890290034</v>
      </c>
      <c r="J19" s="4">
        <f t="shared" si="2"/>
        <v>93.568726355611602</v>
      </c>
      <c r="K19" s="9">
        <f t="shared" si="3"/>
        <v>6.4312736443883987</v>
      </c>
    </row>
    <row r="20" spans="1:11" x14ac:dyDescent="0.25">
      <c r="A20" s="288"/>
      <c r="B20" s="16" t="s">
        <v>22</v>
      </c>
      <c r="C20" s="6">
        <v>0</v>
      </c>
      <c r="D20" s="7">
        <v>694</v>
      </c>
      <c r="E20" s="7">
        <v>124</v>
      </c>
      <c r="F20" s="6">
        <v>40</v>
      </c>
      <c r="G20" s="16">
        <v>858</v>
      </c>
      <c r="H20" s="4">
        <f t="shared" ref="H20:H22" si="4">(C20+D20)*100/G20</f>
        <v>80.885780885780889</v>
      </c>
      <c r="I20" s="4">
        <f t="shared" ref="I20:I22" si="5">(E20+F20)*100/G20</f>
        <v>19.114219114219114</v>
      </c>
      <c r="J20" s="4">
        <f t="shared" ref="J20:J22" si="6">(D20+E20)*100/G20</f>
        <v>95.337995337995338</v>
      </c>
      <c r="K20" s="9">
        <f t="shared" ref="K20:K22" si="7">(C20+F20)*100/G20</f>
        <v>4.6620046620046622</v>
      </c>
    </row>
    <row r="21" spans="1:11" x14ac:dyDescent="0.25">
      <c r="A21" s="288"/>
      <c r="B21" s="16" t="s">
        <v>23</v>
      </c>
      <c r="C21" s="6">
        <v>23</v>
      </c>
      <c r="D21" s="7">
        <v>751</v>
      </c>
      <c r="E21" s="7">
        <v>115</v>
      </c>
      <c r="F21" s="6">
        <v>32</v>
      </c>
      <c r="G21" s="16">
        <v>921</v>
      </c>
      <c r="H21" s="4">
        <f t="shared" si="4"/>
        <v>84.039087947882734</v>
      </c>
      <c r="I21" s="4">
        <f t="shared" si="5"/>
        <v>15.960912052117264</v>
      </c>
      <c r="J21" s="4">
        <f t="shared" si="6"/>
        <v>94.028230184581972</v>
      </c>
      <c r="K21" s="9">
        <f t="shared" si="7"/>
        <v>5.9717698154180239</v>
      </c>
    </row>
    <row r="22" spans="1:11" x14ac:dyDescent="0.25">
      <c r="A22" s="288"/>
      <c r="B22" s="16" t="s">
        <v>24</v>
      </c>
      <c r="C22" s="6">
        <v>3</v>
      </c>
      <c r="D22" s="7">
        <v>874</v>
      </c>
      <c r="E22" s="7">
        <v>201</v>
      </c>
      <c r="F22" s="6">
        <v>20</v>
      </c>
      <c r="G22" s="16">
        <v>1098</v>
      </c>
      <c r="H22" s="4">
        <f t="shared" si="4"/>
        <v>79.872495446265944</v>
      </c>
      <c r="I22" s="4">
        <f t="shared" si="5"/>
        <v>20.127504553734063</v>
      </c>
      <c r="J22" s="4">
        <f t="shared" si="6"/>
        <v>97.905282331511842</v>
      </c>
      <c r="K22" s="9">
        <f t="shared" si="7"/>
        <v>2.0947176684881601</v>
      </c>
    </row>
    <row r="23" spans="1:11" ht="16.5" thickBot="1" x14ac:dyDescent="0.3">
      <c r="A23" s="289"/>
      <c r="B23" s="19" t="s">
        <v>35</v>
      </c>
      <c r="C23" s="10"/>
      <c r="D23" s="10"/>
      <c r="E23" s="10"/>
      <c r="F23" s="10"/>
      <c r="G23" s="10"/>
      <c r="H23" s="11">
        <f>AVERAGE(H5:H22)</f>
        <v>80.098775239221197</v>
      </c>
      <c r="I23" s="11">
        <f>AVERAGE(I5:I22)</f>
        <v>19.90122476077881</v>
      </c>
      <c r="J23" s="11">
        <f>AVERAGE(J5:J22)</f>
        <v>94.123248776566186</v>
      </c>
      <c r="K23" s="12">
        <f>AVERAGE(K5:K22)</f>
        <v>5.8767512234338382</v>
      </c>
    </row>
    <row r="24" spans="1:11" x14ac:dyDescent="0.25">
      <c r="A24" s="290" t="s">
        <v>75</v>
      </c>
      <c r="B24" s="18" t="s">
        <v>7</v>
      </c>
      <c r="C24" s="16">
        <v>29</v>
      </c>
      <c r="D24" s="16">
        <v>618</v>
      </c>
      <c r="E24" s="16">
        <v>45</v>
      </c>
      <c r="F24" s="16">
        <v>12</v>
      </c>
      <c r="G24" s="16">
        <v>704</v>
      </c>
      <c r="H24" s="4">
        <f>(C24+D24)*100/G24</f>
        <v>91.903409090909093</v>
      </c>
      <c r="I24" s="4">
        <f>(E24+F24)*100/G24</f>
        <v>8.0965909090909083</v>
      </c>
      <c r="J24" s="4">
        <f>(D24+E24)*100/G24</f>
        <v>94.17613636363636</v>
      </c>
      <c r="K24" s="13">
        <f>(C24+F24)*100/G24</f>
        <v>5.8238636363636367</v>
      </c>
    </row>
    <row r="25" spans="1:11" x14ac:dyDescent="0.25">
      <c r="A25" s="288"/>
      <c r="B25" s="16" t="s">
        <v>11</v>
      </c>
      <c r="C25" s="16">
        <v>34</v>
      </c>
      <c r="D25" s="16">
        <v>614</v>
      </c>
      <c r="E25" s="16">
        <v>39</v>
      </c>
      <c r="F25" s="16">
        <v>13</v>
      </c>
      <c r="G25" s="16">
        <v>700</v>
      </c>
      <c r="H25" s="4">
        <f>(C25+D25)*100/G25</f>
        <v>92.571428571428569</v>
      </c>
      <c r="I25" s="4">
        <f>(E25+F25)*100/G25</f>
        <v>7.4285714285714288</v>
      </c>
      <c r="J25" s="4">
        <f>(D25+E25)*100/G25</f>
        <v>93.285714285714292</v>
      </c>
      <c r="K25" s="9">
        <f>(C25+F25)*100/G25</f>
        <v>6.7142857142857144</v>
      </c>
    </row>
    <row r="26" spans="1:11" x14ac:dyDescent="0.25">
      <c r="A26" s="288"/>
      <c r="B26" s="16" t="s">
        <v>12</v>
      </c>
      <c r="C26" s="16">
        <v>48</v>
      </c>
      <c r="D26" s="16">
        <v>569</v>
      </c>
      <c r="E26" s="16">
        <v>55</v>
      </c>
      <c r="F26" s="16">
        <v>25</v>
      </c>
      <c r="G26" s="16">
        <v>697</v>
      </c>
      <c r="H26" s="4">
        <f t="shared" ref="H26:H49" si="8">(C26+D26)*100/G26</f>
        <v>88.5222381635581</v>
      </c>
      <c r="I26" s="4">
        <f t="shared" ref="I26:I49" si="9">(E26+F26)*100/G26</f>
        <v>11.477761836441895</v>
      </c>
      <c r="J26" s="4">
        <f t="shared" ref="J26:J49" si="10">(D26+E26)*100/G26</f>
        <v>89.526542324246776</v>
      </c>
      <c r="K26" s="9">
        <f t="shared" ref="K26:K48" si="11">(C26+F26)*100/G26</f>
        <v>10.473457675753227</v>
      </c>
    </row>
    <row r="27" spans="1:11" x14ac:dyDescent="0.25">
      <c r="A27" s="288"/>
      <c r="B27" s="16" t="s">
        <v>10</v>
      </c>
      <c r="C27" s="16">
        <v>20</v>
      </c>
      <c r="D27" s="16">
        <v>609</v>
      </c>
      <c r="E27" s="16">
        <v>47</v>
      </c>
      <c r="F27" s="16">
        <v>15</v>
      </c>
      <c r="G27" s="16">
        <v>691</v>
      </c>
      <c r="H27" s="4">
        <f t="shared" si="8"/>
        <v>91.027496382054991</v>
      </c>
      <c r="I27" s="4">
        <f t="shared" si="9"/>
        <v>8.9725036179450068</v>
      </c>
      <c r="J27" s="4">
        <f t="shared" si="10"/>
        <v>94.93487698986975</v>
      </c>
      <c r="K27" s="9">
        <f t="shared" si="11"/>
        <v>5.0651230101302458</v>
      </c>
    </row>
    <row r="28" spans="1:11" x14ac:dyDescent="0.25">
      <c r="A28" s="288"/>
      <c r="B28" s="16" t="s">
        <v>13</v>
      </c>
      <c r="C28" s="16">
        <v>3</v>
      </c>
      <c r="D28" s="16">
        <v>600</v>
      </c>
      <c r="E28" s="16">
        <v>56</v>
      </c>
      <c r="F28" s="16">
        <v>7</v>
      </c>
      <c r="G28" s="16">
        <v>666</v>
      </c>
      <c r="H28" s="4">
        <f t="shared" si="8"/>
        <v>90.540540540540547</v>
      </c>
      <c r="I28" s="4">
        <f t="shared" si="9"/>
        <v>9.4594594594594597</v>
      </c>
      <c r="J28" s="4">
        <f t="shared" si="10"/>
        <v>98.498498498498492</v>
      </c>
      <c r="K28" s="9">
        <f t="shared" si="11"/>
        <v>1.5015015015015014</v>
      </c>
    </row>
    <row r="29" spans="1:11" x14ac:dyDescent="0.25">
      <c r="A29" s="288"/>
      <c r="B29" s="16" t="s">
        <v>9</v>
      </c>
      <c r="C29" s="16">
        <v>3</v>
      </c>
      <c r="D29" s="16">
        <v>549</v>
      </c>
      <c r="E29" s="16">
        <v>61</v>
      </c>
      <c r="F29" s="16">
        <v>10</v>
      </c>
      <c r="G29" s="16">
        <v>623</v>
      </c>
      <c r="H29" s="4">
        <f t="shared" si="8"/>
        <v>88.603531300160512</v>
      </c>
      <c r="I29" s="4">
        <f t="shared" si="9"/>
        <v>11.396468699839486</v>
      </c>
      <c r="J29" s="4">
        <f t="shared" si="10"/>
        <v>97.913322632423757</v>
      </c>
      <c r="K29" s="9">
        <f t="shared" si="11"/>
        <v>2.086677367576244</v>
      </c>
    </row>
    <row r="30" spans="1:11" x14ac:dyDescent="0.25">
      <c r="A30" s="288"/>
      <c r="B30" s="16" t="s">
        <v>14</v>
      </c>
      <c r="C30" s="16">
        <v>12</v>
      </c>
      <c r="D30" s="16">
        <v>583</v>
      </c>
      <c r="E30" s="16">
        <v>47</v>
      </c>
      <c r="F30" s="16">
        <v>9</v>
      </c>
      <c r="G30" s="16">
        <v>651</v>
      </c>
      <c r="H30" s="4">
        <f t="shared" si="8"/>
        <v>91.397849462365585</v>
      </c>
      <c r="I30" s="4">
        <f t="shared" si="9"/>
        <v>8.6021505376344081</v>
      </c>
      <c r="J30" s="4">
        <f t="shared" si="10"/>
        <v>96.774193548387103</v>
      </c>
      <c r="K30" s="9">
        <f t="shared" si="11"/>
        <v>3.225806451612903</v>
      </c>
    </row>
    <row r="31" spans="1:11" x14ac:dyDescent="0.25">
      <c r="A31" s="288"/>
      <c r="B31" s="16" t="s">
        <v>8</v>
      </c>
      <c r="C31" s="16">
        <v>7</v>
      </c>
      <c r="D31" s="16">
        <v>530</v>
      </c>
      <c r="E31" s="16">
        <v>49</v>
      </c>
      <c r="F31" s="16">
        <v>14</v>
      </c>
      <c r="G31" s="16">
        <v>600</v>
      </c>
      <c r="H31" s="4">
        <f t="shared" si="8"/>
        <v>89.5</v>
      </c>
      <c r="I31" s="4">
        <f t="shared" si="9"/>
        <v>10.5</v>
      </c>
      <c r="J31" s="4">
        <f t="shared" si="10"/>
        <v>96.5</v>
      </c>
      <c r="K31" s="9">
        <f t="shared" si="11"/>
        <v>3.5</v>
      </c>
    </row>
    <row r="32" spans="1:11" x14ac:dyDescent="0.25">
      <c r="A32" s="288"/>
      <c r="B32" s="16" t="s">
        <v>15</v>
      </c>
      <c r="C32" s="16">
        <v>23</v>
      </c>
      <c r="D32" s="16">
        <v>448</v>
      </c>
      <c r="E32" s="16">
        <v>43</v>
      </c>
      <c r="F32" s="16">
        <v>6</v>
      </c>
      <c r="G32" s="16">
        <v>520</v>
      </c>
      <c r="H32" s="4">
        <f t="shared" si="8"/>
        <v>90.57692307692308</v>
      </c>
      <c r="I32" s="4">
        <f t="shared" si="9"/>
        <v>9.4230769230769234</v>
      </c>
      <c r="J32" s="4">
        <f t="shared" si="10"/>
        <v>94.42307692307692</v>
      </c>
      <c r="K32" s="9">
        <f t="shared" si="11"/>
        <v>5.5769230769230766</v>
      </c>
    </row>
    <row r="33" spans="1:11" x14ac:dyDescent="0.25">
      <c r="A33" s="288"/>
      <c r="B33" s="16" t="s">
        <v>16</v>
      </c>
      <c r="C33" s="16">
        <v>0</v>
      </c>
      <c r="D33" s="16">
        <v>518</v>
      </c>
      <c r="E33" s="16">
        <v>67</v>
      </c>
      <c r="F33" s="16">
        <v>18</v>
      </c>
      <c r="G33" s="16">
        <v>603</v>
      </c>
      <c r="H33" s="4">
        <f t="shared" si="8"/>
        <v>85.903814262023218</v>
      </c>
      <c r="I33" s="4">
        <f t="shared" si="9"/>
        <v>14.096185737976782</v>
      </c>
      <c r="J33" s="4">
        <f t="shared" si="10"/>
        <v>97.014925373134332</v>
      </c>
      <c r="K33" s="9">
        <f t="shared" si="11"/>
        <v>2.9850746268656718</v>
      </c>
    </row>
    <row r="34" spans="1:11" x14ac:dyDescent="0.25">
      <c r="A34" s="288"/>
      <c r="B34" s="16" t="s">
        <v>17</v>
      </c>
      <c r="C34" s="16">
        <v>6</v>
      </c>
      <c r="D34" s="16">
        <v>544</v>
      </c>
      <c r="E34" s="16">
        <v>29</v>
      </c>
      <c r="F34" s="16">
        <v>16</v>
      </c>
      <c r="G34" s="16">
        <v>595</v>
      </c>
      <c r="H34" s="4">
        <f t="shared" si="8"/>
        <v>92.436974789915965</v>
      </c>
      <c r="I34" s="4">
        <f t="shared" si="9"/>
        <v>7.5630252100840334</v>
      </c>
      <c r="J34" s="4">
        <f t="shared" si="10"/>
        <v>96.30252100840336</v>
      </c>
      <c r="K34" s="9">
        <f t="shared" si="11"/>
        <v>3.6974789915966388</v>
      </c>
    </row>
    <row r="35" spans="1:11" x14ac:dyDescent="0.25">
      <c r="A35" s="288"/>
      <c r="B35" s="16" t="s">
        <v>18</v>
      </c>
      <c r="C35" s="16">
        <v>7</v>
      </c>
      <c r="D35" s="16">
        <v>590</v>
      </c>
      <c r="E35" s="16">
        <v>53</v>
      </c>
      <c r="F35" s="16">
        <v>9</v>
      </c>
      <c r="G35" s="16">
        <v>659</v>
      </c>
      <c r="H35" s="4">
        <f t="shared" si="8"/>
        <v>90.591805766312589</v>
      </c>
      <c r="I35" s="4">
        <f t="shared" si="9"/>
        <v>9.4081942336874054</v>
      </c>
      <c r="J35" s="4">
        <f t="shared" si="10"/>
        <v>97.572078907435511</v>
      </c>
      <c r="K35" s="9">
        <f t="shared" si="11"/>
        <v>2.4279210925644916</v>
      </c>
    </row>
    <row r="36" spans="1:11" x14ac:dyDescent="0.25">
      <c r="A36" s="288"/>
      <c r="B36" s="16" t="s">
        <v>19</v>
      </c>
      <c r="C36" s="16">
        <v>11</v>
      </c>
      <c r="D36" s="16">
        <v>450</v>
      </c>
      <c r="E36" s="16">
        <v>44</v>
      </c>
      <c r="F36" s="16">
        <v>12</v>
      </c>
      <c r="G36" s="16">
        <v>517</v>
      </c>
      <c r="H36" s="4">
        <f t="shared" si="8"/>
        <v>89.168278529980654</v>
      </c>
      <c r="I36" s="4">
        <f t="shared" si="9"/>
        <v>10.831721470019342</v>
      </c>
      <c r="J36" s="4">
        <f t="shared" si="10"/>
        <v>95.551257253384918</v>
      </c>
      <c r="K36" s="9">
        <f t="shared" si="11"/>
        <v>4.4487427466150873</v>
      </c>
    </row>
    <row r="37" spans="1:11" x14ac:dyDescent="0.25">
      <c r="A37" s="288"/>
      <c r="B37" s="16" t="s">
        <v>20</v>
      </c>
      <c r="C37" s="16">
        <v>0</v>
      </c>
      <c r="D37" s="16">
        <v>537</v>
      </c>
      <c r="E37" s="16">
        <v>44</v>
      </c>
      <c r="F37" s="16">
        <v>13</v>
      </c>
      <c r="G37" s="16">
        <v>594</v>
      </c>
      <c r="H37" s="4">
        <f t="shared" si="8"/>
        <v>90.404040404040401</v>
      </c>
      <c r="I37" s="4">
        <f t="shared" si="9"/>
        <v>9.5959595959595951</v>
      </c>
      <c r="J37" s="4">
        <f t="shared" si="10"/>
        <v>97.811447811447806</v>
      </c>
      <c r="K37" s="9">
        <f t="shared" si="11"/>
        <v>2.1885521885521886</v>
      </c>
    </row>
    <row r="38" spans="1:11" x14ac:dyDescent="0.25">
      <c r="A38" s="288"/>
      <c r="B38" s="16" t="s">
        <v>21</v>
      </c>
      <c r="C38" s="16">
        <v>3</v>
      </c>
      <c r="D38" s="16">
        <v>454</v>
      </c>
      <c r="E38" s="16">
        <v>33</v>
      </c>
      <c r="F38" s="16">
        <v>11</v>
      </c>
      <c r="G38" s="16">
        <v>501</v>
      </c>
      <c r="H38" s="4">
        <f t="shared" si="8"/>
        <v>91.21756487025948</v>
      </c>
      <c r="I38" s="4">
        <f t="shared" si="9"/>
        <v>8.7824351297405183</v>
      </c>
      <c r="J38" s="4">
        <f t="shared" si="10"/>
        <v>97.205588822355296</v>
      </c>
      <c r="K38" s="9">
        <f t="shared" si="11"/>
        <v>2.7944111776447107</v>
      </c>
    </row>
    <row r="39" spans="1:11" x14ac:dyDescent="0.25">
      <c r="A39" s="288"/>
      <c r="B39" s="16" t="s">
        <v>22</v>
      </c>
      <c r="C39" s="16">
        <v>8</v>
      </c>
      <c r="D39" s="16">
        <v>529</v>
      </c>
      <c r="E39" s="16">
        <v>41</v>
      </c>
      <c r="F39" s="16">
        <v>6</v>
      </c>
      <c r="G39" s="16">
        <v>584</v>
      </c>
      <c r="H39" s="4">
        <f t="shared" ref="H39:H46" si="12">(C39+D39)*100/G39</f>
        <v>91.952054794520549</v>
      </c>
      <c r="I39" s="4">
        <f t="shared" ref="I39:I46" si="13">(E39+F39)*100/G39</f>
        <v>8.0479452054794525</v>
      </c>
      <c r="J39" s="4">
        <f t="shared" ref="J39:J46" si="14">(D39+E39)*100/G39</f>
        <v>97.602739726027394</v>
      </c>
      <c r="K39" s="9">
        <f t="shared" ref="K39:K46" si="15">(C39+F39)*100/G39</f>
        <v>2.3972602739726026</v>
      </c>
    </row>
    <row r="40" spans="1:11" x14ac:dyDescent="0.25">
      <c r="A40" s="288"/>
      <c r="B40" s="16" t="s">
        <v>23</v>
      </c>
      <c r="C40" s="16">
        <v>9</v>
      </c>
      <c r="D40" s="16">
        <v>540</v>
      </c>
      <c r="E40" s="16">
        <v>49</v>
      </c>
      <c r="F40" s="16">
        <v>15</v>
      </c>
      <c r="G40" s="16">
        <v>613</v>
      </c>
      <c r="H40" s="4">
        <f t="shared" si="12"/>
        <v>89.559543230016317</v>
      </c>
      <c r="I40" s="4">
        <f t="shared" si="13"/>
        <v>10.440456769983687</v>
      </c>
      <c r="J40" s="4">
        <f t="shared" si="14"/>
        <v>96.084828711256122</v>
      </c>
      <c r="K40" s="9">
        <f t="shared" si="15"/>
        <v>3.9151712887438825</v>
      </c>
    </row>
    <row r="41" spans="1:11" x14ac:dyDescent="0.25">
      <c r="A41" s="288"/>
      <c r="B41" s="16" t="s">
        <v>24</v>
      </c>
      <c r="C41" s="16">
        <v>6</v>
      </c>
      <c r="D41" s="16">
        <v>605</v>
      </c>
      <c r="E41" s="16">
        <v>52</v>
      </c>
      <c r="F41" s="16">
        <v>10</v>
      </c>
      <c r="G41" s="16">
        <v>673</v>
      </c>
      <c r="H41" s="4">
        <f t="shared" si="12"/>
        <v>90.787518573551267</v>
      </c>
      <c r="I41" s="4">
        <f t="shared" si="13"/>
        <v>9.2124814264487362</v>
      </c>
      <c r="J41" s="4">
        <f t="shared" si="14"/>
        <v>97.622585438335804</v>
      </c>
      <c r="K41" s="9">
        <f t="shared" si="15"/>
        <v>2.3774145616641902</v>
      </c>
    </row>
    <row r="42" spans="1:11" x14ac:dyDescent="0.25">
      <c r="A42" s="288"/>
      <c r="B42" s="16" t="s">
        <v>36</v>
      </c>
      <c r="C42" s="16">
        <v>5</v>
      </c>
      <c r="D42" s="16">
        <v>485</v>
      </c>
      <c r="E42" s="16">
        <v>61</v>
      </c>
      <c r="F42" s="16">
        <v>8</v>
      </c>
      <c r="G42" s="16">
        <v>559</v>
      </c>
      <c r="H42" s="4">
        <f t="shared" si="12"/>
        <v>87.656529516994638</v>
      </c>
      <c r="I42" s="4">
        <f t="shared" si="13"/>
        <v>12.343470483005367</v>
      </c>
      <c r="J42" s="4">
        <f t="shared" si="14"/>
        <v>97.674418604651166</v>
      </c>
      <c r="K42" s="9">
        <f t="shared" si="15"/>
        <v>2.3255813953488373</v>
      </c>
    </row>
    <row r="43" spans="1:11" x14ac:dyDescent="0.25">
      <c r="A43" s="288"/>
      <c r="B43" s="16" t="s">
        <v>37</v>
      </c>
      <c r="C43" s="16">
        <v>4</v>
      </c>
      <c r="D43" s="16">
        <v>600</v>
      </c>
      <c r="E43" s="16">
        <v>34</v>
      </c>
      <c r="F43" s="16">
        <v>15</v>
      </c>
      <c r="G43" s="16">
        <v>653</v>
      </c>
      <c r="H43" s="4">
        <f t="shared" si="12"/>
        <v>92.496171516079627</v>
      </c>
      <c r="I43" s="4">
        <f t="shared" si="13"/>
        <v>7.5038284839203673</v>
      </c>
      <c r="J43" s="4">
        <f t="shared" si="14"/>
        <v>97.090352220520671</v>
      </c>
      <c r="K43" s="9">
        <f t="shared" si="15"/>
        <v>2.9096477794793261</v>
      </c>
    </row>
    <row r="44" spans="1:11" x14ac:dyDescent="0.25">
      <c r="A44" s="288"/>
      <c r="B44" s="16" t="s">
        <v>38</v>
      </c>
      <c r="C44" s="16">
        <v>7</v>
      </c>
      <c r="D44" s="16">
        <v>584</v>
      </c>
      <c r="E44" s="16">
        <v>46</v>
      </c>
      <c r="F44" s="16">
        <v>16</v>
      </c>
      <c r="G44" s="16">
        <v>653</v>
      </c>
      <c r="H44" s="4">
        <f t="shared" si="12"/>
        <v>90.505359877488516</v>
      </c>
      <c r="I44" s="4">
        <f t="shared" si="13"/>
        <v>9.4946401225114858</v>
      </c>
      <c r="J44" s="4">
        <f t="shared" si="14"/>
        <v>96.477794793261864</v>
      </c>
      <c r="K44" s="9">
        <f t="shared" si="15"/>
        <v>3.5222052067381315</v>
      </c>
    </row>
    <row r="45" spans="1:11" x14ac:dyDescent="0.25">
      <c r="A45" s="288"/>
      <c r="B45" s="16" t="s">
        <v>39</v>
      </c>
      <c r="C45" s="16">
        <v>4</v>
      </c>
      <c r="D45" s="16">
        <v>587</v>
      </c>
      <c r="E45" s="16">
        <v>49</v>
      </c>
      <c r="F45" s="16">
        <v>11</v>
      </c>
      <c r="G45" s="16">
        <v>651</v>
      </c>
      <c r="H45" s="4">
        <f t="shared" si="12"/>
        <v>90.783410138248854</v>
      </c>
      <c r="I45" s="4">
        <f t="shared" si="13"/>
        <v>9.2165898617511512</v>
      </c>
      <c r="J45" s="4">
        <f t="shared" si="14"/>
        <v>97.695852534562206</v>
      </c>
      <c r="K45" s="9">
        <f t="shared" si="15"/>
        <v>2.3041474654377878</v>
      </c>
    </row>
    <row r="46" spans="1:11" x14ac:dyDescent="0.25">
      <c r="A46" s="288"/>
      <c r="B46" s="16" t="s">
        <v>40</v>
      </c>
      <c r="C46" s="16">
        <v>3</v>
      </c>
      <c r="D46" s="16">
        <v>500</v>
      </c>
      <c r="E46" s="16">
        <v>110</v>
      </c>
      <c r="F46" s="16">
        <v>31</v>
      </c>
      <c r="G46" s="16">
        <v>644</v>
      </c>
      <c r="H46" s="4">
        <f t="shared" si="12"/>
        <v>78.105590062111801</v>
      </c>
      <c r="I46" s="4">
        <f t="shared" si="13"/>
        <v>21.894409937888199</v>
      </c>
      <c r="J46" s="4">
        <f t="shared" si="14"/>
        <v>94.720496894409933</v>
      </c>
      <c r="K46" s="9">
        <f t="shared" si="15"/>
        <v>5.2795031055900621</v>
      </c>
    </row>
    <row r="47" spans="1:11" x14ac:dyDescent="0.25">
      <c r="A47" s="288"/>
      <c r="B47" s="16" t="s">
        <v>41</v>
      </c>
      <c r="C47" s="16">
        <v>13</v>
      </c>
      <c r="D47" s="16">
        <v>668</v>
      </c>
      <c r="E47" s="16">
        <v>66</v>
      </c>
      <c r="F47" s="16">
        <v>13</v>
      </c>
      <c r="G47" s="16">
        <v>760</v>
      </c>
      <c r="H47" s="4">
        <f t="shared" si="8"/>
        <v>89.60526315789474</v>
      </c>
      <c r="I47" s="4">
        <f t="shared" si="9"/>
        <v>10.394736842105264</v>
      </c>
      <c r="J47" s="4">
        <f t="shared" si="10"/>
        <v>96.578947368421055</v>
      </c>
      <c r="K47" s="9">
        <f t="shared" si="11"/>
        <v>3.4210526315789473</v>
      </c>
    </row>
    <row r="48" spans="1:11" x14ac:dyDescent="0.25">
      <c r="A48" s="288"/>
      <c r="B48" s="16" t="s">
        <v>42</v>
      </c>
      <c r="C48" s="16">
        <v>10</v>
      </c>
      <c r="D48" s="16">
        <v>594</v>
      </c>
      <c r="E48" s="16">
        <v>35</v>
      </c>
      <c r="F48" s="16">
        <v>16</v>
      </c>
      <c r="G48" s="16">
        <v>655</v>
      </c>
      <c r="H48" s="4">
        <f t="shared" si="8"/>
        <v>92.213740458015266</v>
      </c>
      <c r="I48" s="4">
        <f t="shared" si="9"/>
        <v>7.7862595419847329</v>
      </c>
      <c r="J48" s="4">
        <f t="shared" si="10"/>
        <v>96.030534351145036</v>
      </c>
      <c r="K48" s="9">
        <f t="shared" si="11"/>
        <v>3.9694656488549618</v>
      </c>
    </row>
    <row r="49" spans="1:11" x14ac:dyDescent="0.25">
      <c r="A49" s="288"/>
      <c r="B49" s="16" t="s">
        <v>43</v>
      </c>
      <c r="C49" s="16">
        <v>12</v>
      </c>
      <c r="D49" s="16">
        <v>533</v>
      </c>
      <c r="E49" s="16">
        <v>44</v>
      </c>
      <c r="F49" s="16">
        <v>11</v>
      </c>
      <c r="G49" s="16">
        <v>600</v>
      </c>
      <c r="H49" s="4">
        <f t="shared" si="8"/>
        <v>90.833333333333329</v>
      </c>
      <c r="I49" s="4">
        <f t="shared" si="9"/>
        <v>9.1666666666666661</v>
      </c>
      <c r="J49" s="4">
        <f t="shared" si="10"/>
        <v>96.166666666666671</v>
      </c>
      <c r="K49" s="9">
        <f>(C49+F49)*100/G49</f>
        <v>3.8333333333333335</v>
      </c>
    </row>
    <row r="50" spans="1:11" ht="16.5" thickBot="1" x14ac:dyDescent="0.3">
      <c r="A50" s="289"/>
      <c r="B50" s="19" t="s">
        <v>35</v>
      </c>
      <c r="C50" s="20"/>
      <c r="D50" s="20"/>
      <c r="E50" s="20"/>
      <c r="F50" s="20"/>
      <c r="G50" s="20"/>
      <c r="H50" s="11">
        <f>AVERAGE(H24:H49)</f>
        <v>89.956323456489528</v>
      </c>
      <c r="I50" s="11">
        <f t="shared" ref="I50:K50" si="16">AVERAGE(I24:I49)</f>
        <v>10.043676543510474</v>
      </c>
      <c r="J50" s="11">
        <f t="shared" si="16"/>
        <v>96.20136146351048</v>
      </c>
      <c r="K50" s="12">
        <f t="shared" si="16"/>
        <v>3.7986385364895159</v>
      </c>
    </row>
    <row r="51" spans="1:11" x14ac:dyDescent="0.25">
      <c r="A51" s="290" t="s">
        <v>76</v>
      </c>
      <c r="B51" s="21" t="s">
        <v>7</v>
      </c>
      <c r="C51" s="21">
        <v>39</v>
      </c>
      <c r="D51" s="21">
        <v>297</v>
      </c>
      <c r="E51" s="21">
        <v>73</v>
      </c>
      <c r="F51" s="21">
        <v>21</v>
      </c>
      <c r="G51" s="21">
        <v>430</v>
      </c>
      <c r="H51" s="14">
        <f>(C51+D51)*100/G51</f>
        <v>78.139534883720927</v>
      </c>
      <c r="I51" s="14">
        <f>(E51+F51)*100/G51</f>
        <v>21.86046511627907</v>
      </c>
      <c r="J51" s="14">
        <f>(D51+E51)*100/G51</f>
        <v>86.04651162790698</v>
      </c>
      <c r="K51" s="13">
        <f>(C51+F51)*100/G51</f>
        <v>13.953488372093023</v>
      </c>
    </row>
    <row r="52" spans="1:11" x14ac:dyDescent="0.25">
      <c r="A52" s="288"/>
      <c r="B52" s="16" t="s">
        <v>11</v>
      </c>
      <c r="C52" s="16">
        <v>28</v>
      </c>
      <c r="D52" s="16">
        <v>319</v>
      </c>
      <c r="E52" s="16">
        <v>106</v>
      </c>
      <c r="F52" s="16">
        <v>72</v>
      </c>
      <c r="G52" s="16">
        <v>525</v>
      </c>
      <c r="H52" s="4">
        <f t="shared" ref="H52:H56" si="17">(C52+D52)*100/G52</f>
        <v>66.095238095238102</v>
      </c>
      <c r="I52" s="4">
        <f t="shared" ref="I52:I56" si="18">(E52+F52)*100/G52</f>
        <v>33.904761904761905</v>
      </c>
      <c r="J52" s="4">
        <f t="shared" ref="J52:J56" si="19">(D52+E52)*100/G52</f>
        <v>80.952380952380949</v>
      </c>
      <c r="K52" s="9">
        <f t="shared" ref="K52:K56" si="20">(C52+F52)*100/G52</f>
        <v>19.047619047619047</v>
      </c>
    </row>
    <row r="53" spans="1:11" x14ac:dyDescent="0.25">
      <c r="A53" s="288"/>
      <c r="B53" s="16" t="s">
        <v>12</v>
      </c>
      <c r="C53" s="16">
        <v>24</v>
      </c>
      <c r="D53" s="16">
        <v>315</v>
      </c>
      <c r="E53" s="16">
        <v>68</v>
      </c>
      <c r="F53" s="16">
        <v>17</v>
      </c>
      <c r="G53" s="16">
        <v>424</v>
      </c>
      <c r="H53" s="4">
        <f t="shared" si="17"/>
        <v>79.952830188679243</v>
      </c>
      <c r="I53" s="4">
        <f t="shared" si="18"/>
        <v>20.047169811320753</v>
      </c>
      <c r="J53" s="4">
        <f t="shared" si="19"/>
        <v>90.330188679245282</v>
      </c>
      <c r="K53" s="9">
        <f t="shared" si="20"/>
        <v>9.6698113207547163</v>
      </c>
    </row>
    <row r="54" spans="1:11" x14ac:dyDescent="0.25">
      <c r="A54" s="288"/>
      <c r="B54" s="16" t="s">
        <v>10</v>
      </c>
      <c r="C54" s="16">
        <v>20</v>
      </c>
      <c r="D54" s="16">
        <v>307</v>
      </c>
      <c r="E54" s="16">
        <v>78</v>
      </c>
      <c r="F54" s="16">
        <v>28</v>
      </c>
      <c r="G54" s="16">
        <v>433</v>
      </c>
      <c r="H54" s="4">
        <f t="shared" si="17"/>
        <v>75.519630484988454</v>
      </c>
      <c r="I54" s="4">
        <f t="shared" si="18"/>
        <v>24.480369515011546</v>
      </c>
      <c r="J54" s="4">
        <f t="shared" si="19"/>
        <v>88.914549653579684</v>
      </c>
      <c r="K54" s="9">
        <f t="shared" si="20"/>
        <v>11.085450346420323</v>
      </c>
    </row>
    <row r="55" spans="1:11" x14ac:dyDescent="0.25">
      <c r="A55" s="288"/>
      <c r="B55" s="16" t="s">
        <v>13</v>
      </c>
      <c r="C55" s="16">
        <v>47</v>
      </c>
      <c r="D55" s="16">
        <v>347</v>
      </c>
      <c r="E55" s="16">
        <v>53</v>
      </c>
      <c r="F55" s="16">
        <v>16</v>
      </c>
      <c r="G55" s="16">
        <v>463</v>
      </c>
      <c r="H55" s="4">
        <f t="shared" si="17"/>
        <v>85.097192224622034</v>
      </c>
      <c r="I55" s="4">
        <f t="shared" si="18"/>
        <v>14.902807775377969</v>
      </c>
      <c r="J55" s="4">
        <f t="shared" si="19"/>
        <v>86.393088552915771</v>
      </c>
      <c r="K55" s="9">
        <f t="shared" si="20"/>
        <v>13.606911447084233</v>
      </c>
    </row>
    <row r="56" spans="1:11" x14ac:dyDescent="0.25">
      <c r="A56" s="288"/>
      <c r="B56" s="16" t="s">
        <v>9</v>
      </c>
      <c r="C56" s="16">
        <v>12</v>
      </c>
      <c r="D56" s="16">
        <v>270</v>
      </c>
      <c r="E56" s="16">
        <v>109</v>
      </c>
      <c r="F56" s="16">
        <v>63</v>
      </c>
      <c r="G56" s="16">
        <v>454</v>
      </c>
      <c r="H56" s="4">
        <f t="shared" si="17"/>
        <v>62.114537444933923</v>
      </c>
      <c r="I56" s="4">
        <f t="shared" si="18"/>
        <v>37.885462555066077</v>
      </c>
      <c r="J56" s="4">
        <f t="shared" si="19"/>
        <v>83.480176211453738</v>
      </c>
      <c r="K56" s="9">
        <f t="shared" si="20"/>
        <v>16.519823788546255</v>
      </c>
    </row>
    <row r="57" spans="1:11" ht="16.5" thickBot="1" x14ac:dyDescent="0.3">
      <c r="A57" s="289"/>
      <c r="B57" s="19" t="s">
        <v>35</v>
      </c>
      <c r="C57" s="20"/>
      <c r="D57" s="20"/>
      <c r="E57" s="20"/>
      <c r="F57" s="20"/>
      <c r="G57" s="20"/>
      <c r="H57" s="22">
        <f>AVERAGE(H51:H56)</f>
        <v>74.486493887030448</v>
      </c>
      <c r="I57" s="22">
        <f>AVERAGE(I51:I56)</f>
        <v>25.513506112969552</v>
      </c>
      <c r="J57" s="22">
        <f>AVERAGE(J51:J56)</f>
        <v>86.019482612913748</v>
      </c>
      <c r="K57" s="23">
        <f>AVERAGE(K51:K56)</f>
        <v>13.980517387086266</v>
      </c>
    </row>
    <row r="58" spans="1:11" x14ac:dyDescent="0.25">
      <c r="A58" s="290" t="s">
        <v>77</v>
      </c>
      <c r="B58" s="21" t="s">
        <v>7</v>
      </c>
      <c r="C58" s="21">
        <v>7</v>
      </c>
      <c r="D58" s="21">
        <v>442</v>
      </c>
      <c r="E58" s="21">
        <v>67</v>
      </c>
      <c r="F58" s="21">
        <v>3</v>
      </c>
      <c r="G58" s="21">
        <v>519</v>
      </c>
      <c r="H58" s="14">
        <f t="shared" ref="H58:H68" si="21">(C58+D58)*100/G58</f>
        <v>86.51252408477842</v>
      </c>
      <c r="I58" s="14">
        <f t="shared" ref="I58:I68" si="22">(E58+F58)*100/G58</f>
        <v>13.48747591522158</v>
      </c>
      <c r="J58" s="14">
        <f t="shared" ref="J58:J68" si="23">(D58+E58)*100/G58</f>
        <v>98.073217726396919</v>
      </c>
      <c r="K58" s="13">
        <f t="shared" ref="K58:K68" si="24">(C58+F58)*100/G58</f>
        <v>1.9267822736030829</v>
      </c>
    </row>
    <row r="59" spans="1:11" x14ac:dyDescent="0.25">
      <c r="A59" s="288"/>
      <c r="B59" s="16" t="s">
        <v>11</v>
      </c>
      <c r="C59" s="16">
        <v>10</v>
      </c>
      <c r="D59" s="16">
        <v>477</v>
      </c>
      <c r="E59" s="16">
        <v>121</v>
      </c>
      <c r="F59" s="16">
        <v>10</v>
      </c>
      <c r="G59" s="16">
        <v>618</v>
      </c>
      <c r="H59" s="4">
        <f t="shared" si="21"/>
        <v>78.80258899676376</v>
      </c>
      <c r="I59" s="4">
        <f t="shared" si="22"/>
        <v>21.197411003236247</v>
      </c>
      <c r="J59" s="4">
        <f t="shared" si="23"/>
        <v>96.763754045307437</v>
      </c>
      <c r="K59" s="9">
        <f t="shared" si="24"/>
        <v>3.2362459546925568</v>
      </c>
    </row>
    <row r="60" spans="1:11" x14ac:dyDescent="0.25">
      <c r="A60" s="288"/>
      <c r="B60" s="16" t="s">
        <v>12</v>
      </c>
      <c r="C60" s="16">
        <v>19</v>
      </c>
      <c r="D60" s="16">
        <v>479</v>
      </c>
      <c r="E60" s="16">
        <v>106</v>
      </c>
      <c r="F60" s="16">
        <v>9</v>
      </c>
      <c r="G60" s="16">
        <v>613</v>
      </c>
      <c r="H60" s="4">
        <f t="shared" si="21"/>
        <v>81.239804241435564</v>
      </c>
      <c r="I60" s="4">
        <f t="shared" si="22"/>
        <v>18.760195758564436</v>
      </c>
      <c r="J60" s="4">
        <f t="shared" si="23"/>
        <v>95.43230016313214</v>
      </c>
      <c r="K60" s="9">
        <f t="shared" si="24"/>
        <v>4.5676998368678632</v>
      </c>
    </row>
    <row r="61" spans="1:11" x14ac:dyDescent="0.25">
      <c r="A61" s="288"/>
      <c r="B61" s="16" t="s">
        <v>10</v>
      </c>
      <c r="C61" s="16">
        <v>35</v>
      </c>
      <c r="D61" s="16">
        <v>357</v>
      </c>
      <c r="E61" s="16">
        <v>56</v>
      </c>
      <c r="F61" s="16">
        <v>17</v>
      </c>
      <c r="G61" s="16">
        <v>465</v>
      </c>
      <c r="H61" s="4">
        <f t="shared" si="21"/>
        <v>84.3010752688172</v>
      </c>
      <c r="I61" s="4">
        <f t="shared" si="22"/>
        <v>15.698924731182796</v>
      </c>
      <c r="J61" s="4">
        <f t="shared" si="23"/>
        <v>88.817204301075265</v>
      </c>
      <c r="K61" s="9">
        <f t="shared" si="24"/>
        <v>11.182795698924732</v>
      </c>
    </row>
    <row r="62" spans="1:11" x14ac:dyDescent="0.25">
      <c r="A62" s="288"/>
      <c r="B62" s="16" t="s">
        <v>13</v>
      </c>
      <c r="C62" s="16">
        <v>14</v>
      </c>
      <c r="D62" s="16">
        <v>119</v>
      </c>
      <c r="E62" s="16">
        <v>125</v>
      </c>
      <c r="F62" s="16">
        <v>42</v>
      </c>
      <c r="G62" s="16">
        <v>300</v>
      </c>
      <c r="H62" s="4">
        <f t="shared" si="21"/>
        <v>44.333333333333336</v>
      </c>
      <c r="I62" s="4">
        <f t="shared" si="22"/>
        <v>55.666666666666664</v>
      </c>
      <c r="J62" s="4">
        <f t="shared" si="23"/>
        <v>81.333333333333329</v>
      </c>
      <c r="K62" s="9">
        <f t="shared" si="24"/>
        <v>18.666666666666668</v>
      </c>
    </row>
    <row r="63" spans="1:11" x14ac:dyDescent="0.25">
      <c r="A63" s="288"/>
      <c r="B63" s="16" t="s">
        <v>9</v>
      </c>
      <c r="C63" s="16">
        <v>9</v>
      </c>
      <c r="D63" s="16">
        <v>222</v>
      </c>
      <c r="E63" s="16">
        <v>119</v>
      </c>
      <c r="F63" s="16">
        <v>12</v>
      </c>
      <c r="G63" s="16">
        <v>362</v>
      </c>
      <c r="H63" s="4">
        <f t="shared" si="21"/>
        <v>63.812154696132595</v>
      </c>
      <c r="I63" s="4">
        <f t="shared" si="22"/>
        <v>36.187845303867405</v>
      </c>
      <c r="J63" s="4">
        <f t="shared" si="23"/>
        <v>94.198895027624303</v>
      </c>
      <c r="K63" s="9">
        <f t="shared" si="24"/>
        <v>5.8011049723756907</v>
      </c>
    </row>
    <row r="64" spans="1:11" x14ac:dyDescent="0.25">
      <c r="A64" s="288"/>
      <c r="B64" s="16" t="s">
        <v>14</v>
      </c>
      <c r="C64" s="16">
        <v>66</v>
      </c>
      <c r="D64" s="16">
        <v>245</v>
      </c>
      <c r="E64" s="16">
        <v>332</v>
      </c>
      <c r="F64" s="16">
        <v>30</v>
      </c>
      <c r="G64" s="16">
        <v>673</v>
      </c>
      <c r="H64" s="4">
        <f t="shared" si="21"/>
        <v>46.210995542347696</v>
      </c>
      <c r="I64" s="4">
        <f t="shared" si="22"/>
        <v>53.789004457652304</v>
      </c>
      <c r="J64" s="4">
        <f t="shared" si="23"/>
        <v>85.735512630014853</v>
      </c>
      <c r="K64" s="9">
        <f t="shared" si="24"/>
        <v>14.264487369985142</v>
      </c>
    </row>
    <row r="65" spans="1:11" x14ac:dyDescent="0.25">
      <c r="A65" s="288"/>
      <c r="B65" s="16" t="s">
        <v>8</v>
      </c>
      <c r="C65" s="16">
        <v>16</v>
      </c>
      <c r="D65" s="16">
        <v>334</v>
      </c>
      <c r="E65" s="16">
        <v>305</v>
      </c>
      <c r="F65" s="16">
        <v>34</v>
      </c>
      <c r="G65" s="16">
        <v>689</v>
      </c>
      <c r="H65" s="4">
        <f t="shared" si="21"/>
        <v>50.79825834542816</v>
      </c>
      <c r="I65" s="4">
        <f t="shared" si="22"/>
        <v>49.20174165457184</v>
      </c>
      <c r="J65" s="4">
        <f t="shared" si="23"/>
        <v>92.743105950653117</v>
      </c>
      <c r="K65" s="9">
        <f t="shared" si="24"/>
        <v>7.2568940493468794</v>
      </c>
    </row>
    <row r="66" spans="1:11" x14ac:dyDescent="0.25">
      <c r="A66" s="288"/>
      <c r="B66" s="16" t="s">
        <v>15</v>
      </c>
      <c r="C66" s="16">
        <v>15</v>
      </c>
      <c r="D66" s="16">
        <v>492</v>
      </c>
      <c r="E66" s="16">
        <v>63</v>
      </c>
      <c r="F66" s="16">
        <v>11</v>
      </c>
      <c r="G66" s="16">
        <v>581</v>
      </c>
      <c r="H66" s="4">
        <f t="shared" si="21"/>
        <v>87.26333907056798</v>
      </c>
      <c r="I66" s="4">
        <f t="shared" si="22"/>
        <v>12.736660929432015</v>
      </c>
      <c r="J66" s="4">
        <f t="shared" si="23"/>
        <v>95.524956970740106</v>
      </c>
      <c r="K66" s="9">
        <f t="shared" si="24"/>
        <v>4.4750430292598971</v>
      </c>
    </row>
    <row r="67" spans="1:11" x14ac:dyDescent="0.25">
      <c r="A67" s="288"/>
      <c r="B67" s="16" t="s">
        <v>16</v>
      </c>
      <c r="C67" s="16">
        <v>0</v>
      </c>
      <c r="D67" s="16">
        <v>459</v>
      </c>
      <c r="E67" s="16">
        <v>81</v>
      </c>
      <c r="F67" s="16">
        <v>4</v>
      </c>
      <c r="G67" s="16">
        <v>544</v>
      </c>
      <c r="H67" s="4">
        <f t="shared" si="21"/>
        <v>84.375</v>
      </c>
      <c r="I67" s="4">
        <f t="shared" si="22"/>
        <v>15.625</v>
      </c>
      <c r="J67" s="4">
        <f t="shared" si="23"/>
        <v>99.264705882352942</v>
      </c>
      <c r="K67" s="9">
        <f t="shared" si="24"/>
        <v>0.73529411764705888</v>
      </c>
    </row>
    <row r="68" spans="1:11" x14ac:dyDescent="0.25">
      <c r="A68" s="288"/>
      <c r="B68" s="16" t="s">
        <v>17</v>
      </c>
      <c r="C68" s="16">
        <v>20</v>
      </c>
      <c r="D68" s="16">
        <v>495</v>
      </c>
      <c r="E68" s="16">
        <v>61</v>
      </c>
      <c r="F68" s="16">
        <v>7</v>
      </c>
      <c r="G68" s="16">
        <v>583</v>
      </c>
      <c r="H68" s="4">
        <f t="shared" si="21"/>
        <v>88.336192109777016</v>
      </c>
      <c r="I68" s="4">
        <f t="shared" si="22"/>
        <v>11.663807890222985</v>
      </c>
      <c r="J68" s="4">
        <f t="shared" si="23"/>
        <v>95.368782161234989</v>
      </c>
      <c r="K68" s="9">
        <f t="shared" si="24"/>
        <v>4.6312178387650089</v>
      </c>
    </row>
    <row r="69" spans="1:11" ht="16.5" thickBot="1" x14ac:dyDescent="0.3">
      <c r="A69" s="289"/>
      <c r="B69" s="19" t="s">
        <v>35</v>
      </c>
      <c r="C69" s="20"/>
      <c r="D69" s="20"/>
      <c r="E69" s="20"/>
      <c r="F69" s="20"/>
      <c r="G69" s="20"/>
      <c r="H69" s="22">
        <f>AVERAGE(H58:H68)</f>
        <v>72.362296880852881</v>
      </c>
      <c r="I69" s="22">
        <f>AVERAGE(I58:I68)</f>
        <v>27.637703119147112</v>
      </c>
      <c r="J69" s="22">
        <f>AVERAGE(J58:J68)</f>
        <v>93.023251653805943</v>
      </c>
      <c r="K69" s="23">
        <f>AVERAGE(K58:K68)</f>
        <v>6.9767483461940518</v>
      </c>
    </row>
    <row r="70" spans="1:11" x14ac:dyDescent="0.25">
      <c r="A70" s="290" t="s">
        <v>78</v>
      </c>
      <c r="B70" s="21" t="s">
        <v>7</v>
      </c>
      <c r="C70" s="21">
        <v>9</v>
      </c>
      <c r="D70" s="21">
        <v>597</v>
      </c>
      <c r="E70" s="21">
        <v>110</v>
      </c>
      <c r="F70" s="21">
        <v>31</v>
      </c>
      <c r="G70" s="21">
        <v>747</v>
      </c>
      <c r="H70" s="14">
        <f t="shared" ref="H70:H82" si="25">(C70+D70)*100/G70</f>
        <v>81.124497991967871</v>
      </c>
      <c r="I70" s="14">
        <f t="shared" ref="I70:I82" si="26">(E70+F70)*100/G70</f>
        <v>18.875502008032129</v>
      </c>
      <c r="J70" s="14">
        <f t="shared" ref="J70:J82" si="27">(D70+E70)*100/G70</f>
        <v>94.645247657295855</v>
      </c>
      <c r="K70" s="13">
        <f t="shared" ref="K70:K82" si="28">(C70+F70)*100/G70</f>
        <v>5.3547523427041499</v>
      </c>
    </row>
    <row r="71" spans="1:11" x14ac:dyDescent="0.25">
      <c r="A71" s="288"/>
      <c r="B71" s="16" t="s">
        <v>11</v>
      </c>
      <c r="C71" s="16">
        <v>10</v>
      </c>
      <c r="D71" s="16">
        <v>564</v>
      </c>
      <c r="E71" s="16">
        <v>150</v>
      </c>
      <c r="F71" s="16">
        <v>43</v>
      </c>
      <c r="G71" s="16">
        <v>767</v>
      </c>
      <c r="H71" s="4">
        <f t="shared" si="25"/>
        <v>74.837027379400254</v>
      </c>
      <c r="I71" s="4">
        <f t="shared" si="26"/>
        <v>25.162972620599739</v>
      </c>
      <c r="J71" s="4">
        <f t="shared" si="27"/>
        <v>93.089960886571049</v>
      </c>
      <c r="K71" s="9">
        <f t="shared" si="28"/>
        <v>6.9100391134289438</v>
      </c>
    </row>
    <row r="72" spans="1:11" x14ac:dyDescent="0.25">
      <c r="A72" s="288"/>
      <c r="B72" s="16" t="s">
        <v>12</v>
      </c>
      <c r="C72" s="16">
        <v>23</v>
      </c>
      <c r="D72" s="16">
        <v>485</v>
      </c>
      <c r="E72" s="16">
        <v>256</v>
      </c>
      <c r="F72" s="16">
        <v>52</v>
      </c>
      <c r="G72" s="16">
        <v>816</v>
      </c>
      <c r="H72" s="4">
        <f t="shared" si="25"/>
        <v>62.254901960784316</v>
      </c>
      <c r="I72" s="4">
        <f t="shared" si="26"/>
        <v>37.745098039215684</v>
      </c>
      <c r="J72" s="4">
        <f t="shared" si="27"/>
        <v>90.808823529411768</v>
      </c>
      <c r="K72" s="9">
        <f t="shared" si="28"/>
        <v>9.1911764705882355</v>
      </c>
    </row>
    <row r="73" spans="1:11" x14ac:dyDescent="0.25">
      <c r="A73" s="288"/>
      <c r="B73" s="16" t="s">
        <v>10</v>
      </c>
      <c r="C73" s="16">
        <v>7</v>
      </c>
      <c r="D73" s="16">
        <v>440</v>
      </c>
      <c r="E73" s="16">
        <v>76</v>
      </c>
      <c r="F73" s="16">
        <v>54</v>
      </c>
      <c r="G73" s="16">
        <v>577</v>
      </c>
      <c r="H73" s="4">
        <f t="shared" si="25"/>
        <v>77.469670710571918</v>
      </c>
      <c r="I73" s="4">
        <f t="shared" si="26"/>
        <v>22.530329289428078</v>
      </c>
      <c r="J73" s="4">
        <f t="shared" si="27"/>
        <v>89.428076256499139</v>
      </c>
      <c r="K73" s="9">
        <f t="shared" si="28"/>
        <v>10.571923743500866</v>
      </c>
    </row>
    <row r="74" spans="1:11" x14ac:dyDescent="0.25">
      <c r="A74" s="288"/>
      <c r="B74" s="16" t="s">
        <v>13</v>
      </c>
      <c r="C74" s="16">
        <v>3</v>
      </c>
      <c r="D74" s="16">
        <v>439</v>
      </c>
      <c r="E74" s="16">
        <v>83</v>
      </c>
      <c r="F74" s="16">
        <v>53</v>
      </c>
      <c r="G74" s="16">
        <v>578</v>
      </c>
      <c r="H74" s="4">
        <f t="shared" si="25"/>
        <v>76.470588235294116</v>
      </c>
      <c r="I74" s="4">
        <f t="shared" si="26"/>
        <v>23.529411764705884</v>
      </c>
      <c r="J74" s="4">
        <f t="shared" si="27"/>
        <v>90.311418685121112</v>
      </c>
      <c r="K74" s="9">
        <f t="shared" si="28"/>
        <v>9.688581314878892</v>
      </c>
    </row>
    <row r="75" spans="1:11" x14ac:dyDescent="0.25">
      <c r="A75" s="288"/>
      <c r="B75" s="16" t="s">
        <v>9</v>
      </c>
      <c r="C75" s="16">
        <v>32</v>
      </c>
      <c r="D75" s="16">
        <v>346</v>
      </c>
      <c r="E75" s="16">
        <v>153</v>
      </c>
      <c r="F75" s="16">
        <v>55</v>
      </c>
      <c r="G75" s="16">
        <v>586</v>
      </c>
      <c r="H75" s="4">
        <f t="shared" si="25"/>
        <v>64.50511945392492</v>
      </c>
      <c r="I75" s="4">
        <f t="shared" si="26"/>
        <v>35.494880546075088</v>
      </c>
      <c r="J75" s="4">
        <f t="shared" si="27"/>
        <v>85.153583617747444</v>
      </c>
      <c r="K75" s="9">
        <f t="shared" si="28"/>
        <v>14.84641638225256</v>
      </c>
    </row>
    <row r="76" spans="1:11" x14ac:dyDescent="0.25">
      <c r="A76" s="288"/>
      <c r="B76" s="16" t="s">
        <v>14</v>
      </c>
      <c r="C76" s="16">
        <v>22</v>
      </c>
      <c r="D76" s="16">
        <v>412</v>
      </c>
      <c r="E76" s="16">
        <v>128</v>
      </c>
      <c r="F76" s="16">
        <v>76</v>
      </c>
      <c r="G76" s="16">
        <v>638</v>
      </c>
      <c r="H76" s="4">
        <f t="shared" si="25"/>
        <v>68.025078369905955</v>
      </c>
      <c r="I76" s="4">
        <f t="shared" si="26"/>
        <v>31.974921630094045</v>
      </c>
      <c r="J76" s="4">
        <f t="shared" si="27"/>
        <v>84.639498432601883</v>
      </c>
      <c r="K76" s="9">
        <f t="shared" si="28"/>
        <v>15.360501567398119</v>
      </c>
    </row>
    <row r="77" spans="1:11" x14ac:dyDescent="0.25">
      <c r="A77" s="288"/>
      <c r="B77" s="16" t="s">
        <v>8</v>
      </c>
      <c r="C77" s="16">
        <v>28</v>
      </c>
      <c r="D77" s="16">
        <v>381</v>
      </c>
      <c r="E77" s="16">
        <v>146</v>
      </c>
      <c r="F77" s="16">
        <v>148</v>
      </c>
      <c r="G77" s="16">
        <v>703</v>
      </c>
      <c r="H77" s="4">
        <f t="shared" si="25"/>
        <v>58.179231863442389</v>
      </c>
      <c r="I77" s="4">
        <f t="shared" si="26"/>
        <v>41.820768136557611</v>
      </c>
      <c r="J77" s="4">
        <f t="shared" si="27"/>
        <v>74.964438122332865</v>
      </c>
      <c r="K77" s="9">
        <f t="shared" si="28"/>
        <v>25.035561877667142</v>
      </c>
    </row>
    <row r="78" spans="1:11" x14ac:dyDescent="0.25">
      <c r="A78" s="288"/>
      <c r="B78" s="16" t="s">
        <v>15</v>
      </c>
      <c r="C78" s="16">
        <v>45</v>
      </c>
      <c r="D78" s="16">
        <v>351</v>
      </c>
      <c r="E78" s="16">
        <v>269</v>
      </c>
      <c r="F78" s="16">
        <v>37</v>
      </c>
      <c r="G78" s="16">
        <v>702</v>
      </c>
      <c r="H78" s="4">
        <f t="shared" si="25"/>
        <v>56.410256410256409</v>
      </c>
      <c r="I78" s="4">
        <f t="shared" si="26"/>
        <v>43.589743589743591</v>
      </c>
      <c r="J78" s="4">
        <f t="shared" si="27"/>
        <v>88.319088319088323</v>
      </c>
      <c r="K78" s="9">
        <f t="shared" si="28"/>
        <v>11.680911680911681</v>
      </c>
    </row>
    <row r="79" spans="1:11" x14ac:dyDescent="0.25">
      <c r="A79" s="288"/>
      <c r="B79" s="16" t="s">
        <v>16</v>
      </c>
      <c r="C79" s="16">
        <v>24</v>
      </c>
      <c r="D79" s="16">
        <v>440</v>
      </c>
      <c r="E79" s="16">
        <v>209</v>
      </c>
      <c r="F79" s="16">
        <v>37</v>
      </c>
      <c r="G79" s="16">
        <v>710</v>
      </c>
      <c r="H79" s="4">
        <f t="shared" si="25"/>
        <v>65.352112676056336</v>
      </c>
      <c r="I79" s="4">
        <f t="shared" si="26"/>
        <v>34.647887323943664</v>
      </c>
      <c r="J79" s="4">
        <f t="shared" si="27"/>
        <v>91.408450704225359</v>
      </c>
      <c r="K79" s="9">
        <f t="shared" si="28"/>
        <v>8.591549295774648</v>
      </c>
    </row>
    <row r="80" spans="1:11" x14ac:dyDescent="0.25">
      <c r="A80" s="288"/>
      <c r="B80" s="16" t="s">
        <v>17</v>
      </c>
      <c r="C80" s="16">
        <v>14</v>
      </c>
      <c r="D80" s="16">
        <v>480</v>
      </c>
      <c r="E80" s="16">
        <v>130</v>
      </c>
      <c r="F80" s="16">
        <v>32</v>
      </c>
      <c r="G80" s="16">
        <v>656</v>
      </c>
      <c r="H80" s="4">
        <f t="shared" si="25"/>
        <v>75.304878048780495</v>
      </c>
      <c r="I80" s="4">
        <f t="shared" si="26"/>
        <v>24.695121951219512</v>
      </c>
      <c r="J80" s="4">
        <f t="shared" si="27"/>
        <v>92.987804878048777</v>
      </c>
      <c r="K80" s="9">
        <f t="shared" si="28"/>
        <v>7.0121951219512191</v>
      </c>
    </row>
    <row r="81" spans="1:11" x14ac:dyDescent="0.25">
      <c r="A81" s="288"/>
      <c r="B81" s="16" t="s">
        <v>18</v>
      </c>
      <c r="C81" s="16">
        <v>95</v>
      </c>
      <c r="D81" s="16">
        <v>312</v>
      </c>
      <c r="E81" s="16">
        <v>193</v>
      </c>
      <c r="F81" s="16">
        <v>108</v>
      </c>
      <c r="G81" s="16">
        <v>708</v>
      </c>
      <c r="H81" s="4">
        <f t="shared" si="25"/>
        <v>57.485875706214692</v>
      </c>
      <c r="I81" s="4">
        <f t="shared" si="26"/>
        <v>42.514124293785308</v>
      </c>
      <c r="J81" s="4">
        <f t="shared" si="27"/>
        <v>71.327683615819211</v>
      </c>
      <c r="K81" s="9">
        <f t="shared" si="28"/>
        <v>28.672316384180792</v>
      </c>
    </row>
    <row r="82" spans="1:11" x14ac:dyDescent="0.25">
      <c r="A82" s="288"/>
      <c r="B82" s="16" t="s">
        <v>19</v>
      </c>
      <c r="C82" s="16">
        <v>5</v>
      </c>
      <c r="D82" s="16">
        <v>484</v>
      </c>
      <c r="E82" s="16">
        <v>352</v>
      </c>
      <c r="F82" s="16">
        <v>47</v>
      </c>
      <c r="G82" s="16">
        <v>888</v>
      </c>
      <c r="H82" s="4">
        <f t="shared" si="25"/>
        <v>55.067567567567565</v>
      </c>
      <c r="I82" s="4">
        <f t="shared" si="26"/>
        <v>44.932432432432435</v>
      </c>
      <c r="J82" s="4">
        <f t="shared" si="27"/>
        <v>94.14414414414415</v>
      </c>
      <c r="K82" s="9">
        <f t="shared" si="28"/>
        <v>5.8558558558558556</v>
      </c>
    </row>
    <row r="83" spans="1:11" ht="16.5" thickBot="1" x14ac:dyDescent="0.3">
      <c r="A83" s="289"/>
      <c r="B83" s="19" t="s">
        <v>35</v>
      </c>
      <c r="C83" s="20"/>
      <c r="D83" s="20"/>
      <c r="E83" s="20"/>
      <c r="F83" s="20"/>
      <c r="G83" s="20"/>
      <c r="H83" s="22">
        <f>AVERAGE(H70:H82)</f>
        <v>67.114369721089787</v>
      </c>
      <c r="I83" s="22">
        <f>AVERAGE(I70:I82)</f>
        <v>32.885630278910213</v>
      </c>
      <c r="J83" s="22">
        <f>AVERAGE(J70:J82)</f>
        <v>87.786786065300547</v>
      </c>
      <c r="K83" s="23">
        <f>AVERAGE(K70:K82)</f>
        <v>12.213213934699469</v>
      </c>
    </row>
    <row r="84" spans="1:11" x14ac:dyDescent="0.25">
      <c r="A84" s="288" t="s">
        <v>79</v>
      </c>
      <c r="B84" s="16" t="s">
        <v>7</v>
      </c>
      <c r="C84" s="16">
        <v>54</v>
      </c>
      <c r="D84" s="16">
        <v>186</v>
      </c>
      <c r="E84" s="16">
        <v>34</v>
      </c>
      <c r="F84" s="16">
        <v>11</v>
      </c>
      <c r="G84" s="16">
        <v>285</v>
      </c>
      <c r="H84" s="4">
        <f t="shared" ref="H84:H94" si="29">(C84+D84)*100/G84</f>
        <v>84.21052631578948</v>
      </c>
      <c r="I84" s="4">
        <f t="shared" ref="I84:I94" si="30">(E84+F84)*100/G84</f>
        <v>15.789473684210526</v>
      </c>
      <c r="J84" s="4">
        <f t="shared" ref="J84:J94" si="31">(D84+E84)*100/G84</f>
        <v>77.192982456140356</v>
      </c>
      <c r="K84" s="9">
        <f t="shared" ref="K84:K94" si="32">(C84+F84)*100/G84</f>
        <v>22.807017543859651</v>
      </c>
    </row>
    <row r="85" spans="1:11" x14ac:dyDescent="0.25">
      <c r="A85" s="288"/>
      <c r="B85" s="16" t="s">
        <v>11</v>
      </c>
      <c r="C85" s="16">
        <v>50</v>
      </c>
      <c r="D85" s="16">
        <v>165</v>
      </c>
      <c r="E85" s="16">
        <v>89</v>
      </c>
      <c r="F85" s="16">
        <v>40</v>
      </c>
      <c r="G85" s="16">
        <v>344</v>
      </c>
      <c r="H85" s="4">
        <f t="shared" si="29"/>
        <v>62.5</v>
      </c>
      <c r="I85" s="4">
        <f t="shared" si="30"/>
        <v>37.5</v>
      </c>
      <c r="J85" s="4">
        <f t="shared" si="31"/>
        <v>73.837209302325576</v>
      </c>
      <c r="K85" s="9">
        <f t="shared" si="32"/>
        <v>26.162790697674417</v>
      </c>
    </row>
    <row r="86" spans="1:11" x14ac:dyDescent="0.25">
      <c r="A86" s="288"/>
      <c r="B86" s="16" t="s">
        <v>12</v>
      </c>
      <c r="C86" s="16">
        <v>15</v>
      </c>
      <c r="D86" s="16">
        <v>167</v>
      </c>
      <c r="E86" s="16">
        <v>160</v>
      </c>
      <c r="F86" s="16">
        <v>12</v>
      </c>
      <c r="G86" s="16">
        <v>354</v>
      </c>
      <c r="H86" s="4">
        <f t="shared" si="29"/>
        <v>51.412429378531073</v>
      </c>
      <c r="I86" s="4">
        <f t="shared" si="30"/>
        <v>48.587570621468927</v>
      </c>
      <c r="J86" s="4">
        <f t="shared" si="31"/>
        <v>92.372881355932208</v>
      </c>
      <c r="K86" s="9">
        <f t="shared" si="32"/>
        <v>7.6271186440677967</v>
      </c>
    </row>
    <row r="87" spans="1:11" x14ac:dyDescent="0.25">
      <c r="A87" s="288"/>
      <c r="B87" s="16" t="s">
        <v>10</v>
      </c>
      <c r="C87" s="16">
        <v>10</v>
      </c>
      <c r="D87" s="16">
        <v>148</v>
      </c>
      <c r="E87" s="16">
        <v>126</v>
      </c>
      <c r="F87" s="16">
        <v>15</v>
      </c>
      <c r="G87" s="16">
        <v>299</v>
      </c>
      <c r="H87" s="4">
        <f t="shared" si="29"/>
        <v>52.842809364548494</v>
      </c>
      <c r="I87" s="4">
        <f t="shared" si="30"/>
        <v>47.157190635451506</v>
      </c>
      <c r="J87" s="4">
        <f t="shared" si="31"/>
        <v>91.638795986622071</v>
      </c>
      <c r="K87" s="9">
        <f t="shared" si="32"/>
        <v>8.3612040133779271</v>
      </c>
    </row>
    <row r="88" spans="1:11" x14ac:dyDescent="0.25">
      <c r="A88" s="288"/>
      <c r="B88" s="16" t="s">
        <v>13</v>
      </c>
      <c r="C88" s="16">
        <v>35</v>
      </c>
      <c r="D88" s="16">
        <v>166</v>
      </c>
      <c r="E88" s="16">
        <v>152</v>
      </c>
      <c r="F88" s="16">
        <v>27</v>
      </c>
      <c r="G88" s="16">
        <v>380</v>
      </c>
      <c r="H88" s="4">
        <f t="shared" si="29"/>
        <v>52.89473684210526</v>
      </c>
      <c r="I88" s="4">
        <f t="shared" si="30"/>
        <v>47.10526315789474</v>
      </c>
      <c r="J88" s="4">
        <f t="shared" si="31"/>
        <v>83.684210526315795</v>
      </c>
      <c r="K88" s="9">
        <f t="shared" si="32"/>
        <v>16.315789473684209</v>
      </c>
    </row>
    <row r="89" spans="1:11" x14ac:dyDescent="0.25">
      <c r="A89" s="288"/>
      <c r="B89" s="16" t="s">
        <v>9</v>
      </c>
      <c r="C89" s="16">
        <v>37</v>
      </c>
      <c r="D89" s="16">
        <v>156</v>
      </c>
      <c r="E89" s="16">
        <v>143</v>
      </c>
      <c r="F89" s="16">
        <v>53</v>
      </c>
      <c r="G89" s="16">
        <v>389</v>
      </c>
      <c r="H89" s="4">
        <f t="shared" si="29"/>
        <v>49.614395886889461</v>
      </c>
      <c r="I89" s="4">
        <f t="shared" si="30"/>
        <v>50.385604113110539</v>
      </c>
      <c r="J89" s="4">
        <f t="shared" si="31"/>
        <v>76.863753213367616</v>
      </c>
      <c r="K89" s="9">
        <f t="shared" si="32"/>
        <v>23.136246786632391</v>
      </c>
    </row>
    <row r="90" spans="1:11" x14ac:dyDescent="0.25">
      <c r="A90" s="288"/>
      <c r="B90" s="16" t="s">
        <v>14</v>
      </c>
      <c r="C90" s="16">
        <v>14</v>
      </c>
      <c r="D90" s="16">
        <v>329</v>
      </c>
      <c r="E90" s="16">
        <v>98</v>
      </c>
      <c r="F90" s="16">
        <v>29</v>
      </c>
      <c r="G90" s="16">
        <v>470</v>
      </c>
      <c r="H90" s="4">
        <f t="shared" si="29"/>
        <v>72.978723404255319</v>
      </c>
      <c r="I90" s="4">
        <f t="shared" si="30"/>
        <v>27.021276595744681</v>
      </c>
      <c r="J90" s="4">
        <f t="shared" si="31"/>
        <v>90.851063829787236</v>
      </c>
      <c r="K90" s="9">
        <f t="shared" si="32"/>
        <v>9.1489361702127656</v>
      </c>
    </row>
    <row r="91" spans="1:11" x14ac:dyDescent="0.25">
      <c r="A91" s="288"/>
      <c r="B91" s="16" t="s">
        <v>8</v>
      </c>
      <c r="C91" s="16">
        <v>10</v>
      </c>
      <c r="D91" s="16">
        <v>321</v>
      </c>
      <c r="E91" s="16">
        <v>86</v>
      </c>
      <c r="F91" s="16">
        <v>22</v>
      </c>
      <c r="G91" s="16">
        <v>439</v>
      </c>
      <c r="H91" s="4">
        <f t="shared" si="29"/>
        <v>75.398633257403191</v>
      </c>
      <c r="I91" s="4">
        <f t="shared" si="30"/>
        <v>24.601366742596809</v>
      </c>
      <c r="J91" s="4">
        <f t="shared" si="31"/>
        <v>92.710706150341679</v>
      </c>
      <c r="K91" s="9">
        <f t="shared" si="32"/>
        <v>7.2892938496583142</v>
      </c>
    </row>
    <row r="92" spans="1:11" x14ac:dyDescent="0.25">
      <c r="A92" s="288"/>
      <c r="B92" s="16" t="s">
        <v>15</v>
      </c>
      <c r="C92" s="16">
        <v>18</v>
      </c>
      <c r="D92" s="16">
        <v>269</v>
      </c>
      <c r="E92" s="16">
        <v>59</v>
      </c>
      <c r="F92" s="16">
        <v>31</v>
      </c>
      <c r="G92" s="16">
        <v>377</v>
      </c>
      <c r="H92" s="4">
        <f t="shared" si="29"/>
        <v>76.127320954907162</v>
      </c>
      <c r="I92" s="4">
        <f t="shared" si="30"/>
        <v>23.872679045092838</v>
      </c>
      <c r="J92" s="4">
        <f t="shared" si="31"/>
        <v>87.0026525198939</v>
      </c>
      <c r="K92" s="9">
        <f t="shared" si="32"/>
        <v>12.9973474801061</v>
      </c>
    </row>
    <row r="93" spans="1:11" x14ac:dyDescent="0.25">
      <c r="A93" s="288"/>
      <c r="B93" s="16" t="s">
        <v>16</v>
      </c>
      <c r="C93" s="16">
        <v>6</v>
      </c>
      <c r="D93" s="16">
        <v>355</v>
      </c>
      <c r="E93" s="16">
        <v>95</v>
      </c>
      <c r="F93" s="16">
        <v>12</v>
      </c>
      <c r="G93" s="16">
        <v>468</v>
      </c>
      <c r="H93" s="4">
        <f t="shared" si="29"/>
        <v>77.136752136752136</v>
      </c>
      <c r="I93" s="4">
        <f t="shared" si="30"/>
        <v>22.863247863247864</v>
      </c>
      <c r="J93" s="4">
        <f t="shared" si="31"/>
        <v>96.15384615384616</v>
      </c>
      <c r="K93" s="9">
        <f t="shared" si="32"/>
        <v>3.8461538461538463</v>
      </c>
    </row>
    <row r="94" spans="1:11" x14ac:dyDescent="0.25">
      <c r="A94" s="288"/>
      <c r="B94" s="16" t="s">
        <v>17</v>
      </c>
      <c r="C94" s="16">
        <v>39</v>
      </c>
      <c r="D94" s="16">
        <v>186</v>
      </c>
      <c r="E94" s="16">
        <v>77</v>
      </c>
      <c r="F94" s="16">
        <v>5</v>
      </c>
      <c r="G94" s="16">
        <v>307</v>
      </c>
      <c r="H94" s="4">
        <f t="shared" si="29"/>
        <v>73.289902280130292</v>
      </c>
      <c r="I94" s="4">
        <f t="shared" si="30"/>
        <v>26.710097719869708</v>
      </c>
      <c r="J94" s="4">
        <f t="shared" si="31"/>
        <v>85.667752442996743</v>
      </c>
      <c r="K94" s="9">
        <f t="shared" si="32"/>
        <v>14.332247557003257</v>
      </c>
    </row>
    <row r="95" spans="1:11" ht="16.5" thickBot="1" x14ac:dyDescent="0.3">
      <c r="A95" s="289"/>
      <c r="B95" s="19" t="s">
        <v>35</v>
      </c>
      <c r="C95" s="20"/>
      <c r="D95" s="20"/>
      <c r="E95" s="20"/>
      <c r="F95" s="20"/>
      <c r="G95" s="20"/>
      <c r="H95" s="22">
        <f>AVERAGE(H84:H94)</f>
        <v>66.2187481655738</v>
      </c>
      <c r="I95" s="22">
        <f>AVERAGE(I84:I94)</f>
        <v>33.781251834426186</v>
      </c>
      <c r="J95" s="22">
        <f>AVERAGE(J84:J94)</f>
        <v>86.179623085233573</v>
      </c>
      <c r="K95" s="23">
        <f>AVERAGE(K84:K94)</f>
        <v>13.820376914766422</v>
      </c>
    </row>
    <row r="96" spans="1:11" x14ac:dyDescent="0.25">
      <c r="A96" s="288" t="s">
        <v>80</v>
      </c>
      <c r="B96" s="16" t="s">
        <v>7</v>
      </c>
      <c r="C96" s="16">
        <v>7</v>
      </c>
      <c r="D96" s="16">
        <v>91</v>
      </c>
      <c r="E96" s="16">
        <v>240</v>
      </c>
      <c r="F96" s="16">
        <v>97</v>
      </c>
      <c r="G96" s="16">
        <v>435</v>
      </c>
      <c r="H96" s="4">
        <f t="shared" ref="H96:H108" si="33">(C96+D96)*100/G96</f>
        <v>22.528735632183906</v>
      </c>
      <c r="I96" s="4">
        <f t="shared" ref="I96:I108" si="34">(E96+F96)*100/G96</f>
        <v>77.47126436781609</v>
      </c>
      <c r="J96" s="4">
        <f t="shared" ref="J96:J108" si="35">(D96+E96)*100/G96</f>
        <v>76.091954022988503</v>
      </c>
      <c r="K96" s="9">
        <f t="shared" ref="K96:K108" si="36">(C96+F96)*100/G96</f>
        <v>23.908045977011493</v>
      </c>
    </row>
    <row r="97" spans="1:11" x14ac:dyDescent="0.25">
      <c r="A97" s="288"/>
      <c r="B97" s="16" t="s">
        <v>11</v>
      </c>
      <c r="C97" s="16">
        <v>1</v>
      </c>
      <c r="D97" s="16">
        <v>71</v>
      </c>
      <c r="E97" s="16">
        <v>249</v>
      </c>
      <c r="F97" s="16">
        <v>57</v>
      </c>
      <c r="G97" s="16">
        <v>378</v>
      </c>
      <c r="H97" s="4">
        <f t="shared" si="33"/>
        <v>19.047619047619047</v>
      </c>
      <c r="I97" s="4">
        <f t="shared" si="34"/>
        <v>80.952380952380949</v>
      </c>
      <c r="J97" s="4">
        <f t="shared" si="35"/>
        <v>84.656084656084658</v>
      </c>
      <c r="K97" s="9">
        <f t="shared" si="36"/>
        <v>15.343915343915343</v>
      </c>
    </row>
    <row r="98" spans="1:11" x14ac:dyDescent="0.25">
      <c r="A98" s="288"/>
      <c r="B98" s="16" t="s">
        <v>12</v>
      </c>
      <c r="C98" s="16">
        <v>7</v>
      </c>
      <c r="D98" s="16">
        <v>63</v>
      </c>
      <c r="E98" s="16">
        <v>250</v>
      </c>
      <c r="F98" s="16">
        <v>74</v>
      </c>
      <c r="G98" s="16">
        <v>394</v>
      </c>
      <c r="H98" s="4">
        <f t="shared" si="33"/>
        <v>17.766497461928935</v>
      </c>
      <c r="I98" s="4">
        <f t="shared" si="34"/>
        <v>82.233502538071065</v>
      </c>
      <c r="J98" s="4">
        <f t="shared" si="35"/>
        <v>79.441624365482227</v>
      </c>
      <c r="K98" s="9">
        <f t="shared" si="36"/>
        <v>20.558375634517766</v>
      </c>
    </row>
    <row r="99" spans="1:11" x14ac:dyDescent="0.25">
      <c r="A99" s="288"/>
      <c r="B99" s="16" t="s">
        <v>10</v>
      </c>
      <c r="C99" s="16">
        <v>1</v>
      </c>
      <c r="D99" s="16">
        <v>146</v>
      </c>
      <c r="E99" s="16">
        <v>243</v>
      </c>
      <c r="F99" s="16">
        <v>14</v>
      </c>
      <c r="G99" s="16">
        <v>404</v>
      </c>
      <c r="H99" s="4">
        <f t="shared" si="33"/>
        <v>36.386138613861384</v>
      </c>
      <c r="I99" s="4">
        <f t="shared" si="34"/>
        <v>63.613861386138616</v>
      </c>
      <c r="J99" s="4">
        <f t="shared" si="35"/>
        <v>96.287128712871294</v>
      </c>
      <c r="K99" s="9">
        <f t="shared" si="36"/>
        <v>3.7128712871287131</v>
      </c>
    </row>
    <row r="100" spans="1:11" x14ac:dyDescent="0.25">
      <c r="A100" s="288"/>
      <c r="B100" s="16" t="s">
        <v>13</v>
      </c>
      <c r="C100" s="16">
        <v>9</v>
      </c>
      <c r="D100" s="16">
        <v>65</v>
      </c>
      <c r="E100" s="16">
        <v>323</v>
      </c>
      <c r="F100" s="16">
        <v>45</v>
      </c>
      <c r="G100" s="16">
        <v>442</v>
      </c>
      <c r="H100" s="4">
        <f t="shared" si="33"/>
        <v>16.742081447963802</v>
      </c>
      <c r="I100" s="4">
        <f t="shared" si="34"/>
        <v>83.257918552036202</v>
      </c>
      <c r="J100" s="4">
        <f t="shared" si="35"/>
        <v>87.782805429864254</v>
      </c>
      <c r="K100" s="9">
        <f t="shared" si="36"/>
        <v>12.217194570135746</v>
      </c>
    </row>
    <row r="101" spans="1:11" x14ac:dyDescent="0.25">
      <c r="A101" s="288"/>
      <c r="B101" s="16" t="s">
        <v>9</v>
      </c>
      <c r="C101" s="16">
        <v>2</v>
      </c>
      <c r="D101" s="16">
        <v>98</v>
      </c>
      <c r="E101" s="16">
        <v>269</v>
      </c>
      <c r="F101" s="16">
        <v>48</v>
      </c>
      <c r="G101" s="16">
        <v>417</v>
      </c>
      <c r="H101" s="4">
        <f t="shared" si="33"/>
        <v>23.980815347721823</v>
      </c>
      <c r="I101" s="4">
        <f t="shared" si="34"/>
        <v>76.019184652278184</v>
      </c>
      <c r="J101" s="4">
        <f t="shared" si="35"/>
        <v>88.009592326139085</v>
      </c>
      <c r="K101" s="9">
        <f t="shared" si="36"/>
        <v>11.990407673860911</v>
      </c>
    </row>
    <row r="102" spans="1:11" x14ac:dyDescent="0.25">
      <c r="A102" s="288"/>
      <c r="B102" s="16" t="s">
        <v>14</v>
      </c>
      <c r="C102" s="16">
        <v>6</v>
      </c>
      <c r="D102" s="16">
        <v>122</v>
      </c>
      <c r="E102" s="16">
        <v>237</v>
      </c>
      <c r="F102" s="16">
        <v>63</v>
      </c>
      <c r="G102" s="16">
        <v>428</v>
      </c>
      <c r="H102" s="4">
        <f t="shared" si="33"/>
        <v>29.906542056074766</v>
      </c>
      <c r="I102" s="4">
        <f t="shared" si="34"/>
        <v>70.09345794392523</v>
      </c>
      <c r="J102" s="4">
        <f t="shared" si="35"/>
        <v>83.878504672897193</v>
      </c>
      <c r="K102" s="9">
        <f t="shared" si="36"/>
        <v>16.121495327102803</v>
      </c>
    </row>
    <row r="103" spans="1:11" x14ac:dyDescent="0.25">
      <c r="A103" s="288"/>
      <c r="B103" s="16" t="s">
        <v>8</v>
      </c>
      <c r="C103" s="16">
        <v>2</v>
      </c>
      <c r="D103" s="16">
        <v>207</v>
      </c>
      <c r="E103" s="16">
        <v>165</v>
      </c>
      <c r="F103" s="16">
        <v>49</v>
      </c>
      <c r="G103" s="16">
        <v>423</v>
      </c>
      <c r="H103" s="4">
        <f t="shared" si="33"/>
        <v>49.408983451536642</v>
      </c>
      <c r="I103" s="4">
        <f t="shared" si="34"/>
        <v>50.591016548463358</v>
      </c>
      <c r="J103" s="4">
        <f t="shared" si="35"/>
        <v>87.943262411347519</v>
      </c>
      <c r="K103" s="9">
        <f t="shared" si="36"/>
        <v>12.056737588652481</v>
      </c>
    </row>
    <row r="104" spans="1:11" x14ac:dyDescent="0.25">
      <c r="A104" s="288"/>
      <c r="B104" s="16" t="s">
        <v>15</v>
      </c>
      <c r="C104" s="16">
        <v>8</v>
      </c>
      <c r="D104" s="16">
        <v>138</v>
      </c>
      <c r="E104" s="16">
        <v>157</v>
      </c>
      <c r="F104" s="16">
        <v>60</v>
      </c>
      <c r="G104" s="16">
        <v>363</v>
      </c>
      <c r="H104" s="4">
        <f t="shared" si="33"/>
        <v>40.22038567493113</v>
      </c>
      <c r="I104" s="4">
        <f t="shared" si="34"/>
        <v>59.77961432506887</v>
      </c>
      <c r="J104" s="4">
        <f t="shared" si="35"/>
        <v>81.267217630853992</v>
      </c>
      <c r="K104" s="9">
        <f t="shared" si="36"/>
        <v>18.732782369146005</v>
      </c>
    </row>
    <row r="105" spans="1:11" x14ac:dyDescent="0.25">
      <c r="A105" s="288"/>
      <c r="B105" s="16" t="s">
        <v>16</v>
      </c>
      <c r="C105" s="16">
        <v>3</v>
      </c>
      <c r="D105" s="16">
        <v>100</v>
      </c>
      <c r="E105" s="16">
        <v>264</v>
      </c>
      <c r="F105" s="16">
        <v>64</v>
      </c>
      <c r="G105" s="16">
        <v>431</v>
      </c>
      <c r="H105" s="4">
        <f t="shared" si="33"/>
        <v>23.897911832946637</v>
      </c>
      <c r="I105" s="4">
        <f t="shared" si="34"/>
        <v>76.102088167053367</v>
      </c>
      <c r="J105" s="4">
        <f t="shared" si="35"/>
        <v>84.454756380510446</v>
      </c>
      <c r="K105" s="9">
        <f t="shared" si="36"/>
        <v>15.545243619489559</v>
      </c>
    </row>
    <row r="106" spans="1:11" x14ac:dyDescent="0.25">
      <c r="A106" s="288"/>
      <c r="B106" s="16" t="s">
        <v>17</v>
      </c>
      <c r="C106" s="16">
        <v>6</v>
      </c>
      <c r="D106" s="16">
        <v>138</v>
      </c>
      <c r="E106" s="16">
        <v>188</v>
      </c>
      <c r="F106" s="16">
        <v>56</v>
      </c>
      <c r="G106" s="16">
        <v>388</v>
      </c>
      <c r="H106" s="4">
        <f t="shared" si="33"/>
        <v>37.113402061855673</v>
      </c>
      <c r="I106" s="4">
        <f t="shared" si="34"/>
        <v>62.886597938144327</v>
      </c>
      <c r="J106" s="4">
        <f t="shared" si="35"/>
        <v>84.020618556701038</v>
      </c>
      <c r="K106" s="9">
        <f t="shared" si="36"/>
        <v>15.979381443298969</v>
      </c>
    </row>
    <row r="107" spans="1:11" x14ac:dyDescent="0.25">
      <c r="A107" s="288"/>
      <c r="B107" s="16" t="s">
        <v>18</v>
      </c>
      <c r="C107" s="16">
        <v>2</v>
      </c>
      <c r="D107" s="16">
        <v>86</v>
      </c>
      <c r="E107" s="16">
        <v>383</v>
      </c>
      <c r="F107" s="16">
        <v>13</v>
      </c>
      <c r="G107" s="16">
        <v>484</v>
      </c>
      <c r="H107" s="4">
        <f t="shared" si="33"/>
        <v>18.181818181818183</v>
      </c>
      <c r="I107" s="4">
        <f t="shared" si="34"/>
        <v>81.818181818181813</v>
      </c>
      <c r="J107" s="4">
        <f t="shared" si="35"/>
        <v>96.900826446280988</v>
      </c>
      <c r="K107" s="9">
        <f t="shared" si="36"/>
        <v>3.0991735537190084</v>
      </c>
    </row>
    <row r="108" spans="1:11" x14ac:dyDescent="0.25">
      <c r="A108" s="288"/>
      <c r="B108" s="16" t="s">
        <v>19</v>
      </c>
      <c r="C108" s="16">
        <v>2</v>
      </c>
      <c r="D108" s="16">
        <v>135</v>
      </c>
      <c r="E108" s="16">
        <v>267</v>
      </c>
      <c r="F108" s="16">
        <v>32</v>
      </c>
      <c r="G108" s="16">
        <v>436</v>
      </c>
      <c r="H108" s="4">
        <f t="shared" si="33"/>
        <v>31.422018348623855</v>
      </c>
      <c r="I108" s="4">
        <f t="shared" si="34"/>
        <v>68.577981651376149</v>
      </c>
      <c r="J108" s="4">
        <f t="shared" si="35"/>
        <v>92.201834862385326</v>
      </c>
      <c r="K108" s="9">
        <f t="shared" si="36"/>
        <v>7.7981651376146788</v>
      </c>
    </row>
    <row r="109" spans="1:11" ht="16.5" thickBot="1" x14ac:dyDescent="0.3">
      <c r="A109" s="289"/>
      <c r="B109" s="19" t="s">
        <v>35</v>
      </c>
      <c r="C109" s="20"/>
      <c r="D109" s="20"/>
      <c r="E109" s="20"/>
      <c r="F109" s="20"/>
      <c r="G109" s="20"/>
      <c r="H109" s="22">
        <f>AVERAGE(H96:H108)</f>
        <v>28.200226858389673</v>
      </c>
      <c r="I109" s="22">
        <f>AVERAGE(I96:I108)</f>
        <v>71.799773141610331</v>
      </c>
      <c r="J109" s="22">
        <f>AVERAGE(J96:J108)</f>
        <v>86.379708498031263</v>
      </c>
      <c r="K109" s="23">
        <f>AVERAGE(K96:K108)</f>
        <v>13.62029150196873</v>
      </c>
    </row>
    <row r="110" spans="1:11" x14ac:dyDescent="0.25">
      <c r="A110" s="290" t="s">
        <v>81</v>
      </c>
      <c r="B110" s="21" t="s">
        <v>7</v>
      </c>
      <c r="C110" s="21">
        <v>1</v>
      </c>
      <c r="D110" s="21">
        <v>87</v>
      </c>
      <c r="E110" s="21">
        <v>70</v>
      </c>
      <c r="F110" s="21">
        <v>58</v>
      </c>
      <c r="G110" s="21">
        <v>216</v>
      </c>
      <c r="H110" s="14">
        <f t="shared" ref="H110:H121" si="37">(C110+D110)*100/G110</f>
        <v>40.74074074074074</v>
      </c>
      <c r="I110" s="14">
        <f t="shared" ref="I110:I121" si="38">(E110+F110)*100/G110</f>
        <v>59.25925925925926</v>
      </c>
      <c r="J110" s="14">
        <f t="shared" ref="J110:J121" si="39">(D110+E110)*100/G110</f>
        <v>72.68518518518519</v>
      </c>
      <c r="K110" s="13">
        <f t="shared" ref="K110:K121" si="40">(C110+F110)*100/G110</f>
        <v>27.314814814814813</v>
      </c>
    </row>
    <row r="111" spans="1:11" x14ac:dyDescent="0.25">
      <c r="A111" s="288"/>
      <c r="B111" s="16" t="s">
        <v>11</v>
      </c>
      <c r="C111" s="16">
        <v>2</v>
      </c>
      <c r="D111" s="16">
        <v>97</v>
      </c>
      <c r="E111" s="16">
        <v>102</v>
      </c>
      <c r="F111" s="16">
        <v>62</v>
      </c>
      <c r="G111" s="16">
        <v>263</v>
      </c>
      <c r="H111" s="4">
        <f t="shared" si="37"/>
        <v>37.642585551330797</v>
      </c>
      <c r="I111" s="4">
        <f t="shared" si="38"/>
        <v>62.357414448669203</v>
      </c>
      <c r="J111" s="4">
        <f t="shared" si="39"/>
        <v>75.665399239543731</v>
      </c>
      <c r="K111" s="9">
        <f t="shared" si="40"/>
        <v>24.334600760456272</v>
      </c>
    </row>
    <row r="112" spans="1:11" x14ac:dyDescent="0.25">
      <c r="A112" s="288"/>
      <c r="B112" s="16" t="s">
        <v>12</v>
      </c>
      <c r="C112" s="16">
        <v>0</v>
      </c>
      <c r="D112" s="16">
        <v>50</v>
      </c>
      <c r="E112" s="16">
        <v>45</v>
      </c>
      <c r="F112" s="16">
        <v>56</v>
      </c>
      <c r="G112" s="16">
        <v>151</v>
      </c>
      <c r="H112" s="4">
        <f t="shared" si="37"/>
        <v>33.11258278145695</v>
      </c>
      <c r="I112" s="4">
        <f t="shared" si="38"/>
        <v>66.88741721854305</v>
      </c>
      <c r="J112" s="4">
        <f t="shared" si="39"/>
        <v>62.913907284768214</v>
      </c>
      <c r="K112" s="9">
        <f t="shared" si="40"/>
        <v>37.086092715231786</v>
      </c>
    </row>
    <row r="113" spans="1:11" x14ac:dyDescent="0.25">
      <c r="A113" s="288"/>
      <c r="B113" s="16" t="s">
        <v>10</v>
      </c>
      <c r="C113" s="16">
        <v>1</v>
      </c>
      <c r="D113" s="16">
        <v>34</v>
      </c>
      <c r="E113" s="16">
        <v>70</v>
      </c>
      <c r="F113" s="16">
        <v>58</v>
      </c>
      <c r="G113" s="16">
        <v>163</v>
      </c>
      <c r="H113" s="4">
        <f t="shared" si="37"/>
        <v>21.472392638036808</v>
      </c>
      <c r="I113" s="4">
        <f t="shared" si="38"/>
        <v>78.527607361963192</v>
      </c>
      <c r="J113" s="4">
        <f t="shared" si="39"/>
        <v>63.803680981595093</v>
      </c>
      <c r="K113" s="9">
        <f t="shared" si="40"/>
        <v>36.196319018404907</v>
      </c>
    </row>
    <row r="114" spans="1:11" x14ac:dyDescent="0.25">
      <c r="A114" s="288"/>
      <c r="B114" s="16" t="s">
        <v>13</v>
      </c>
      <c r="C114" s="16">
        <v>0</v>
      </c>
      <c r="D114" s="16">
        <v>31</v>
      </c>
      <c r="E114" s="16">
        <v>83</v>
      </c>
      <c r="F114" s="16">
        <v>37</v>
      </c>
      <c r="G114" s="16">
        <v>151</v>
      </c>
      <c r="H114" s="4">
        <f t="shared" si="37"/>
        <v>20.52980132450331</v>
      </c>
      <c r="I114" s="4">
        <f t="shared" si="38"/>
        <v>79.47019867549669</v>
      </c>
      <c r="J114" s="4">
        <f t="shared" si="39"/>
        <v>75.496688741721854</v>
      </c>
      <c r="K114" s="9">
        <f t="shared" si="40"/>
        <v>24.503311258278146</v>
      </c>
    </row>
    <row r="115" spans="1:11" x14ac:dyDescent="0.25">
      <c r="A115" s="288"/>
      <c r="B115" s="16" t="s">
        <v>9</v>
      </c>
      <c r="C115" s="16">
        <v>1</v>
      </c>
      <c r="D115" s="16">
        <v>26</v>
      </c>
      <c r="E115" s="16">
        <v>32</v>
      </c>
      <c r="F115" s="16">
        <v>41</v>
      </c>
      <c r="G115" s="16">
        <v>100</v>
      </c>
      <c r="H115" s="4">
        <f t="shared" si="37"/>
        <v>27</v>
      </c>
      <c r="I115" s="4">
        <f t="shared" si="38"/>
        <v>73</v>
      </c>
      <c r="J115" s="4">
        <f t="shared" si="39"/>
        <v>58</v>
      </c>
      <c r="K115" s="9">
        <f t="shared" si="40"/>
        <v>42</v>
      </c>
    </row>
    <row r="116" spans="1:11" x14ac:dyDescent="0.25">
      <c r="A116" s="288"/>
      <c r="B116" s="16" t="s">
        <v>14</v>
      </c>
      <c r="C116" s="16">
        <v>0</v>
      </c>
      <c r="D116" s="16">
        <v>57</v>
      </c>
      <c r="E116" s="16">
        <v>45</v>
      </c>
      <c r="F116" s="16">
        <v>95</v>
      </c>
      <c r="G116" s="16">
        <v>197</v>
      </c>
      <c r="H116" s="4">
        <f t="shared" si="37"/>
        <v>28.934010152284262</v>
      </c>
      <c r="I116" s="4">
        <f t="shared" si="38"/>
        <v>71.065989847715741</v>
      </c>
      <c r="J116" s="4">
        <f t="shared" si="39"/>
        <v>51.776649746192895</v>
      </c>
      <c r="K116" s="9">
        <f t="shared" si="40"/>
        <v>48.223350253807105</v>
      </c>
    </row>
    <row r="117" spans="1:11" x14ac:dyDescent="0.25">
      <c r="A117" s="288"/>
      <c r="B117" s="16" t="s">
        <v>8</v>
      </c>
      <c r="C117" s="16">
        <v>0</v>
      </c>
      <c r="D117" s="16">
        <v>53</v>
      </c>
      <c r="E117" s="16">
        <v>14</v>
      </c>
      <c r="F117" s="16">
        <v>61</v>
      </c>
      <c r="G117" s="16">
        <v>128</v>
      </c>
      <c r="H117" s="4">
        <f t="shared" si="37"/>
        <v>41.40625</v>
      </c>
      <c r="I117" s="4">
        <f t="shared" si="38"/>
        <v>58.59375</v>
      </c>
      <c r="J117" s="4">
        <f t="shared" si="39"/>
        <v>52.34375</v>
      </c>
      <c r="K117" s="9">
        <f t="shared" si="40"/>
        <v>47.65625</v>
      </c>
    </row>
    <row r="118" spans="1:11" x14ac:dyDescent="0.25">
      <c r="A118" s="288"/>
      <c r="B118" s="16" t="s">
        <v>15</v>
      </c>
      <c r="C118" s="16">
        <v>1</v>
      </c>
      <c r="D118" s="16">
        <v>57</v>
      </c>
      <c r="E118" s="16">
        <v>4</v>
      </c>
      <c r="F118" s="16">
        <v>70</v>
      </c>
      <c r="G118" s="16">
        <v>132</v>
      </c>
      <c r="H118" s="4">
        <f t="shared" si="37"/>
        <v>43.939393939393938</v>
      </c>
      <c r="I118" s="4">
        <f t="shared" si="38"/>
        <v>56.060606060606062</v>
      </c>
      <c r="J118" s="4">
        <f t="shared" si="39"/>
        <v>46.212121212121211</v>
      </c>
      <c r="K118" s="9">
        <f t="shared" si="40"/>
        <v>53.787878787878789</v>
      </c>
    </row>
    <row r="119" spans="1:11" x14ac:dyDescent="0.25">
      <c r="A119" s="288"/>
      <c r="B119" s="16" t="s">
        <v>16</v>
      </c>
      <c r="C119" s="16">
        <v>8</v>
      </c>
      <c r="D119" s="16">
        <v>143</v>
      </c>
      <c r="E119" s="16">
        <v>29</v>
      </c>
      <c r="F119" s="16">
        <v>123</v>
      </c>
      <c r="G119" s="16">
        <v>303</v>
      </c>
      <c r="H119" s="4">
        <f t="shared" si="37"/>
        <v>49.834983498349835</v>
      </c>
      <c r="I119" s="4">
        <f t="shared" si="38"/>
        <v>50.165016501650165</v>
      </c>
      <c r="J119" s="4">
        <f t="shared" si="39"/>
        <v>56.765676567656769</v>
      </c>
      <c r="K119" s="9">
        <f t="shared" si="40"/>
        <v>43.234323432343231</v>
      </c>
    </row>
    <row r="120" spans="1:11" x14ac:dyDescent="0.25">
      <c r="A120" s="288"/>
      <c r="B120" s="16" t="s">
        <v>17</v>
      </c>
      <c r="C120" s="16">
        <v>4</v>
      </c>
      <c r="D120" s="16">
        <v>120</v>
      </c>
      <c r="E120" s="16">
        <v>42</v>
      </c>
      <c r="F120" s="16">
        <v>58</v>
      </c>
      <c r="G120" s="16">
        <v>224</v>
      </c>
      <c r="H120" s="4">
        <f t="shared" si="37"/>
        <v>55.357142857142854</v>
      </c>
      <c r="I120" s="4">
        <f t="shared" si="38"/>
        <v>44.642857142857146</v>
      </c>
      <c r="J120" s="4">
        <f t="shared" si="39"/>
        <v>72.321428571428569</v>
      </c>
      <c r="K120" s="9">
        <f t="shared" si="40"/>
        <v>27.678571428571427</v>
      </c>
    </row>
    <row r="121" spans="1:11" x14ac:dyDescent="0.25">
      <c r="A121" s="288"/>
      <c r="B121" s="16" t="s">
        <v>18</v>
      </c>
      <c r="C121" s="16">
        <v>4</v>
      </c>
      <c r="D121" s="16">
        <v>126</v>
      </c>
      <c r="E121" s="16">
        <v>48</v>
      </c>
      <c r="F121" s="16">
        <v>112</v>
      </c>
      <c r="G121" s="16">
        <v>290</v>
      </c>
      <c r="H121" s="4">
        <f t="shared" si="37"/>
        <v>44.827586206896555</v>
      </c>
      <c r="I121" s="4">
        <f t="shared" si="38"/>
        <v>55.172413793103445</v>
      </c>
      <c r="J121" s="4">
        <f t="shared" si="39"/>
        <v>60</v>
      </c>
      <c r="K121" s="9">
        <f t="shared" si="40"/>
        <v>40</v>
      </c>
    </row>
    <row r="122" spans="1:11" ht="16.5" thickBot="1" x14ac:dyDescent="0.3">
      <c r="A122" s="289"/>
      <c r="B122" s="19" t="s">
        <v>35</v>
      </c>
      <c r="C122" s="20"/>
      <c r="D122" s="20"/>
      <c r="E122" s="20"/>
      <c r="F122" s="20"/>
      <c r="G122" s="20"/>
      <c r="H122" s="22">
        <f>AVERAGE(H110:H121)</f>
        <v>37.066455807511339</v>
      </c>
      <c r="I122" s="22">
        <f>AVERAGE(I110:I121)</f>
        <v>62.933544192488661</v>
      </c>
      <c r="J122" s="22">
        <f>AVERAGE(J110:J121)</f>
        <v>62.332040627517806</v>
      </c>
      <c r="K122" s="23">
        <f>AVERAGE(K110:K121)</f>
        <v>37.667959372482208</v>
      </c>
    </row>
    <row r="123" spans="1:11" x14ac:dyDescent="0.25">
      <c r="A123" s="290" t="s">
        <v>82</v>
      </c>
      <c r="B123" s="21" t="s">
        <v>7</v>
      </c>
      <c r="C123" s="21">
        <v>19</v>
      </c>
      <c r="D123" s="21">
        <v>466</v>
      </c>
      <c r="E123" s="21">
        <v>88</v>
      </c>
      <c r="F123" s="21">
        <v>32</v>
      </c>
      <c r="G123" s="21">
        <v>605</v>
      </c>
      <c r="H123" s="14">
        <f t="shared" ref="H123:H134" si="41">(C123+D123)*100/G123</f>
        <v>80.165289256198349</v>
      </c>
      <c r="I123" s="14">
        <f t="shared" ref="I123:I134" si="42">(E123+F123)*100/G123</f>
        <v>19.834710743801654</v>
      </c>
      <c r="J123" s="14">
        <f t="shared" ref="J123:J134" si="43">(D123+E123)*100/G123</f>
        <v>91.570247933884303</v>
      </c>
      <c r="K123" s="13">
        <f t="shared" ref="K123:K134" si="44">(C123+F123)*100/G123</f>
        <v>8.4297520661157019</v>
      </c>
    </row>
    <row r="124" spans="1:11" x14ac:dyDescent="0.25">
      <c r="A124" s="288"/>
      <c r="B124" s="16" t="s">
        <v>11</v>
      </c>
      <c r="C124" s="16">
        <v>21</v>
      </c>
      <c r="D124" s="16">
        <v>657</v>
      </c>
      <c r="E124" s="16">
        <v>157</v>
      </c>
      <c r="F124" s="16">
        <v>49</v>
      </c>
      <c r="G124" s="16">
        <v>884</v>
      </c>
      <c r="H124" s="4">
        <f t="shared" si="41"/>
        <v>76.696832579185525</v>
      </c>
      <c r="I124" s="4">
        <f t="shared" si="42"/>
        <v>23.303167420814479</v>
      </c>
      <c r="J124" s="4">
        <f t="shared" si="43"/>
        <v>92.081447963800912</v>
      </c>
      <c r="K124" s="9">
        <f t="shared" si="44"/>
        <v>7.9185520361990953</v>
      </c>
    </row>
    <row r="125" spans="1:11" x14ac:dyDescent="0.25">
      <c r="A125" s="288"/>
      <c r="B125" s="16" t="s">
        <v>12</v>
      </c>
      <c r="C125" s="16">
        <v>42</v>
      </c>
      <c r="D125" s="16">
        <v>46</v>
      </c>
      <c r="E125" s="16">
        <v>48</v>
      </c>
      <c r="F125" s="16">
        <v>30</v>
      </c>
      <c r="G125" s="16">
        <v>166</v>
      </c>
      <c r="H125" s="4">
        <f t="shared" si="41"/>
        <v>53.012048192771083</v>
      </c>
      <c r="I125" s="4">
        <f t="shared" si="42"/>
        <v>46.987951807228917</v>
      </c>
      <c r="J125" s="4">
        <f t="shared" si="43"/>
        <v>56.626506024096386</v>
      </c>
      <c r="K125" s="9">
        <f t="shared" si="44"/>
        <v>43.373493975903614</v>
      </c>
    </row>
    <row r="126" spans="1:11" x14ac:dyDescent="0.25">
      <c r="A126" s="288"/>
      <c r="B126" s="16" t="s">
        <v>10</v>
      </c>
      <c r="C126" s="16">
        <v>3</v>
      </c>
      <c r="D126" s="16">
        <v>123</v>
      </c>
      <c r="E126" s="16">
        <v>99</v>
      </c>
      <c r="F126" s="16">
        <v>9</v>
      </c>
      <c r="G126" s="16">
        <v>234</v>
      </c>
      <c r="H126" s="4">
        <f t="shared" si="41"/>
        <v>53.846153846153847</v>
      </c>
      <c r="I126" s="4">
        <f t="shared" si="42"/>
        <v>46.153846153846153</v>
      </c>
      <c r="J126" s="4">
        <f t="shared" si="43"/>
        <v>94.871794871794876</v>
      </c>
      <c r="K126" s="9">
        <f t="shared" si="44"/>
        <v>5.1282051282051286</v>
      </c>
    </row>
    <row r="127" spans="1:11" x14ac:dyDescent="0.25">
      <c r="A127" s="288"/>
      <c r="B127" s="16" t="s">
        <v>13</v>
      </c>
      <c r="C127" s="16">
        <v>40</v>
      </c>
      <c r="D127" s="16">
        <v>773</v>
      </c>
      <c r="E127" s="16">
        <v>77</v>
      </c>
      <c r="F127" s="16">
        <v>133</v>
      </c>
      <c r="G127" s="16">
        <v>1023</v>
      </c>
      <c r="H127" s="4">
        <f t="shared" si="41"/>
        <v>79.47214076246334</v>
      </c>
      <c r="I127" s="4">
        <f t="shared" si="42"/>
        <v>20.527859237536656</v>
      </c>
      <c r="J127" s="4">
        <f t="shared" si="43"/>
        <v>83.088954056695997</v>
      </c>
      <c r="K127" s="9">
        <f t="shared" si="44"/>
        <v>16.911045943304007</v>
      </c>
    </row>
    <row r="128" spans="1:11" x14ac:dyDescent="0.25">
      <c r="A128" s="288"/>
      <c r="B128" s="16" t="s">
        <v>9</v>
      </c>
      <c r="C128" s="16">
        <v>46</v>
      </c>
      <c r="D128" s="16">
        <v>547</v>
      </c>
      <c r="E128" s="16">
        <v>122</v>
      </c>
      <c r="F128" s="16">
        <v>71</v>
      </c>
      <c r="G128" s="16">
        <v>786</v>
      </c>
      <c r="H128" s="4">
        <f t="shared" si="41"/>
        <v>75.445292620865146</v>
      </c>
      <c r="I128" s="4">
        <f t="shared" si="42"/>
        <v>24.554707379134861</v>
      </c>
      <c r="J128" s="4">
        <f t="shared" si="43"/>
        <v>85.114503816793899</v>
      </c>
      <c r="K128" s="9">
        <f t="shared" si="44"/>
        <v>14.885496183206106</v>
      </c>
    </row>
    <row r="129" spans="1:11" x14ac:dyDescent="0.25">
      <c r="A129" s="288"/>
      <c r="B129" s="16" t="s">
        <v>14</v>
      </c>
      <c r="C129" s="16">
        <v>24</v>
      </c>
      <c r="D129" s="16">
        <v>15</v>
      </c>
      <c r="E129" s="16">
        <v>79</v>
      </c>
      <c r="F129" s="16">
        <v>195</v>
      </c>
      <c r="G129" s="16">
        <v>313</v>
      </c>
      <c r="H129" s="4">
        <f t="shared" si="41"/>
        <v>12.460063897763579</v>
      </c>
      <c r="I129" s="4">
        <f t="shared" si="42"/>
        <v>87.539936102236425</v>
      </c>
      <c r="J129" s="4">
        <f t="shared" si="43"/>
        <v>30.031948881789138</v>
      </c>
      <c r="K129" s="9">
        <f t="shared" si="44"/>
        <v>69.968051118210866</v>
      </c>
    </row>
    <row r="130" spans="1:11" x14ac:dyDescent="0.25">
      <c r="A130" s="288"/>
      <c r="B130" s="16" t="s">
        <v>8</v>
      </c>
      <c r="C130" s="16">
        <v>6</v>
      </c>
      <c r="D130" s="16">
        <v>1</v>
      </c>
      <c r="E130" s="16">
        <v>63</v>
      </c>
      <c r="F130" s="16">
        <v>187</v>
      </c>
      <c r="G130" s="16">
        <v>257</v>
      </c>
      <c r="H130" s="4">
        <f t="shared" si="41"/>
        <v>2.7237354085603114</v>
      </c>
      <c r="I130" s="4">
        <f t="shared" si="42"/>
        <v>97.276264591439684</v>
      </c>
      <c r="J130" s="4">
        <f t="shared" si="43"/>
        <v>24.902723735408561</v>
      </c>
      <c r="K130" s="9">
        <f t="shared" si="44"/>
        <v>75.097276264591443</v>
      </c>
    </row>
    <row r="131" spans="1:11" x14ac:dyDescent="0.25">
      <c r="A131" s="288"/>
      <c r="B131" s="16" t="s">
        <v>15</v>
      </c>
      <c r="C131" s="16">
        <v>10</v>
      </c>
      <c r="D131" s="16">
        <v>4</v>
      </c>
      <c r="E131" s="16">
        <v>38</v>
      </c>
      <c r="F131" s="16">
        <v>200</v>
      </c>
      <c r="G131" s="16">
        <v>252</v>
      </c>
      <c r="H131" s="4">
        <f t="shared" si="41"/>
        <v>5.5555555555555554</v>
      </c>
      <c r="I131" s="4">
        <f t="shared" si="42"/>
        <v>94.444444444444443</v>
      </c>
      <c r="J131" s="4">
        <f t="shared" si="43"/>
        <v>16.666666666666668</v>
      </c>
      <c r="K131" s="9">
        <f t="shared" si="44"/>
        <v>83.333333333333329</v>
      </c>
    </row>
    <row r="132" spans="1:11" x14ac:dyDescent="0.25">
      <c r="A132" s="288"/>
      <c r="B132" s="16" t="s">
        <v>16</v>
      </c>
      <c r="C132" s="16">
        <v>2</v>
      </c>
      <c r="D132" s="16">
        <v>22</v>
      </c>
      <c r="E132" s="16">
        <v>76</v>
      </c>
      <c r="F132" s="16">
        <v>229</v>
      </c>
      <c r="G132" s="16">
        <v>329</v>
      </c>
      <c r="H132" s="4">
        <f t="shared" si="41"/>
        <v>7.2948328267477205</v>
      </c>
      <c r="I132" s="4">
        <f t="shared" si="42"/>
        <v>92.705167173252278</v>
      </c>
      <c r="J132" s="4">
        <f t="shared" si="43"/>
        <v>29.787234042553191</v>
      </c>
      <c r="K132" s="9">
        <f t="shared" si="44"/>
        <v>70.212765957446805</v>
      </c>
    </row>
    <row r="133" spans="1:11" x14ac:dyDescent="0.25">
      <c r="A133" s="288"/>
      <c r="B133" s="16" t="s">
        <v>17</v>
      </c>
      <c r="C133" s="16">
        <v>21</v>
      </c>
      <c r="D133" s="16">
        <v>1</v>
      </c>
      <c r="E133" s="16">
        <v>70</v>
      </c>
      <c r="F133" s="16">
        <v>259</v>
      </c>
      <c r="G133" s="16">
        <v>351</v>
      </c>
      <c r="H133" s="4">
        <f t="shared" si="41"/>
        <v>6.267806267806268</v>
      </c>
      <c r="I133" s="4">
        <f t="shared" si="42"/>
        <v>93.732193732193736</v>
      </c>
      <c r="J133" s="4">
        <f t="shared" si="43"/>
        <v>20.227920227920229</v>
      </c>
      <c r="K133" s="9">
        <f t="shared" si="44"/>
        <v>79.772079772079778</v>
      </c>
    </row>
    <row r="134" spans="1:11" x14ac:dyDescent="0.25">
      <c r="A134" s="288"/>
      <c r="B134" s="16" t="s">
        <v>18</v>
      </c>
      <c r="C134" s="16">
        <v>6</v>
      </c>
      <c r="D134" s="16">
        <v>1</v>
      </c>
      <c r="E134" s="16">
        <v>4</v>
      </c>
      <c r="F134" s="16">
        <v>235</v>
      </c>
      <c r="G134" s="16">
        <v>246</v>
      </c>
      <c r="H134" s="4">
        <f t="shared" si="41"/>
        <v>2.845528455284553</v>
      </c>
      <c r="I134" s="4">
        <f t="shared" si="42"/>
        <v>97.154471544715449</v>
      </c>
      <c r="J134" s="4">
        <f t="shared" si="43"/>
        <v>2.0325203252032522</v>
      </c>
      <c r="K134" s="9">
        <f t="shared" si="44"/>
        <v>97.967479674796749</v>
      </c>
    </row>
    <row r="135" spans="1:11" ht="16.5" thickBot="1" x14ac:dyDescent="0.3">
      <c r="A135" s="289"/>
      <c r="B135" s="19" t="s">
        <v>35</v>
      </c>
      <c r="C135" s="20"/>
      <c r="D135" s="20"/>
      <c r="E135" s="20"/>
      <c r="F135" s="20"/>
      <c r="G135" s="20"/>
      <c r="H135" s="22">
        <f>AVERAGE(H123:H134)</f>
        <v>37.982106639112935</v>
      </c>
      <c r="I135" s="22">
        <f>AVERAGE(I123:I134)</f>
        <v>62.017893360887065</v>
      </c>
      <c r="J135" s="22">
        <f>AVERAGE(J123:J134)</f>
        <v>52.25020571221728</v>
      </c>
      <c r="K135" s="23">
        <f>AVERAGE(K123:K134)</f>
        <v>47.74979428778272</v>
      </c>
    </row>
    <row r="136" spans="1:11" x14ac:dyDescent="0.25">
      <c r="A136" s="288" t="s">
        <v>83</v>
      </c>
      <c r="B136" s="16" t="s">
        <v>7</v>
      </c>
      <c r="C136" s="16">
        <v>28</v>
      </c>
      <c r="D136" s="16">
        <v>915</v>
      </c>
      <c r="E136" s="16">
        <v>38</v>
      </c>
      <c r="F136" s="16">
        <v>32</v>
      </c>
      <c r="G136" s="16">
        <v>1013</v>
      </c>
      <c r="H136" s="4">
        <f t="shared" ref="H136:H149" si="45">(C136+D136)*100/G136</f>
        <v>93.089832181638698</v>
      </c>
      <c r="I136" s="4">
        <f t="shared" ref="I136:I149" si="46">(E136+F136)*100/G136</f>
        <v>6.9101678183613027</v>
      </c>
      <c r="J136" s="4">
        <f t="shared" ref="J136:J149" si="47">(D136+E136)*100/G136</f>
        <v>94.07699901283317</v>
      </c>
      <c r="K136" s="9">
        <f t="shared" ref="K136:K149" si="48">(C136+F136)*100/G136</f>
        <v>5.923000987166831</v>
      </c>
    </row>
    <row r="137" spans="1:11" x14ac:dyDescent="0.25">
      <c r="A137" s="288"/>
      <c r="B137" s="16" t="s">
        <v>11</v>
      </c>
      <c r="C137" s="16">
        <v>17</v>
      </c>
      <c r="D137" s="16">
        <v>930</v>
      </c>
      <c r="E137" s="16">
        <v>50</v>
      </c>
      <c r="F137" s="16">
        <v>128</v>
      </c>
      <c r="G137" s="16">
        <v>1125</v>
      </c>
      <c r="H137" s="4">
        <f t="shared" si="45"/>
        <v>84.177777777777777</v>
      </c>
      <c r="I137" s="4">
        <f t="shared" si="46"/>
        <v>15.822222222222223</v>
      </c>
      <c r="J137" s="4">
        <f t="shared" si="47"/>
        <v>87.111111111111114</v>
      </c>
      <c r="K137" s="9">
        <f t="shared" si="48"/>
        <v>12.888888888888889</v>
      </c>
    </row>
    <row r="138" spans="1:11" x14ac:dyDescent="0.25">
      <c r="A138" s="288"/>
      <c r="B138" s="16" t="s">
        <v>12</v>
      </c>
      <c r="C138" s="16">
        <v>23</v>
      </c>
      <c r="D138" s="16">
        <v>727</v>
      </c>
      <c r="E138" s="16">
        <v>70</v>
      </c>
      <c r="F138" s="16">
        <v>113</v>
      </c>
      <c r="G138" s="16">
        <v>933</v>
      </c>
      <c r="H138" s="4">
        <f t="shared" si="45"/>
        <v>80.385852090032159</v>
      </c>
      <c r="I138" s="4">
        <f t="shared" si="46"/>
        <v>19.614147909967844</v>
      </c>
      <c r="J138" s="4">
        <f t="shared" si="47"/>
        <v>85.423365487674175</v>
      </c>
      <c r="K138" s="9">
        <f t="shared" si="48"/>
        <v>14.57663451232583</v>
      </c>
    </row>
    <row r="139" spans="1:11" x14ac:dyDescent="0.25">
      <c r="A139" s="288"/>
      <c r="B139" s="16" t="s">
        <v>10</v>
      </c>
      <c r="C139" s="16">
        <v>12</v>
      </c>
      <c r="D139" s="16">
        <v>3</v>
      </c>
      <c r="E139" s="16">
        <v>101</v>
      </c>
      <c r="F139" s="16">
        <v>564</v>
      </c>
      <c r="G139" s="16">
        <v>680</v>
      </c>
      <c r="H139" s="4">
        <f t="shared" si="45"/>
        <v>2.2058823529411766</v>
      </c>
      <c r="I139" s="4">
        <f t="shared" si="46"/>
        <v>97.794117647058826</v>
      </c>
      <c r="J139" s="4">
        <f t="shared" si="47"/>
        <v>15.294117647058824</v>
      </c>
      <c r="K139" s="9">
        <f t="shared" si="48"/>
        <v>84.705882352941174</v>
      </c>
    </row>
    <row r="140" spans="1:11" x14ac:dyDescent="0.25">
      <c r="A140" s="288"/>
      <c r="B140" s="16" t="s">
        <v>13</v>
      </c>
      <c r="C140" s="16">
        <v>95</v>
      </c>
      <c r="D140" s="16">
        <v>6</v>
      </c>
      <c r="E140" s="16">
        <v>175</v>
      </c>
      <c r="F140" s="16">
        <v>658</v>
      </c>
      <c r="G140" s="16">
        <v>934</v>
      </c>
      <c r="H140" s="4">
        <f t="shared" si="45"/>
        <v>10.813704496788009</v>
      </c>
      <c r="I140" s="4">
        <f t="shared" si="46"/>
        <v>89.186295503211994</v>
      </c>
      <c r="J140" s="4">
        <f t="shared" si="47"/>
        <v>19.379014989293363</v>
      </c>
      <c r="K140" s="9">
        <f t="shared" si="48"/>
        <v>80.620985010706633</v>
      </c>
    </row>
    <row r="141" spans="1:11" x14ac:dyDescent="0.25">
      <c r="A141" s="288"/>
      <c r="B141" s="16" t="s">
        <v>9</v>
      </c>
      <c r="C141" s="16">
        <v>36</v>
      </c>
      <c r="D141" s="16">
        <v>2</v>
      </c>
      <c r="E141" s="16">
        <v>154</v>
      </c>
      <c r="F141" s="16">
        <v>467</v>
      </c>
      <c r="G141" s="16">
        <v>659</v>
      </c>
      <c r="H141" s="4">
        <f t="shared" si="45"/>
        <v>5.7663125948406675</v>
      </c>
      <c r="I141" s="4">
        <f t="shared" si="46"/>
        <v>94.23368740515933</v>
      </c>
      <c r="J141" s="4">
        <f t="shared" si="47"/>
        <v>23.672230652503792</v>
      </c>
      <c r="K141" s="9">
        <f t="shared" si="48"/>
        <v>76.327769347496201</v>
      </c>
    </row>
    <row r="142" spans="1:11" x14ac:dyDescent="0.25">
      <c r="A142" s="288"/>
      <c r="B142" s="16" t="s">
        <v>14</v>
      </c>
      <c r="C142" s="16">
        <v>18</v>
      </c>
      <c r="D142" s="16">
        <v>1</v>
      </c>
      <c r="E142" s="16">
        <v>61</v>
      </c>
      <c r="F142" s="16">
        <v>392</v>
      </c>
      <c r="G142" s="16">
        <v>472</v>
      </c>
      <c r="H142" s="4">
        <f t="shared" si="45"/>
        <v>4.0254237288135597</v>
      </c>
      <c r="I142" s="4">
        <f t="shared" si="46"/>
        <v>95.974576271186436</v>
      </c>
      <c r="J142" s="4">
        <f t="shared" si="47"/>
        <v>13.135593220338983</v>
      </c>
      <c r="K142" s="9">
        <f t="shared" si="48"/>
        <v>86.86440677966101</v>
      </c>
    </row>
    <row r="143" spans="1:11" x14ac:dyDescent="0.25">
      <c r="A143" s="288"/>
      <c r="B143" s="16" t="s">
        <v>8</v>
      </c>
      <c r="C143" s="16">
        <v>110</v>
      </c>
      <c r="D143" s="16">
        <v>1</v>
      </c>
      <c r="E143" s="16">
        <v>90</v>
      </c>
      <c r="F143" s="16">
        <v>479</v>
      </c>
      <c r="G143" s="16">
        <v>680</v>
      </c>
      <c r="H143" s="4">
        <f t="shared" si="45"/>
        <v>16.323529411764707</v>
      </c>
      <c r="I143" s="4">
        <f t="shared" si="46"/>
        <v>83.67647058823529</v>
      </c>
      <c r="J143" s="4">
        <f t="shared" si="47"/>
        <v>13.382352941176471</v>
      </c>
      <c r="K143" s="9">
        <f t="shared" si="48"/>
        <v>86.617647058823536</v>
      </c>
    </row>
    <row r="144" spans="1:11" x14ac:dyDescent="0.25">
      <c r="A144" s="288"/>
      <c r="B144" s="16" t="s">
        <v>15</v>
      </c>
      <c r="C144" s="16">
        <v>17</v>
      </c>
      <c r="D144" s="16">
        <v>461</v>
      </c>
      <c r="E144" s="16">
        <v>90</v>
      </c>
      <c r="F144" s="16">
        <v>197</v>
      </c>
      <c r="G144" s="16">
        <v>765</v>
      </c>
      <c r="H144" s="4">
        <f t="shared" si="45"/>
        <v>62.483660130718953</v>
      </c>
      <c r="I144" s="4">
        <f t="shared" si="46"/>
        <v>37.516339869281047</v>
      </c>
      <c r="J144" s="4">
        <f t="shared" si="47"/>
        <v>72.026143790849673</v>
      </c>
      <c r="K144" s="9">
        <f t="shared" si="48"/>
        <v>27.973856209150327</v>
      </c>
    </row>
    <row r="145" spans="1:11" x14ac:dyDescent="0.25">
      <c r="A145" s="288"/>
      <c r="B145" s="16" t="s">
        <v>16</v>
      </c>
      <c r="C145" s="16">
        <v>28</v>
      </c>
      <c r="D145" s="16">
        <v>484</v>
      </c>
      <c r="E145" s="16">
        <v>19</v>
      </c>
      <c r="F145" s="16">
        <v>150</v>
      </c>
      <c r="G145" s="16">
        <v>681</v>
      </c>
      <c r="H145" s="4">
        <f t="shared" si="45"/>
        <v>75.183553597650516</v>
      </c>
      <c r="I145" s="4">
        <f t="shared" si="46"/>
        <v>24.816446402349484</v>
      </c>
      <c r="J145" s="4">
        <f t="shared" si="47"/>
        <v>73.861967694566815</v>
      </c>
      <c r="K145" s="9">
        <f t="shared" si="48"/>
        <v>26.138032305433185</v>
      </c>
    </row>
    <row r="146" spans="1:11" x14ac:dyDescent="0.25">
      <c r="A146" s="288"/>
      <c r="B146" s="16" t="s">
        <v>17</v>
      </c>
      <c r="C146" s="16">
        <v>8</v>
      </c>
      <c r="D146" s="16">
        <v>1</v>
      </c>
      <c r="E146" s="16">
        <v>59</v>
      </c>
      <c r="F146" s="16">
        <v>624</v>
      </c>
      <c r="G146" s="16">
        <v>692</v>
      </c>
      <c r="H146" s="4">
        <f t="shared" si="45"/>
        <v>1.300578034682081</v>
      </c>
      <c r="I146" s="4">
        <f t="shared" si="46"/>
        <v>98.699421965317924</v>
      </c>
      <c r="J146" s="4">
        <f t="shared" si="47"/>
        <v>8.6705202312138727</v>
      </c>
      <c r="K146" s="9">
        <f t="shared" si="48"/>
        <v>91.329479768786129</v>
      </c>
    </row>
    <row r="147" spans="1:11" x14ac:dyDescent="0.25">
      <c r="A147" s="288"/>
      <c r="B147" s="16" t="s">
        <v>18</v>
      </c>
      <c r="C147" s="16">
        <v>44</v>
      </c>
      <c r="D147" s="16">
        <v>2</v>
      </c>
      <c r="E147" s="16">
        <v>182</v>
      </c>
      <c r="F147" s="16">
        <v>570</v>
      </c>
      <c r="G147" s="16">
        <v>798</v>
      </c>
      <c r="H147" s="4">
        <f t="shared" si="45"/>
        <v>5.7644110275689222</v>
      </c>
      <c r="I147" s="4">
        <f t="shared" si="46"/>
        <v>94.235588972431074</v>
      </c>
      <c r="J147" s="4">
        <f t="shared" si="47"/>
        <v>23.057644110275689</v>
      </c>
      <c r="K147" s="9">
        <f t="shared" si="48"/>
        <v>76.942355889724311</v>
      </c>
    </row>
    <row r="148" spans="1:11" x14ac:dyDescent="0.25">
      <c r="A148" s="288"/>
      <c r="B148" s="16" t="s">
        <v>19</v>
      </c>
      <c r="C148" s="16">
        <v>39</v>
      </c>
      <c r="D148" s="16">
        <v>4</v>
      </c>
      <c r="E148" s="16">
        <v>46</v>
      </c>
      <c r="F148" s="16">
        <v>424</v>
      </c>
      <c r="G148" s="16">
        <v>513</v>
      </c>
      <c r="H148" s="4">
        <f t="shared" si="45"/>
        <v>8.3820662768031191</v>
      </c>
      <c r="I148" s="4">
        <f t="shared" si="46"/>
        <v>91.617933723196884</v>
      </c>
      <c r="J148" s="4">
        <f t="shared" si="47"/>
        <v>9.7465886939571149</v>
      </c>
      <c r="K148" s="9">
        <f t="shared" si="48"/>
        <v>90.253411306042878</v>
      </c>
    </row>
    <row r="149" spans="1:11" x14ac:dyDescent="0.25">
      <c r="A149" s="288"/>
      <c r="B149" s="16" t="s">
        <v>20</v>
      </c>
      <c r="C149" s="16">
        <v>15</v>
      </c>
      <c r="D149" s="16">
        <v>1</v>
      </c>
      <c r="E149" s="16">
        <v>92</v>
      </c>
      <c r="F149" s="16">
        <v>433</v>
      </c>
      <c r="G149" s="16">
        <v>541</v>
      </c>
      <c r="H149" s="4">
        <f t="shared" si="45"/>
        <v>2.957486136783734</v>
      </c>
      <c r="I149" s="4">
        <f t="shared" si="46"/>
        <v>97.042513863216271</v>
      </c>
      <c r="J149" s="4">
        <f t="shared" si="47"/>
        <v>17.190388170055453</v>
      </c>
      <c r="K149" s="9">
        <f t="shared" si="48"/>
        <v>82.809611829944544</v>
      </c>
    </row>
    <row r="150" spans="1:11" ht="16.5" thickBot="1" x14ac:dyDescent="0.3">
      <c r="A150" s="289"/>
      <c r="B150" s="19" t="s">
        <v>35</v>
      </c>
      <c r="C150" s="20"/>
      <c r="D150" s="20"/>
      <c r="E150" s="20"/>
      <c r="F150" s="20"/>
      <c r="G150" s="20"/>
      <c r="H150" s="22">
        <f>AVERAGE(H136:H149)</f>
        <v>32.347147845628868</v>
      </c>
      <c r="I150" s="22">
        <f>AVERAGE(I136:I149)</f>
        <v>67.652852154371132</v>
      </c>
      <c r="J150" s="22">
        <f>AVERAGE(J136:J149)</f>
        <v>39.716288410922047</v>
      </c>
      <c r="K150" s="23">
        <f>AVERAGE(K136:K149)</f>
        <v>60.283711589077953</v>
      </c>
    </row>
    <row r="151" spans="1:11" x14ac:dyDescent="0.25">
      <c r="A151" s="288" t="s">
        <v>84</v>
      </c>
      <c r="B151" s="16" t="s">
        <v>7</v>
      </c>
      <c r="C151" s="16">
        <v>103</v>
      </c>
      <c r="D151" s="16">
        <v>816</v>
      </c>
      <c r="E151" s="16">
        <v>61</v>
      </c>
      <c r="F151" s="16">
        <v>55</v>
      </c>
      <c r="G151" s="16">
        <v>1035</v>
      </c>
      <c r="H151" s="4">
        <f t="shared" ref="H151:H164" si="49">(C151+D151)*100/G151</f>
        <v>88.792270531400973</v>
      </c>
      <c r="I151" s="4">
        <f t="shared" ref="I151:I164" si="50">(E151+F151)*100/G151</f>
        <v>11.207729468599034</v>
      </c>
      <c r="J151" s="4">
        <f t="shared" ref="J151:J164" si="51">(D151+E151)*100/G151</f>
        <v>84.734299516908209</v>
      </c>
      <c r="K151" s="9">
        <f t="shared" ref="K151:K164" si="52">(C151+F151)*100/G151</f>
        <v>15.265700483091788</v>
      </c>
    </row>
    <row r="152" spans="1:11" x14ac:dyDescent="0.25">
      <c r="A152" s="288"/>
      <c r="B152" s="16" t="s">
        <v>11</v>
      </c>
      <c r="C152" s="16">
        <v>241</v>
      </c>
      <c r="D152" s="16">
        <v>226</v>
      </c>
      <c r="E152" s="16">
        <v>74</v>
      </c>
      <c r="F152" s="16">
        <v>222</v>
      </c>
      <c r="G152" s="16">
        <v>763</v>
      </c>
      <c r="H152" s="4">
        <f t="shared" si="49"/>
        <v>61.205766710353863</v>
      </c>
      <c r="I152" s="4">
        <f t="shared" si="50"/>
        <v>38.794233289646137</v>
      </c>
      <c r="J152" s="4">
        <f t="shared" si="51"/>
        <v>39.318479685452161</v>
      </c>
      <c r="K152" s="9">
        <f t="shared" si="52"/>
        <v>60.681520314547839</v>
      </c>
    </row>
    <row r="153" spans="1:11" x14ac:dyDescent="0.25">
      <c r="A153" s="288"/>
      <c r="B153" s="16" t="s">
        <v>12</v>
      </c>
      <c r="C153" s="16">
        <v>429</v>
      </c>
      <c r="D153" s="16">
        <v>181</v>
      </c>
      <c r="E153" s="16">
        <v>31</v>
      </c>
      <c r="F153" s="16">
        <v>168</v>
      </c>
      <c r="G153" s="16">
        <v>809</v>
      </c>
      <c r="H153" s="4">
        <f t="shared" si="49"/>
        <v>75.4017305315204</v>
      </c>
      <c r="I153" s="4">
        <f t="shared" si="50"/>
        <v>24.598269468479604</v>
      </c>
      <c r="J153" s="4">
        <f t="shared" si="51"/>
        <v>26.205191594561185</v>
      </c>
      <c r="K153" s="9">
        <f t="shared" si="52"/>
        <v>73.794808405438815</v>
      </c>
    </row>
    <row r="154" spans="1:11" x14ac:dyDescent="0.25">
      <c r="A154" s="288"/>
      <c r="B154" s="16" t="s">
        <v>10</v>
      </c>
      <c r="C154" s="16">
        <v>236</v>
      </c>
      <c r="D154" s="16">
        <v>57</v>
      </c>
      <c r="E154" s="16">
        <v>140</v>
      </c>
      <c r="F154" s="16">
        <v>603</v>
      </c>
      <c r="G154" s="16">
        <v>1036</v>
      </c>
      <c r="H154" s="4">
        <f t="shared" si="49"/>
        <v>28.28185328185328</v>
      </c>
      <c r="I154" s="4">
        <f t="shared" si="50"/>
        <v>71.718146718146713</v>
      </c>
      <c r="J154" s="4">
        <f t="shared" si="51"/>
        <v>19.015444015444015</v>
      </c>
      <c r="K154" s="9">
        <f t="shared" si="52"/>
        <v>80.984555984555982</v>
      </c>
    </row>
    <row r="155" spans="1:11" x14ac:dyDescent="0.25">
      <c r="A155" s="288"/>
      <c r="B155" s="16" t="s">
        <v>13</v>
      </c>
      <c r="C155" s="16">
        <v>293</v>
      </c>
      <c r="D155" s="16">
        <v>62</v>
      </c>
      <c r="E155" s="16">
        <v>63</v>
      </c>
      <c r="F155" s="16">
        <v>486</v>
      </c>
      <c r="G155" s="16">
        <v>904</v>
      </c>
      <c r="H155" s="4">
        <f t="shared" si="49"/>
        <v>39.269911504424776</v>
      </c>
      <c r="I155" s="4">
        <f t="shared" si="50"/>
        <v>60.730088495575224</v>
      </c>
      <c r="J155" s="4">
        <f t="shared" si="51"/>
        <v>13.827433628318584</v>
      </c>
      <c r="K155" s="9">
        <f t="shared" si="52"/>
        <v>86.172566371681413</v>
      </c>
    </row>
    <row r="156" spans="1:11" x14ac:dyDescent="0.25">
      <c r="A156" s="288"/>
      <c r="B156" s="16" t="s">
        <v>9</v>
      </c>
      <c r="C156" s="16">
        <v>305</v>
      </c>
      <c r="D156" s="16">
        <v>52</v>
      </c>
      <c r="E156" s="16">
        <v>86</v>
      </c>
      <c r="F156" s="16">
        <v>566</v>
      </c>
      <c r="G156" s="16">
        <v>1009</v>
      </c>
      <c r="H156" s="4">
        <f t="shared" si="49"/>
        <v>35.381565906838453</v>
      </c>
      <c r="I156" s="4">
        <f t="shared" si="50"/>
        <v>64.61843409316154</v>
      </c>
      <c r="J156" s="4">
        <f t="shared" si="51"/>
        <v>13.676907829534192</v>
      </c>
      <c r="K156" s="9">
        <f t="shared" si="52"/>
        <v>86.323092170465813</v>
      </c>
    </row>
    <row r="157" spans="1:11" x14ac:dyDescent="0.25">
      <c r="A157" s="288"/>
      <c r="B157" s="16" t="s">
        <v>14</v>
      </c>
      <c r="C157" s="16">
        <v>117</v>
      </c>
      <c r="D157" s="16">
        <v>94</v>
      </c>
      <c r="E157" s="16">
        <v>145</v>
      </c>
      <c r="F157" s="16">
        <v>457</v>
      </c>
      <c r="G157" s="16">
        <v>813</v>
      </c>
      <c r="H157" s="4">
        <f t="shared" si="49"/>
        <v>25.953259532595325</v>
      </c>
      <c r="I157" s="4">
        <f t="shared" si="50"/>
        <v>74.046740467404675</v>
      </c>
      <c r="J157" s="4">
        <f t="shared" si="51"/>
        <v>29.397293972939728</v>
      </c>
      <c r="K157" s="9">
        <f t="shared" si="52"/>
        <v>70.602706027060265</v>
      </c>
    </row>
    <row r="158" spans="1:11" x14ac:dyDescent="0.25">
      <c r="A158" s="288"/>
      <c r="B158" s="16" t="s">
        <v>8</v>
      </c>
      <c r="C158" s="16">
        <v>87</v>
      </c>
      <c r="D158" s="16">
        <v>142</v>
      </c>
      <c r="E158" s="16">
        <v>176</v>
      </c>
      <c r="F158" s="16">
        <v>417</v>
      </c>
      <c r="G158" s="16">
        <v>822</v>
      </c>
      <c r="H158" s="4">
        <f t="shared" si="49"/>
        <v>27.858880778588809</v>
      </c>
      <c r="I158" s="4">
        <f t="shared" si="50"/>
        <v>72.141119221411188</v>
      </c>
      <c r="J158" s="4">
        <f t="shared" si="51"/>
        <v>38.686131386861312</v>
      </c>
      <c r="K158" s="9">
        <f t="shared" si="52"/>
        <v>61.313868613138688</v>
      </c>
    </row>
    <row r="159" spans="1:11" x14ac:dyDescent="0.25">
      <c r="A159" s="288"/>
      <c r="B159" s="16" t="s">
        <v>15</v>
      </c>
      <c r="C159" s="16">
        <v>299</v>
      </c>
      <c r="D159" s="16">
        <v>155</v>
      </c>
      <c r="E159" s="16">
        <v>120</v>
      </c>
      <c r="F159" s="16">
        <v>274</v>
      </c>
      <c r="G159" s="16">
        <v>848</v>
      </c>
      <c r="H159" s="4">
        <f t="shared" si="49"/>
        <v>53.537735849056602</v>
      </c>
      <c r="I159" s="4">
        <f t="shared" si="50"/>
        <v>46.462264150943398</v>
      </c>
      <c r="J159" s="4">
        <f t="shared" si="51"/>
        <v>32.429245283018865</v>
      </c>
      <c r="K159" s="9">
        <f t="shared" si="52"/>
        <v>67.570754716981128</v>
      </c>
    </row>
    <row r="160" spans="1:11" x14ac:dyDescent="0.25">
      <c r="A160" s="288"/>
      <c r="B160" s="16" t="s">
        <v>16</v>
      </c>
      <c r="C160" s="16">
        <v>151</v>
      </c>
      <c r="D160" s="16">
        <v>155</v>
      </c>
      <c r="E160" s="16">
        <v>128</v>
      </c>
      <c r="F160" s="16">
        <v>407</v>
      </c>
      <c r="G160" s="16">
        <v>841</v>
      </c>
      <c r="H160" s="4">
        <f t="shared" si="49"/>
        <v>36.385255648038047</v>
      </c>
      <c r="I160" s="4">
        <f t="shared" si="50"/>
        <v>63.614744351961953</v>
      </c>
      <c r="J160" s="4">
        <f t="shared" si="51"/>
        <v>33.650416171224734</v>
      </c>
      <c r="K160" s="9">
        <f t="shared" si="52"/>
        <v>66.349583828775266</v>
      </c>
    </row>
    <row r="161" spans="1:11" x14ac:dyDescent="0.25">
      <c r="A161" s="288"/>
      <c r="B161" s="16" t="s">
        <v>17</v>
      </c>
      <c r="C161" s="16">
        <v>136</v>
      </c>
      <c r="D161" s="16">
        <v>313</v>
      </c>
      <c r="E161" s="16">
        <v>126</v>
      </c>
      <c r="F161" s="16">
        <v>246</v>
      </c>
      <c r="G161" s="16">
        <v>821</v>
      </c>
      <c r="H161" s="4">
        <f t="shared" si="49"/>
        <v>54.689403166869674</v>
      </c>
      <c r="I161" s="4">
        <f t="shared" si="50"/>
        <v>45.310596833130326</v>
      </c>
      <c r="J161" s="4">
        <f t="shared" si="51"/>
        <v>53.471376370280147</v>
      </c>
      <c r="K161" s="9">
        <f t="shared" si="52"/>
        <v>46.528623629719853</v>
      </c>
    </row>
    <row r="162" spans="1:11" x14ac:dyDescent="0.25">
      <c r="A162" s="288"/>
      <c r="B162" s="16" t="s">
        <v>18</v>
      </c>
      <c r="C162" s="16">
        <v>156</v>
      </c>
      <c r="D162" s="16">
        <v>227</v>
      </c>
      <c r="E162" s="16">
        <v>163</v>
      </c>
      <c r="F162" s="16">
        <v>299</v>
      </c>
      <c r="G162" s="16">
        <v>845</v>
      </c>
      <c r="H162" s="4">
        <f t="shared" si="49"/>
        <v>45.325443786982248</v>
      </c>
      <c r="I162" s="4">
        <f t="shared" si="50"/>
        <v>54.674556213017752</v>
      </c>
      <c r="J162" s="4">
        <f t="shared" si="51"/>
        <v>46.153846153846153</v>
      </c>
      <c r="K162" s="9">
        <f t="shared" si="52"/>
        <v>53.846153846153847</v>
      </c>
    </row>
    <row r="163" spans="1:11" x14ac:dyDescent="0.25">
      <c r="A163" s="288"/>
      <c r="B163" s="16" t="s">
        <v>19</v>
      </c>
      <c r="C163" s="16">
        <v>187</v>
      </c>
      <c r="D163" s="16">
        <v>100</v>
      </c>
      <c r="E163" s="16">
        <v>166</v>
      </c>
      <c r="F163" s="16">
        <v>474</v>
      </c>
      <c r="G163" s="16">
        <v>927</v>
      </c>
      <c r="H163" s="4">
        <f t="shared" si="49"/>
        <v>30.960086299892126</v>
      </c>
      <c r="I163" s="4">
        <f t="shared" si="50"/>
        <v>69.039913700107874</v>
      </c>
      <c r="J163" s="4">
        <f t="shared" si="51"/>
        <v>28.694714131607334</v>
      </c>
      <c r="K163" s="9">
        <f t="shared" si="52"/>
        <v>71.305285868392659</v>
      </c>
    </row>
    <row r="164" spans="1:11" x14ac:dyDescent="0.25">
      <c r="A164" s="288"/>
      <c r="B164" s="16" t="s">
        <v>20</v>
      </c>
      <c r="C164" s="16">
        <v>157</v>
      </c>
      <c r="D164" s="16">
        <v>125</v>
      </c>
      <c r="E164" s="16">
        <v>122</v>
      </c>
      <c r="F164" s="16">
        <v>508</v>
      </c>
      <c r="G164" s="16">
        <v>912</v>
      </c>
      <c r="H164" s="4">
        <f t="shared" si="49"/>
        <v>30.921052631578949</v>
      </c>
      <c r="I164" s="4">
        <f t="shared" si="50"/>
        <v>69.078947368421055</v>
      </c>
      <c r="J164" s="4">
        <f t="shared" si="51"/>
        <v>27.083333333333332</v>
      </c>
      <c r="K164" s="9">
        <f t="shared" si="52"/>
        <v>72.916666666666671</v>
      </c>
    </row>
    <row r="165" spans="1:11" ht="16.5" thickBot="1" x14ac:dyDescent="0.3">
      <c r="A165" s="289"/>
      <c r="B165" s="19" t="s">
        <v>35</v>
      </c>
      <c r="C165" s="20"/>
      <c r="D165" s="20"/>
      <c r="E165" s="20"/>
      <c r="F165" s="20"/>
      <c r="G165" s="20"/>
      <c r="H165" s="22">
        <f>AVERAGE(H151:H164)</f>
        <v>45.283158297142393</v>
      </c>
      <c r="I165" s="22">
        <f>AVERAGE(I151:I164)</f>
        <v>54.716841702857607</v>
      </c>
      <c r="J165" s="22">
        <f>AVERAGE(J151:J164)</f>
        <v>34.738865219523561</v>
      </c>
      <c r="K165" s="23">
        <f>AVERAGE(K151:K164)</f>
        <v>65.261134780476425</v>
      </c>
    </row>
    <row r="166" spans="1:11" x14ac:dyDescent="0.25">
      <c r="A166" s="288" t="s">
        <v>85</v>
      </c>
      <c r="B166" s="16" t="s">
        <v>7</v>
      </c>
      <c r="C166" s="16">
        <v>27</v>
      </c>
      <c r="D166" s="16">
        <v>190</v>
      </c>
      <c r="E166" s="16">
        <v>17</v>
      </c>
      <c r="F166" s="16">
        <v>103</v>
      </c>
      <c r="G166" s="16">
        <v>337</v>
      </c>
      <c r="H166" s="4">
        <f t="shared" ref="H166:H214" si="53">(C166+D166)*100/G166</f>
        <v>64.39169139465875</v>
      </c>
      <c r="I166" s="4">
        <f t="shared" ref="I166:I214" si="54">(E166+F166)*100/G166</f>
        <v>35.608308605341243</v>
      </c>
      <c r="J166" s="4">
        <f t="shared" ref="J166:J214" si="55">(D166+E166)*100/G166</f>
        <v>61.424332344213653</v>
      </c>
      <c r="K166" s="9">
        <f t="shared" ref="K166:K214" si="56">(C166+F166)*100/G166</f>
        <v>38.575667655786347</v>
      </c>
    </row>
    <row r="167" spans="1:11" x14ac:dyDescent="0.25">
      <c r="A167" s="288"/>
      <c r="B167" s="16" t="s">
        <v>11</v>
      </c>
      <c r="C167" s="16">
        <v>5</v>
      </c>
      <c r="D167" s="16">
        <v>72</v>
      </c>
      <c r="E167" s="16">
        <v>31</v>
      </c>
      <c r="F167" s="16">
        <v>122</v>
      </c>
      <c r="G167" s="16">
        <v>230</v>
      </c>
      <c r="H167" s="4">
        <f t="shared" si="53"/>
        <v>33.478260869565219</v>
      </c>
      <c r="I167" s="4">
        <f t="shared" si="54"/>
        <v>66.521739130434781</v>
      </c>
      <c r="J167" s="4">
        <f t="shared" si="55"/>
        <v>44.782608695652172</v>
      </c>
      <c r="K167" s="9">
        <f t="shared" si="56"/>
        <v>55.217391304347828</v>
      </c>
    </row>
    <row r="168" spans="1:11" x14ac:dyDescent="0.25">
      <c r="A168" s="288"/>
      <c r="B168" s="16" t="s">
        <v>12</v>
      </c>
      <c r="C168" s="16">
        <v>9</v>
      </c>
      <c r="D168" s="16">
        <v>40</v>
      </c>
      <c r="E168" s="16">
        <v>26</v>
      </c>
      <c r="F168" s="16">
        <v>129</v>
      </c>
      <c r="G168" s="16">
        <v>204</v>
      </c>
      <c r="H168" s="4">
        <f t="shared" si="53"/>
        <v>24.019607843137255</v>
      </c>
      <c r="I168" s="4">
        <f t="shared" si="54"/>
        <v>75.980392156862749</v>
      </c>
      <c r="J168" s="4">
        <f t="shared" si="55"/>
        <v>32.352941176470587</v>
      </c>
      <c r="K168" s="9">
        <f t="shared" si="56"/>
        <v>67.647058823529406</v>
      </c>
    </row>
    <row r="169" spans="1:11" x14ac:dyDescent="0.25">
      <c r="A169" s="288"/>
      <c r="B169" s="16" t="s">
        <v>10</v>
      </c>
      <c r="C169" s="16">
        <v>13</v>
      </c>
      <c r="D169" s="16">
        <v>83</v>
      </c>
      <c r="E169" s="16">
        <v>57</v>
      </c>
      <c r="F169" s="16">
        <v>194</v>
      </c>
      <c r="G169" s="16">
        <v>347</v>
      </c>
      <c r="H169" s="4">
        <f t="shared" si="53"/>
        <v>27.665706051873197</v>
      </c>
      <c r="I169" s="4">
        <f t="shared" si="54"/>
        <v>72.334293948126799</v>
      </c>
      <c r="J169" s="4">
        <f t="shared" si="55"/>
        <v>40.345821325648416</v>
      </c>
      <c r="K169" s="9">
        <f t="shared" si="56"/>
        <v>59.654178674351584</v>
      </c>
    </row>
    <row r="170" spans="1:11" x14ac:dyDescent="0.25">
      <c r="A170" s="288"/>
      <c r="B170" s="16" t="s">
        <v>13</v>
      </c>
      <c r="C170" s="16">
        <v>6</v>
      </c>
      <c r="D170" s="16">
        <v>126</v>
      </c>
      <c r="E170" s="16">
        <v>55</v>
      </c>
      <c r="F170" s="16">
        <v>145</v>
      </c>
      <c r="G170" s="16">
        <v>332</v>
      </c>
      <c r="H170" s="4">
        <f t="shared" si="53"/>
        <v>39.75903614457831</v>
      </c>
      <c r="I170" s="4">
        <f t="shared" si="54"/>
        <v>60.24096385542169</v>
      </c>
      <c r="J170" s="4">
        <f t="shared" si="55"/>
        <v>54.518072289156628</v>
      </c>
      <c r="K170" s="9">
        <f t="shared" si="56"/>
        <v>45.481927710843372</v>
      </c>
    </row>
    <row r="171" spans="1:11" x14ac:dyDescent="0.25">
      <c r="A171" s="288"/>
      <c r="B171" s="16" t="s">
        <v>9</v>
      </c>
      <c r="C171" s="16">
        <v>3</v>
      </c>
      <c r="D171" s="16">
        <v>88</v>
      </c>
      <c r="E171" s="16">
        <v>58</v>
      </c>
      <c r="F171" s="16">
        <v>167</v>
      </c>
      <c r="G171" s="16">
        <v>316</v>
      </c>
      <c r="H171" s="4">
        <f t="shared" si="53"/>
        <v>28.797468354430379</v>
      </c>
      <c r="I171" s="4">
        <f t="shared" si="54"/>
        <v>71.202531645569621</v>
      </c>
      <c r="J171" s="4">
        <f t="shared" si="55"/>
        <v>46.202531645569621</v>
      </c>
      <c r="K171" s="9">
        <f t="shared" si="56"/>
        <v>53.797468354430379</v>
      </c>
    </row>
    <row r="172" spans="1:11" x14ac:dyDescent="0.25">
      <c r="A172" s="288"/>
      <c r="B172" s="16" t="s">
        <v>14</v>
      </c>
      <c r="C172" s="16">
        <v>22</v>
      </c>
      <c r="D172" s="16">
        <v>209</v>
      </c>
      <c r="E172" s="16">
        <v>34</v>
      </c>
      <c r="F172" s="16">
        <v>48</v>
      </c>
      <c r="G172" s="16">
        <v>313</v>
      </c>
      <c r="H172" s="4">
        <f t="shared" si="53"/>
        <v>73.801916932907346</v>
      </c>
      <c r="I172" s="4">
        <f t="shared" si="54"/>
        <v>26.19808306709265</v>
      </c>
      <c r="J172" s="4">
        <f t="shared" si="55"/>
        <v>77.635782747603841</v>
      </c>
      <c r="K172" s="9">
        <f t="shared" si="56"/>
        <v>22.364217252396166</v>
      </c>
    </row>
    <row r="173" spans="1:11" x14ac:dyDescent="0.25">
      <c r="A173" s="288"/>
      <c r="B173" s="16" t="s">
        <v>8</v>
      </c>
      <c r="C173" s="16">
        <v>22</v>
      </c>
      <c r="D173" s="16">
        <v>124</v>
      </c>
      <c r="E173" s="16">
        <v>54</v>
      </c>
      <c r="F173" s="16">
        <v>110</v>
      </c>
      <c r="G173" s="16">
        <v>310</v>
      </c>
      <c r="H173" s="4">
        <f t="shared" si="53"/>
        <v>47.096774193548384</v>
      </c>
      <c r="I173" s="4">
        <f t="shared" si="54"/>
        <v>52.903225806451616</v>
      </c>
      <c r="J173" s="4">
        <f t="shared" si="55"/>
        <v>57.41935483870968</v>
      </c>
      <c r="K173" s="9">
        <f t="shared" si="56"/>
        <v>42.58064516129032</v>
      </c>
    </row>
    <row r="174" spans="1:11" x14ac:dyDescent="0.25">
      <c r="A174" s="288"/>
      <c r="B174" s="16" t="s">
        <v>15</v>
      </c>
      <c r="C174" s="16">
        <v>6</v>
      </c>
      <c r="D174" s="16">
        <v>48</v>
      </c>
      <c r="E174" s="16">
        <v>87</v>
      </c>
      <c r="F174" s="16">
        <v>151</v>
      </c>
      <c r="G174" s="16">
        <v>292</v>
      </c>
      <c r="H174" s="4">
        <f t="shared" ref="H174:H213" si="57">(C174+D174)*100/G174</f>
        <v>18.493150684931507</v>
      </c>
      <c r="I174" s="4">
        <f t="shared" ref="I174:I213" si="58">(E174+F174)*100/G174</f>
        <v>81.506849315068493</v>
      </c>
      <c r="J174" s="4">
        <f t="shared" ref="J174:J213" si="59">(D174+E174)*100/G174</f>
        <v>46.232876712328768</v>
      </c>
      <c r="K174" s="9">
        <f t="shared" ref="K174:K213" si="60">(C174+F174)*100/G174</f>
        <v>53.767123287671232</v>
      </c>
    </row>
    <row r="175" spans="1:11" x14ac:dyDescent="0.25">
      <c r="A175" s="288"/>
      <c r="B175" s="16" t="s">
        <v>16</v>
      </c>
      <c r="C175" s="16">
        <v>6</v>
      </c>
      <c r="D175" s="16">
        <v>43</v>
      </c>
      <c r="E175" s="16">
        <v>13</v>
      </c>
      <c r="F175" s="16">
        <v>91</v>
      </c>
      <c r="G175" s="16">
        <v>153</v>
      </c>
      <c r="H175" s="4">
        <f t="shared" si="57"/>
        <v>32.026143790849673</v>
      </c>
      <c r="I175" s="4">
        <f t="shared" si="58"/>
        <v>67.973856209150327</v>
      </c>
      <c r="J175" s="4">
        <f t="shared" si="59"/>
        <v>36.601307189542482</v>
      </c>
      <c r="K175" s="9">
        <f t="shared" si="60"/>
        <v>63.398692810457518</v>
      </c>
    </row>
    <row r="176" spans="1:11" x14ac:dyDescent="0.25">
      <c r="A176" s="288"/>
      <c r="B176" s="16" t="s">
        <v>17</v>
      </c>
      <c r="C176" s="16">
        <v>1</v>
      </c>
      <c r="D176" s="16">
        <v>46</v>
      </c>
      <c r="E176" s="16">
        <v>82</v>
      </c>
      <c r="F176" s="16">
        <v>153</v>
      </c>
      <c r="G176" s="16">
        <v>282</v>
      </c>
      <c r="H176" s="4">
        <f t="shared" si="57"/>
        <v>16.666666666666668</v>
      </c>
      <c r="I176" s="4">
        <f t="shared" si="58"/>
        <v>83.333333333333329</v>
      </c>
      <c r="J176" s="4">
        <f t="shared" si="59"/>
        <v>45.390070921985817</v>
      </c>
      <c r="K176" s="9">
        <f t="shared" si="60"/>
        <v>54.609929078014183</v>
      </c>
    </row>
    <row r="177" spans="1:11" x14ac:dyDescent="0.25">
      <c r="A177" s="288"/>
      <c r="B177" s="16" t="s">
        <v>18</v>
      </c>
      <c r="C177" s="16">
        <v>11</v>
      </c>
      <c r="D177" s="16">
        <v>136</v>
      </c>
      <c r="E177" s="16">
        <v>7</v>
      </c>
      <c r="F177" s="16">
        <v>31</v>
      </c>
      <c r="G177" s="16">
        <v>185</v>
      </c>
      <c r="H177" s="4">
        <f t="shared" si="57"/>
        <v>79.459459459459453</v>
      </c>
      <c r="I177" s="4">
        <f t="shared" si="58"/>
        <v>20.54054054054054</v>
      </c>
      <c r="J177" s="4">
        <f t="shared" si="59"/>
        <v>77.297297297297291</v>
      </c>
      <c r="K177" s="9">
        <f t="shared" si="60"/>
        <v>22.702702702702702</v>
      </c>
    </row>
    <row r="178" spans="1:11" x14ac:dyDescent="0.25">
      <c r="A178" s="288"/>
      <c r="B178" s="16" t="s">
        <v>19</v>
      </c>
      <c r="C178" s="16">
        <v>9</v>
      </c>
      <c r="D178" s="16">
        <v>18</v>
      </c>
      <c r="E178" s="16">
        <v>59</v>
      </c>
      <c r="F178" s="16">
        <v>218</v>
      </c>
      <c r="G178" s="16">
        <v>304</v>
      </c>
      <c r="H178" s="4">
        <f t="shared" si="57"/>
        <v>8.8815789473684212</v>
      </c>
      <c r="I178" s="4">
        <f t="shared" si="58"/>
        <v>91.118421052631575</v>
      </c>
      <c r="J178" s="4">
        <f t="shared" si="59"/>
        <v>25.328947368421051</v>
      </c>
      <c r="K178" s="9">
        <f t="shared" si="60"/>
        <v>74.671052631578945</v>
      </c>
    </row>
    <row r="179" spans="1:11" x14ac:dyDescent="0.25">
      <c r="A179" s="288"/>
      <c r="B179" s="16" t="s">
        <v>20</v>
      </c>
      <c r="C179" s="16">
        <v>2</v>
      </c>
      <c r="D179" s="16">
        <v>69</v>
      </c>
      <c r="E179" s="16">
        <v>28</v>
      </c>
      <c r="F179" s="16">
        <v>78</v>
      </c>
      <c r="G179" s="16">
        <v>177</v>
      </c>
      <c r="H179" s="4">
        <f t="shared" si="57"/>
        <v>40.112994350282484</v>
      </c>
      <c r="I179" s="4">
        <f t="shared" si="58"/>
        <v>59.887005649717516</v>
      </c>
      <c r="J179" s="4">
        <f t="shared" si="59"/>
        <v>54.802259887005647</v>
      </c>
      <c r="K179" s="9">
        <f t="shared" si="60"/>
        <v>45.197740112994353</v>
      </c>
    </row>
    <row r="180" spans="1:11" x14ac:dyDescent="0.25">
      <c r="A180" s="288"/>
      <c r="B180" s="16" t="s">
        <v>21</v>
      </c>
      <c r="C180" s="16">
        <v>4</v>
      </c>
      <c r="D180" s="16">
        <v>40</v>
      </c>
      <c r="E180" s="16">
        <v>37</v>
      </c>
      <c r="F180" s="16">
        <v>83</v>
      </c>
      <c r="G180" s="16">
        <v>164</v>
      </c>
      <c r="H180" s="4">
        <f t="shared" si="57"/>
        <v>26.829268292682926</v>
      </c>
      <c r="I180" s="4">
        <f t="shared" si="58"/>
        <v>73.170731707317074</v>
      </c>
      <c r="J180" s="4">
        <f t="shared" si="59"/>
        <v>46.951219512195124</v>
      </c>
      <c r="K180" s="9">
        <f t="shared" si="60"/>
        <v>53.048780487804876</v>
      </c>
    </row>
    <row r="181" spans="1:11" x14ac:dyDescent="0.25">
      <c r="A181" s="288"/>
      <c r="B181" s="16" t="s">
        <v>22</v>
      </c>
      <c r="C181" s="16">
        <v>1</v>
      </c>
      <c r="D181" s="16">
        <v>13</v>
      </c>
      <c r="E181" s="16">
        <v>36</v>
      </c>
      <c r="F181" s="16">
        <v>90</v>
      </c>
      <c r="G181" s="16">
        <v>140</v>
      </c>
      <c r="H181" s="4">
        <f t="shared" si="57"/>
        <v>10</v>
      </c>
      <c r="I181" s="4">
        <f t="shared" si="58"/>
        <v>90</v>
      </c>
      <c r="J181" s="4">
        <f t="shared" si="59"/>
        <v>35</v>
      </c>
      <c r="K181" s="9">
        <f t="shared" si="60"/>
        <v>65</v>
      </c>
    </row>
    <row r="182" spans="1:11" x14ac:dyDescent="0.25">
      <c r="A182" s="288"/>
      <c r="B182" s="16" t="s">
        <v>23</v>
      </c>
      <c r="C182" s="16">
        <v>5</v>
      </c>
      <c r="D182" s="16">
        <v>117</v>
      </c>
      <c r="E182" s="16">
        <v>23</v>
      </c>
      <c r="F182" s="16">
        <v>78</v>
      </c>
      <c r="G182" s="16">
        <v>223</v>
      </c>
      <c r="H182" s="4">
        <f t="shared" si="57"/>
        <v>54.708520179372201</v>
      </c>
      <c r="I182" s="4">
        <f t="shared" si="58"/>
        <v>45.291479820627799</v>
      </c>
      <c r="J182" s="4">
        <f t="shared" si="59"/>
        <v>62.780269058295964</v>
      </c>
      <c r="K182" s="9">
        <f t="shared" si="60"/>
        <v>37.219730941704036</v>
      </c>
    </row>
    <row r="183" spans="1:11" x14ac:dyDescent="0.25">
      <c r="A183" s="288"/>
      <c r="B183" s="16" t="s">
        <v>24</v>
      </c>
      <c r="C183" s="16">
        <v>1</v>
      </c>
      <c r="D183" s="16">
        <v>30</v>
      </c>
      <c r="E183" s="16">
        <v>43</v>
      </c>
      <c r="F183" s="16">
        <v>124</v>
      </c>
      <c r="G183" s="16">
        <v>198</v>
      </c>
      <c r="H183" s="4">
        <f t="shared" si="57"/>
        <v>15.656565656565656</v>
      </c>
      <c r="I183" s="4">
        <f t="shared" si="58"/>
        <v>84.343434343434339</v>
      </c>
      <c r="J183" s="4">
        <f t="shared" si="59"/>
        <v>36.868686868686872</v>
      </c>
      <c r="K183" s="9">
        <f t="shared" si="60"/>
        <v>63.131313131313128</v>
      </c>
    </row>
    <row r="184" spans="1:11" x14ac:dyDescent="0.25">
      <c r="A184" s="288"/>
      <c r="B184" s="16" t="s">
        <v>36</v>
      </c>
      <c r="C184" s="16">
        <v>0</v>
      </c>
      <c r="D184" s="16">
        <v>4</v>
      </c>
      <c r="E184" s="16">
        <v>21</v>
      </c>
      <c r="F184" s="16">
        <v>53</v>
      </c>
      <c r="G184" s="16">
        <v>78</v>
      </c>
      <c r="H184" s="4">
        <f t="shared" si="57"/>
        <v>5.1282051282051286</v>
      </c>
      <c r="I184" s="4">
        <f t="shared" si="58"/>
        <v>94.871794871794876</v>
      </c>
      <c r="J184" s="4">
        <f t="shared" si="59"/>
        <v>32.051282051282051</v>
      </c>
      <c r="K184" s="9">
        <f t="shared" si="60"/>
        <v>67.948717948717942</v>
      </c>
    </row>
    <row r="185" spans="1:11" x14ac:dyDescent="0.25">
      <c r="A185" s="288"/>
      <c r="B185" s="16" t="s">
        <v>37</v>
      </c>
      <c r="C185" s="16">
        <v>1</v>
      </c>
      <c r="D185" s="16">
        <v>219</v>
      </c>
      <c r="E185" s="16">
        <v>9</v>
      </c>
      <c r="F185" s="16">
        <v>35</v>
      </c>
      <c r="G185" s="16">
        <v>264</v>
      </c>
      <c r="H185" s="4">
        <f t="shared" si="57"/>
        <v>83.333333333333329</v>
      </c>
      <c r="I185" s="4">
        <f t="shared" si="58"/>
        <v>16.666666666666668</v>
      </c>
      <c r="J185" s="4">
        <f t="shared" si="59"/>
        <v>86.36363636363636</v>
      </c>
      <c r="K185" s="9">
        <f t="shared" si="60"/>
        <v>13.636363636363637</v>
      </c>
    </row>
    <row r="186" spans="1:11" x14ac:dyDescent="0.25">
      <c r="A186" s="288"/>
      <c r="B186" s="16" t="s">
        <v>38</v>
      </c>
      <c r="C186" s="16">
        <v>4</v>
      </c>
      <c r="D186" s="16">
        <v>50</v>
      </c>
      <c r="E186" s="16">
        <v>50</v>
      </c>
      <c r="F186" s="16">
        <v>50</v>
      </c>
      <c r="G186" s="16">
        <v>154</v>
      </c>
      <c r="H186" s="4">
        <f t="shared" si="57"/>
        <v>35.064935064935064</v>
      </c>
      <c r="I186" s="4">
        <f t="shared" si="58"/>
        <v>64.935064935064929</v>
      </c>
      <c r="J186" s="4">
        <f t="shared" si="59"/>
        <v>64.935064935064929</v>
      </c>
      <c r="K186" s="9">
        <f t="shared" si="60"/>
        <v>35.064935064935064</v>
      </c>
    </row>
    <row r="187" spans="1:11" x14ac:dyDescent="0.25">
      <c r="A187" s="288"/>
      <c r="B187" s="16" t="s">
        <v>39</v>
      </c>
      <c r="C187" s="16">
        <v>3</v>
      </c>
      <c r="D187" s="16">
        <v>61</v>
      </c>
      <c r="E187" s="16">
        <v>45</v>
      </c>
      <c r="F187" s="16">
        <v>82</v>
      </c>
      <c r="G187" s="16">
        <v>191</v>
      </c>
      <c r="H187" s="4">
        <f t="shared" si="57"/>
        <v>33.507853403141361</v>
      </c>
      <c r="I187" s="4">
        <f t="shared" si="58"/>
        <v>66.492146596858632</v>
      </c>
      <c r="J187" s="4">
        <f t="shared" si="59"/>
        <v>55.497382198952877</v>
      </c>
      <c r="K187" s="9">
        <f t="shared" si="60"/>
        <v>44.502617801047123</v>
      </c>
    </row>
    <row r="188" spans="1:11" x14ac:dyDescent="0.25">
      <c r="A188" s="288"/>
      <c r="B188" s="16" t="s">
        <v>40</v>
      </c>
      <c r="C188" s="16">
        <v>1</v>
      </c>
      <c r="D188" s="16">
        <v>47</v>
      </c>
      <c r="E188" s="16">
        <v>49</v>
      </c>
      <c r="F188" s="16">
        <v>156</v>
      </c>
      <c r="G188" s="16">
        <v>253</v>
      </c>
      <c r="H188" s="4">
        <f t="shared" si="57"/>
        <v>18.972332015810277</v>
      </c>
      <c r="I188" s="4">
        <f t="shared" si="58"/>
        <v>81.027667984189719</v>
      </c>
      <c r="J188" s="4">
        <f t="shared" si="59"/>
        <v>37.944664031620555</v>
      </c>
      <c r="K188" s="9">
        <f t="shared" si="60"/>
        <v>62.055335968379445</v>
      </c>
    </row>
    <row r="189" spans="1:11" x14ac:dyDescent="0.25">
      <c r="A189" s="288"/>
      <c r="B189" s="16" t="s">
        <v>41</v>
      </c>
      <c r="C189" s="16">
        <v>9</v>
      </c>
      <c r="D189" s="16">
        <v>33</v>
      </c>
      <c r="E189" s="16">
        <v>36</v>
      </c>
      <c r="F189" s="16">
        <v>143</v>
      </c>
      <c r="G189" s="16">
        <v>221</v>
      </c>
      <c r="H189" s="4">
        <f t="shared" si="57"/>
        <v>19.004524886877828</v>
      </c>
      <c r="I189" s="4">
        <f t="shared" si="58"/>
        <v>80.995475113122168</v>
      </c>
      <c r="J189" s="4">
        <f t="shared" si="59"/>
        <v>31.221719457013574</v>
      </c>
      <c r="K189" s="9">
        <f t="shared" si="60"/>
        <v>68.778280542986423</v>
      </c>
    </row>
    <row r="190" spans="1:11" x14ac:dyDescent="0.25">
      <c r="A190" s="288"/>
      <c r="B190" s="16" t="s">
        <v>42</v>
      </c>
      <c r="C190" s="16">
        <v>2</v>
      </c>
      <c r="D190" s="16">
        <v>1</v>
      </c>
      <c r="E190" s="16">
        <v>9</v>
      </c>
      <c r="F190" s="16">
        <v>63</v>
      </c>
      <c r="G190" s="16">
        <v>75</v>
      </c>
      <c r="H190" s="4">
        <f t="shared" si="57"/>
        <v>4</v>
      </c>
      <c r="I190" s="4">
        <f t="shared" si="58"/>
        <v>96</v>
      </c>
      <c r="J190" s="4">
        <f t="shared" si="59"/>
        <v>13.333333333333334</v>
      </c>
      <c r="K190" s="9">
        <f t="shared" si="60"/>
        <v>86.666666666666671</v>
      </c>
    </row>
    <row r="191" spans="1:11" x14ac:dyDescent="0.25">
      <c r="A191" s="288"/>
      <c r="B191" s="16" t="s">
        <v>43</v>
      </c>
      <c r="C191" s="16">
        <v>3</v>
      </c>
      <c r="D191" s="16">
        <v>17</v>
      </c>
      <c r="E191" s="16">
        <v>12</v>
      </c>
      <c r="F191" s="16">
        <v>106</v>
      </c>
      <c r="G191" s="16">
        <v>138</v>
      </c>
      <c r="H191" s="4">
        <f t="shared" si="57"/>
        <v>14.492753623188406</v>
      </c>
      <c r="I191" s="4">
        <f t="shared" si="58"/>
        <v>85.507246376811594</v>
      </c>
      <c r="J191" s="4">
        <f t="shared" si="59"/>
        <v>21.014492753623188</v>
      </c>
      <c r="K191" s="9">
        <f t="shared" si="60"/>
        <v>78.985507246376812</v>
      </c>
    </row>
    <row r="192" spans="1:11" x14ac:dyDescent="0.25">
      <c r="A192" s="288"/>
      <c r="B192" s="16" t="s">
        <v>44</v>
      </c>
      <c r="C192" s="16">
        <v>3</v>
      </c>
      <c r="D192" s="16">
        <v>44</v>
      </c>
      <c r="E192" s="16">
        <v>37</v>
      </c>
      <c r="F192" s="16">
        <v>104</v>
      </c>
      <c r="G192" s="16">
        <v>188</v>
      </c>
      <c r="H192" s="4">
        <f t="shared" si="57"/>
        <v>25</v>
      </c>
      <c r="I192" s="4">
        <f t="shared" si="58"/>
        <v>75</v>
      </c>
      <c r="J192" s="4">
        <f t="shared" si="59"/>
        <v>43.085106382978722</v>
      </c>
      <c r="K192" s="9">
        <f t="shared" si="60"/>
        <v>56.914893617021278</v>
      </c>
    </row>
    <row r="193" spans="1:11" x14ac:dyDescent="0.25">
      <c r="A193" s="288"/>
      <c r="B193" s="16" t="s">
        <v>45</v>
      </c>
      <c r="C193" s="16">
        <v>17</v>
      </c>
      <c r="D193" s="16">
        <v>18</v>
      </c>
      <c r="E193" s="16">
        <v>30</v>
      </c>
      <c r="F193" s="16">
        <v>207</v>
      </c>
      <c r="G193" s="16">
        <v>272</v>
      </c>
      <c r="H193" s="4">
        <f t="shared" si="57"/>
        <v>12.867647058823529</v>
      </c>
      <c r="I193" s="4">
        <f t="shared" si="58"/>
        <v>87.132352941176464</v>
      </c>
      <c r="J193" s="4">
        <f t="shared" si="59"/>
        <v>17.647058823529413</v>
      </c>
      <c r="K193" s="9">
        <f t="shared" si="60"/>
        <v>82.352941176470594</v>
      </c>
    </row>
    <row r="194" spans="1:11" x14ac:dyDescent="0.25">
      <c r="A194" s="288"/>
      <c r="B194" s="16" t="s">
        <v>46</v>
      </c>
      <c r="C194" s="16">
        <v>5</v>
      </c>
      <c r="D194" s="16">
        <v>41</v>
      </c>
      <c r="E194" s="16">
        <v>34</v>
      </c>
      <c r="F194" s="16">
        <v>123</v>
      </c>
      <c r="G194" s="16">
        <v>203</v>
      </c>
      <c r="H194" s="4">
        <f t="shared" si="57"/>
        <v>22.660098522167488</v>
      </c>
      <c r="I194" s="4">
        <f t="shared" si="58"/>
        <v>77.339901477832512</v>
      </c>
      <c r="J194" s="4">
        <f t="shared" si="59"/>
        <v>36.945812807881772</v>
      </c>
      <c r="K194" s="9">
        <f t="shared" si="60"/>
        <v>63.054187192118228</v>
      </c>
    </row>
    <row r="195" spans="1:11" x14ac:dyDescent="0.25">
      <c r="A195" s="288"/>
      <c r="B195" s="16" t="s">
        <v>47</v>
      </c>
      <c r="C195" s="16">
        <v>9</v>
      </c>
      <c r="D195" s="16">
        <v>132</v>
      </c>
      <c r="E195" s="16">
        <v>22</v>
      </c>
      <c r="F195" s="16">
        <v>38</v>
      </c>
      <c r="G195" s="16">
        <v>201</v>
      </c>
      <c r="H195" s="4">
        <f t="shared" si="57"/>
        <v>70.149253731343279</v>
      </c>
      <c r="I195" s="4">
        <f t="shared" si="58"/>
        <v>29.850746268656717</v>
      </c>
      <c r="J195" s="4">
        <f t="shared" si="59"/>
        <v>76.616915422885569</v>
      </c>
      <c r="K195" s="9">
        <f t="shared" si="60"/>
        <v>23.383084577114428</v>
      </c>
    </row>
    <row r="196" spans="1:11" x14ac:dyDescent="0.25">
      <c r="A196" s="288"/>
      <c r="B196" s="16" t="s">
        <v>88</v>
      </c>
      <c r="C196" s="16">
        <v>4</v>
      </c>
      <c r="D196" s="16">
        <v>43</v>
      </c>
      <c r="E196" s="16">
        <v>22</v>
      </c>
      <c r="F196" s="16">
        <v>59</v>
      </c>
      <c r="G196" s="16">
        <v>128</v>
      </c>
      <c r="H196" s="4">
        <f t="shared" si="57"/>
        <v>36.71875</v>
      </c>
      <c r="I196" s="4">
        <f t="shared" si="58"/>
        <v>63.28125</v>
      </c>
      <c r="J196" s="4">
        <f t="shared" si="59"/>
        <v>50.78125</v>
      </c>
      <c r="K196" s="9">
        <f t="shared" si="60"/>
        <v>49.21875</v>
      </c>
    </row>
    <row r="197" spans="1:11" x14ac:dyDescent="0.25">
      <c r="A197" s="288"/>
      <c r="B197" s="16" t="s">
        <v>89</v>
      </c>
      <c r="C197" s="16">
        <v>6</v>
      </c>
      <c r="D197" s="16">
        <v>109</v>
      </c>
      <c r="E197" s="16">
        <v>55</v>
      </c>
      <c r="F197" s="16">
        <v>60</v>
      </c>
      <c r="G197" s="16">
        <v>230</v>
      </c>
      <c r="H197" s="4">
        <f t="shared" si="57"/>
        <v>50</v>
      </c>
      <c r="I197" s="4">
        <f t="shared" si="58"/>
        <v>50</v>
      </c>
      <c r="J197" s="4">
        <f t="shared" si="59"/>
        <v>71.304347826086953</v>
      </c>
      <c r="K197" s="9">
        <f t="shared" si="60"/>
        <v>28.695652173913043</v>
      </c>
    </row>
    <row r="198" spans="1:11" x14ac:dyDescent="0.25">
      <c r="A198" s="288"/>
      <c r="B198" s="16" t="s">
        <v>90</v>
      </c>
      <c r="C198" s="16">
        <v>2</v>
      </c>
      <c r="D198" s="16">
        <v>91</v>
      </c>
      <c r="E198" s="16">
        <v>34</v>
      </c>
      <c r="F198" s="16">
        <v>61</v>
      </c>
      <c r="G198" s="16">
        <v>188</v>
      </c>
      <c r="H198" s="4">
        <f t="shared" si="57"/>
        <v>49.468085106382979</v>
      </c>
      <c r="I198" s="4">
        <f t="shared" si="58"/>
        <v>50.531914893617021</v>
      </c>
      <c r="J198" s="4">
        <f t="shared" si="59"/>
        <v>66.489361702127653</v>
      </c>
      <c r="K198" s="9">
        <f t="shared" si="60"/>
        <v>33.51063829787234</v>
      </c>
    </row>
    <row r="199" spans="1:11" x14ac:dyDescent="0.25">
      <c r="A199" s="288"/>
      <c r="B199" s="16" t="s">
        <v>91</v>
      </c>
      <c r="C199" s="16">
        <v>2</v>
      </c>
      <c r="D199" s="16">
        <v>51</v>
      </c>
      <c r="E199" s="16">
        <v>76</v>
      </c>
      <c r="F199" s="16">
        <v>103</v>
      </c>
      <c r="G199" s="16">
        <v>232</v>
      </c>
      <c r="H199" s="4">
        <f t="shared" si="57"/>
        <v>22.844827586206897</v>
      </c>
      <c r="I199" s="4">
        <f t="shared" si="58"/>
        <v>77.15517241379311</v>
      </c>
      <c r="J199" s="4">
        <f t="shared" si="59"/>
        <v>54.741379310344826</v>
      </c>
      <c r="K199" s="9">
        <f t="shared" si="60"/>
        <v>45.258620689655174</v>
      </c>
    </row>
    <row r="200" spans="1:11" x14ac:dyDescent="0.25">
      <c r="A200" s="288"/>
      <c r="B200" s="16" t="s">
        <v>92</v>
      </c>
      <c r="C200" s="16">
        <v>0</v>
      </c>
      <c r="D200" s="16">
        <v>42</v>
      </c>
      <c r="E200" s="16">
        <v>76</v>
      </c>
      <c r="F200" s="16">
        <v>70</v>
      </c>
      <c r="G200" s="16">
        <v>188</v>
      </c>
      <c r="H200" s="4">
        <f t="shared" si="57"/>
        <v>22.340425531914892</v>
      </c>
      <c r="I200" s="4">
        <f t="shared" si="58"/>
        <v>77.659574468085111</v>
      </c>
      <c r="J200" s="4">
        <f t="shared" si="59"/>
        <v>62.765957446808514</v>
      </c>
      <c r="K200" s="9">
        <f t="shared" si="60"/>
        <v>37.234042553191486</v>
      </c>
    </row>
    <row r="201" spans="1:11" x14ac:dyDescent="0.25">
      <c r="A201" s="288"/>
      <c r="B201" s="16" t="s">
        <v>93</v>
      </c>
      <c r="C201" s="16">
        <v>0</v>
      </c>
      <c r="D201" s="16">
        <v>19</v>
      </c>
      <c r="E201" s="16">
        <v>43</v>
      </c>
      <c r="F201" s="16">
        <v>157</v>
      </c>
      <c r="G201" s="16">
        <v>219</v>
      </c>
      <c r="H201" s="4">
        <f t="shared" si="57"/>
        <v>8.6757990867579906</v>
      </c>
      <c r="I201" s="4">
        <f t="shared" si="58"/>
        <v>91.324200913242009</v>
      </c>
      <c r="J201" s="4">
        <f t="shared" si="59"/>
        <v>28.310502283105023</v>
      </c>
      <c r="K201" s="9">
        <f t="shared" si="60"/>
        <v>71.689497716894977</v>
      </c>
    </row>
    <row r="202" spans="1:11" x14ac:dyDescent="0.25">
      <c r="A202" s="288"/>
      <c r="B202" s="16" t="s">
        <v>94</v>
      </c>
      <c r="C202" s="16">
        <v>4</v>
      </c>
      <c r="D202" s="16">
        <v>9</v>
      </c>
      <c r="E202" s="16">
        <v>50</v>
      </c>
      <c r="F202" s="16">
        <v>126</v>
      </c>
      <c r="G202" s="16">
        <v>189</v>
      </c>
      <c r="H202" s="4">
        <f t="shared" si="57"/>
        <v>6.8783068783068781</v>
      </c>
      <c r="I202" s="4">
        <f t="shared" si="58"/>
        <v>93.121693121693127</v>
      </c>
      <c r="J202" s="4">
        <f t="shared" si="59"/>
        <v>31.216931216931219</v>
      </c>
      <c r="K202" s="9">
        <f t="shared" si="60"/>
        <v>68.783068783068785</v>
      </c>
    </row>
    <row r="203" spans="1:11" x14ac:dyDescent="0.25">
      <c r="A203" s="288"/>
      <c r="B203" s="16" t="s">
        <v>95</v>
      </c>
      <c r="C203" s="16">
        <v>6</v>
      </c>
      <c r="D203" s="16">
        <v>49</v>
      </c>
      <c r="E203" s="16">
        <v>40</v>
      </c>
      <c r="F203" s="16">
        <v>176</v>
      </c>
      <c r="G203" s="16">
        <v>271</v>
      </c>
      <c r="H203" s="4">
        <f t="shared" si="57"/>
        <v>20.29520295202952</v>
      </c>
      <c r="I203" s="4">
        <f t="shared" si="58"/>
        <v>79.704797047970473</v>
      </c>
      <c r="J203" s="4">
        <f t="shared" si="59"/>
        <v>32.841328413284131</v>
      </c>
      <c r="K203" s="9">
        <f t="shared" si="60"/>
        <v>67.158671586715869</v>
      </c>
    </row>
    <row r="204" spans="1:11" x14ac:dyDescent="0.25">
      <c r="A204" s="288"/>
      <c r="B204" s="16" t="s">
        <v>96</v>
      </c>
      <c r="C204" s="16">
        <v>6</v>
      </c>
      <c r="D204" s="16">
        <v>130</v>
      </c>
      <c r="E204" s="16">
        <v>71</v>
      </c>
      <c r="F204" s="16">
        <v>120</v>
      </c>
      <c r="G204" s="16">
        <v>327</v>
      </c>
      <c r="H204" s="4">
        <f t="shared" si="57"/>
        <v>41.590214067278289</v>
      </c>
      <c r="I204" s="4">
        <f t="shared" si="58"/>
        <v>58.409785932721711</v>
      </c>
      <c r="J204" s="4">
        <f t="shared" si="59"/>
        <v>61.467889908256879</v>
      </c>
      <c r="K204" s="9">
        <f t="shared" si="60"/>
        <v>38.532110091743121</v>
      </c>
    </row>
    <row r="205" spans="1:11" x14ac:dyDescent="0.25">
      <c r="A205" s="288"/>
      <c r="B205" s="16" t="s">
        <v>97</v>
      </c>
      <c r="C205" s="16">
        <v>5</v>
      </c>
      <c r="D205" s="16">
        <v>25</v>
      </c>
      <c r="E205" s="16">
        <v>27</v>
      </c>
      <c r="F205" s="16">
        <v>82</v>
      </c>
      <c r="G205" s="16">
        <v>139</v>
      </c>
      <c r="H205" s="4">
        <f t="shared" si="57"/>
        <v>21.582733812949641</v>
      </c>
      <c r="I205" s="4">
        <f t="shared" si="58"/>
        <v>78.417266187050359</v>
      </c>
      <c r="J205" s="4">
        <f t="shared" si="59"/>
        <v>37.410071942446045</v>
      </c>
      <c r="K205" s="9">
        <f t="shared" si="60"/>
        <v>62.589928057553955</v>
      </c>
    </row>
    <row r="206" spans="1:11" x14ac:dyDescent="0.25">
      <c r="A206" s="288"/>
      <c r="B206" s="16" t="s">
        <v>98</v>
      </c>
      <c r="C206" s="16">
        <v>3</v>
      </c>
      <c r="D206" s="16">
        <v>1</v>
      </c>
      <c r="E206" s="16">
        <v>10</v>
      </c>
      <c r="F206" s="16">
        <v>181</v>
      </c>
      <c r="G206" s="16">
        <v>195</v>
      </c>
      <c r="H206" s="4">
        <f t="shared" si="57"/>
        <v>2.0512820512820511</v>
      </c>
      <c r="I206" s="4">
        <f t="shared" si="58"/>
        <v>97.948717948717942</v>
      </c>
      <c r="J206" s="4">
        <f t="shared" si="59"/>
        <v>5.6410256410256414</v>
      </c>
      <c r="K206" s="9">
        <f t="shared" si="60"/>
        <v>94.358974358974365</v>
      </c>
    </row>
    <row r="207" spans="1:11" x14ac:dyDescent="0.25">
      <c r="A207" s="288"/>
      <c r="B207" s="16" t="s">
        <v>99</v>
      </c>
      <c r="C207" s="16">
        <v>0</v>
      </c>
      <c r="D207" s="16">
        <v>30</v>
      </c>
      <c r="E207" s="16">
        <v>57</v>
      </c>
      <c r="F207" s="16">
        <v>110</v>
      </c>
      <c r="G207" s="16">
        <v>197</v>
      </c>
      <c r="H207" s="4">
        <f t="shared" si="57"/>
        <v>15.228426395939087</v>
      </c>
      <c r="I207" s="4">
        <f t="shared" si="58"/>
        <v>84.771573604060919</v>
      </c>
      <c r="J207" s="4">
        <f t="shared" si="59"/>
        <v>44.162436548223347</v>
      </c>
      <c r="K207" s="9">
        <f t="shared" si="60"/>
        <v>55.837563451776653</v>
      </c>
    </row>
    <row r="208" spans="1:11" x14ac:dyDescent="0.25">
      <c r="A208" s="288"/>
      <c r="B208" s="16" t="s">
        <v>100</v>
      </c>
      <c r="C208" s="16">
        <v>8</v>
      </c>
      <c r="D208" s="16">
        <v>65</v>
      </c>
      <c r="E208" s="16">
        <v>15</v>
      </c>
      <c r="F208" s="16">
        <v>243</v>
      </c>
      <c r="G208" s="16">
        <v>331</v>
      </c>
      <c r="H208" s="4">
        <f t="shared" si="57"/>
        <v>22.05438066465257</v>
      </c>
      <c r="I208" s="4">
        <f t="shared" si="58"/>
        <v>77.94561933534743</v>
      </c>
      <c r="J208" s="4">
        <f t="shared" si="59"/>
        <v>24.169184290030213</v>
      </c>
      <c r="K208" s="9">
        <f t="shared" si="60"/>
        <v>75.830815709969784</v>
      </c>
    </row>
    <row r="209" spans="1:11" x14ac:dyDescent="0.25">
      <c r="A209" s="288"/>
      <c r="B209" s="16" t="s">
        <v>101</v>
      </c>
      <c r="C209" s="16">
        <v>11</v>
      </c>
      <c r="D209" s="16">
        <v>18</v>
      </c>
      <c r="E209" s="16">
        <v>18</v>
      </c>
      <c r="F209" s="16">
        <v>214</v>
      </c>
      <c r="G209" s="16">
        <v>261</v>
      </c>
      <c r="H209" s="4">
        <f t="shared" si="57"/>
        <v>11.111111111111111</v>
      </c>
      <c r="I209" s="4">
        <f t="shared" si="58"/>
        <v>88.888888888888886</v>
      </c>
      <c r="J209" s="4">
        <f t="shared" si="59"/>
        <v>13.793103448275861</v>
      </c>
      <c r="K209" s="9">
        <f t="shared" si="60"/>
        <v>86.206896551724142</v>
      </c>
    </row>
    <row r="210" spans="1:11" x14ac:dyDescent="0.25">
      <c r="A210" s="288"/>
      <c r="B210" s="16" t="s">
        <v>102</v>
      </c>
      <c r="C210" s="16">
        <v>3</v>
      </c>
      <c r="D210" s="16">
        <v>7</v>
      </c>
      <c r="E210" s="16">
        <v>58</v>
      </c>
      <c r="F210" s="16">
        <v>185</v>
      </c>
      <c r="G210" s="16">
        <v>253</v>
      </c>
      <c r="H210" s="4">
        <f t="shared" si="57"/>
        <v>3.9525691699604741</v>
      </c>
      <c r="I210" s="4">
        <f t="shared" si="58"/>
        <v>96.047430830039531</v>
      </c>
      <c r="J210" s="4">
        <f t="shared" si="59"/>
        <v>25.691699604743082</v>
      </c>
      <c r="K210" s="9">
        <f t="shared" si="60"/>
        <v>74.308300395256921</v>
      </c>
    </row>
    <row r="211" spans="1:11" x14ac:dyDescent="0.25">
      <c r="A211" s="288"/>
      <c r="B211" s="16" t="s">
        <v>103</v>
      </c>
      <c r="C211" s="16">
        <v>0</v>
      </c>
      <c r="D211" s="16">
        <v>79</v>
      </c>
      <c r="E211" s="16">
        <v>60</v>
      </c>
      <c r="F211" s="16">
        <v>135</v>
      </c>
      <c r="G211" s="16">
        <v>274</v>
      </c>
      <c r="H211" s="4">
        <f t="shared" si="57"/>
        <v>28.832116788321169</v>
      </c>
      <c r="I211" s="4">
        <f t="shared" si="58"/>
        <v>71.167883211678827</v>
      </c>
      <c r="J211" s="4">
        <f t="shared" si="59"/>
        <v>50.729927007299267</v>
      </c>
      <c r="K211" s="9">
        <f t="shared" si="60"/>
        <v>49.270072992700733</v>
      </c>
    </row>
    <row r="212" spans="1:11" x14ac:dyDescent="0.25">
      <c r="A212" s="288"/>
      <c r="B212" s="16" t="s">
        <v>104</v>
      </c>
      <c r="C212" s="16">
        <v>3</v>
      </c>
      <c r="D212" s="16">
        <v>30</v>
      </c>
      <c r="E212" s="16">
        <v>34</v>
      </c>
      <c r="F212" s="16">
        <v>170</v>
      </c>
      <c r="G212" s="16">
        <v>237</v>
      </c>
      <c r="H212" s="4">
        <f t="shared" si="57"/>
        <v>13.924050632911392</v>
      </c>
      <c r="I212" s="4">
        <f t="shared" si="58"/>
        <v>86.075949367088612</v>
      </c>
      <c r="J212" s="4">
        <f t="shared" si="59"/>
        <v>27.004219409282701</v>
      </c>
      <c r="K212" s="9">
        <f t="shared" si="60"/>
        <v>72.995780590717303</v>
      </c>
    </row>
    <row r="213" spans="1:11" x14ac:dyDescent="0.25">
      <c r="A213" s="288"/>
      <c r="B213" s="16" t="s">
        <v>105</v>
      </c>
      <c r="C213" s="16">
        <v>3</v>
      </c>
      <c r="D213" s="16">
        <v>6</v>
      </c>
      <c r="E213" s="16">
        <v>25</v>
      </c>
      <c r="F213" s="16">
        <v>134</v>
      </c>
      <c r="G213" s="16">
        <v>168</v>
      </c>
      <c r="H213" s="4">
        <f t="shared" si="57"/>
        <v>5.3571428571428568</v>
      </c>
      <c r="I213" s="4">
        <f t="shared" si="58"/>
        <v>94.642857142857139</v>
      </c>
      <c r="J213" s="4">
        <f t="shared" si="59"/>
        <v>18.452380952380953</v>
      </c>
      <c r="K213" s="9">
        <f t="shared" si="60"/>
        <v>81.547619047619051</v>
      </c>
    </row>
    <row r="214" spans="1:11" x14ac:dyDescent="0.25">
      <c r="A214" s="288"/>
      <c r="B214" s="16" t="s">
        <v>106</v>
      </c>
      <c r="C214" s="16">
        <v>2</v>
      </c>
      <c r="D214" s="16">
        <v>20</v>
      </c>
      <c r="E214" s="16">
        <v>46</v>
      </c>
      <c r="F214" s="16">
        <v>100</v>
      </c>
      <c r="G214" s="16">
        <v>168</v>
      </c>
      <c r="H214" s="4">
        <f t="shared" si="53"/>
        <v>13.095238095238095</v>
      </c>
      <c r="I214" s="4">
        <f t="shared" si="54"/>
        <v>86.904761904761898</v>
      </c>
      <c r="J214" s="4">
        <f t="shared" si="55"/>
        <v>39.285714285714285</v>
      </c>
      <c r="K214" s="9">
        <f t="shared" si="56"/>
        <v>60.714285714285715</v>
      </c>
    </row>
    <row r="215" spans="1:11" ht="16.5" thickBot="1" x14ac:dyDescent="0.3">
      <c r="A215" s="289"/>
      <c r="B215" s="19" t="s">
        <v>35</v>
      </c>
      <c r="C215" s="20"/>
      <c r="D215" s="20"/>
      <c r="E215" s="20"/>
      <c r="F215" s="20"/>
      <c r="G215" s="20"/>
      <c r="H215" s="22">
        <f>AVERAGE(H166:H214)</f>
        <v>28.204620599369171</v>
      </c>
      <c r="I215" s="22">
        <f>AVERAGE(I166:I214)</f>
        <v>71.795379400630807</v>
      </c>
      <c r="J215" s="22">
        <f>AVERAGE(J166:J214)</f>
        <v>43.77243999340719</v>
      </c>
      <c r="K215" s="23">
        <f>AVERAGE(K166:K214)</f>
        <v>56.227560006592803</v>
      </c>
    </row>
    <row r="216" spans="1:11" x14ac:dyDescent="0.25">
      <c r="A216" s="288" t="s">
        <v>86</v>
      </c>
      <c r="B216" s="16" t="s">
        <v>7</v>
      </c>
      <c r="C216" s="16">
        <v>34</v>
      </c>
      <c r="D216" s="16">
        <v>478</v>
      </c>
      <c r="E216" s="16">
        <v>237</v>
      </c>
      <c r="F216" s="16">
        <v>153</v>
      </c>
      <c r="G216" s="16">
        <v>902</v>
      </c>
      <c r="H216" s="4">
        <f t="shared" ref="H216:H232" si="61">(C216+D216)*100/G216</f>
        <v>56.762749445676278</v>
      </c>
      <c r="I216" s="4">
        <f t="shared" ref="I216:I232" si="62">(E216+F216)*100/G216</f>
        <v>43.237250554323722</v>
      </c>
      <c r="J216" s="4">
        <f t="shared" ref="J216:J232" si="63">(D216+E216)*100/G216</f>
        <v>79.268292682926827</v>
      </c>
      <c r="K216" s="9">
        <f t="shared" ref="K216:K232" si="64">(C216+F216)*100/G216</f>
        <v>20.73170731707317</v>
      </c>
    </row>
    <row r="217" spans="1:11" x14ac:dyDescent="0.25">
      <c r="A217" s="288"/>
      <c r="B217" s="16" t="s">
        <v>11</v>
      </c>
      <c r="C217" s="16">
        <v>42</v>
      </c>
      <c r="D217" s="16">
        <v>351</v>
      </c>
      <c r="E217" s="16">
        <v>199</v>
      </c>
      <c r="F217" s="16">
        <v>432</v>
      </c>
      <c r="G217" s="16">
        <v>1024</v>
      </c>
      <c r="H217" s="4">
        <f t="shared" si="61"/>
        <v>38.37890625</v>
      </c>
      <c r="I217" s="4">
        <f t="shared" si="62"/>
        <v>61.62109375</v>
      </c>
      <c r="J217" s="4">
        <f t="shared" si="63"/>
        <v>53.7109375</v>
      </c>
      <c r="K217" s="9">
        <f t="shared" si="64"/>
        <v>46.2890625</v>
      </c>
    </row>
    <row r="218" spans="1:11" x14ac:dyDescent="0.25">
      <c r="A218" s="288"/>
      <c r="B218" s="16" t="s">
        <v>12</v>
      </c>
      <c r="C218" s="16">
        <v>34</v>
      </c>
      <c r="D218" s="16">
        <v>424</v>
      </c>
      <c r="E218" s="16">
        <v>236</v>
      </c>
      <c r="F218" s="16">
        <v>214</v>
      </c>
      <c r="G218" s="16">
        <v>908</v>
      </c>
      <c r="H218" s="4">
        <f t="shared" si="61"/>
        <v>50.440528634361236</v>
      </c>
      <c r="I218" s="4">
        <f t="shared" si="62"/>
        <v>49.559471365638764</v>
      </c>
      <c r="J218" s="4">
        <f t="shared" si="63"/>
        <v>72.687224669603523</v>
      </c>
      <c r="K218" s="9">
        <f t="shared" si="64"/>
        <v>27.312775330396477</v>
      </c>
    </row>
    <row r="219" spans="1:11" x14ac:dyDescent="0.25">
      <c r="A219" s="288"/>
      <c r="B219" s="16" t="s">
        <v>10</v>
      </c>
      <c r="C219" s="16">
        <v>29</v>
      </c>
      <c r="D219" s="16">
        <v>358</v>
      </c>
      <c r="E219" s="16">
        <v>178</v>
      </c>
      <c r="F219" s="16">
        <v>355</v>
      </c>
      <c r="G219" s="16">
        <v>920</v>
      </c>
      <c r="H219" s="4">
        <f t="shared" si="61"/>
        <v>42.065217391304351</v>
      </c>
      <c r="I219" s="4">
        <f t="shared" si="62"/>
        <v>57.934782608695649</v>
      </c>
      <c r="J219" s="4">
        <f t="shared" si="63"/>
        <v>58.260869565217391</v>
      </c>
      <c r="K219" s="9">
        <f t="shared" si="64"/>
        <v>41.739130434782609</v>
      </c>
    </row>
    <row r="220" spans="1:11" x14ac:dyDescent="0.25">
      <c r="A220" s="288"/>
      <c r="B220" s="16" t="s">
        <v>13</v>
      </c>
      <c r="C220" s="16">
        <v>105</v>
      </c>
      <c r="D220" s="16">
        <v>107</v>
      </c>
      <c r="E220" s="16">
        <v>62</v>
      </c>
      <c r="F220" s="16">
        <v>143</v>
      </c>
      <c r="G220" s="16">
        <v>417</v>
      </c>
      <c r="H220" s="4">
        <f t="shared" si="61"/>
        <v>50.83932853717026</v>
      </c>
      <c r="I220" s="4">
        <f t="shared" si="62"/>
        <v>49.16067146282974</v>
      </c>
      <c r="J220" s="4">
        <f t="shared" si="63"/>
        <v>40.52757793764988</v>
      </c>
      <c r="K220" s="9">
        <f t="shared" si="64"/>
        <v>59.47242206235012</v>
      </c>
    </row>
    <row r="221" spans="1:11" x14ac:dyDescent="0.25">
      <c r="A221" s="288"/>
      <c r="B221" s="16" t="s">
        <v>9</v>
      </c>
      <c r="C221" s="16">
        <v>132</v>
      </c>
      <c r="D221" s="16">
        <v>119</v>
      </c>
      <c r="E221" s="16">
        <v>39</v>
      </c>
      <c r="F221" s="16">
        <v>104</v>
      </c>
      <c r="G221" s="16">
        <v>394</v>
      </c>
      <c r="H221" s="4">
        <f t="shared" si="61"/>
        <v>63.705583756345177</v>
      </c>
      <c r="I221" s="4">
        <f t="shared" si="62"/>
        <v>36.294416243654823</v>
      </c>
      <c r="J221" s="4">
        <f t="shared" si="63"/>
        <v>40.101522842639596</v>
      </c>
      <c r="K221" s="9">
        <f t="shared" si="64"/>
        <v>59.898477157360404</v>
      </c>
    </row>
    <row r="222" spans="1:11" x14ac:dyDescent="0.25">
      <c r="A222" s="288"/>
      <c r="B222" s="16" t="s">
        <v>14</v>
      </c>
      <c r="C222" s="16">
        <v>34</v>
      </c>
      <c r="D222" s="16">
        <v>33</v>
      </c>
      <c r="E222" s="16">
        <v>44</v>
      </c>
      <c r="F222" s="16">
        <v>327</v>
      </c>
      <c r="G222" s="16">
        <v>438</v>
      </c>
      <c r="H222" s="4">
        <f t="shared" si="61"/>
        <v>15.296803652968036</v>
      </c>
      <c r="I222" s="4">
        <f t="shared" si="62"/>
        <v>84.703196347031962</v>
      </c>
      <c r="J222" s="4">
        <f t="shared" si="63"/>
        <v>17.579908675799086</v>
      </c>
      <c r="K222" s="9">
        <f t="shared" si="64"/>
        <v>82.420091324200911</v>
      </c>
    </row>
    <row r="223" spans="1:11" x14ac:dyDescent="0.25">
      <c r="A223" s="288"/>
      <c r="B223" s="16" t="s">
        <v>8</v>
      </c>
      <c r="C223" s="16">
        <v>20</v>
      </c>
      <c r="D223" s="16">
        <v>28</v>
      </c>
      <c r="E223" s="16">
        <v>34</v>
      </c>
      <c r="F223" s="16">
        <v>328</v>
      </c>
      <c r="G223" s="16">
        <v>410</v>
      </c>
      <c r="H223" s="4">
        <f t="shared" si="61"/>
        <v>11.707317073170731</v>
      </c>
      <c r="I223" s="4">
        <f t="shared" si="62"/>
        <v>88.292682926829272</v>
      </c>
      <c r="J223" s="4">
        <f t="shared" si="63"/>
        <v>15.121951219512194</v>
      </c>
      <c r="K223" s="9">
        <f t="shared" si="64"/>
        <v>84.878048780487802</v>
      </c>
    </row>
    <row r="224" spans="1:11" x14ac:dyDescent="0.25">
      <c r="A224" s="288"/>
      <c r="B224" s="16" t="s">
        <v>15</v>
      </c>
      <c r="C224" s="16">
        <v>70</v>
      </c>
      <c r="D224" s="16">
        <v>212</v>
      </c>
      <c r="E224" s="16">
        <v>19</v>
      </c>
      <c r="F224" s="16">
        <v>218</v>
      </c>
      <c r="G224" s="16">
        <v>519</v>
      </c>
      <c r="H224" s="4">
        <f t="shared" si="61"/>
        <v>54.335260115606935</v>
      </c>
      <c r="I224" s="4">
        <f t="shared" si="62"/>
        <v>45.664739884393065</v>
      </c>
      <c r="J224" s="4">
        <f t="shared" si="63"/>
        <v>44.508670520231213</v>
      </c>
      <c r="K224" s="9">
        <f t="shared" si="64"/>
        <v>55.491329479768787</v>
      </c>
    </row>
    <row r="225" spans="1:11" x14ac:dyDescent="0.25">
      <c r="A225" s="288"/>
      <c r="B225" s="16" t="s">
        <v>16</v>
      </c>
      <c r="C225" s="16">
        <v>26</v>
      </c>
      <c r="D225" s="16">
        <v>50</v>
      </c>
      <c r="E225" s="16">
        <v>86</v>
      </c>
      <c r="F225" s="16">
        <v>415</v>
      </c>
      <c r="G225" s="16">
        <v>577</v>
      </c>
      <c r="H225" s="4">
        <f t="shared" si="61"/>
        <v>13.171577123050261</v>
      </c>
      <c r="I225" s="4">
        <f t="shared" si="62"/>
        <v>86.828422876949745</v>
      </c>
      <c r="J225" s="4">
        <f t="shared" si="63"/>
        <v>23.570190641247834</v>
      </c>
      <c r="K225" s="9">
        <f t="shared" si="64"/>
        <v>76.429809358752166</v>
      </c>
    </row>
    <row r="226" spans="1:11" x14ac:dyDescent="0.25">
      <c r="A226" s="288"/>
      <c r="B226" s="16" t="s">
        <v>17</v>
      </c>
      <c r="C226" s="16">
        <v>26</v>
      </c>
      <c r="D226" s="16">
        <v>60</v>
      </c>
      <c r="E226" s="16">
        <v>38</v>
      </c>
      <c r="F226" s="16">
        <v>378</v>
      </c>
      <c r="G226" s="16">
        <v>502</v>
      </c>
      <c r="H226" s="4">
        <f t="shared" si="61"/>
        <v>17.131474103585656</v>
      </c>
      <c r="I226" s="4">
        <f t="shared" si="62"/>
        <v>82.86852589641434</v>
      </c>
      <c r="J226" s="4">
        <f t="shared" si="63"/>
        <v>19.52191235059761</v>
      </c>
      <c r="K226" s="9">
        <f t="shared" si="64"/>
        <v>80.478087649402397</v>
      </c>
    </row>
    <row r="227" spans="1:11" x14ac:dyDescent="0.25">
      <c r="A227" s="288"/>
      <c r="B227" s="16" t="s">
        <v>18</v>
      </c>
      <c r="C227" s="16">
        <v>34</v>
      </c>
      <c r="D227" s="16">
        <v>124</v>
      </c>
      <c r="E227" s="16">
        <v>43</v>
      </c>
      <c r="F227" s="16">
        <v>256</v>
      </c>
      <c r="G227" s="16">
        <v>457</v>
      </c>
      <c r="H227" s="4">
        <f t="shared" si="61"/>
        <v>34.573304157549231</v>
      </c>
      <c r="I227" s="4">
        <f t="shared" si="62"/>
        <v>65.426695842450769</v>
      </c>
      <c r="J227" s="4">
        <f t="shared" si="63"/>
        <v>36.542669584245075</v>
      </c>
      <c r="K227" s="9">
        <f t="shared" si="64"/>
        <v>63.457330415754925</v>
      </c>
    </row>
    <row r="228" spans="1:11" x14ac:dyDescent="0.25">
      <c r="A228" s="288"/>
      <c r="B228" s="16" t="s">
        <v>19</v>
      </c>
      <c r="C228" s="16">
        <v>79</v>
      </c>
      <c r="D228" s="16">
        <v>113</v>
      </c>
      <c r="E228" s="16">
        <v>27</v>
      </c>
      <c r="F228" s="16">
        <v>379</v>
      </c>
      <c r="G228" s="16">
        <v>598</v>
      </c>
      <c r="H228" s="4">
        <f t="shared" si="61"/>
        <v>32.107023411371237</v>
      </c>
      <c r="I228" s="4">
        <f t="shared" si="62"/>
        <v>67.892976588628756</v>
      </c>
      <c r="J228" s="4">
        <f t="shared" si="63"/>
        <v>23.411371237458194</v>
      </c>
      <c r="K228" s="9">
        <f t="shared" si="64"/>
        <v>76.588628762541802</v>
      </c>
    </row>
    <row r="229" spans="1:11" x14ac:dyDescent="0.25">
      <c r="A229" s="288"/>
      <c r="B229" s="16" t="s">
        <v>20</v>
      </c>
      <c r="C229" s="16">
        <v>34</v>
      </c>
      <c r="D229" s="16">
        <v>543</v>
      </c>
      <c r="E229" s="16">
        <v>139</v>
      </c>
      <c r="F229" s="16">
        <v>149</v>
      </c>
      <c r="G229" s="16">
        <v>865</v>
      </c>
      <c r="H229" s="4">
        <f t="shared" si="61"/>
        <v>66.705202312138724</v>
      </c>
      <c r="I229" s="4">
        <f t="shared" si="62"/>
        <v>33.294797687861269</v>
      </c>
      <c r="J229" s="4">
        <f t="shared" si="63"/>
        <v>78.843930635838149</v>
      </c>
      <c r="K229" s="9">
        <f t="shared" si="64"/>
        <v>21.156069364161851</v>
      </c>
    </row>
    <row r="230" spans="1:11" x14ac:dyDescent="0.25">
      <c r="A230" s="288"/>
      <c r="B230" s="16" t="s">
        <v>21</v>
      </c>
      <c r="C230" s="16">
        <v>152</v>
      </c>
      <c r="D230" s="16">
        <v>19</v>
      </c>
      <c r="E230" s="16">
        <v>115</v>
      </c>
      <c r="F230" s="16">
        <v>540</v>
      </c>
      <c r="G230" s="16">
        <v>826</v>
      </c>
      <c r="H230" s="4">
        <f t="shared" si="61"/>
        <v>20.702179176755447</v>
      </c>
      <c r="I230" s="4">
        <f t="shared" si="62"/>
        <v>79.29782082324455</v>
      </c>
      <c r="J230" s="4">
        <f t="shared" si="63"/>
        <v>16.222760290556902</v>
      </c>
      <c r="K230" s="9">
        <f t="shared" si="64"/>
        <v>83.777239709443094</v>
      </c>
    </row>
    <row r="231" spans="1:11" x14ac:dyDescent="0.25">
      <c r="A231" s="288"/>
      <c r="B231" s="16" t="s">
        <v>22</v>
      </c>
      <c r="C231" s="16">
        <v>65</v>
      </c>
      <c r="D231" s="16">
        <v>25</v>
      </c>
      <c r="E231" s="16">
        <v>121</v>
      </c>
      <c r="F231" s="16">
        <v>213</v>
      </c>
      <c r="G231" s="16">
        <v>424</v>
      </c>
      <c r="H231" s="4">
        <f t="shared" si="61"/>
        <v>21.226415094339622</v>
      </c>
      <c r="I231" s="4">
        <f t="shared" si="62"/>
        <v>78.773584905660371</v>
      </c>
      <c r="J231" s="4">
        <f t="shared" si="63"/>
        <v>34.433962264150942</v>
      </c>
      <c r="K231" s="9">
        <f t="shared" si="64"/>
        <v>65.566037735849051</v>
      </c>
    </row>
    <row r="232" spans="1:11" x14ac:dyDescent="0.25">
      <c r="A232" s="288"/>
      <c r="B232" s="16" t="s">
        <v>23</v>
      </c>
      <c r="C232" s="16">
        <v>35</v>
      </c>
      <c r="D232" s="16">
        <v>256</v>
      </c>
      <c r="E232" s="16">
        <v>79</v>
      </c>
      <c r="F232" s="16">
        <v>216</v>
      </c>
      <c r="G232" s="16">
        <v>586</v>
      </c>
      <c r="H232" s="4">
        <f t="shared" si="61"/>
        <v>49.658703071672356</v>
      </c>
      <c r="I232" s="4">
        <f t="shared" si="62"/>
        <v>50.341296928327644</v>
      </c>
      <c r="J232" s="4">
        <f t="shared" si="63"/>
        <v>57.167235494880543</v>
      </c>
      <c r="K232" s="9">
        <f t="shared" si="64"/>
        <v>42.832764505119457</v>
      </c>
    </row>
    <row r="233" spans="1:11" ht="16.5" thickBot="1" x14ac:dyDescent="0.3">
      <c r="A233" s="289"/>
      <c r="B233" s="19" t="s">
        <v>35</v>
      </c>
      <c r="C233" s="20"/>
      <c r="D233" s="20"/>
      <c r="E233" s="20"/>
      <c r="F233" s="20"/>
      <c r="G233" s="20"/>
      <c r="H233" s="22">
        <f>AVERAGE(H216:H232)</f>
        <v>37.576916076886206</v>
      </c>
      <c r="I233" s="22">
        <f>AVERAGE(I216:I232)</f>
        <v>62.423083923113794</v>
      </c>
      <c r="J233" s="22">
        <f>AVERAGE(J216:J232)</f>
        <v>41.851822830150297</v>
      </c>
      <c r="K233" s="23">
        <f>AVERAGE(K216:K232)</f>
        <v>58.148177169849703</v>
      </c>
    </row>
    <row r="234" spans="1:11" x14ac:dyDescent="0.25">
      <c r="A234" s="288" t="s">
        <v>87</v>
      </c>
      <c r="B234" s="16" t="s">
        <v>7</v>
      </c>
      <c r="C234" s="16">
        <v>14</v>
      </c>
      <c r="D234" s="16">
        <v>181</v>
      </c>
      <c r="E234" s="16">
        <v>312</v>
      </c>
      <c r="F234" s="16">
        <v>176</v>
      </c>
      <c r="G234" s="16">
        <v>683</v>
      </c>
      <c r="H234" s="4">
        <f t="shared" ref="H234:H266" si="65">(C234+D234)*100/G234</f>
        <v>28.550512445095169</v>
      </c>
      <c r="I234" s="4">
        <f t="shared" ref="I234:I266" si="66">(E234+F234)*100/G234</f>
        <v>71.449487554904834</v>
      </c>
      <c r="J234" s="4">
        <f t="shared" ref="J234:J266" si="67">(D234+E234)*100/G234</f>
        <v>72.181551976573942</v>
      </c>
      <c r="K234" s="9">
        <f t="shared" ref="K234:K266" si="68">(C234+F234)*100/G234</f>
        <v>27.818448023426061</v>
      </c>
    </row>
    <row r="235" spans="1:11" x14ac:dyDescent="0.25">
      <c r="A235" s="288"/>
      <c r="B235" s="16" t="s">
        <v>11</v>
      </c>
      <c r="C235" s="16">
        <v>47</v>
      </c>
      <c r="D235" s="16">
        <v>117</v>
      </c>
      <c r="E235" s="16">
        <v>137</v>
      </c>
      <c r="F235" s="16">
        <v>231</v>
      </c>
      <c r="G235" s="16">
        <v>532</v>
      </c>
      <c r="H235" s="4">
        <f t="shared" si="65"/>
        <v>30.827067669172934</v>
      </c>
      <c r="I235" s="4">
        <f t="shared" si="66"/>
        <v>69.172932330827066</v>
      </c>
      <c r="J235" s="4">
        <f t="shared" si="67"/>
        <v>47.744360902255636</v>
      </c>
      <c r="K235" s="9">
        <f t="shared" si="68"/>
        <v>52.255639097744364</v>
      </c>
    </row>
    <row r="236" spans="1:11" x14ac:dyDescent="0.25">
      <c r="A236" s="288"/>
      <c r="B236" s="16" t="s">
        <v>12</v>
      </c>
      <c r="C236" s="16">
        <v>38</v>
      </c>
      <c r="D236" s="16">
        <v>215</v>
      </c>
      <c r="E236" s="16">
        <v>142</v>
      </c>
      <c r="F236" s="16">
        <v>173</v>
      </c>
      <c r="G236" s="16">
        <v>568</v>
      </c>
      <c r="H236" s="4">
        <f t="shared" si="65"/>
        <v>44.54225352112676</v>
      </c>
      <c r="I236" s="4">
        <f t="shared" si="66"/>
        <v>55.45774647887324</v>
      </c>
      <c r="J236" s="4">
        <f t="shared" si="67"/>
        <v>62.852112676056336</v>
      </c>
      <c r="K236" s="9">
        <f t="shared" si="68"/>
        <v>37.147887323943664</v>
      </c>
    </row>
    <row r="237" spans="1:11" x14ac:dyDescent="0.25">
      <c r="A237" s="288"/>
      <c r="B237" s="16" t="s">
        <v>10</v>
      </c>
      <c r="C237" s="16">
        <v>18</v>
      </c>
      <c r="D237" s="16">
        <v>84</v>
      </c>
      <c r="E237" s="16">
        <v>200</v>
      </c>
      <c r="F237" s="16">
        <v>263</v>
      </c>
      <c r="G237" s="16">
        <v>565</v>
      </c>
      <c r="H237" s="4">
        <f t="shared" si="65"/>
        <v>18.053097345132745</v>
      </c>
      <c r="I237" s="4">
        <f t="shared" si="66"/>
        <v>81.946902654867259</v>
      </c>
      <c r="J237" s="4">
        <f t="shared" si="67"/>
        <v>50.26548672566372</v>
      </c>
      <c r="K237" s="9">
        <f t="shared" si="68"/>
        <v>49.73451327433628</v>
      </c>
    </row>
    <row r="238" spans="1:11" x14ac:dyDescent="0.25">
      <c r="A238" s="288"/>
      <c r="B238" s="16" t="s">
        <v>13</v>
      </c>
      <c r="C238" s="16">
        <v>25</v>
      </c>
      <c r="D238" s="16">
        <v>229</v>
      </c>
      <c r="E238" s="16">
        <v>161</v>
      </c>
      <c r="F238" s="16">
        <v>221</v>
      </c>
      <c r="G238" s="16">
        <v>636</v>
      </c>
      <c r="H238" s="4">
        <f t="shared" si="65"/>
        <v>39.937106918238996</v>
      </c>
      <c r="I238" s="4">
        <f t="shared" si="66"/>
        <v>60.062893081761004</v>
      </c>
      <c r="J238" s="4">
        <f t="shared" si="67"/>
        <v>61.320754716981135</v>
      </c>
      <c r="K238" s="9">
        <f t="shared" si="68"/>
        <v>38.679245283018865</v>
      </c>
    </row>
    <row r="239" spans="1:11" x14ac:dyDescent="0.25">
      <c r="A239" s="288"/>
      <c r="B239" s="16" t="s">
        <v>9</v>
      </c>
      <c r="C239" s="16">
        <v>20</v>
      </c>
      <c r="D239" s="16">
        <v>285</v>
      </c>
      <c r="E239" s="16">
        <v>106</v>
      </c>
      <c r="F239" s="16">
        <v>222</v>
      </c>
      <c r="G239" s="16">
        <v>633</v>
      </c>
      <c r="H239" s="4">
        <f t="shared" si="65"/>
        <v>48.183254344391784</v>
      </c>
      <c r="I239" s="4">
        <f t="shared" si="66"/>
        <v>51.816745655608216</v>
      </c>
      <c r="J239" s="4">
        <f t="shared" si="67"/>
        <v>61.769352290679308</v>
      </c>
      <c r="K239" s="9">
        <f t="shared" si="68"/>
        <v>38.230647709320692</v>
      </c>
    </row>
    <row r="240" spans="1:11" x14ac:dyDescent="0.25">
      <c r="A240" s="288"/>
      <c r="B240" s="16" t="s">
        <v>14</v>
      </c>
      <c r="C240" s="16">
        <v>61</v>
      </c>
      <c r="D240" s="16">
        <v>20</v>
      </c>
      <c r="E240" s="16">
        <v>51</v>
      </c>
      <c r="F240" s="16">
        <v>441</v>
      </c>
      <c r="G240" s="16">
        <v>573</v>
      </c>
      <c r="H240" s="4">
        <f t="shared" si="65"/>
        <v>14.136125654450261</v>
      </c>
      <c r="I240" s="4">
        <f t="shared" si="66"/>
        <v>85.863874345549732</v>
      </c>
      <c r="J240" s="4">
        <f t="shared" si="67"/>
        <v>12.390924956369982</v>
      </c>
      <c r="K240" s="9">
        <f t="shared" si="68"/>
        <v>87.609075043630014</v>
      </c>
    </row>
    <row r="241" spans="1:11" x14ac:dyDescent="0.25">
      <c r="A241" s="288"/>
      <c r="B241" s="16" t="s">
        <v>8</v>
      </c>
      <c r="C241" s="16">
        <v>6</v>
      </c>
      <c r="D241" s="16">
        <v>37</v>
      </c>
      <c r="E241" s="16">
        <v>169</v>
      </c>
      <c r="F241" s="16">
        <v>343</v>
      </c>
      <c r="G241" s="16">
        <v>555</v>
      </c>
      <c r="H241" s="4">
        <f t="shared" si="65"/>
        <v>7.7477477477477477</v>
      </c>
      <c r="I241" s="4">
        <f t="shared" si="66"/>
        <v>92.252252252252248</v>
      </c>
      <c r="J241" s="4">
        <f t="shared" si="67"/>
        <v>37.117117117117118</v>
      </c>
      <c r="K241" s="9">
        <f t="shared" si="68"/>
        <v>62.882882882882882</v>
      </c>
    </row>
    <row r="242" spans="1:11" x14ac:dyDescent="0.25">
      <c r="A242" s="288"/>
      <c r="B242" s="16" t="s">
        <v>15</v>
      </c>
      <c r="C242" s="16">
        <v>96</v>
      </c>
      <c r="D242" s="16">
        <v>78</v>
      </c>
      <c r="E242" s="16">
        <v>151</v>
      </c>
      <c r="F242" s="16">
        <v>537</v>
      </c>
      <c r="G242" s="16">
        <v>862</v>
      </c>
      <c r="H242" s="4">
        <f t="shared" si="65"/>
        <v>20.185614849187935</v>
      </c>
      <c r="I242" s="4">
        <f t="shared" si="66"/>
        <v>79.814385150812072</v>
      </c>
      <c r="J242" s="4">
        <f t="shared" si="67"/>
        <v>26.566125290023201</v>
      </c>
      <c r="K242" s="9">
        <f t="shared" si="68"/>
        <v>73.433874709976791</v>
      </c>
    </row>
    <row r="243" spans="1:11" x14ac:dyDescent="0.25">
      <c r="A243" s="288"/>
      <c r="B243" s="16" t="s">
        <v>16</v>
      </c>
      <c r="C243" s="16">
        <v>16</v>
      </c>
      <c r="D243" s="16">
        <v>63</v>
      </c>
      <c r="E243" s="16">
        <v>170</v>
      </c>
      <c r="F243" s="16">
        <v>355</v>
      </c>
      <c r="G243" s="16">
        <v>604</v>
      </c>
      <c r="H243" s="4">
        <f t="shared" si="65"/>
        <v>13.079470198675496</v>
      </c>
      <c r="I243" s="4">
        <f t="shared" si="66"/>
        <v>86.920529801324506</v>
      </c>
      <c r="J243" s="4">
        <f t="shared" si="67"/>
        <v>38.576158940397349</v>
      </c>
      <c r="K243" s="9">
        <f t="shared" si="68"/>
        <v>61.423841059602651</v>
      </c>
    </row>
    <row r="244" spans="1:11" x14ac:dyDescent="0.25">
      <c r="A244" s="288"/>
      <c r="B244" s="16" t="s">
        <v>17</v>
      </c>
      <c r="C244" s="16">
        <v>44</v>
      </c>
      <c r="D244" s="16">
        <v>66</v>
      </c>
      <c r="E244" s="16">
        <v>164</v>
      </c>
      <c r="F244" s="16">
        <v>402</v>
      </c>
      <c r="G244" s="16">
        <v>676</v>
      </c>
      <c r="H244" s="4">
        <f t="shared" si="65"/>
        <v>16.272189349112427</v>
      </c>
      <c r="I244" s="4">
        <f t="shared" si="66"/>
        <v>83.727810650887577</v>
      </c>
      <c r="J244" s="4">
        <f t="shared" si="67"/>
        <v>34.023668639053255</v>
      </c>
      <c r="K244" s="9">
        <f t="shared" si="68"/>
        <v>65.976331360946745</v>
      </c>
    </row>
    <row r="245" spans="1:11" x14ac:dyDescent="0.25">
      <c r="A245" s="288"/>
      <c r="B245" s="16" t="s">
        <v>18</v>
      </c>
      <c r="C245" s="16">
        <v>18</v>
      </c>
      <c r="D245" s="16">
        <v>8</v>
      </c>
      <c r="E245" s="16">
        <v>120</v>
      </c>
      <c r="F245" s="16">
        <v>353</v>
      </c>
      <c r="G245" s="16">
        <v>499</v>
      </c>
      <c r="H245" s="4">
        <f t="shared" si="65"/>
        <v>5.2104208416833666</v>
      </c>
      <c r="I245" s="4">
        <f t="shared" si="66"/>
        <v>94.789579158316627</v>
      </c>
      <c r="J245" s="4">
        <f t="shared" si="67"/>
        <v>25.651302605210422</v>
      </c>
      <c r="K245" s="9">
        <f t="shared" si="68"/>
        <v>74.348697394789582</v>
      </c>
    </row>
    <row r="246" spans="1:11" x14ac:dyDescent="0.25">
      <c r="A246" s="288"/>
      <c r="B246" s="16" t="s">
        <v>19</v>
      </c>
      <c r="C246" s="16">
        <v>5</v>
      </c>
      <c r="D246" s="16">
        <v>7</v>
      </c>
      <c r="E246" s="16">
        <v>159</v>
      </c>
      <c r="F246" s="16">
        <v>332</v>
      </c>
      <c r="G246" s="16">
        <v>503</v>
      </c>
      <c r="H246" s="4">
        <f t="shared" si="65"/>
        <v>2.3856858846918487</v>
      </c>
      <c r="I246" s="4">
        <f t="shared" si="66"/>
        <v>97.614314115308147</v>
      </c>
      <c r="J246" s="4">
        <f t="shared" si="67"/>
        <v>33.00198807157058</v>
      </c>
      <c r="K246" s="9">
        <f t="shared" si="68"/>
        <v>66.99801192842942</v>
      </c>
    </row>
    <row r="247" spans="1:11" x14ac:dyDescent="0.25">
      <c r="A247" s="288"/>
      <c r="B247" s="16" t="s">
        <v>20</v>
      </c>
      <c r="C247" s="16">
        <v>3</v>
      </c>
      <c r="D247" s="16">
        <v>1</v>
      </c>
      <c r="E247" s="16">
        <v>10</v>
      </c>
      <c r="F247" s="16">
        <v>181</v>
      </c>
      <c r="G247" s="16">
        <v>195</v>
      </c>
      <c r="H247" s="4">
        <f t="shared" si="65"/>
        <v>2.0512820512820511</v>
      </c>
      <c r="I247" s="4">
        <f t="shared" si="66"/>
        <v>97.948717948717942</v>
      </c>
      <c r="J247" s="4">
        <f t="shared" si="67"/>
        <v>5.6410256410256414</v>
      </c>
      <c r="K247" s="9">
        <f t="shared" si="68"/>
        <v>94.358974358974365</v>
      </c>
    </row>
    <row r="248" spans="1:11" x14ac:dyDescent="0.25">
      <c r="A248" s="288"/>
      <c r="B248" s="16" t="s">
        <v>21</v>
      </c>
      <c r="C248" s="16">
        <v>4</v>
      </c>
      <c r="D248" s="16">
        <v>2</v>
      </c>
      <c r="E248" s="16">
        <v>90</v>
      </c>
      <c r="F248" s="16">
        <v>434</v>
      </c>
      <c r="G248" s="16">
        <v>530</v>
      </c>
      <c r="H248" s="4">
        <f t="shared" si="65"/>
        <v>1.1320754716981132</v>
      </c>
      <c r="I248" s="4">
        <f t="shared" si="66"/>
        <v>98.867924528301884</v>
      </c>
      <c r="J248" s="4">
        <f t="shared" si="67"/>
        <v>17.358490566037737</v>
      </c>
      <c r="K248" s="9">
        <f t="shared" si="68"/>
        <v>82.64150943396227</v>
      </c>
    </row>
    <row r="249" spans="1:11" x14ac:dyDescent="0.25">
      <c r="A249" s="288"/>
      <c r="B249" s="16" t="s">
        <v>22</v>
      </c>
      <c r="C249" s="16">
        <v>10</v>
      </c>
      <c r="D249" s="16">
        <v>3</v>
      </c>
      <c r="E249" s="16">
        <v>41</v>
      </c>
      <c r="F249" s="16">
        <v>522</v>
      </c>
      <c r="G249" s="16">
        <v>576</v>
      </c>
      <c r="H249" s="4">
        <f t="shared" si="65"/>
        <v>2.2569444444444446</v>
      </c>
      <c r="I249" s="4">
        <f t="shared" si="66"/>
        <v>97.743055555555557</v>
      </c>
      <c r="J249" s="4">
        <f t="shared" si="67"/>
        <v>7.6388888888888893</v>
      </c>
      <c r="K249" s="9">
        <f t="shared" si="68"/>
        <v>92.361111111111114</v>
      </c>
    </row>
    <row r="250" spans="1:11" x14ac:dyDescent="0.25">
      <c r="A250" s="288"/>
      <c r="B250" s="16" t="s">
        <v>23</v>
      </c>
      <c r="C250" s="16">
        <v>35</v>
      </c>
      <c r="D250" s="16">
        <v>7</v>
      </c>
      <c r="E250" s="16">
        <v>191</v>
      </c>
      <c r="F250" s="16">
        <v>318</v>
      </c>
      <c r="G250" s="16">
        <v>551</v>
      </c>
      <c r="H250" s="4">
        <f t="shared" si="65"/>
        <v>7.6225045372050815</v>
      </c>
      <c r="I250" s="4">
        <f t="shared" si="66"/>
        <v>92.377495462794911</v>
      </c>
      <c r="J250" s="4">
        <f t="shared" si="67"/>
        <v>35.934664246823957</v>
      </c>
      <c r="K250" s="9">
        <f t="shared" si="68"/>
        <v>64.065335753176043</v>
      </c>
    </row>
    <row r="251" spans="1:11" x14ac:dyDescent="0.25">
      <c r="A251" s="288"/>
      <c r="B251" s="16" t="s">
        <v>24</v>
      </c>
      <c r="C251" s="16">
        <v>39</v>
      </c>
      <c r="D251" s="16">
        <v>19</v>
      </c>
      <c r="E251" s="16">
        <v>152</v>
      </c>
      <c r="F251" s="16">
        <v>290</v>
      </c>
      <c r="G251" s="16">
        <v>500</v>
      </c>
      <c r="H251" s="4">
        <f t="shared" si="65"/>
        <v>11.6</v>
      </c>
      <c r="I251" s="4">
        <f t="shared" si="66"/>
        <v>88.4</v>
      </c>
      <c r="J251" s="4">
        <f t="shared" si="67"/>
        <v>34.200000000000003</v>
      </c>
      <c r="K251" s="9">
        <f t="shared" si="68"/>
        <v>65.8</v>
      </c>
    </row>
    <row r="252" spans="1:11" x14ac:dyDescent="0.25">
      <c r="A252" s="288"/>
      <c r="B252" s="16" t="s">
        <v>36</v>
      </c>
      <c r="C252" s="16">
        <v>23</v>
      </c>
      <c r="D252" s="16">
        <v>21</v>
      </c>
      <c r="E252" s="16">
        <v>231</v>
      </c>
      <c r="F252" s="16">
        <v>267</v>
      </c>
      <c r="G252" s="16">
        <v>542</v>
      </c>
      <c r="H252" s="4">
        <f t="shared" si="65"/>
        <v>8.1180811808118083</v>
      </c>
      <c r="I252" s="4">
        <f t="shared" si="66"/>
        <v>91.881918819188186</v>
      </c>
      <c r="J252" s="4">
        <f t="shared" si="67"/>
        <v>46.494464944649444</v>
      </c>
      <c r="K252" s="9">
        <f t="shared" si="68"/>
        <v>53.505535055350556</v>
      </c>
    </row>
    <row r="253" spans="1:11" x14ac:dyDescent="0.25">
      <c r="A253" s="288"/>
      <c r="B253" s="16" t="s">
        <v>37</v>
      </c>
      <c r="C253" s="16">
        <v>25</v>
      </c>
      <c r="D253" s="16">
        <v>65</v>
      </c>
      <c r="E253" s="16">
        <v>146</v>
      </c>
      <c r="F253" s="16">
        <v>357</v>
      </c>
      <c r="G253" s="16">
        <v>593</v>
      </c>
      <c r="H253" s="4">
        <f t="shared" si="65"/>
        <v>15.177065767284992</v>
      </c>
      <c r="I253" s="4">
        <f t="shared" si="66"/>
        <v>84.822934232715014</v>
      </c>
      <c r="J253" s="4">
        <f t="shared" si="67"/>
        <v>35.581787521079256</v>
      </c>
      <c r="K253" s="9">
        <f t="shared" si="68"/>
        <v>64.418212478920736</v>
      </c>
    </row>
    <row r="254" spans="1:11" x14ac:dyDescent="0.25">
      <c r="A254" s="288"/>
      <c r="B254" s="16" t="s">
        <v>38</v>
      </c>
      <c r="C254" s="16">
        <v>134</v>
      </c>
      <c r="D254" s="16">
        <v>13</v>
      </c>
      <c r="E254" s="16">
        <v>86</v>
      </c>
      <c r="F254" s="16">
        <v>457</v>
      </c>
      <c r="G254" s="16">
        <v>690</v>
      </c>
      <c r="H254" s="4">
        <f t="shared" si="65"/>
        <v>21.304347826086957</v>
      </c>
      <c r="I254" s="4">
        <f t="shared" si="66"/>
        <v>78.695652173913047</v>
      </c>
      <c r="J254" s="4">
        <f t="shared" si="67"/>
        <v>14.347826086956522</v>
      </c>
      <c r="K254" s="9">
        <f t="shared" si="68"/>
        <v>85.652173913043484</v>
      </c>
    </row>
    <row r="255" spans="1:11" x14ac:dyDescent="0.25">
      <c r="A255" s="288"/>
      <c r="B255" s="16" t="s">
        <v>39</v>
      </c>
      <c r="C255" s="16">
        <v>13</v>
      </c>
      <c r="D255" s="16">
        <v>5</v>
      </c>
      <c r="E255" s="16">
        <v>77</v>
      </c>
      <c r="F255" s="16">
        <v>521</v>
      </c>
      <c r="G255" s="16">
        <v>616</v>
      </c>
      <c r="H255" s="4">
        <f t="shared" si="65"/>
        <v>2.9220779220779223</v>
      </c>
      <c r="I255" s="4">
        <f t="shared" si="66"/>
        <v>97.077922077922082</v>
      </c>
      <c r="J255" s="4">
        <f t="shared" si="67"/>
        <v>13.311688311688311</v>
      </c>
      <c r="K255" s="9">
        <f t="shared" si="68"/>
        <v>86.688311688311686</v>
      </c>
    </row>
    <row r="256" spans="1:11" x14ac:dyDescent="0.25">
      <c r="A256" s="288"/>
      <c r="B256" s="16" t="s">
        <v>40</v>
      </c>
      <c r="C256" s="16">
        <v>33</v>
      </c>
      <c r="D256" s="16">
        <v>1</v>
      </c>
      <c r="E256" s="16">
        <v>76</v>
      </c>
      <c r="F256" s="16">
        <v>474</v>
      </c>
      <c r="G256" s="16">
        <v>584</v>
      </c>
      <c r="H256" s="4">
        <f t="shared" si="65"/>
        <v>5.8219178082191778</v>
      </c>
      <c r="I256" s="4">
        <f t="shared" si="66"/>
        <v>94.178082191780817</v>
      </c>
      <c r="J256" s="4">
        <f t="shared" si="67"/>
        <v>13.184931506849315</v>
      </c>
      <c r="K256" s="9">
        <f t="shared" si="68"/>
        <v>86.81506849315069</v>
      </c>
    </row>
    <row r="257" spans="1:11" x14ac:dyDescent="0.25">
      <c r="A257" s="288"/>
      <c r="B257" s="16" t="s">
        <v>41</v>
      </c>
      <c r="C257" s="16">
        <v>34</v>
      </c>
      <c r="D257" s="16">
        <v>12</v>
      </c>
      <c r="E257" s="16">
        <v>35</v>
      </c>
      <c r="F257" s="16">
        <v>552</v>
      </c>
      <c r="G257" s="16">
        <v>633</v>
      </c>
      <c r="H257" s="4">
        <f t="shared" si="65"/>
        <v>7.2669826224328595</v>
      </c>
      <c r="I257" s="4">
        <f t="shared" si="66"/>
        <v>92.733017377567137</v>
      </c>
      <c r="J257" s="4">
        <f t="shared" si="67"/>
        <v>7.424960505529226</v>
      </c>
      <c r="K257" s="9">
        <f t="shared" si="68"/>
        <v>92.575039494470772</v>
      </c>
    </row>
    <row r="258" spans="1:11" x14ac:dyDescent="0.25">
      <c r="A258" s="288"/>
      <c r="B258" s="16" t="s">
        <v>42</v>
      </c>
      <c r="C258" s="16">
        <v>143</v>
      </c>
      <c r="D258" s="16">
        <v>16</v>
      </c>
      <c r="E258" s="16">
        <v>43</v>
      </c>
      <c r="F258" s="16">
        <v>295</v>
      </c>
      <c r="G258" s="16">
        <v>497</v>
      </c>
      <c r="H258" s="4">
        <f t="shared" ref="H258:H265" si="69">(C258+D258)*100/G258</f>
        <v>31.991951710261571</v>
      </c>
      <c r="I258" s="4">
        <f t="shared" ref="I258:I265" si="70">(E258+F258)*100/G258</f>
        <v>68.008048289738426</v>
      </c>
      <c r="J258" s="4">
        <f t="shared" ref="J258:J265" si="71">(D258+E258)*100/G258</f>
        <v>11.87122736418511</v>
      </c>
      <c r="K258" s="9">
        <f t="shared" ref="K258:K265" si="72">(C258+F258)*100/G258</f>
        <v>88.128772635814883</v>
      </c>
    </row>
    <row r="259" spans="1:11" x14ac:dyDescent="0.25">
      <c r="A259" s="288"/>
      <c r="B259" s="16" t="s">
        <v>43</v>
      </c>
      <c r="C259" s="16">
        <v>77</v>
      </c>
      <c r="D259" s="16">
        <v>8</v>
      </c>
      <c r="E259" s="16">
        <v>65</v>
      </c>
      <c r="F259" s="16">
        <v>282</v>
      </c>
      <c r="G259" s="16">
        <v>432</v>
      </c>
      <c r="H259" s="4">
        <f t="shared" si="69"/>
        <v>19.675925925925927</v>
      </c>
      <c r="I259" s="4">
        <f t="shared" si="70"/>
        <v>80.324074074074076</v>
      </c>
      <c r="J259" s="4">
        <f t="shared" si="71"/>
        <v>16.898148148148149</v>
      </c>
      <c r="K259" s="9">
        <f t="shared" si="72"/>
        <v>83.101851851851848</v>
      </c>
    </row>
    <row r="260" spans="1:11" x14ac:dyDescent="0.25">
      <c r="A260" s="288"/>
      <c r="B260" s="16" t="s">
        <v>44</v>
      </c>
      <c r="C260" s="16">
        <v>42</v>
      </c>
      <c r="D260" s="16">
        <v>10</v>
      </c>
      <c r="E260" s="16">
        <v>89</v>
      </c>
      <c r="F260" s="16">
        <v>428</v>
      </c>
      <c r="G260" s="16">
        <v>569</v>
      </c>
      <c r="H260" s="4">
        <f t="shared" si="69"/>
        <v>9.1388400702987695</v>
      </c>
      <c r="I260" s="4">
        <f t="shared" si="70"/>
        <v>90.86115992970123</v>
      </c>
      <c r="J260" s="4">
        <f t="shared" si="71"/>
        <v>17.398945518453427</v>
      </c>
      <c r="K260" s="9">
        <f t="shared" si="72"/>
        <v>82.601054481546569</v>
      </c>
    </row>
    <row r="261" spans="1:11" x14ac:dyDescent="0.25">
      <c r="A261" s="288"/>
      <c r="B261" s="16" t="s">
        <v>45</v>
      </c>
      <c r="C261" s="16">
        <v>55</v>
      </c>
      <c r="D261" s="16">
        <v>15</v>
      </c>
      <c r="E261" s="16">
        <v>80</v>
      </c>
      <c r="F261" s="16">
        <v>411</v>
      </c>
      <c r="G261" s="16">
        <v>561</v>
      </c>
      <c r="H261" s="4">
        <f t="shared" si="69"/>
        <v>12.477718360071302</v>
      </c>
      <c r="I261" s="4">
        <f t="shared" si="70"/>
        <v>87.522281639928693</v>
      </c>
      <c r="J261" s="4">
        <f t="shared" si="71"/>
        <v>16.934046345811051</v>
      </c>
      <c r="K261" s="9">
        <f t="shared" si="72"/>
        <v>83.065953654188945</v>
      </c>
    </row>
    <row r="262" spans="1:11" x14ac:dyDescent="0.25">
      <c r="A262" s="288"/>
      <c r="B262" s="16" t="s">
        <v>46</v>
      </c>
      <c r="C262" s="16">
        <v>13</v>
      </c>
      <c r="D262" s="16">
        <v>13</v>
      </c>
      <c r="E262" s="16">
        <v>71</v>
      </c>
      <c r="F262" s="16">
        <v>540</v>
      </c>
      <c r="G262" s="16">
        <v>637</v>
      </c>
      <c r="H262" s="4">
        <f t="shared" si="69"/>
        <v>4.0816326530612246</v>
      </c>
      <c r="I262" s="4">
        <f t="shared" si="70"/>
        <v>95.91836734693878</v>
      </c>
      <c r="J262" s="4">
        <f t="shared" si="71"/>
        <v>13.186813186813186</v>
      </c>
      <c r="K262" s="9">
        <f t="shared" si="72"/>
        <v>86.813186813186817</v>
      </c>
    </row>
    <row r="263" spans="1:11" x14ac:dyDescent="0.25">
      <c r="A263" s="288"/>
      <c r="B263" s="16" t="s">
        <v>47</v>
      </c>
      <c r="C263" s="16">
        <v>10</v>
      </c>
      <c r="D263" s="16">
        <v>5</v>
      </c>
      <c r="E263" s="16">
        <v>70</v>
      </c>
      <c r="F263" s="16">
        <v>347</v>
      </c>
      <c r="G263" s="16">
        <v>432</v>
      </c>
      <c r="H263" s="4">
        <f t="shared" si="69"/>
        <v>3.4722222222222223</v>
      </c>
      <c r="I263" s="4">
        <f t="shared" si="70"/>
        <v>96.527777777777771</v>
      </c>
      <c r="J263" s="4">
        <f t="shared" si="71"/>
        <v>17.361111111111111</v>
      </c>
      <c r="K263" s="9">
        <f t="shared" si="72"/>
        <v>82.638888888888886</v>
      </c>
    </row>
    <row r="264" spans="1:11" x14ac:dyDescent="0.25">
      <c r="A264" s="288"/>
      <c r="B264" s="16" t="s">
        <v>88</v>
      </c>
      <c r="C264" s="16">
        <v>25</v>
      </c>
      <c r="D264" s="16">
        <v>3</v>
      </c>
      <c r="E264" s="16">
        <v>32</v>
      </c>
      <c r="F264" s="16">
        <v>383</v>
      </c>
      <c r="G264" s="16">
        <v>443</v>
      </c>
      <c r="H264" s="4">
        <f t="shared" si="69"/>
        <v>6.3205417607223477</v>
      </c>
      <c r="I264" s="4">
        <f t="shared" si="70"/>
        <v>93.67945823927765</v>
      </c>
      <c r="J264" s="4">
        <f t="shared" si="71"/>
        <v>7.9006772009029342</v>
      </c>
      <c r="K264" s="9">
        <f t="shared" si="72"/>
        <v>92.099322799097067</v>
      </c>
    </row>
    <row r="265" spans="1:11" x14ac:dyDescent="0.25">
      <c r="A265" s="288"/>
      <c r="B265" s="16" t="s">
        <v>89</v>
      </c>
      <c r="C265" s="16">
        <v>16</v>
      </c>
      <c r="D265" s="16">
        <v>13</v>
      </c>
      <c r="E265" s="16">
        <v>97</v>
      </c>
      <c r="F265" s="16">
        <v>400</v>
      </c>
      <c r="G265" s="16">
        <v>526</v>
      </c>
      <c r="H265" s="4">
        <f t="shared" si="69"/>
        <v>5.5133079847908748</v>
      </c>
      <c r="I265" s="4">
        <f t="shared" si="70"/>
        <v>94.48669201520913</v>
      </c>
      <c r="J265" s="4">
        <f t="shared" si="71"/>
        <v>20.912547528517109</v>
      </c>
      <c r="K265" s="9">
        <f t="shared" si="72"/>
        <v>79.087452471482891</v>
      </c>
    </row>
    <row r="266" spans="1:11" x14ac:dyDescent="0.25">
      <c r="A266" s="288"/>
      <c r="B266" s="16" t="s">
        <v>90</v>
      </c>
      <c r="C266" s="16">
        <v>17</v>
      </c>
      <c r="D266" s="16">
        <v>7</v>
      </c>
      <c r="E266" s="16">
        <v>135</v>
      </c>
      <c r="F266" s="16">
        <v>443</v>
      </c>
      <c r="G266" s="16">
        <v>602</v>
      </c>
      <c r="H266" s="4">
        <f t="shared" si="65"/>
        <v>3.9867109634551494</v>
      </c>
      <c r="I266" s="4">
        <f t="shared" si="66"/>
        <v>96.013289036544847</v>
      </c>
      <c r="J266" s="4">
        <f t="shared" si="67"/>
        <v>23.588039867109636</v>
      </c>
      <c r="K266" s="9">
        <f t="shared" si="68"/>
        <v>76.411960132890371</v>
      </c>
    </row>
    <row r="267" spans="1:11" ht="16.5" thickBot="1" x14ac:dyDescent="0.3">
      <c r="A267" s="289"/>
      <c r="B267" s="19" t="s">
        <v>35</v>
      </c>
      <c r="C267" s="20"/>
      <c r="D267" s="20"/>
      <c r="E267" s="20"/>
      <c r="F267" s="20"/>
      <c r="G267" s="20"/>
      <c r="H267" s="22">
        <f>AVERAGE(H234:H266)</f>
        <v>14.274020547001824</v>
      </c>
      <c r="I267" s="22">
        <f t="shared" ref="I267:K267" si="73">AVERAGE(I234:I266)</f>
        <v>85.725979452998175</v>
      </c>
      <c r="J267" s="22">
        <f t="shared" si="73"/>
        <v>28.503975436319152</v>
      </c>
      <c r="K267" s="23">
        <f t="shared" si="73"/>
        <v>71.496024563680834</v>
      </c>
    </row>
  </sheetData>
  <mergeCells count="15">
    <mergeCell ref="A70:A83"/>
    <mergeCell ref="H3:K3"/>
    <mergeCell ref="A5:A23"/>
    <mergeCell ref="A24:A50"/>
    <mergeCell ref="A51:A57"/>
    <mergeCell ref="A58:A69"/>
    <mergeCell ref="A166:A215"/>
    <mergeCell ref="A216:A233"/>
    <mergeCell ref="A234:A267"/>
    <mergeCell ref="A84:A95"/>
    <mergeCell ref="A96:A109"/>
    <mergeCell ref="A110:A122"/>
    <mergeCell ref="A123:A135"/>
    <mergeCell ref="A136:A150"/>
    <mergeCell ref="A151:A165"/>
  </mergeCells>
  <phoneticPr fontId="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9F17-17DA-463C-B1EB-567EE5C2213B}">
  <dimension ref="A1:N305"/>
  <sheetViews>
    <sheetView zoomScale="80" zoomScaleNormal="80" workbookViewId="0">
      <selection activeCell="K9" sqref="K9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9" width="12.85546875" style="16" customWidth="1"/>
    <col min="10" max="10" width="10.28515625" style="1" customWidth="1"/>
    <col min="11" max="11" width="42" style="16" bestFit="1" customWidth="1"/>
    <col min="12" max="12" width="9.42578125" style="16" bestFit="1" customWidth="1"/>
    <col min="13" max="13" width="18.7109375" style="16" bestFit="1" customWidth="1"/>
    <col min="14" max="16384" width="11.42578125" style="1"/>
  </cols>
  <sheetData>
    <row r="1" spans="1:13" x14ac:dyDescent="0.25">
      <c r="A1" s="5" t="s">
        <v>690</v>
      </c>
      <c r="B1" s="2"/>
    </row>
    <row r="2" spans="1:13" x14ac:dyDescent="0.25">
      <c r="A2" s="5"/>
      <c r="B2" s="2"/>
    </row>
    <row r="3" spans="1:13" x14ac:dyDescent="0.25">
      <c r="A3" s="2"/>
      <c r="B3" s="2"/>
      <c r="H3" s="303" t="s">
        <v>34</v>
      </c>
      <c r="I3" s="303"/>
    </row>
    <row r="4" spans="1:13" x14ac:dyDescent="0.25">
      <c r="C4" s="17" t="s">
        <v>68</v>
      </c>
      <c r="D4" s="17" t="s">
        <v>69</v>
      </c>
      <c r="E4" s="17" t="s">
        <v>70</v>
      </c>
      <c r="F4" s="17" t="s">
        <v>71</v>
      </c>
      <c r="G4" s="17" t="s">
        <v>29</v>
      </c>
      <c r="H4" s="17" t="s">
        <v>59</v>
      </c>
      <c r="I4" s="17" t="s">
        <v>60</v>
      </c>
    </row>
    <row r="5" spans="1:13" x14ac:dyDescent="0.25">
      <c r="A5" s="292" t="s">
        <v>74</v>
      </c>
      <c r="B5" s="18" t="s">
        <v>7</v>
      </c>
      <c r="C5" s="6">
        <v>9</v>
      </c>
      <c r="D5" s="7">
        <v>896</v>
      </c>
      <c r="E5" s="7">
        <v>11</v>
      </c>
      <c r="F5" s="6">
        <v>2</v>
      </c>
      <c r="G5" s="3">
        <v>918</v>
      </c>
      <c r="H5" s="4">
        <f>(C5+D5)*100/G5</f>
        <v>98.583877995642695</v>
      </c>
      <c r="I5" s="9">
        <f>(E5+F5)*100/G5</f>
        <v>1.4161220043572984</v>
      </c>
      <c r="K5" s="2" t="s">
        <v>48</v>
      </c>
      <c r="L5" s="16" t="s">
        <v>0</v>
      </c>
      <c r="M5" s="16" t="s">
        <v>1</v>
      </c>
    </row>
    <row r="6" spans="1:13" x14ac:dyDescent="0.25">
      <c r="A6" s="288"/>
      <c r="B6" s="16" t="s">
        <v>11</v>
      </c>
      <c r="C6" s="6">
        <v>21</v>
      </c>
      <c r="D6" s="7">
        <v>1031</v>
      </c>
      <c r="E6" s="7">
        <v>56</v>
      </c>
      <c r="F6" s="6">
        <v>1</v>
      </c>
      <c r="G6" s="3">
        <v>1109</v>
      </c>
      <c r="H6" s="4">
        <f t="shared" ref="H6:H20" si="0">(C6+D6)*100/G6</f>
        <v>94.860234445446352</v>
      </c>
      <c r="I6" s="9">
        <f t="shared" ref="I6:I20" si="1">(E6+F6)*100/G6</f>
        <v>5.1397655545536516</v>
      </c>
      <c r="K6" s="16" t="s">
        <v>184</v>
      </c>
      <c r="L6" s="16">
        <v>3.8999999999999998E-3</v>
      </c>
      <c r="M6" s="16" t="s">
        <v>5</v>
      </c>
    </row>
    <row r="7" spans="1:13" x14ac:dyDescent="0.25">
      <c r="A7" s="288"/>
      <c r="B7" s="16" t="s">
        <v>12</v>
      </c>
      <c r="C7" s="6">
        <v>23</v>
      </c>
      <c r="D7" s="7">
        <v>1061</v>
      </c>
      <c r="E7" s="7">
        <v>21</v>
      </c>
      <c r="F7" s="6">
        <v>3</v>
      </c>
      <c r="G7" s="3">
        <v>1108</v>
      </c>
      <c r="H7" s="4">
        <f t="shared" si="0"/>
        <v>97.833935018050539</v>
      </c>
      <c r="I7" s="9">
        <f t="shared" si="1"/>
        <v>2.1660649819494586</v>
      </c>
    </row>
    <row r="8" spans="1:13" x14ac:dyDescent="0.25">
      <c r="A8" s="288"/>
      <c r="B8" s="16" t="s">
        <v>10</v>
      </c>
      <c r="C8" s="6">
        <v>16</v>
      </c>
      <c r="D8" s="7">
        <v>988</v>
      </c>
      <c r="E8" s="7">
        <v>16</v>
      </c>
      <c r="F8" s="6">
        <v>1</v>
      </c>
      <c r="G8" s="3">
        <v>1021</v>
      </c>
      <c r="H8" s="4">
        <f>(C8+D8)*100/G8</f>
        <v>98.334965719882462</v>
      </c>
      <c r="I8" s="9">
        <f t="shared" si="1"/>
        <v>1.6650342801175317</v>
      </c>
    </row>
    <row r="9" spans="1:13" x14ac:dyDescent="0.25">
      <c r="A9" s="288"/>
      <c r="B9" s="16" t="s">
        <v>13</v>
      </c>
      <c r="C9" s="6">
        <v>16</v>
      </c>
      <c r="D9" s="7">
        <v>977</v>
      </c>
      <c r="E9" s="7">
        <v>7</v>
      </c>
      <c r="F9" s="6">
        <v>2</v>
      </c>
      <c r="G9" s="3">
        <v>1002</v>
      </c>
      <c r="H9" s="4">
        <f t="shared" si="0"/>
        <v>99.101796407185631</v>
      </c>
      <c r="I9" s="9">
        <f t="shared" si="1"/>
        <v>0.89820359281437123</v>
      </c>
    </row>
    <row r="10" spans="1:13" x14ac:dyDescent="0.25">
      <c r="A10" s="288"/>
      <c r="B10" s="16" t="s">
        <v>9</v>
      </c>
      <c r="C10" s="6">
        <v>39</v>
      </c>
      <c r="D10" s="7">
        <v>426</v>
      </c>
      <c r="E10" s="7">
        <v>103</v>
      </c>
      <c r="F10" s="6">
        <v>6</v>
      </c>
      <c r="G10" s="3">
        <v>574</v>
      </c>
      <c r="H10" s="4">
        <f t="shared" si="0"/>
        <v>81.01045296167247</v>
      </c>
      <c r="I10" s="9">
        <f t="shared" si="1"/>
        <v>18.989547038327526</v>
      </c>
    </row>
    <row r="11" spans="1:13" x14ac:dyDescent="0.25">
      <c r="A11" s="288"/>
      <c r="B11" s="16" t="s">
        <v>14</v>
      </c>
      <c r="C11" s="6">
        <v>40</v>
      </c>
      <c r="D11" s="7">
        <v>529</v>
      </c>
      <c r="E11" s="7">
        <v>105</v>
      </c>
      <c r="F11" s="6">
        <v>9</v>
      </c>
      <c r="G11" s="3">
        <v>683</v>
      </c>
      <c r="H11" s="4">
        <f t="shared" si="0"/>
        <v>83.30893118594436</v>
      </c>
      <c r="I11" s="9">
        <f t="shared" si="1"/>
        <v>16.691068814055637</v>
      </c>
    </row>
    <row r="12" spans="1:13" x14ac:dyDescent="0.25">
      <c r="A12" s="288"/>
      <c r="B12" s="16" t="s">
        <v>8</v>
      </c>
      <c r="C12" s="6">
        <v>6</v>
      </c>
      <c r="D12" s="7">
        <v>1029</v>
      </c>
      <c r="E12" s="7">
        <v>39</v>
      </c>
      <c r="F12" s="6">
        <v>0</v>
      </c>
      <c r="G12" s="16">
        <v>1074</v>
      </c>
      <c r="H12" s="4">
        <f t="shared" si="0"/>
        <v>96.36871508379889</v>
      </c>
      <c r="I12" s="9">
        <f t="shared" si="1"/>
        <v>3.6312849162011172</v>
      </c>
    </row>
    <row r="13" spans="1:13" x14ac:dyDescent="0.25">
      <c r="A13" s="288"/>
      <c r="B13" s="16" t="s">
        <v>15</v>
      </c>
      <c r="C13" s="6">
        <v>53</v>
      </c>
      <c r="D13" s="7">
        <v>627</v>
      </c>
      <c r="E13" s="7">
        <v>30</v>
      </c>
      <c r="F13" s="6">
        <v>0</v>
      </c>
      <c r="G13" s="16">
        <v>710</v>
      </c>
      <c r="H13" s="4">
        <f t="shared" si="0"/>
        <v>95.774647887323937</v>
      </c>
      <c r="I13" s="9">
        <f t="shared" si="1"/>
        <v>4.225352112676056</v>
      </c>
    </row>
    <row r="14" spans="1:13" x14ac:dyDescent="0.25">
      <c r="A14" s="288"/>
      <c r="B14" s="16" t="s">
        <v>16</v>
      </c>
      <c r="C14" s="6">
        <v>2</v>
      </c>
      <c r="D14" s="7">
        <v>1093</v>
      </c>
      <c r="E14" s="7">
        <v>10</v>
      </c>
      <c r="F14" s="6">
        <v>0</v>
      </c>
      <c r="G14" s="16">
        <v>1105</v>
      </c>
      <c r="H14" s="4">
        <f t="shared" si="0"/>
        <v>99.095022624434392</v>
      </c>
      <c r="I14" s="9">
        <f t="shared" si="1"/>
        <v>0.90497737556561086</v>
      </c>
    </row>
    <row r="15" spans="1:13" x14ac:dyDescent="0.25">
      <c r="A15" s="288"/>
      <c r="B15" s="16" t="s">
        <v>17</v>
      </c>
      <c r="C15" s="6">
        <v>13</v>
      </c>
      <c r="D15" s="7">
        <v>931</v>
      </c>
      <c r="E15" s="7">
        <v>30</v>
      </c>
      <c r="F15" s="6">
        <v>3</v>
      </c>
      <c r="G15" s="16">
        <v>977</v>
      </c>
      <c r="H15" s="4">
        <f t="shared" si="0"/>
        <v>96.622313203684755</v>
      </c>
      <c r="I15" s="9">
        <f t="shared" si="1"/>
        <v>3.3776867963152508</v>
      </c>
    </row>
    <row r="16" spans="1:13" x14ac:dyDescent="0.25">
      <c r="A16" s="288"/>
      <c r="B16" s="16" t="s">
        <v>18</v>
      </c>
      <c r="C16" s="6">
        <v>36</v>
      </c>
      <c r="D16" s="7">
        <v>937</v>
      </c>
      <c r="E16" s="7">
        <v>76</v>
      </c>
      <c r="F16" s="6">
        <v>2</v>
      </c>
      <c r="G16" s="16">
        <v>1051</v>
      </c>
      <c r="H16" s="4">
        <f t="shared" si="0"/>
        <v>92.578496669838245</v>
      </c>
      <c r="I16" s="9">
        <f t="shared" si="1"/>
        <v>7.4215033301617508</v>
      </c>
    </row>
    <row r="17" spans="1:9" x14ac:dyDescent="0.25">
      <c r="A17" s="288"/>
      <c r="B17" s="16" t="s">
        <v>19</v>
      </c>
      <c r="C17" s="6">
        <v>21</v>
      </c>
      <c r="D17" s="7">
        <v>897</v>
      </c>
      <c r="E17" s="7">
        <v>8</v>
      </c>
      <c r="F17" s="6">
        <v>2</v>
      </c>
      <c r="G17" s="16">
        <v>928</v>
      </c>
      <c r="H17" s="4">
        <f t="shared" si="0"/>
        <v>98.922413793103445</v>
      </c>
      <c r="I17" s="9">
        <f t="shared" si="1"/>
        <v>1.0775862068965518</v>
      </c>
    </row>
    <row r="18" spans="1:9" x14ac:dyDescent="0.25">
      <c r="A18" s="288"/>
      <c r="B18" s="16" t="s">
        <v>20</v>
      </c>
      <c r="C18" s="6">
        <v>27</v>
      </c>
      <c r="D18" s="7">
        <v>822</v>
      </c>
      <c r="E18" s="7">
        <v>47</v>
      </c>
      <c r="F18" s="6">
        <v>2</v>
      </c>
      <c r="G18" s="16">
        <v>898</v>
      </c>
      <c r="H18" s="4">
        <f t="shared" si="0"/>
        <v>94.543429844098</v>
      </c>
      <c r="I18" s="9">
        <f t="shared" si="1"/>
        <v>5.4565701559020043</v>
      </c>
    </row>
    <row r="19" spans="1:9" x14ac:dyDescent="0.25">
      <c r="A19" s="288"/>
      <c r="B19" s="16" t="s">
        <v>21</v>
      </c>
      <c r="C19" s="6">
        <v>21</v>
      </c>
      <c r="D19" s="7">
        <v>832</v>
      </c>
      <c r="E19" s="7">
        <v>36</v>
      </c>
      <c r="F19" s="6">
        <v>2</v>
      </c>
      <c r="G19" s="16">
        <v>891</v>
      </c>
      <c r="H19" s="4">
        <f t="shared" si="0"/>
        <v>95.735129068462399</v>
      </c>
      <c r="I19" s="9">
        <f t="shared" si="1"/>
        <v>4.2648709315375983</v>
      </c>
    </row>
    <row r="20" spans="1:9" x14ac:dyDescent="0.25">
      <c r="A20" s="288"/>
      <c r="B20" s="16" t="s">
        <v>22</v>
      </c>
      <c r="C20" s="6">
        <v>22</v>
      </c>
      <c r="D20" s="7">
        <v>809</v>
      </c>
      <c r="E20" s="7">
        <v>31</v>
      </c>
      <c r="F20" s="6">
        <v>3</v>
      </c>
      <c r="G20" s="16">
        <v>865</v>
      </c>
      <c r="H20" s="4">
        <f t="shared" si="0"/>
        <v>96.069364161849705</v>
      </c>
      <c r="I20" s="9">
        <f t="shared" si="1"/>
        <v>3.9306358381502888</v>
      </c>
    </row>
    <row r="21" spans="1:9" ht="16.5" thickBot="1" x14ac:dyDescent="0.3">
      <c r="A21" s="289"/>
      <c r="B21" s="19" t="s">
        <v>35</v>
      </c>
      <c r="C21" s="10"/>
      <c r="D21" s="10"/>
      <c r="E21" s="10"/>
      <c r="F21" s="10"/>
      <c r="G21" s="10"/>
      <c r="H21" s="24">
        <f>AVERAGE(H5:H20)</f>
        <v>94.92148287940114</v>
      </c>
      <c r="I21" s="25">
        <f>AVERAGE(I5:I20)</f>
        <v>5.0785171205988568</v>
      </c>
    </row>
    <row r="22" spans="1:9" x14ac:dyDescent="0.25">
      <c r="A22" s="290" t="s">
        <v>75</v>
      </c>
      <c r="B22" s="18" t="s">
        <v>7</v>
      </c>
      <c r="C22" s="16">
        <v>2</v>
      </c>
      <c r="D22" s="16">
        <v>791</v>
      </c>
      <c r="E22" s="16">
        <v>16</v>
      </c>
      <c r="F22" s="16">
        <v>2</v>
      </c>
      <c r="G22" s="16">
        <v>811</v>
      </c>
      <c r="H22" s="4">
        <f t="shared" ref="H22:H81" si="2">(C22+D22)*100/G22</f>
        <v>97.780517879161522</v>
      </c>
      <c r="I22" s="9">
        <f t="shared" ref="I22:I81" si="3">(E22+F22)*100/G22</f>
        <v>2.219482120838471</v>
      </c>
    </row>
    <row r="23" spans="1:9" x14ac:dyDescent="0.25">
      <c r="A23" s="288"/>
      <c r="B23" s="16" t="s">
        <v>11</v>
      </c>
      <c r="C23" s="16">
        <v>18</v>
      </c>
      <c r="D23" s="16">
        <v>599</v>
      </c>
      <c r="E23" s="16">
        <v>8</v>
      </c>
      <c r="F23" s="16">
        <v>2</v>
      </c>
      <c r="G23" s="16">
        <v>627</v>
      </c>
      <c r="H23" s="4">
        <f t="shared" si="2"/>
        <v>98.40510366826156</v>
      </c>
      <c r="I23" s="9">
        <f t="shared" si="3"/>
        <v>1.594896331738437</v>
      </c>
    </row>
    <row r="24" spans="1:9" x14ac:dyDescent="0.25">
      <c r="A24" s="288"/>
      <c r="B24" s="16" t="s">
        <v>12</v>
      </c>
      <c r="C24" s="16">
        <v>17</v>
      </c>
      <c r="D24" s="16">
        <v>561</v>
      </c>
      <c r="E24" s="16">
        <v>12</v>
      </c>
      <c r="F24" s="16">
        <v>2</v>
      </c>
      <c r="G24" s="16">
        <v>592</v>
      </c>
      <c r="H24" s="4">
        <f t="shared" si="2"/>
        <v>97.63513513513513</v>
      </c>
      <c r="I24" s="9">
        <f t="shared" si="3"/>
        <v>2.3648648648648649</v>
      </c>
    </row>
    <row r="25" spans="1:9" x14ac:dyDescent="0.25">
      <c r="A25" s="288"/>
      <c r="B25" s="16" t="s">
        <v>10</v>
      </c>
      <c r="C25" s="16">
        <v>21</v>
      </c>
      <c r="D25" s="16">
        <v>412</v>
      </c>
      <c r="E25" s="16">
        <v>16</v>
      </c>
      <c r="F25" s="16">
        <v>4</v>
      </c>
      <c r="G25" s="16">
        <v>453</v>
      </c>
      <c r="H25" s="4">
        <f t="shared" si="2"/>
        <v>95.584988962472409</v>
      </c>
      <c r="I25" s="9">
        <f t="shared" si="3"/>
        <v>4.4150110375275942</v>
      </c>
    </row>
    <row r="26" spans="1:9" x14ac:dyDescent="0.25">
      <c r="A26" s="288"/>
      <c r="B26" s="16" t="s">
        <v>13</v>
      </c>
      <c r="C26" s="16">
        <v>6</v>
      </c>
      <c r="D26" s="16">
        <v>525</v>
      </c>
      <c r="E26" s="16">
        <v>2</v>
      </c>
      <c r="F26" s="16">
        <v>2</v>
      </c>
      <c r="G26" s="16">
        <v>535</v>
      </c>
      <c r="H26" s="4">
        <f t="shared" si="2"/>
        <v>99.252336448598129</v>
      </c>
      <c r="I26" s="9">
        <f t="shared" si="3"/>
        <v>0.74766355140186913</v>
      </c>
    </row>
    <row r="27" spans="1:9" x14ac:dyDescent="0.25">
      <c r="A27" s="288"/>
      <c r="B27" s="16" t="s">
        <v>9</v>
      </c>
      <c r="C27" s="16">
        <v>17</v>
      </c>
      <c r="D27" s="16">
        <v>539</v>
      </c>
      <c r="E27" s="16">
        <v>9</v>
      </c>
      <c r="F27" s="16">
        <v>4</v>
      </c>
      <c r="G27" s="16">
        <v>569</v>
      </c>
      <c r="H27" s="4">
        <f t="shared" si="2"/>
        <v>97.715289982425304</v>
      </c>
      <c r="I27" s="9">
        <f t="shared" si="3"/>
        <v>2.2847100175746924</v>
      </c>
    </row>
    <row r="28" spans="1:9" x14ac:dyDescent="0.25">
      <c r="A28" s="288"/>
      <c r="B28" s="16" t="s">
        <v>14</v>
      </c>
      <c r="C28" s="16">
        <v>8</v>
      </c>
      <c r="D28" s="16">
        <v>567</v>
      </c>
      <c r="E28" s="16">
        <v>1</v>
      </c>
      <c r="F28" s="16">
        <v>0</v>
      </c>
      <c r="G28" s="16">
        <v>576</v>
      </c>
      <c r="H28" s="4">
        <f t="shared" si="2"/>
        <v>99.826388888888886</v>
      </c>
      <c r="I28" s="9">
        <f t="shared" si="3"/>
        <v>0.1736111111111111</v>
      </c>
    </row>
    <row r="29" spans="1:9" x14ac:dyDescent="0.25">
      <c r="A29" s="288"/>
      <c r="B29" s="16" t="s">
        <v>8</v>
      </c>
      <c r="C29" s="16">
        <v>30</v>
      </c>
      <c r="D29" s="16">
        <v>431</v>
      </c>
      <c r="E29" s="16">
        <v>3</v>
      </c>
      <c r="F29" s="16">
        <v>1</v>
      </c>
      <c r="G29" s="16">
        <v>465</v>
      </c>
      <c r="H29" s="4">
        <f t="shared" si="2"/>
        <v>99.13978494623656</v>
      </c>
      <c r="I29" s="9">
        <f t="shared" si="3"/>
        <v>0.86021505376344087</v>
      </c>
    </row>
    <row r="30" spans="1:9" x14ac:dyDescent="0.25">
      <c r="A30" s="288"/>
      <c r="B30" s="16" t="s">
        <v>15</v>
      </c>
      <c r="C30" s="16">
        <v>28</v>
      </c>
      <c r="D30" s="16">
        <v>512</v>
      </c>
      <c r="E30" s="16">
        <v>3</v>
      </c>
      <c r="F30" s="16">
        <v>0</v>
      </c>
      <c r="G30" s="16">
        <v>543</v>
      </c>
      <c r="H30" s="4">
        <f t="shared" si="2"/>
        <v>99.447513812154696</v>
      </c>
      <c r="I30" s="9">
        <f t="shared" si="3"/>
        <v>0.5524861878453039</v>
      </c>
    </row>
    <row r="31" spans="1:9" x14ac:dyDescent="0.25">
      <c r="A31" s="288"/>
      <c r="B31" s="16" t="s">
        <v>16</v>
      </c>
      <c r="C31" s="16">
        <v>18</v>
      </c>
      <c r="D31" s="16">
        <v>479</v>
      </c>
      <c r="E31" s="16">
        <v>2</v>
      </c>
      <c r="F31" s="16">
        <v>1</v>
      </c>
      <c r="G31" s="16">
        <v>500</v>
      </c>
      <c r="H31" s="4">
        <f t="shared" si="2"/>
        <v>99.4</v>
      </c>
      <c r="I31" s="9">
        <f t="shared" si="3"/>
        <v>0.6</v>
      </c>
    </row>
    <row r="32" spans="1:9" x14ac:dyDescent="0.25">
      <c r="A32" s="288"/>
      <c r="B32" s="16" t="s">
        <v>17</v>
      </c>
      <c r="C32" s="16">
        <v>3</v>
      </c>
      <c r="D32" s="16">
        <v>522</v>
      </c>
      <c r="E32" s="16">
        <v>11</v>
      </c>
      <c r="F32" s="16">
        <v>1</v>
      </c>
      <c r="G32" s="16">
        <v>537</v>
      </c>
      <c r="H32" s="4">
        <f t="shared" si="2"/>
        <v>97.765363128491614</v>
      </c>
      <c r="I32" s="9">
        <f t="shared" si="3"/>
        <v>2.2346368715083798</v>
      </c>
    </row>
    <row r="33" spans="1:9" x14ac:dyDescent="0.25">
      <c r="A33" s="288"/>
      <c r="B33" s="16" t="s">
        <v>18</v>
      </c>
      <c r="C33" s="16">
        <v>12</v>
      </c>
      <c r="D33" s="16">
        <v>559</v>
      </c>
      <c r="E33" s="16">
        <v>6</v>
      </c>
      <c r="F33" s="16">
        <v>0</v>
      </c>
      <c r="G33" s="16">
        <v>577</v>
      </c>
      <c r="H33" s="4">
        <f t="shared" si="2"/>
        <v>98.960138648180248</v>
      </c>
      <c r="I33" s="9">
        <f t="shared" si="3"/>
        <v>1.0398613518197575</v>
      </c>
    </row>
    <row r="34" spans="1:9" x14ac:dyDescent="0.25">
      <c r="A34" s="288"/>
      <c r="B34" s="16" t="s">
        <v>19</v>
      </c>
      <c r="C34" s="16">
        <v>17</v>
      </c>
      <c r="D34" s="16">
        <v>496</v>
      </c>
      <c r="E34" s="16">
        <v>6</v>
      </c>
      <c r="F34" s="16">
        <v>2</v>
      </c>
      <c r="G34" s="16">
        <v>521</v>
      </c>
      <c r="H34" s="4">
        <f t="shared" si="2"/>
        <v>98.464491362763908</v>
      </c>
      <c r="I34" s="9">
        <f t="shared" si="3"/>
        <v>1.5355086372360844</v>
      </c>
    </row>
    <row r="35" spans="1:9" x14ac:dyDescent="0.25">
      <c r="A35" s="288"/>
      <c r="B35" s="16" t="s">
        <v>20</v>
      </c>
      <c r="C35" s="16">
        <v>7</v>
      </c>
      <c r="D35" s="16">
        <v>418</v>
      </c>
      <c r="E35" s="16">
        <v>54</v>
      </c>
      <c r="F35" s="16">
        <v>2</v>
      </c>
      <c r="G35" s="16">
        <v>481</v>
      </c>
      <c r="H35" s="4">
        <f t="shared" si="2"/>
        <v>88.357588357588355</v>
      </c>
      <c r="I35" s="9">
        <f t="shared" si="3"/>
        <v>11.642411642411643</v>
      </c>
    </row>
    <row r="36" spans="1:9" ht="16.5" thickBot="1" x14ac:dyDescent="0.3">
      <c r="A36" s="289"/>
      <c r="B36" s="19" t="s">
        <v>35</v>
      </c>
      <c r="C36" s="20"/>
      <c r="D36" s="20"/>
      <c r="E36" s="20"/>
      <c r="F36" s="20"/>
      <c r="G36" s="20"/>
      <c r="H36" s="24">
        <f>AVERAGE(H22:H35)</f>
        <v>97.695331515739881</v>
      </c>
      <c r="I36" s="25">
        <f>AVERAGE(I22:I35)</f>
        <v>2.3046684842601182</v>
      </c>
    </row>
    <row r="37" spans="1:9" x14ac:dyDescent="0.25">
      <c r="A37" s="290" t="s">
        <v>76</v>
      </c>
      <c r="B37" s="21" t="s">
        <v>7</v>
      </c>
      <c r="C37" s="21">
        <v>65</v>
      </c>
      <c r="D37" s="21">
        <v>137</v>
      </c>
      <c r="E37" s="21">
        <v>1</v>
      </c>
      <c r="F37" s="21">
        <v>0</v>
      </c>
      <c r="G37" s="21">
        <v>203</v>
      </c>
      <c r="H37" s="4">
        <f t="shared" si="2"/>
        <v>99.50738916256158</v>
      </c>
      <c r="I37" s="9">
        <f t="shared" si="3"/>
        <v>0.49261083743842365</v>
      </c>
    </row>
    <row r="38" spans="1:9" x14ac:dyDescent="0.25">
      <c r="A38" s="288"/>
      <c r="B38" s="16" t="s">
        <v>11</v>
      </c>
      <c r="C38" s="16">
        <v>82</v>
      </c>
      <c r="D38" s="16">
        <v>406</v>
      </c>
      <c r="E38" s="16">
        <v>2</v>
      </c>
      <c r="F38" s="16">
        <v>0</v>
      </c>
      <c r="G38" s="16">
        <v>490</v>
      </c>
      <c r="H38" s="4">
        <f t="shared" si="2"/>
        <v>99.591836734693871</v>
      </c>
      <c r="I38" s="9">
        <f t="shared" si="3"/>
        <v>0.40816326530612246</v>
      </c>
    </row>
    <row r="39" spans="1:9" x14ac:dyDescent="0.25">
      <c r="A39" s="288"/>
      <c r="B39" s="16" t="s">
        <v>12</v>
      </c>
      <c r="C39" s="16">
        <v>64</v>
      </c>
      <c r="D39" s="16">
        <v>422</v>
      </c>
      <c r="E39" s="16">
        <v>14</v>
      </c>
      <c r="F39" s="16">
        <v>0</v>
      </c>
      <c r="G39" s="16">
        <v>500</v>
      </c>
      <c r="H39" s="4">
        <f t="shared" si="2"/>
        <v>97.2</v>
      </c>
      <c r="I39" s="9">
        <f t="shared" si="3"/>
        <v>2.8</v>
      </c>
    </row>
    <row r="40" spans="1:9" x14ac:dyDescent="0.25">
      <c r="A40" s="288"/>
      <c r="B40" s="16" t="s">
        <v>10</v>
      </c>
      <c r="C40" s="16">
        <v>46</v>
      </c>
      <c r="D40" s="16">
        <v>168</v>
      </c>
      <c r="E40" s="16">
        <v>94</v>
      </c>
      <c r="F40" s="16">
        <v>10</v>
      </c>
      <c r="G40" s="16">
        <v>318</v>
      </c>
      <c r="H40" s="4">
        <f t="shared" ref="H40:H45" si="4">(C40+D40)*100/G40</f>
        <v>67.295597484276726</v>
      </c>
      <c r="I40" s="9">
        <f t="shared" ref="I40:I45" si="5">(E40+F40)*100/G40</f>
        <v>32.704402515723274</v>
      </c>
    </row>
    <row r="41" spans="1:9" x14ac:dyDescent="0.25">
      <c r="A41" s="288"/>
      <c r="B41" s="16" t="s">
        <v>13</v>
      </c>
      <c r="C41" s="16">
        <v>39</v>
      </c>
      <c r="D41" s="16">
        <v>166</v>
      </c>
      <c r="E41" s="16">
        <v>77</v>
      </c>
      <c r="F41" s="16">
        <v>2</v>
      </c>
      <c r="G41" s="16">
        <v>284</v>
      </c>
      <c r="H41" s="4">
        <f t="shared" si="4"/>
        <v>72.183098591549296</v>
      </c>
      <c r="I41" s="9">
        <f t="shared" si="5"/>
        <v>27.816901408450704</v>
      </c>
    </row>
    <row r="42" spans="1:9" x14ac:dyDescent="0.25">
      <c r="A42" s="288"/>
      <c r="B42" s="16" t="s">
        <v>9</v>
      </c>
      <c r="C42" s="16">
        <v>78</v>
      </c>
      <c r="D42" s="16">
        <v>224</v>
      </c>
      <c r="E42" s="16">
        <v>14</v>
      </c>
      <c r="F42" s="16">
        <v>5</v>
      </c>
      <c r="G42" s="16">
        <v>321</v>
      </c>
      <c r="H42" s="4">
        <f t="shared" si="4"/>
        <v>94.0809968847352</v>
      </c>
      <c r="I42" s="9">
        <f t="shared" si="5"/>
        <v>5.9190031152647977</v>
      </c>
    </row>
    <row r="43" spans="1:9" x14ac:dyDescent="0.25">
      <c r="A43" s="288"/>
      <c r="B43" s="16" t="s">
        <v>14</v>
      </c>
      <c r="C43" s="16">
        <v>79</v>
      </c>
      <c r="D43" s="16">
        <v>79</v>
      </c>
      <c r="E43" s="16">
        <v>8</v>
      </c>
      <c r="F43" s="16">
        <v>2</v>
      </c>
      <c r="G43" s="16">
        <v>168</v>
      </c>
      <c r="H43" s="4">
        <f t="shared" si="4"/>
        <v>94.047619047619051</v>
      </c>
      <c r="I43" s="9">
        <f t="shared" si="5"/>
        <v>5.9523809523809526</v>
      </c>
    </row>
    <row r="44" spans="1:9" x14ac:dyDescent="0.25">
      <c r="A44" s="288"/>
      <c r="B44" s="16" t="s">
        <v>8</v>
      </c>
      <c r="C44" s="16">
        <v>57</v>
      </c>
      <c r="D44" s="16">
        <v>180</v>
      </c>
      <c r="E44" s="16">
        <v>5</v>
      </c>
      <c r="F44" s="16">
        <v>0</v>
      </c>
      <c r="G44" s="16">
        <v>242</v>
      </c>
      <c r="H44" s="4">
        <f t="shared" si="4"/>
        <v>97.933884297520663</v>
      </c>
      <c r="I44" s="9">
        <f t="shared" si="5"/>
        <v>2.0661157024793386</v>
      </c>
    </row>
    <row r="45" spans="1:9" x14ac:dyDescent="0.25">
      <c r="A45" s="288"/>
      <c r="B45" s="16" t="s">
        <v>15</v>
      </c>
      <c r="C45" s="16">
        <v>5</v>
      </c>
      <c r="D45" s="16">
        <v>128</v>
      </c>
      <c r="E45" s="16">
        <v>124</v>
      </c>
      <c r="F45" s="16">
        <v>5</v>
      </c>
      <c r="G45" s="16">
        <v>262</v>
      </c>
      <c r="H45" s="4">
        <f t="shared" si="4"/>
        <v>50.763358778625957</v>
      </c>
      <c r="I45" s="9">
        <f t="shared" si="5"/>
        <v>49.236641221374043</v>
      </c>
    </row>
    <row r="46" spans="1:9" ht="16.5" thickBot="1" x14ac:dyDescent="0.3">
      <c r="A46" s="289"/>
      <c r="B46" s="19" t="s">
        <v>35</v>
      </c>
      <c r="C46" s="20"/>
      <c r="D46" s="20"/>
      <c r="E46" s="20"/>
      <c r="F46" s="20"/>
      <c r="G46" s="20"/>
      <c r="H46" s="24">
        <f>AVERAGE(H37:H45)</f>
        <v>85.84486455350914</v>
      </c>
      <c r="I46" s="25">
        <f>AVERAGE(I37:I45)</f>
        <v>14.155135446490851</v>
      </c>
    </row>
    <row r="47" spans="1:9" x14ac:dyDescent="0.25">
      <c r="A47" s="290" t="s">
        <v>77</v>
      </c>
      <c r="B47" s="21" t="s">
        <v>7</v>
      </c>
      <c r="C47" s="21">
        <v>59</v>
      </c>
      <c r="D47" s="21">
        <v>310</v>
      </c>
      <c r="E47" s="21">
        <v>239</v>
      </c>
      <c r="F47" s="21">
        <v>9</v>
      </c>
      <c r="G47" s="21">
        <v>617</v>
      </c>
      <c r="H47" s="4">
        <f t="shared" si="2"/>
        <v>59.805510534846029</v>
      </c>
      <c r="I47" s="9">
        <f t="shared" si="3"/>
        <v>40.194489465153971</v>
      </c>
    </row>
    <row r="48" spans="1:9" x14ac:dyDescent="0.25">
      <c r="A48" s="288"/>
      <c r="B48" s="16" t="s">
        <v>11</v>
      </c>
      <c r="C48" s="16">
        <v>104</v>
      </c>
      <c r="D48" s="16">
        <v>179</v>
      </c>
      <c r="E48" s="16">
        <v>168</v>
      </c>
      <c r="F48" s="16">
        <v>15</v>
      </c>
      <c r="G48" s="16">
        <v>466</v>
      </c>
      <c r="H48" s="4">
        <f t="shared" si="2"/>
        <v>60.72961373390558</v>
      </c>
      <c r="I48" s="9">
        <f t="shared" si="3"/>
        <v>39.27038626609442</v>
      </c>
    </row>
    <row r="49" spans="1:9" x14ac:dyDescent="0.25">
      <c r="A49" s="288"/>
      <c r="B49" s="16" t="s">
        <v>12</v>
      </c>
      <c r="C49" s="16">
        <v>21</v>
      </c>
      <c r="D49" s="16">
        <v>596</v>
      </c>
      <c r="E49" s="16">
        <v>48</v>
      </c>
      <c r="F49" s="16">
        <v>4</v>
      </c>
      <c r="G49" s="16">
        <v>669</v>
      </c>
      <c r="H49" s="4">
        <f t="shared" si="2"/>
        <v>92.2272047832586</v>
      </c>
      <c r="I49" s="9">
        <f t="shared" si="3"/>
        <v>7.7727952167414047</v>
      </c>
    </row>
    <row r="50" spans="1:9" x14ac:dyDescent="0.25">
      <c r="A50" s="288"/>
      <c r="B50" s="16" t="s">
        <v>10</v>
      </c>
      <c r="C50" s="16">
        <v>15</v>
      </c>
      <c r="D50" s="16">
        <v>413</v>
      </c>
      <c r="E50" s="16">
        <v>302</v>
      </c>
      <c r="F50" s="16">
        <v>14</v>
      </c>
      <c r="G50" s="16">
        <v>744</v>
      </c>
      <c r="H50" s="4">
        <f t="shared" si="2"/>
        <v>57.526881720430104</v>
      </c>
      <c r="I50" s="9">
        <f t="shared" si="3"/>
        <v>42.473118279569896</v>
      </c>
    </row>
    <row r="51" spans="1:9" x14ac:dyDescent="0.25">
      <c r="A51" s="288"/>
      <c r="B51" s="16" t="s">
        <v>13</v>
      </c>
      <c r="C51" s="16">
        <v>43</v>
      </c>
      <c r="D51" s="16">
        <v>361</v>
      </c>
      <c r="E51" s="16">
        <v>181</v>
      </c>
      <c r="F51" s="16">
        <v>16</v>
      </c>
      <c r="G51" s="16">
        <v>601</v>
      </c>
      <c r="H51" s="4">
        <f t="shared" si="2"/>
        <v>67.221297836938433</v>
      </c>
      <c r="I51" s="9">
        <f t="shared" si="3"/>
        <v>32.778702163061567</v>
      </c>
    </row>
    <row r="52" spans="1:9" x14ac:dyDescent="0.25">
      <c r="A52" s="288"/>
      <c r="B52" s="16" t="s">
        <v>9</v>
      </c>
      <c r="C52" s="16">
        <v>30</v>
      </c>
      <c r="D52" s="16">
        <v>422</v>
      </c>
      <c r="E52" s="16">
        <v>236</v>
      </c>
      <c r="F52" s="16">
        <v>4</v>
      </c>
      <c r="G52" s="16">
        <v>692</v>
      </c>
      <c r="H52" s="4">
        <f t="shared" si="2"/>
        <v>65.317919075144502</v>
      </c>
      <c r="I52" s="9">
        <f t="shared" si="3"/>
        <v>34.682080924855491</v>
      </c>
    </row>
    <row r="53" spans="1:9" x14ac:dyDescent="0.25">
      <c r="A53" s="288"/>
      <c r="B53" s="16" t="s">
        <v>14</v>
      </c>
      <c r="C53" s="16">
        <v>92</v>
      </c>
      <c r="D53" s="16">
        <v>331</v>
      </c>
      <c r="E53" s="16">
        <v>125</v>
      </c>
      <c r="F53" s="16">
        <v>2</v>
      </c>
      <c r="G53" s="16">
        <v>550</v>
      </c>
      <c r="H53" s="4">
        <f t="shared" si="2"/>
        <v>76.909090909090907</v>
      </c>
      <c r="I53" s="9">
        <f t="shared" si="3"/>
        <v>23.09090909090909</v>
      </c>
    </row>
    <row r="54" spans="1:9" x14ac:dyDescent="0.25">
      <c r="A54" s="288"/>
      <c r="B54" s="16" t="s">
        <v>8</v>
      </c>
      <c r="C54" s="16">
        <v>27</v>
      </c>
      <c r="D54" s="16">
        <v>378</v>
      </c>
      <c r="E54" s="16">
        <v>144</v>
      </c>
      <c r="F54" s="16">
        <v>19</v>
      </c>
      <c r="G54" s="16">
        <v>568</v>
      </c>
      <c r="H54" s="4">
        <f t="shared" si="2"/>
        <v>71.302816901408448</v>
      </c>
      <c r="I54" s="9">
        <f t="shared" si="3"/>
        <v>28.697183098591548</v>
      </c>
    </row>
    <row r="55" spans="1:9" x14ac:dyDescent="0.25">
      <c r="A55" s="288"/>
      <c r="B55" s="16" t="s">
        <v>15</v>
      </c>
      <c r="C55" s="16">
        <v>18</v>
      </c>
      <c r="D55" s="16">
        <v>507</v>
      </c>
      <c r="E55" s="16">
        <v>193</v>
      </c>
      <c r="F55" s="16">
        <v>15</v>
      </c>
      <c r="G55" s="16">
        <v>733</v>
      </c>
      <c r="H55" s="4">
        <f t="shared" si="2"/>
        <v>71.623465211459759</v>
      </c>
      <c r="I55" s="9">
        <f t="shared" si="3"/>
        <v>28.376534788540244</v>
      </c>
    </row>
    <row r="56" spans="1:9" x14ac:dyDescent="0.25">
      <c r="A56" s="288"/>
      <c r="B56" s="16" t="s">
        <v>16</v>
      </c>
      <c r="C56" s="16">
        <v>33</v>
      </c>
      <c r="D56" s="16">
        <v>320</v>
      </c>
      <c r="E56" s="16">
        <v>49</v>
      </c>
      <c r="F56" s="16">
        <v>2</v>
      </c>
      <c r="G56" s="16">
        <v>404</v>
      </c>
      <c r="H56" s="4">
        <f t="shared" si="2"/>
        <v>87.376237623762378</v>
      </c>
      <c r="I56" s="9">
        <f t="shared" si="3"/>
        <v>12.623762376237623</v>
      </c>
    </row>
    <row r="57" spans="1:9" ht="16.5" thickBot="1" x14ac:dyDescent="0.3">
      <c r="A57" s="289"/>
      <c r="B57" s="19" t="s">
        <v>35</v>
      </c>
      <c r="C57" s="20"/>
      <c r="D57" s="20"/>
      <c r="E57" s="20"/>
      <c r="F57" s="20"/>
      <c r="G57" s="20"/>
      <c r="H57" s="24">
        <f>AVERAGE(H47:H56)</f>
        <v>71.004003833024484</v>
      </c>
      <c r="I57" s="25">
        <f>AVERAGE(I47:I56)</f>
        <v>28.995996166975523</v>
      </c>
    </row>
    <row r="58" spans="1:9" x14ac:dyDescent="0.25">
      <c r="A58" s="290" t="s">
        <v>78</v>
      </c>
      <c r="B58" s="21" t="s">
        <v>7</v>
      </c>
      <c r="C58" s="21">
        <v>57</v>
      </c>
      <c r="D58" s="21">
        <v>450</v>
      </c>
      <c r="E58" s="21">
        <v>97</v>
      </c>
      <c r="F58" s="21">
        <v>7</v>
      </c>
      <c r="G58" s="21">
        <v>611</v>
      </c>
      <c r="H58" s="4">
        <f t="shared" si="2"/>
        <v>82.978723404255319</v>
      </c>
      <c r="I58" s="9">
        <f t="shared" si="3"/>
        <v>17.021276595744681</v>
      </c>
    </row>
    <row r="59" spans="1:9" x14ac:dyDescent="0.25">
      <c r="A59" s="288"/>
      <c r="B59" s="16" t="s">
        <v>11</v>
      </c>
      <c r="C59" s="16">
        <v>59</v>
      </c>
      <c r="D59" s="16">
        <v>436</v>
      </c>
      <c r="E59" s="16">
        <v>121</v>
      </c>
      <c r="F59" s="16">
        <v>23</v>
      </c>
      <c r="G59" s="16">
        <v>639</v>
      </c>
      <c r="H59" s="4">
        <f t="shared" si="2"/>
        <v>77.464788732394368</v>
      </c>
      <c r="I59" s="9">
        <f t="shared" si="3"/>
        <v>22.535211267605632</v>
      </c>
    </row>
    <row r="60" spans="1:9" x14ac:dyDescent="0.25">
      <c r="A60" s="288"/>
      <c r="B60" s="16" t="s">
        <v>12</v>
      </c>
      <c r="C60" s="16">
        <v>27</v>
      </c>
      <c r="D60" s="16">
        <v>522</v>
      </c>
      <c r="E60" s="16">
        <v>191</v>
      </c>
      <c r="F60" s="16">
        <v>4</v>
      </c>
      <c r="G60" s="16">
        <v>744</v>
      </c>
      <c r="H60" s="4">
        <f t="shared" si="2"/>
        <v>73.790322580645167</v>
      </c>
      <c r="I60" s="9">
        <f t="shared" si="3"/>
        <v>26.20967741935484</v>
      </c>
    </row>
    <row r="61" spans="1:9" x14ac:dyDescent="0.25">
      <c r="A61" s="288"/>
      <c r="B61" s="16" t="s">
        <v>10</v>
      </c>
      <c r="C61" s="16">
        <v>46</v>
      </c>
      <c r="D61" s="16">
        <v>314</v>
      </c>
      <c r="E61" s="16">
        <v>183</v>
      </c>
      <c r="F61" s="16">
        <v>4</v>
      </c>
      <c r="G61" s="16">
        <v>547</v>
      </c>
      <c r="H61" s="4">
        <f t="shared" si="2"/>
        <v>65.813528336380259</v>
      </c>
      <c r="I61" s="9">
        <f t="shared" si="3"/>
        <v>34.186471663619741</v>
      </c>
    </row>
    <row r="62" spans="1:9" x14ac:dyDescent="0.25">
      <c r="A62" s="288"/>
      <c r="B62" s="16" t="s">
        <v>13</v>
      </c>
      <c r="C62" s="16">
        <v>17</v>
      </c>
      <c r="D62" s="16">
        <v>463</v>
      </c>
      <c r="E62" s="16">
        <v>166</v>
      </c>
      <c r="F62" s="16">
        <v>0</v>
      </c>
      <c r="G62" s="16">
        <v>646</v>
      </c>
      <c r="H62" s="4">
        <f t="shared" si="2"/>
        <v>74.303405572755423</v>
      </c>
      <c r="I62" s="9">
        <f t="shared" si="3"/>
        <v>25.69659442724458</v>
      </c>
    </row>
    <row r="63" spans="1:9" x14ac:dyDescent="0.25">
      <c r="A63" s="288"/>
      <c r="B63" s="16" t="s">
        <v>9</v>
      </c>
      <c r="C63" s="16">
        <v>31</v>
      </c>
      <c r="D63" s="16">
        <v>423</v>
      </c>
      <c r="E63" s="16">
        <v>130</v>
      </c>
      <c r="F63" s="16">
        <v>12</v>
      </c>
      <c r="G63" s="16">
        <v>596</v>
      </c>
      <c r="H63" s="4">
        <f t="shared" si="2"/>
        <v>76.174496644295303</v>
      </c>
      <c r="I63" s="9">
        <f t="shared" si="3"/>
        <v>23.825503355704697</v>
      </c>
    </row>
    <row r="64" spans="1:9" x14ac:dyDescent="0.25">
      <c r="A64" s="288"/>
      <c r="B64" s="16" t="s">
        <v>14</v>
      </c>
      <c r="C64" s="16">
        <v>61</v>
      </c>
      <c r="D64" s="16">
        <v>388</v>
      </c>
      <c r="E64" s="16">
        <v>189</v>
      </c>
      <c r="F64" s="16">
        <v>3</v>
      </c>
      <c r="G64" s="16">
        <v>641</v>
      </c>
      <c r="H64" s="4">
        <f t="shared" si="2"/>
        <v>70.04680187207488</v>
      </c>
      <c r="I64" s="9">
        <f t="shared" si="3"/>
        <v>29.953198127925116</v>
      </c>
    </row>
    <row r="65" spans="1:9" x14ac:dyDescent="0.25">
      <c r="A65" s="288"/>
      <c r="B65" s="16" t="s">
        <v>8</v>
      </c>
      <c r="C65" s="16">
        <v>31</v>
      </c>
      <c r="D65" s="16">
        <v>490</v>
      </c>
      <c r="E65" s="16">
        <v>146</v>
      </c>
      <c r="F65" s="16">
        <v>3</v>
      </c>
      <c r="G65" s="16">
        <v>670</v>
      </c>
      <c r="H65" s="4">
        <f t="shared" ref="H65:H76" si="6">(C65+D65)*100/G65</f>
        <v>77.761194029850742</v>
      </c>
      <c r="I65" s="9">
        <f t="shared" ref="I65:I76" si="7">(E65+F65)*100/G65</f>
        <v>22.238805970149254</v>
      </c>
    </row>
    <row r="66" spans="1:9" x14ac:dyDescent="0.25">
      <c r="A66" s="288"/>
      <c r="B66" s="16" t="s">
        <v>15</v>
      </c>
      <c r="C66" s="16">
        <v>75</v>
      </c>
      <c r="D66" s="16">
        <v>316</v>
      </c>
      <c r="E66" s="16">
        <v>167</v>
      </c>
      <c r="F66" s="16">
        <v>2</v>
      </c>
      <c r="G66" s="16">
        <v>560</v>
      </c>
      <c r="H66" s="4">
        <f t="shared" si="6"/>
        <v>69.821428571428569</v>
      </c>
      <c r="I66" s="9">
        <f t="shared" si="7"/>
        <v>30.178571428571427</v>
      </c>
    </row>
    <row r="67" spans="1:9" x14ac:dyDescent="0.25">
      <c r="A67" s="288"/>
      <c r="B67" s="16" t="s">
        <v>16</v>
      </c>
      <c r="C67" s="16">
        <v>36</v>
      </c>
      <c r="D67" s="16">
        <v>399</v>
      </c>
      <c r="E67" s="16">
        <v>189</v>
      </c>
      <c r="F67" s="16">
        <v>16</v>
      </c>
      <c r="G67" s="16">
        <v>640</v>
      </c>
      <c r="H67" s="4">
        <f t="shared" si="6"/>
        <v>67.96875</v>
      </c>
      <c r="I67" s="9">
        <f t="shared" si="7"/>
        <v>32.03125</v>
      </c>
    </row>
    <row r="68" spans="1:9" x14ac:dyDescent="0.25">
      <c r="A68" s="288"/>
      <c r="B68" s="16" t="s">
        <v>17</v>
      </c>
      <c r="C68" s="16">
        <v>57</v>
      </c>
      <c r="D68" s="16">
        <v>324</v>
      </c>
      <c r="E68" s="16">
        <v>208</v>
      </c>
      <c r="F68" s="16">
        <v>5</v>
      </c>
      <c r="G68" s="16">
        <v>594</v>
      </c>
      <c r="H68" s="4">
        <f t="shared" si="6"/>
        <v>64.141414141414145</v>
      </c>
      <c r="I68" s="9">
        <f t="shared" si="7"/>
        <v>35.858585858585862</v>
      </c>
    </row>
    <row r="69" spans="1:9" x14ac:dyDescent="0.25">
      <c r="A69" s="288"/>
      <c r="B69" s="16" t="s">
        <v>18</v>
      </c>
      <c r="C69" s="16">
        <v>18</v>
      </c>
      <c r="D69" s="16">
        <v>418</v>
      </c>
      <c r="E69" s="16">
        <v>123</v>
      </c>
      <c r="F69" s="16">
        <v>2</v>
      </c>
      <c r="G69" s="16">
        <v>561</v>
      </c>
      <c r="H69" s="4">
        <f t="shared" si="6"/>
        <v>77.718360071301248</v>
      </c>
      <c r="I69" s="9">
        <f t="shared" si="7"/>
        <v>22.281639928698752</v>
      </c>
    </row>
    <row r="70" spans="1:9" x14ac:dyDescent="0.25">
      <c r="A70" s="288"/>
      <c r="B70" s="16" t="s">
        <v>19</v>
      </c>
      <c r="C70" s="16">
        <v>17</v>
      </c>
      <c r="D70" s="16">
        <v>310</v>
      </c>
      <c r="E70" s="16">
        <v>276</v>
      </c>
      <c r="F70" s="16">
        <v>5</v>
      </c>
      <c r="G70" s="16">
        <v>608</v>
      </c>
      <c r="H70" s="4">
        <f t="shared" si="6"/>
        <v>53.782894736842103</v>
      </c>
      <c r="I70" s="9">
        <f t="shared" si="7"/>
        <v>46.217105263157897</v>
      </c>
    </row>
    <row r="71" spans="1:9" x14ac:dyDescent="0.25">
      <c r="A71" s="288"/>
      <c r="B71" s="16" t="s">
        <v>20</v>
      </c>
      <c r="C71" s="16">
        <v>52</v>
      </c>
      <c r="D71" s="16">
        <v>322</v>
      </c>
      <c r="E71" s="16">
        <v>149</v>
      </c>
      <c r="F71" s="16">
        <v>10</v>
      </c>
      <c r="G71" s="16">
        <v>533</v>
      </c>
      <c r="H71" s="4">
        <f t="shared" si="6"/>
        <v>70.168855534709195</v>
      </c>
      <c r="I71" s="9">
        <f t="shared" si="7"/>
        <v>29.831144465290805</v>
      </c>
    </row>
    <row r="72" spans="1:9" x14ac:dyDescent="0.25">
      <c r="A72" s="288"/>
      <c r="B72" s="16" t="s">
        <v>21</v>
      </c>
      <c r="C72" s="16">
        <v>53</v>
      </c>
      <c r="D72" s="16">
        <v>440</v>
      </c>
      <c r="E72" s="16">
        <v>275</v>
      </c>
      <c r="F72" s="16">
        <v>4</v>
      </c>
      <c r="G72" s="16">
        <v>772</v>
      </c>
      <c r="H72" s="4">
        <f t="shared" si="6"/>
        <v>63.860103626943008</v>
      </c>
      <c r="I72" s="9">
        <f t="shared" si="7"/>
        <v>36.139896373056992</v>
      </c>
    </row>
    <row r="73" spans="1:9" x14ac:dyDescent="0.25">
      <c r="A73" s="288"/>
      <c r="B73" s="16" t="s">
        <v>22</v>
      </c>
      <c r="C73" s="16">
        <v>25</v>
      </c>
      <c r="D73" s="16">
        <v>540</v>
      </c>
      <c r="E73" s="16">
        <v>90</v>
      </c>
      <c r="F73" s="16">
        <v>1</v>
      </c>
      <c r="G73" s="16">
        <v>656</v>
      </c>
      <c r="H73" s="4">
        <f t="shared" si="6"/>
        <v>86.128048780487802</v>
      </c>
      <c r="I73" s="9">
        <f t="shared" si="7"/>
        <v>13.871951219512194</v>
      </c>
    </row>
    <row r="74" spans="1:9" x14ac:dyDescent="0.25">
      <c r="A74" s="288"/>
      <c r="B74" s="16" t="s">
        <v>23</v>
      </c>
      <c r="C74" s="16">
        <v>56</v>
      </c>
      <c r="D74" s="16">
        <v>641</v>
      </c>
      <c r="E74" s="16">
        <v>105</v>
      </c>
      <c r="F74" s="16">
        <v>18</v>
      </c>
      <c r="G74" s="16">
        <v>820</v>
      </c>
      <c r="H74" s="4">
        <f t="shared" si="6"/>
        <v>85</v>
      </c>
      <c r="I74" s="9">
        <f t="shared" si="7"/>
        <v>15</v>
      </c>
    </row>
    <row r="75" spans="1:9" x14ac:dyDescent="0.25">
      <c r="A75" s="288"/>
      <c r="B75" s="16" t="s">
        <v>24</v>
      </c>
      <c r="C75" s="16">
        <v>49</v>
      </c>
      <c r="D75" s="16">
        <v>374</v>
      </c>
      <c r="E75" s="16">
        <v>275</v>
      </c>
      <c r="F75" s="16">
        <v>12</v>
      </c>
      <c r="G75" s="16">
        <v>710</v>
      </c>
      <c r="H75" s="4">
        <f t="shared" si="6"/>
        <v>59.577464788732392</v>
      </c>
      <c r="I75" s="9">
        <f t="shared" si="7"/>
        <v>40.422535211267608</v>
      </c>
    </row>
    <row r="76" spans="1:9" x14ac:dyDescent="0.25">
      <c r="A76" s="288"/>
      <c r="B76" s="16" t="s">
        <v>36</v>
      </c>
      <c r="C76" s="16">
        <v>32</v>
      </c>
      <c r="D76" s="16">
        <v>466</v>
      </c>
      <c r="E76" s="16">
        <v>141</v>
      </c>
      <c r="F76" s="16">
        <v>13</v>
      </c>
      <c r="G76" s="16">
        <v>652</v>
      </c>
      <c r="H76" s="4">
        <f t="shared" si="6"/>
        <v>76.380368098159508</v>
      </c>
      <c r="I76" s="9">
        <f t="shared" si="7"/>
        <v>23.619631901840492</v>
      </c>
    </row>
    <row r="77" spans="1:9" ht="16.5" thickBot="1" x14ac:dyDescent="0.3">
      <c r="A77" s="289"/>
      <c r="B77" s="19" t="s">
        <v>35</v>
      </c>
      <c r="C77" s="20"/>
      <c r="D77" s="20"/>
      <c r="E77" s="20"/>
      <c r="F77" s="20"/>
      <c r="G77" s="20"/>
      <c r="H77" s="24">
        <f>AVERAGE(H58:H76)</f>
        <v>72.256892080140503</v>
      </c>
      <c r="I77" s="25">
        <f>AVERAGE(I58:I76)</f>
        <v>27.743107919859504</v>
      </c>
    </row>
    <row r="78" spans="1:9" x14ac:dyDescent="0.25">
      <c r="A78" s="288" t="s">
        <v>79</v>
      </c>
      <c r="B78" s="16" t="s">
        <v>7</v>
      </c>
      <c r="C78" s="16">
        <v>102</v>
      </c>
      <c r="D78" s="16">
        <v>47</v>
      </c>
      <c r="E78" s="16">
        <v>127</v>
      </c>
      <c r="F78" s="16">
        <v>56</v>
      </c>
      <c r="G78" s="16">
        <v>332</v>
      </c>
      <c r="H78" s="4">
        <f t="shared" si="2"/>
        <v>44.879518072289159</v>
      </c>
      <c r="I78" s="9">
        <f t="shared" si="3"/>
        <v>55.120481927710841</v>
      </c>
    </row>
    <row r="79" spans="1:9" x14ac:dyDescent="0.25">
      <c r="A79" s="288"/>
      <c r="B79" s="16" t="s">
        <v>11</v>
      </c>
      <c r="C79" s="16">
        <v>123</v>
      </c>
      <c r="D79" s="16">
        <v>210</v>
      </c>
      <c r="E79" s="16">
        <v>115</v>
      </c>
      <c r="F79" s="16">
        <v>40</v>
      </c>
      <c r="G79" s="16">
        <v>488</v>
      </c>
      <c r="H79" s="4">
        <f t="shared" si="2"/>
        <v>68.23770491803279</v>
      </c>
      <c r="I79" s="9">
        <f t="shared" si="3"/>
        <v>31.762295081967213</v>
      </c>
    </row>
    <row r="80" spans="1:9" x14ac:dyDescent="0.25">
      <c r="A80" s="288"/>
      <c r="B80" s="16" t="s">
        <v>12</v>
      </c>
      <c r="C80" s="16">
        <v>87</v>
      </c>
      <c r="D80" s="16">
        <v>188</v>
      </c>
      <c r="E80" s="16">
        <v>244</v>
      </c>
      <c r="F80" s="16">
        <v>9</v>
      </c>
      <c r="G80" s="16">
        <v>528</v>
      </c>
      <c r="H80" s="4">
        <f t="shared" si="2"/>
        <v>52.083333333333336</v>
      </c>
      <c r="I80" s="9">
        <f t="shared" si="3"/>
        <v>47.916666666666664</v>
      </c>
    </row>
    <row r="81" spans="1:9" x14ac:dyDescent="0.25">
      <c r="A81" s="288"/>
      <c r="B81" s="16" t="s">
        <v>10</v>
      </c>
      <c r="C81" s="16">
        <v>74</v>
      </c>
      <c r="D81" s="16">
        <v>244</v>
      </c>
      <c r="E81" s="16">
        <v>98</v>
      </c>
      <c r="F81" s="16">
        <v>17</v>
      </c>
      <c r="G81" s="16">
        <v>433</v>
      </c>
      <c r="H81" s="4">
        <f t="shared" si="2"/>
        <v>73.441108545034638</v>
      </c>
      <c r="I81" s="9">
        <f t="shared" si="3"/>
        <v>26.558891454965359</v>
      </c>
    </row>
    <row r="82" spans="1:9" x14ac:dyDescent="0.25">
      <c r="A82" s="288"/>
      <c r="B82" s="16" t="s">
        <v>13</v>
      </c>
      <c r="C82" s="16">
        <v>56</v>
      </c>
      <c r="D82" s="16">
        <v>225</v>
      </c>
      <c r="E82" s="16">
        <v>149</v>
      </c>
      <c r="F82" s="16">
        <v>8</v>
      </c>
      <c r="G82" s="16">
        <v>438</v>
      </c>
      <c r="H82" s="4">
        <f t="shared" ref="H82:H188" si="8">(C82+D82)*100/G82</f>
        <v>64.155251141552512</v>
      </c>
      <c r="I82" s="9">
        <f t="shared" ref="I82:I188" si="9">(E82+F82)*100/G82</f>
        <v>35.844748858447488</v>
      </c>
    </row>
    <row r="83" spans="1:9" x14ac:dyDescent="0.25">
      <c r="A83" s="288"/>
      <c r="B83" s="16" t="s">
        <v>9</v>
      </c>
      <c r="C83" s="16">
        <v>49</v>
      </c>
      <c r="D83" s="16">
        <v>213</v>
      </c>
      <c r="E83" s="16">
        <v>82</v>
      </c>
      <c r="F83" s="16">
        <v>7</v>
      </c>
      <c r="G83" s="16">
        <v>351</v>
      </c>
      <c r="H83" s="4">
        <f t="shared" si="8"/>
        <v>74.643874643874639</v>
      </c>
      <c r="I83" s="9">
        <f t="shared" si="9"/>
        <v>25.356125356125357</v>
      </c>
    </row>
    <row r="84" spans="1:9" x14ac:dyDescent="0.25">
      <c r="A84" s="288"/>
      <c r="B84" s="16" t="s">
        <v>14</v>
      </c>
      <c r="C84" s="16">
        <v>50</v>
      </c>
      <c r="D84" s="16">
        <v>259</v>
      </c>
      <c r="E84" s="16">
        <v>74</v>
      </c>
      <c r="F84" s="16">
        <v>4</v>
      </c>
      <c r="G84" s="16">
        <v>387</v>
      </c>
      <c r="H84" s="4">
        <f t="shared" si="8"/>
        <v>79.844961240310084</v>
      </c>
      <c r="I84" s="9">
        <f t="shared" si="9"/>
        <v>20.155038759689923</v>
      </c>
    </row>
    <row r="85" spans="1:9" x14ac:dyDescent="0.25">
      <c r="A85" s="288"/>
      <c r="B85" s="16" t="s">
        <v>8</v>
      </c>
      <c r="C85" s="16">
        <v>22</v>
      </c>
      <c r="D85" s="16">
        <v>252</v>
      </c>
      <c r="E85" s="16">
        <v>124</v>
      </c>
      <c r="F85" s="16">
        <v>4</v>
      </c>
      <c r="G85" s="16">
        <v>402</v>
      </c>
      <c r="H85" s="4">
        <f t="shared" si="8"/>
        <v>68.159203980099505</v>
      </c>
      <c r="I85" s="9">
        <f t="shared" si="9"/>
        <v>31.840796019900498</v>
      </c>
    </row>
    <row r="86" spans="1:9" x14ac:dyDescent="0.25">
      <c r="A86" s="288"/>
      <c r="B86" s="16" t="s">
        <v>15</v>
      </c>
      <c r="C86" s="16">
        <v>33</v>
      </c>
      <c r="D86" s="16">
        <v>232</v>
      </c>
      <c r="E86" s="16">
        <v>115</v>
      </c>
      <c r="F86" s="16">
        <v>2</v>
      </c>
      <c r="G86" s="16">
        <v>382</v>
      </c>
      <c r="H86" s="4">
        <f t="shared" ref="H86:H91" si="10">(C86+D86)*100/G86</f>
        <v>69.3717277486911</v>
      </c>
      <c r="I86" s="9">
        <f t="shared" ref="I86:I91" si="11">(E86+F86)*100/G86</f>
        <v>30.6282722513089</v>
      </c>
    </row>
    <row r="87" spans="1:9" x14ac:dyDescent="0.25">
      <c r="A87" s="288"/>
      <c r="B87" s="16" t="s">
        <v>16</v>
      </c>
      <c r="C87" s="16">
        <v>45</v>
      </c>
      <c r="D87" s="16">
        <v>321</v>
      </c>
      <c r="E87" s="16">
        <v>86</v>
      </c>
      <c r="F87" s="16">
        <v>7</v>
      </c>
      <c r="G87" s="16">
        <v>459</v>
      </c>
      <c r="H87" s="4">
        <f t="shared" si="10"/>
        <v>79.738562091503269</v>
      </c>
      <c r="I87" s="9">
        <f t="shared" si="11"/>
        <v>20.261437908496731</v>
      </c>
    </row>
    <row r="88" spans="1:9" x14ac:dyDescent="0.25">
      <c r="A88" s="288"/>
      <c r="B88" s="16" t="s">
        <v>17</v>
      </c>
      <c r="C88" s="16">
        <v>42</v>
      </c>
      <c r="D88" s="16">
        <v>311</v>
      </c>
      <c r="E88" s="16">
        <v>110</v>
      </c>
      <c r="F88" s="16">
        <v>7</v>
      </c>
      <c r="G88" s="16">
        <v>470</v>
      </c>
      <c r="H88" s="4">
        <f t="shared" si="10"/>
        <v>75.106382978723403</v>
      </c>
      <c r="I88" s="9">
        <f t="shared" si="11"/>
        <v>24.893617021276597</v>
      </c>
    </row>
    <row r="89" spans="1:9" x14ac:dyDescent="0.25">
      <c r="A89" s="288"/>
      <c r="B89" s="16" t="s">
        <v>18</v>
      </c>
      <c r="C89" s="16">
        <v>33</v>
      </c>
      <c r="D89" s="16">
        <v>190</v>
      </c>
      <c r="E89" s="16">
        <v>159</v>
      </c>
      <c r="F89" s="16">
        <v>10</v>
      </c>
      <c r="G89" s="16">
        <v>392</v>
      </c>
      <c r="H89" s="4">
        <f t="shared" si="10"/>
        <v>56.887755102040813</v>
      </c>
      <c r="I89" s="9">
        <f t="shared" si="11"/>
        <v>43.112244897959187</v>
      </c>
    </row>
    <row r="90" spans="1:9" x14ac:dyDescent="0.25">
      <c r="A90" s="288"/>
      <c r="B90" s="16" t="s">
        <v>19</v>
      </c>
      <c r="C90" s="16">
        <v>48</v>
      </c>
      <c r="D90" s="16">
        <v>212</v>
      </c>
      <c r="E90" s="16">
        <v>140</v>
      </c>
      <c r="F90" s="16">
        <v>9</v>
      </c>
      <c r="G90" s="16">
        <v>409</v>
      </c>
      <c r="H90" s="4">
        <f t="shared" si="10"/>
        <v>63.569682151589241</v>
      </c>
      <c r="I90" s="9">
        <f t="shared" si="11"/>
        <v>36.430317848410759</v>
      </c>
    </row>
    <row r="91" spans="1:9" x14ac:dyDescent="0.25">
      <c r="A91" s="288"/>
      <c r="B91" s="16" t="s">
        <v>20</v>
      </c>
      <c r="C91" s="16">
        <v>41</v>
      </c>
      <c r="D91" s="16">
        <v>256</v>
      </c>
      <c r="E91" s="16">
        <v>149</v>
      </c>
      <c r="F91" s="16">
        <v>1</v>
      </c>
      <c r="G91" s="16">
        <v>447</v>
      </c>
      <c r="H91" s="4">
        <f t="shared" si="10"/>
        <v>66.442953020134226</v>
      </c>
      <c r="I91" s="9">
        <f t="shared" si="11"/>
        <v>33.557046979865774</v>
      </c>
    </row>
    <row r="92" spans="1:9" ht="16.5" thickBot="1" x14ac:dyDescent="0.3">
      <c r="A92" s="289"/>
      <c r="B92" s="19" t="s">
        <v>35</v>
      </c>
      <c r="C92" s="20"/>
      <c r="D92" s="20"/>
      <c r="E92" s="20"/>
      <c r="F92" s="20"/>
      <c r="G92" s="20"/>
      <c r="H92" s="24">
        <f>AVERAGE(H78:H91)</f>
        <v>66.897287069086346</v>
      </c>
      <c r="I92" s="25">
        <f>AVERAGE(I78:I91)</f>
        <v>33.102712930913661</v>
      </c>
    </row>
    <row r="93" spans="1:9" x14ac:dyDescent="0.25">
      <c r="A93" s="288" t="s">
        <v>80</v>
      </c>
      <c r="B93" s="16" t="s">
        <v>7</v>
      </c>
      <c r="C93" s="16">
        <v>6</v>
      </c>
      <c r="D93" s="16">
        <v>22</v>
      </c>
      <c r="E93" s="16">
        <v>241</v>
      </c>
      <c r="F93" s="16">
        <v>28</v>
      </c>
      <c r="G93" s="16">
        <v>297</v>
      </c>
      <c r="H93" s="4">
        <f t="shared" si="8"/>
        <v>9.4276094276094273</v>
      </c>
      <c r="I93" s="9">
        <f t="shared" si="9"/>
        <v>90.572390572390574</v>
      </c>
    </row>
    <row r="94" spans="1:9" x14ac:dyDescent="0.25">
      <c r="A94" s="288"/>
      <c r="B94" s="16" t="s">
        <v>11</v>
      </c>
      <c r="C94" s="16">
        <v>8</v>
      </c>
      <c r="D94" s="16">
        <v>21</v>
      </c>
      <c r="E94" s="16">
        <v>224</v>
      </c>
      <c r="F94" s="16">
        <v>46</v>
      </c>
      <c r="G94" s="16">
        <v>299</v>
      </c>
      <c r="H94" s="4">
        <f t="shared" si="8"/>
        <v>9.6989966555183944</v>
      </c>
      <c r="I94" s="9">
        <f t="shared" si="9"/>
        <v>90.3010033444816</v>
      </c>
    </row>
    <row r="95" spans="1:9" x14ac:dyDescent="0.25">
      <c r="A95" s="288"/>
      <c r="B95" s="16" t="s">
        <v>12</v>
      </c>
      <c r="C95" s="16">
        <v>16</v>
      </c>
      <c r="D95" s="16">
        <v>30</v>
      </c>
      <c r="E95" s="16">
        <v>292</v>
      </c>
      <c r="F95" s="16">
        <v>64</v>
      </c>
      <c r="G95" s="16">
        <v>402</v>
      </c>
      <c r="H95" s="4">
        <f t="shared" si="8"/>
        <v>11.442786069651742</v>
      </c>
      <c r="I95" s="9">
        <f t="shared" si="9"/>
        <v>88.557213930348254</v>
      </c>
    </row>
    <row r="96" spans="1:9" x14ac:dyDescent="0.25">
      <c r="A96" s="288"/>
      <c r="B96" s="16" t="s">
        <v>10</v>
      </c>
      <c r="C96" s="16">
        <v>15</v>
      </c>
      <c r="D96" s="16">
        <v>64</v>
      </c>
      <c r="E96" s="16">
        <v>237</v>
      </c>
      <c r="F96" s="16">
        <v>84</v>
      </c>
      <c r="G96" s="16">
        <v>400</v>
      </c>
      <c r="H96" s="4">
        <f t="shared" ref="H96:H115" si="12">(C96+D96)*100/G96</f>
        <v>19.75</v>
      </c>
      <c r="I96" s="9">
        <f t="shared" ref="I96:I115" si="13">(E96+F96)*100/G96</f>
        <v>80.25</v>
      </c>
    </row>
    <row r="97" spans="1:9" x14ac:dyDescent="0.25">
      <c r="A97" s="288"/>
      <c r="B97" s="16" t="s">
        <v>13</v>
      </c>
      <c r="C97" s="16">
        <v>43</v>
      </c>
      <c r="D97" s="16">
        <v>71</v>
      </c>
      <c r="E97" s="16">
        <v>245</v>
      </c>
      <c r="F97" s="16">
        <v>60</v>
      </c>
      <c r="G97" s="16">
        <v>419</v>
      </c>
      <c r="H97" s="4">
        <f t="shared" si="12"/>
        <v>27.207637231503579</v>
      </c>
      <c r="I97" s="9">
        <f t="shared" si="13"/>
        <v>72.792362768496417</v>
      </c>
    </row>
    <row r="98" spans="1:9" x14ac:dyDescent="0.25">
      <c r="A98" s="288"/>
      <c r="B98" s="16" t="s">
        <v>9</v>
      </c>
      <c r="C98" s="16">
        <v>11</v>
      </c>
      <c r="D98" s="16">
        <v>35</v>
      </c>
      <c r="E98" s="16">
        <v>262</v>
      </c>
      <c r="F98" s="16">
        <v>32</v>
      </c>
      <c r="G98" s="16">
        <v>340</v>
      </c>
      <c r="H98" s="4">
        <f t="shared" si="12"/>
        <v>13.529411764705882</v>
      </c>
      <c r="I98" s="9">
        <f t="shared" si="13"/>
        <v>86.470588235294116</v>
      </c>
    </row>
    <row r="99" spans="1:9" x14ac:dyDescent="0.25">
      <c r="A99" s="288"/>
      <c r="B99" s="16" t="s">
        <v>14</v>
      </c>
      <c r="C99" s="16">
        <v>3</v>
      </c>
      <c r="D99" s="16">
        <v>49</v>
      </c>
      <c r="E99" s="16">
        <v>284</v>
      </c>
      <c r="F99" s="16">
        <v>68</v>
      </c>
      <c r="G99" s="16">
        <v>404</v>
      </c>
      <c r="H99" s="4">
        <f t="shared" si="12"/>
        <v>12.871287128712872</v>
      </c>
      <c r="I99" s="9">
        <f t="shared" si="13"/>
        <v>87.128712871287135</v>
      </c>
    </row>
    <row r="100" spans="1:9" x14ac:dyDescent="0.25">
      <c r="A100" s="288"/>
      <c r="B100" s="16" t="s">
        <v>8</v>
      </c>
      <c r="C100" s="16">
        <v>13</v>
      </c>
      <c r="D100" s="16">
        <v>30</v>
      </c>
      <c r="E100" s="16">
        <v>275</v>
      </c>
      <c r="F100" s="16">
        <v>46</v>
      </c>
      <c r="G100" s="16">
        <v>364</v>
      </c>
      <c r="H100" s="4">
        <f t="shared" si="12"/>
        <v>11.813186813186814</v>
      </c>
      <c r="I100" s="9">
        <f t="shared" si="13"/>
        <v>88.186813186813183</v>
      </c>
    </row>
    <row r="101" spans="1:9" x14ac:dyDescent="0.25">
      <c r="A101" s="288"/>
      <c r="B101" s="16" t="s">
        <v>15</v>
      </c>
      <c r="C101" s="16">
        <v>18</v>
      </c>
      <c r="D101" s="16">
        <v>71</v>
      </c>
      <c r="E101" s="16">
        <v>269</v>
      </c>
      <c r="F101" s="16">
        <v>63</v>
      </c>
      <c r="G101" s="16">
        <v>421</v>
      </c>
      <c r="H101" s="4">
        <f t="shared" si="12"/>
        <v>21.140142517814727</v>
      </c>
      <c r="I101" s="9">
        <f t="shared" si="13"/>
        <v>78.859857482185276</v>
      </c>
    </row>
    <row r="102" spans="1:9" x14ac:dyDescent="0.25">
      <c r="A102" s="288"/>
      <c r="B102" s="16" t="s">
        <v>16</v>
      </c>
      <c r="C102" s="16">
        <v>35</v>
      </c>
      <c r="D102" s="16">
        <v>32</v>
      </c>
      <c r="E102" s="16">
        <v>332</v>
      </c>
      <c r="F102" s="16">
        <v>79</v>
      </c>
      <c r="G102" s="16">
        <v>478</v>
      </c>
      <c r="H102" s="4">
        <f t="shared" si="12"/>
        <v>14.01673640167364</v>
      </c>
      <c r="I102" s="9">
        <f t="shared" si="13"/>
        <v>85.98326359832636</v>
      </c>
    </row>
    <row r="103" spans="1:9" x14ac:dyDescent="0.25">
      <c r="A103" s="288"/>
      <c r="B103" s="16" t="s">
        <v>17</v>
      </c>
      <c r="C103" s="16">
        <v>20</v>
      </c>
      <c r="D103" s="16">
        <v>30</v>
      </c>
      <c r="E103" s="16">
        <v>207</v>
      </c>
      <c r="F103" s="16">
        <v>79</v>
      </c>
      <c r="G103" s="16">
        <v>336</v>
      </c>
      <c r="H103" s="4">
        <f t="shared" si="12"/>
        <v>14.880952380952381</v>
      </c>
      <c r="I103" s="9">
        <f t="shared" si="13"/>
        <v>85.11904761904762</v>
      </c>
    </row>
    <row r="104" spans="1:9" x14ac:dyDescent="0.25">
      <c r="A104" s="288"/>
      <c r="B104" s="16" t="s">
        <v>18</v>
      </c>
      <c r="C104" s="16">
        <v>8</v>
      </c>
      <c r="D104" s="16">
        <v>29</v>
      </c>
      <c r="E104" s="16">
        <v>216</v>
      </c>
      <c r="F104" s="16">
        <v>50</v>
      </c>
      <c r="G104" s="16">
        <v>303</v>
      </c>
      <c r="H104" s="4">
        <f t="shared" si="12"/>
        <v>12.211221122112212</v>
      </c>
      <c r="I104" s="9">
        <f t="shared" si="13"/>
        <v>87.788778877887793</v>
      </c>
    </row>
    <row r="105" spans="1:9" x14ac:dyDescent="0.25">
      <c r="A105" s="288"/>
      <c r="B105" s="16" t="s">
        <v>19</v>
      </c>
      <c r="C105" s="16">
        <v>18</v>
      </c>
      <c r="D105" s="16">
        <v>61</v>
      </c>
      <c r="E105" s="16">
        <v>178</v>
      </c>
      <c r="F105" s="16">
        <v>68</v>
      </c>
      <c r="G105" s="16">
        <v>325</v>
      </c>
      <c r="H105" s="4">
        <f t="shared" si="12"/>
        <v>24.307692307692307</v>
      </c>
      <c r="I105" s="9">
        <f t="shared" si="13"/>
        <v>75.692307692307693</v>
      </c>
    </row>
    <row r="106" spans="1:9" x14ac:dyDescent="0.25">
      <c r="A106" s="288"/>
      <c r="B106" s="16" t="s">
        <v>20</v>
      </c>
      <c r="C106" s="16">
        <v>36</v>
      </c>
      <c r="D106" s="16">
        <v>70</v>
      </c>
      <c r="E106" s="16">
        <v>256</v>
      </c>
      <c r="F106" s="16">
        <v>39</v>
      </c>
      <c r="G106" s="16">
        <v>401</v>
      </c>
      <c r="H106" s="4">
        <f t="shared" si="12"/>
        <v>26.433915211970074</v>
      </c>
      <c r="I106" s="9">
        <f t="shared" si="13"/>
        <v>73.566084788029926</v>
      </c>
    </row>
    <row r="107" spans="1:9" x14ac:dyDescent="0.25">
      <c r="A107" s="288"/>
      <c r="B107" s="16" t="s">
        <v>21</v>
      </c>
      <c r="C107" s="16">
        <v>44</v>
      </c>
      <c r="D107" s="16">
        <v>63</v>
      </c>
      <c r="E107" s="16">
        <v>202</v>
      </c>
      <c r="F107" s="16">
        <v>43</v>
      </c>
      <c r="G107" s="16">
        <v>352</v>
      </c>
      <c r="H107" s="4">
        <f t="shared" si="12"/>
        <v>30.397727272727273</v>
      </c>
      <c r="I107" s="9">
        <f t="shared" si="13"/>
        <v>69.602272727272734</v>
      </c>
    </row>
    <row r="108" spans="1:9" x14ac:dyDescent="0.25">
      <c r="A108" s="288"/>
      <c r="B108" s="16" t="s">
        <v>22</v>
      </c>
      <c r="C108" s="16">
        <v>53</v>
      </c>
      <c r="D108" s="16">
        <v>111</v>
      </c>
      <c r="E108" s="16">
        <v>154</v>
      </c>
      <c r="F108" s="16">
        <v>48</v>
      </c>
      <c r="G108" s="16">
        <v>366</v>
      </c>
      <c r="H108" s="4">
        <f t="shared" si="12"/>
        <v>44.808743169398909</v>
      </c>
      <c r="I108" s="9">
        <f t="shared" si="13"/>
        <v>55.191256830601091</v>
      </c>
    </row>
    <row r="109" spans="1:9" x14ac:dyDescent="0.25">
      <c r="A109" s="288"/>
      <c r="B109" s="16" t="s">
        <v>23</v>
      </c>
      <c r="C109" s="16">
        <v>11</v>
      </c>
      <c r="D109" s="16">
        <v>97</v>
      </c>
      <c r="E109" s="16">
        <v>216</v>
      </c>
      <c r="F109" s="16">
        <v>41</v>
      </c>
      <c r="G109" s="16">
        <v>365</v>
      </c>
      <c r="H109" s="4">
        <f t="shared" si="12"/>
        <v>29.589041095890412</v>
      </c>
      <c r="I109" s="9">
        <f t="shared" si="13"/>
        <v>70.410958904109592</v>
      </c>
    </row>
    <row r="110" spans="1:9" x14ac:dyDescent="0.25">
      <c r="A110" s="288"/>
      <c r="B110" s="16" t="s">
        <v>24</v>
      </c>
      <c r="C110" s="16">
        <v>14</v>
      </c>
      <c r="D110" s="16">
        <v>28</v>
      </c>
      <c r="E110" s="16">
        <v>236</v>
      </c>
      <c r="F110" s="16">
        <v>51</v>
      </c>
      <c r="G110" s="16">
        <v>329</v>
      </c>
      <c r="H110" s="4">
        <f t="shared" si="12"/>
        <v>12.76595744680851</v>
      </c>
      <c r="I110" s="9">
        <f t="shared" si="13"/>
        <v>87.234042553191486</v>
      </c>
    </row>
    <row r="111" spans="1:9" x14ac:dyDescent="0.25">
      <c r="A111" s="288"/>
      <c r="B111" s="16" t="s">
        <v>36</v>
      </c>
      <c r="C111" s="16">
        <v>13</v>
      </c>
      <c r="D111" s="16">
        <v>44</v>
      </c>
      <c r="E111" s="16">
        <v>280</v>
      </c>
      <c r="F111" s="16">
        <v>55</v>
      </c>
      <c r="G111" s="16">
        <v>392</v>
      </c>
      <c r="H111" s="4">
        <f t="shared" si="12"/>
        <v>14.540816326530612</v>
      </c>
      <c r="I111" s="9">
        <f t="shared" si="13"/>
        <v>85.459183673469383</v>
      </c>
    </row>
    <row r="112" spans="1:9" x14ac:dyDescent="0.25">
      <c r="A112" s="288"/>
      <c r="B112" s="16" t="s">
        <v>37</v>
      </c>
      <c r="C112" s="16">
        <v>7</v>
      </c>
      <c r="D112" s="16">
        <v>24</v>
      </c>
      <c r="E112" s="16">
        <v>230</v>
      </c>
      <c r="F112" s="16">
        <v>47</v>
      </c>
      <c r="G112" s="16">
        <v>308</v>
      </c>
      <c r="H112" s="4">
        <f t="shared" si="12"/>
        <v>10.064935064935066</v>
      </c>
      <c r="I112" s="9">
        <f t="shared" si="13"/>
        <v>89.935064935064929</v>
      </c>
    </row>
    <row r="113" spans="1:9" x14ac:dyDescent="0.25">
      <c r="A113" s="288"/>
      <c r="B113" s="16" t="s">
        <v>38</v>
      </c>
      <c r="C113" s="16">
        <v>8</v>
      </c>
      <c r="D113" s="16">
        <v>70</v>
      </c>
      <c r="E113" s="16">
        <v>287</v>
      </c>
      <c r="F113" s="16">
        <v>51</v>
      </c>
      <c r="G113" s="16">
        <v>416</v>
      </c>
      <c r="H113" s="4">
        <f t="shared" si="12"/>
        <v>18.75</v>
      </c>
      <c r="I113" s="9">
        <f t="shared" si="13"/>
        <v>81.25</v>
      </c>
    </row>
    <row r="114" spans="1:9" x14ac:dyDescent="0.25">
      <c r="A114" s="288"/>
      <c r="B114" s="16" t="s">
        <v>39</v>
      </c>
      <c r="C114" s="16">
        <v>20</v>
      </c>
      <c r="D114" s="16">
        <v>52</v>
      </c>
      <c r="E114" s="16">
        <v>244</v>
      </c>
      <c r="F114" s="16">
        <v>113</v>
      </c>
      <c r="G114" s="16">
        <v>429</v>
      </c>
      <c r="H114" s="4">
        <f t="shared" si="12"/>
        <v>16.783216783216783</v>
      </c>
      <c r="I114" s="9">
        <f t="shared" si="13"/>
        <v>83.216783216783213</v>
      </c>
    </row>
    <row r="115" spans="1:9" x14ac:dyDescent="0.25">
      <c r="A115" s="288"/>
      <c r="B115" s="16" t="s">
        <v>40</v>
      </c>
      <c r="C115" s="16">
        <v>11</v>
      </c>
      <c r="D115" s="16">
        <v>41</v>
      </c>
      <c r="E115" s="16">
        <v>302</v>
      </c>
      <c r="F115" s="16">
        <v>51</v>
      </c>
      <c r="G115" s="16">
        <v>405</v>
      </c>
      <c r="H115" s="4">
        <f t="shared" si="12"/>
        <v>12.839506172839506</v>
      </c>
      <c r="I115" s="9">
        <f t="shared" si="13"/>
        <v>87.160493827160494</v>
      </c>
    </row>
    <row r="116" spans="1:9" x14ac:dyDescent="0.25">
      <c r="A116" s="288"/>
      <c r="B116" s="16" t="s">
        <v>41</v>
      </c>
      <c r="C116" s="16">
        <v>3</v>
      </c>
      <c r="D116" s="16">
        <v>31</v>
      </c>
      <c r="E116" s="16">
        <v>236</v>
      </c>
      <c r="F116" s="16">
        <v>58</v>
      </c>
      <c r="G116" s="16">
        <v>328</v>
      </c>
      <c r="H116" s="4">
        <f t="shared" si="8"/>
        <v>10.365853658536585</v>
      </c>
      <c r="I116" s="9">
        <f t="shared" si="9"/>
        <v>89.634146341463421</v>
      </c>
    </row>
    <row r="117" spans="1:9" x14ac:dyDescent="0.25">
      <c r="A117" s="288"/>
      <c r="B117" s="16" t="s">
        <v>42</v>
      </c>
      <c r="C117" s="16">
        <v>17</v>
      </c>
      <c r="D117" s="16">
        <v>25</v>
      </c>
      <c r="E117" s="16">
        <v>280</v>
      </c>
      <c r="F117" s="16">
        <v>31</v>
      </c>
      <c r="G117" s="16">
        <v>353</v>
      </c>
      <c r="H117" s="4">
        <f t="shared" si="8"/>
        <v>11.898016997167138</v>
      </c>
      <c r="I117" s="9">
        <f t="shared" si="9"/>
        <v>88.101983002832867</v>
      </c>
    </row>
    <row r="118" spans="1:9" x14ac:dyDescent="0.25">
      <c r="A118" s="288"/>
      <c r="B118" s="16" t="s">
        <v>43</v>
      </c>
      <c r="C118" s="16">
        <v>23</v>
      </c>
      <c r="D118" s="16">
        <v>30</v>
      </c>
      <c r="E118" s="16">
        <v>263</v>
      </c>
      <c r="F118" s="16">
        <v>49</v>
      </c>
      <c r="G118" s="16">
        <v>365</v>
      </c>
      <c r="H118" s="4">
        <f t="shared" si="8"/>
        <v>14.520547945205479</v>
      </c>
      <c r="I118" s="9">
        <f t="shared" si="9"/>
        <v>85.479452054794521</v>
      </c>
    </row>
    <row r="119" spans="1:9" ht="16.5" thickBot="1" x14ac:dyDescent="0.3">
      <c r="A119" s="289"/>
      <c r="B119" s="19" t="s">
        <v>35</v>
      </c>
      <c r="C119" s="20"/>
      <c r="D119" s="20"/>
      <c r="E119" s="20"/>
      <c r="F119" s="20"/>
      <c r="G119" s="20"/>
      <c r="H119" s="24">
        <f>AVERAGE(H93:H118)</f>
        <v>17.540612960244626</v>
      </c>
      <c r="I119" s="25">
        <f>AVERAGE(I93:I118)</f>
        <v>82.459387039755384</v>
      </c>
    </row>
    <row r="120" spans="1:9" x14ac:dyDescent="0.25">
      <c r="A120" s="290" t="s">
        <v>81</v>
      </c>
      <c r="B120" s="21" t="s">
        <v>7</v>
      </c>
      <c r="C120" s="21">
        <v>36</v>
      </c>
      <c r="D120" s="21">
        <v>26</v>
      </c>
      <c r="E120" s="21">
        <v>81</v>
      </c>
      <c r="F120" s="21">
        <v>66</v>
      </c>
      <c r="G120" s="21">
        <v>209</v>
      </c>
      <c r="H120" s="4">
        <f t="shared" si="8"/>
        <v>29.665071770334929</v>
      </c>
      <c r="I120" s="9">
        <f t="shared" si="9"/>
        <v>70.334928229665067</v>
      </c>
    </row>
    <row r="121" spans="1:9" x14ac:dyDescent="0.25">
      <c r="A121" s="288"/>
      <c r="B121" s="16" t="s">
        <v>11</v>
      </c>
      <c r="C121" s="16">
        <v>40</v>
      </c>
      <c r="D121" s="16">
        <v>8</v>
      </c>
      <c r="E121" s="16">
        <v>31</v>
      </c>
      <c r="F121" s="16">
        <v>45</v>
      </c>
      <c r="G121" s="16">
        <v>124</v>
      </c>
      <c r="H121" s="4">
        <f>(C121+D121)*100/G121</f>
        <v>38.70967741935484</v>
      </c>
      <c r="I121" s="9">
        <f>(E121+F121)*100/G121</f>
        <v>61.29032258064516</v>
      </c>
    </row>
    <row r="122" spans="1:9" x14ac:dyDescent="0.25">
      <c r="A122" s="288"/>
      <c r="B122" s="16" t="s">
        <v>12</v>
      </c>
      <c r="C122" s="16">
        <v>19</v>
      </c>
      <c r="D122" s="16">
        <v>4</v>
      </c>
      <c r="E122" s="16">
        <v>36</v>
      </c>
      <c r="F122" s="16">
        <v>6</v>
      </c>
      <c r="G122" s="16">
        <v>65</v>
      </c>
      <c r="H122" s="4">
        <f t="shared" ref="H122:H123" si="14">(C122+D122)*100/G122</f>
        <v>35.384615384615387</v>
      </c>
      <c r="I122" s="9">
        <f t="shared" ref="I122:I123" si="15">(E122+F122)*100/G122</f>
        <v>64.615384615384613</v>
      </c>
    </row>
    <row r="123" spans="1:9" x14ac:dyDescent="0.25">
      <c r="A123" s="288"/>
      <c r="B123" s="16" t="s">
        <v>10</v>
      </c>
      <c r="C123" s="16">
        <v>28</v>
      </c>
      <c r="D123" s="16">
        <v>10</v>
      </c>
      <c r="E123" s="16">
        <v>67</v>
      </c>
      <c r="F123" s="16">
        <v>42</v>
      </c>
      <c r="G123" s="16">
        <v>147</v>
      </c>
      <c r="H123" s="4">
        <f t="shared" si="14"/>
        <v>25.85034013605442</v>
      </c>
      <c r="I123" s="9">
        <f t="shared" si="15"/>
        <v>74.149659863945573</v>
      </c>
    </row>
    <row r="124" spans="1:9" x14ac:dyDescent="0.25">
      <c r="A124" s="288"/>
      <c r="B124" s="16" t="s">
        <v>13</v>
      </c>
      <c r="C124" s="16">
        <v>38</v>
      </c>
      <c r="D124" s="16">
        <v>8</v>
      </c>
      <c r="E124" s="16">
        <v>51</v>
      </c>
      <c r="F124" s="16">
        <v>71</v>
      </c>
      <c r="G124" s="16">
        <v>168</v>
      </c>
      <c r="H124" s="4">
        <f t="shared" ref="H124:H151" si="16">(C124+D124)*100/G124</f>
        <v>27.38095238095238</v>
      </c>
      <c r="I124" s="9">
        <f t="shared" ref="I124:I151" si="17">(E124+F124)*100/G124</f>
        <v>72.61904761904762</v>
      </c>
    </row>
    <row r="125" spans="1:9" x14ac:dyDescent="0.25">
      <c r="A125" s="288"/>
      <c r="B125" s="16" t="s">
        <v>9</v>
      </c>
      <c r="C125" s="16">
        <v>15</v>
      </c>
      <c r="D125" s="16">
        <v>25</v>
      </c>
      <c r="E125" s="16">
        <v>66</v>
      </c>
      <c r="F125" s="16">
        <v>55</v>
      </c>
      <c r="G125" s="16">
        <v>161</v>
      </c>
      <c r="H125" s="4">
        <f t="shared" si="16"/>
        <v>24.844720496894411</v>
      </c>
      <c r="I125" s="9">
        <f t="shared" si="17"/>
        <v>75.155279503105589</v>
      </c>
    </row>
    <row r="126" spans="1:9" x14ac:dyDescent="0.25">
      <c r="A126" s="288"/>
      <c r="B126" s="16" t="s">
        <v>14</v>
      </c>
      <c r="C126" s="16">
        <v>6</v>
      </c>
      <c r="D126" s="16">
        <v>13</v>
      </c>
      <c r="E126" s="16">
        <v>114</v>
      </c>
      <c r="F126" s="16">
        <v>32</v>
      </c>
      <c r="G126" s="16">
        <v>165</v>
      </c>
      <c r="H126" s="4">
        <f t="shared" si="16"/>
        <v>11.515151515151516</v>
      </c>
      <c r="I126" s="9">
        <f t="shared" si="17"/>
        <v>88.484848484848484</v>
      </c>
    </row>
    <row r="127" spans="1:9" x14ac:dyDescent="0.25">
      <c r="A127" s="288"/>
      <c r="B127" s="16" t="s">
        <v>8</v>
      </c>
      <c r="C127" s="16">
        <v>43</v>
      </c>
      <c r="D127" s="16">
        <v>2</v>
      </c>
      <c r="E127" s="16">
        <v>105</v>
      </c>
      <c r="F127" s="16">
        <v>73</v>
      </c>
      <c r="G127" s="16">
        <v>223</v>
      </c>
      <c r="H127" s="4">
        <f t="shared" si="16"/>
        <v>20.179372197309416</v>
      </c>
      <c r="I127" s="9">
        <f t="shared" si="17"/>
        <v>79.820627802690581</v>
      </c>
    </row>
    <row r="128" spans="1:9" x14ac:dyDescent="0.25">
      <c r="A128" s="288"/>
      <c r="B128" s="16" t="s">
        <v>15</v>
      </c>
      <c r="C128" s="16">
        <v>25</v>
      </c>
      <c r="D128" s="16">
        <v>11</v>
      </c>
      <c r="E128" s="16">
        <v>143</v>
      </c>
      <c r="F128" s="16">
        <v>66</v>
      </c>
      <c r="G128" s="16">
        <v>245</v>
      </c>
      <c r="H128" s="4">
        <f t="shared" si="16"/>
        <v>14.693877551020408</v>
      </c>
      <c r="I128" s="9">
        <f t="shared" si="17"/>
        <v>85.306122448979593</v>
      </c>
    </row>
    <row r="129" spans="1:9" x14ac:dyDescent="0.25">
      <c r="A129" s="288"/>
      <c r="B129" s="16" t="s">
        <v>16</v>
      </c>
      <c r="C129" s="16">
        <v>23</v>
      </c>
      <c r="D129" s="16">
        <v>10</v>
      </c>
      <c r="E129" s="16">
        <v>120</v>
      </c>
      <c r="F129" s="16">
        <v>60</v>
      </c>
      <c r="G129" s="16">
        <v>213</v>
      </c>
      <c r="H129" s="4">
        <f t="shared" si="16"/>
        <v>15.492957746478874</v>
      </c>
      <c r="I129" s="9">
        <f t="shared" si="17"/>
        <v>84.507042253521121</v>
      </c>
    </row>
    <row r="130" spans="1:9" x14ac:dyDescent="0.25">
      <c r="A130" s="288"/>
      <c r="B130" s="16" t="s">
        <v>17</v>
      </c>
      <c r="C130" s="16">
        <v>48</v>
      </c>
      <c r="D130" s="16">
        <v>1</v>
      </c>
      <c r="E130" s="16">
        <v>31</v>
      </c>
      <c r="F130" s="16">
        <v>51</v>
      </c>
      <c r="G130" s="16">
        <v>131</v>
      </c>
      <c r="H130" s="4">
        <f t="shared" si="16"/>
        <v>37.404580152671755</v>
      </c>
      <c r="I130" s="9">
        <f t="shared" si="17"/>
        <v>62.595419847328245</v>
      </c>
    </row>
    <row r="131" spans="1:9" x14ac:dyDescent="0.25">
      <c r="A131" s="288"/>
      <c r="B131" s="16" t="s">
        <v>18</v>
      </c>
      <c r="C131" s="16">
        <v>32</v>
      </c>
      <c r="D131" s="16">
        <v>1</v>
      </c>
      <c r="E131" s="16">
        <v>59</v>
      </c>
      <c r="F131" s="16">
        <v>121</v>
      </c>
      <c r="G131" s="16">
        <v>213</v>
      </c>
      <c r="H131" s="4">
        <f t="shared" si="16"/>
        <v>15.492957746478874</v>
      </c>
      <c r="I131" s="9">
        <f t="shared" si="17"/>
        <v>84.507042253521121</v>
      </c>
    </row>
    <row r="132" spans="1:9" x14ac:dyDescent="0.25">
      <c r="A132" s="288"/>
      <c r="B132" s="16" t="s">
        <v>19</v>
      </c>
      <c r="C132" s="16">
        <v>28</v>
      </c>
      <c r="D132" s="16">
        <v>15</v>
      </c>
      <c r="E132" s="16">
        <v>161</v>
      </c>
      <c r="F132" s="16">
        <v>24</v>
      </c>
      <c r="G132" s="16">
        <v>228</v>
      </c>
      <c r="H132" s="4">
        <f t="shared" si="16"/>
        <v>18.859649122807017</v>
      </c>
      <c r="I132" s="9">
        <f t="shared" si="17"/>
        <v>81.140350877192986</v>
      </c>
    </row>
    <row r="133" spans="1:9" x14ac:dyDescent="0.25">
      <c r="A133" s="288"/>
      <c r="B133" s="16" t="s">
        <v>20</v>
      </c>
      <c r="C133" s="16">
        <v>10</v>
      </c>
      <c r="D133" s="16">
        <v>33</v>
      </c>
      <c r="E133" s="16">
        <v>79</v>
      </c>
      <c r="F133" s="16">
        <v>10</v>
      </c>
      <c r="G133" s="16">
        <v>132</v>
      </c>
      <c r="H133" s="4">
        <f t="shared" si="16"/>
        <v>32.575757575757578</v>
      </c>
      <c r="I133" s="9">
        <f t="shared" si="17"/>
        <v>67.424242424242422</v>
      </c>
    </row>
    <row r="134" spans="1:9" x14ac:dyDescent="0.25">
      <c r="A134" s="288"/>
      <c r="B134" s="16" t="s">
        <v>21</v>
      </c>
      <c r="C134" s="16">
        <v>8</v>
      </c>
      <c r="D134" s="16">
        <v>15</v>
      </c>
      <c r="E134" s="16">
        <v>118</v>
      </c>
      <c r="F134" s="16">
        <v>63</v>
      </c>
      <c r="G134" s="16">
        <v>204</v>
      </c>
      <c r="H134" s="4">
        <f t="shared" si="16"/>
        <v>11.274509803921569</v>
      </c>
      <c r="I134" s="9">
        <f t="shared" si="17"/>
        <v>88.725490196078425</v>
      </c>
    </row>
    <row r="135" spans="1:9" x14ac:dyDescent="0.25">
      <c r="A135" s="288"/>
      <c r="B135" s="16" t="s">
        <v>22</v>
      </c>
      <c r="C135" s="16">
        <v>21</v>
      </c>
      <c r="D135" s="16">
        <v>4</v>
      </c>
      <c r="E135" s="16">
        <v>90</v>
      </c>
      <c r="F135" s="16">
        <v>31</v>
      </c>
      <c r="G135" s="16">
        <v>146</v>
      </c>
      <c r="H135" s="4">
        <f t="shared" si="16"/>
        <v>17.123287671232877</v>
      </c>
      <c r="I135" s="9">
        <f t="shared" si="17"/>
        <v>82.876712328767127</v>
      </c>
    </row>
    <row r="136" spans="1:9" x14ac:dyDescent="0.25">
      <c r="A136" s="288"/>
      <c r="B136" s="16" t="s">
        <v>23</v>
      </c>
      <c r="C136" s="16">
        <v>11</v>
      </c>
      <c r="D136" s="16">
        <v>16</v>
      </c>
      <c r="E136" s="16">
        <v>154</v>
      </c>
      <c r="F136" s="16">
        <v>15</v>
      </c>
      <c r="G136" s="16">
        <v>196</v>
      </c>
      <c r="H136" s="4">
        <f t="shared" si="16"/>
        <v>13.775510204081632</v>
      </c>
      <c r="I136" s="9">
        <f t="shared" si="17"/>
        <v>86.224489795918373</v>
      </c>
    </row>
    <row r="137" spans="1:9" x14ac:dyDescent="0.25">
      <c r="A137" s="288"/>
      <c r="B137" s="16" t="s">
        <v>24</v>
      </c>
      <c r="C137" s="16">
        <v>27</v>
      </c>
      <c r="D137" s="16">
        <v>43</v>
      </c>
      <c r="E137" s="16">
        <v>140</v>
      </c>
      <c r="F137" s="16">
        <v>37</v>
      </c>
      <c r="G137" s="16">
        <v>247</v>
      </c>
      <c r="H137" s="4">
        <f t="shared" si="16"/>
        <v>28.340080971659919</v>
      </c>
      <c r="I137" s="9">
        <f t="shared" si="17"/>
        <v>71.659919028340084</v>
      </c>
    </row>
    <row r="138" spans="1:9" x14ac:dyDescent="0.25">
      <c r="A138" s="288"/>
      <c r="B138" s="16" t="s">
        <v>36</v>
      </c>
      <c r="C138" s="16">
        <v>40</v>
      </c>
      <c r="D138" s="16">
        <v>7</v>
      </c>
      <c r="E138" s="16">
        <v>114</v>
      </c>
      <c r="F138" s="16">
        <v>29</v>
      </c>
      <c r="G138" s="16">
        <v>190</v>
      </c>
      <c r="H138" s="4">
        <f t="shared" si="16"/>
        <v>24.736842105263158</v>
      </c>
      <c r="I138" s="9">
        <f t="shared" si="17"/>
        <v>75.263157894736835</v>
      </c>
    </row>
    <row r="139" spans="1:9" x14ac:dyDescent="0.25">
      <c r="A139" s="288"/>
      <c r="B139" s="16" t="s">
        <v>37</v>
      </c>
      <c r="C139" s="16">
        <v>23</v>
      </c>
      <c r="D139" s="16">
        <v>8</v>
      </c>
      <c r="E139" s="16">
        <v>70</v>
      </c>
      <c r="F139" s="16">
        <v>38</v>
      </c>
      <c r="G139" s="16">
        <v>139</v>
      </c>
      <c r="H139" s="4">
        <f t="shared" si="16"/>
        <v>22.302158273381295</v>
      </c>
      <c r="I139" s="9">
        <f t="shared" si="17"/>
        <v>77.697841726618705</v>
      </c>
    </row>
    <row r="140" spans="1:9" x14ac:dyDescent="0.25">
      <c r="A140" s="288"/>
      <c r="B140" s="16" t="s">
        <v>38</v>
      </c>
      <c r="C140" s="16">
        <v>33</v>
      </c>
      <c r="D140" s="16">
        <v>4</v>
      </c>
      <c r="E140" s="16">
        <v>102</v>
      </c>
      <c r="F140" s="16">
        <v>35</v>
      </c>
      <c r="G140" s="16">
        <v>174</v>
      </c>
      <c r="H140" s="4">
        <f t="shared" si="16"/>
        <v>21.264367816091955</v>
      </c>
      <c r="I140" s="9">
        <f t="shared" si="17"/>
        <v>78.735632183908052</v>
      </c>
    </row>
    <row r="141" spans="1:9" x14ac:dyDescent="0.25">
      <c r="A141" s="288"/>
      <c r="B141" s="16" t="s">
        <v>39</v>
      </c>
      <c r="C141" s="16">
        <v>18</v>
      </c>
      <c r="D141" s="16">
        <v>7</v>
      </c>
      <c r="E141" s="16">
        <v>164</v>
      </c>
      <c r="F141" s="16">
        <v>15</v>
      </c>
      <c r="G141" s="16">
        <v>204</v>
      </c>
      <c r="H141" s="4">
        <f t="shared" si="16"/>
        <v>12.254901960784315</v>
      </c>
      <c r="I141" s="9">
        <f t="shared" si="17"/>
        <v>87.745098039215691</v>
      </c>
    </row>
    <row r="142" spans="1:9" x14ac:dyDescent="0.25">
      <c r="A142" s="288"/>
      <c r="B142" s="16" t="s">
        <v>40</v>
      </c>
      <c r="C142" s="16">
        <v>17</v>
      </c>
      <c r="D142" s="16">
        <v>7</v>
      </c>
      <c r="E142" s="16">
        <v>57</v>
      </c>
      <c r="F142" s="16">
        <v>40</v>
      </c>
      <c r="G142" s="16">
        <v>121</v>
      </c>
      <c r="H142" s="4">
        <f t="shared" si="16"/>
        <v>19.834710743801654</v>
      </c>
      <c r="I142" s="9">
        <f t="shared" si="17"/>
        <v>80.165289256198349</v>
      </c>
    </row>
    <row r="143" spans="1:9" x14ac:dyDescent="0.25">
      <c r="A143" s="288"/>
      <c r="B143" s="16" t="s">
        <v>41</v>
      </c>
      <c r="C143" s="16">
        <v>24</v>
      </c>
      <c r="D143" s="16">
        <v>11</v>
      </c>
      <c r="E143" s="16">
        <v>157</v>
      </c>
      <c r="F143" s="16">
        <v>41</v>
      </c>
      <c r="G143" s="16">
        <v>233</v>
      </c>
      <c r="H143" s="4">
        <f t="shared" si="16"/>
        <v>15.021459227467812</v>
      </c>
      <c r="I143" s="9">
        <f t="shared" si="17"/>
        <v>84.978540772532185</v>
      </c>
    </row>
    <row r="144" spans="1:9" x14ac:dyDescent="0.25">
      <c r="A144" s="288"/>
      <c r="B144" s="16" t="s">
        <v>42</v>
      </c>
      <c r="C144" s="16">
        <v>23</v>
      </c>
      <c r="D144" s="16">
        <v>26</v>
      </c>
      <c r="E144" s="16">
        <v>105</v>
      </c>
      <c r="F144" s="16">
        <v>32</v>
      </c>
      <c r="G144" s="16">
        <v>186</v>
      </c>
      <c r="H144" s="4">
        <f t="shared" si="16"/>
        <v>26.344086021505376</v>
      </c>
      <c r="I144" s="9">
        <f t="shared" si="17"/>
        <v>73.655913978494624</v>
      </c>
    </row>
    <row r="145" spans="1:14" x14ac:dyDescent="0.25">
      <c r="A145" s="288"/>
      <c r="B145" s="16" t="s">
        <v>43</v>
      </c>
      <c r="C145" s="16">
        <v>22</v>
      </c>
      <c r="D145" s="16">
        <v>16</v>
      </c>
      <c r="E145" s="16">
        <v>99</v>
      </c>
      <c r="F145" s="16">
        <v>58</v>
      </c>
      <c r="G145" s="16">
        <v>195</v>
      </c>
      <c r="H145" s="4">
        <f t="shared" si="16"/>
        <v>19.487179487179485</v>
      </c>
      <c r="I145" s="9">
        <f t="shared" si="17"/>
        <v>80.512820512820511</v>
      </c>
    </row>
    <row r="146" spans="1:14" x14ac:dyDescent="0.25">
      <c r="A146" s="288"/>
      <c r="B146" s="16" t="s">
        <v>44</v>
      </c>
      <c r="C146" s="16">
        <v>55</v>
      </c>
      <c r="D146" s="16">
        <v>9</v>
      </c>
      <c r="E146" s="16">
        <v>104</v>
      </c>
      <c r="F146" s="16">
        <v>145</v>
      </c>
      <c r="G146" s="16">
        <v>313</v>
      </c>
      <c r="H146" s="4">
        <f t="shared" si="16"/>
        <v>20.447284345047922</v>
      </c>
      <c r="I146" s="9">
        <f t="shared" si="17"/>
        <v>79.552715654952081</v>
      </c>
    </row>
    <row r="147" spans="1:14" x14ac:dyDescent="0.25">
      <c r="A147" s="288"/>
      <c r="B147" s="16" t="s">
        <v>45</v>
      </c>
      <c r="C147" s="16">
        <v>77</v>
      </c>
      <c r="D147" s="16">
        <v>16</v>
      </c>
      <c r="E147" s="16">
        <v>43</v>
      </c>
      <c r="F147" s="16">
        <v>125</v>
      </c>
      <c r="G147" s="16">
        <v>261</v>
      </c>
      <c r="H147" s="4">
        <f t="shared" si="16"/>
        <v>35.632183908045974</v>
      </c>
      <c r="I147" s="9">
        <f t="shared" si="17"/>
        <v>64.367816091954026</v>
      </c>
    </row>
    <row r="148" spans="1:14" x14ac:dyDescent="0.25">
      <c r="A148" s="288"/>
      <c r="B148" s="16" t="s">
        <v>46</v>
      </c>
      <c r="C148" s="16">
        <v>40</v>
      </c>
      <c r="D148" s="16">
        <v>1</v>
      </c>
      <c r="E148" s="16">
        <v>41</v>
      </c>
      <c r="F148" s="16">
        <v>23</v>
      </c>
      <c r="G148" s="16">
        <v>105</v>
      </c>
      <c r="H148" s="4">
        <f t="shared" si="16"/>
        <v>39.047619047619051</v>
      </c>
      <c r="I148" s="9">
        <f t="shared" si="17"/>
        <v>60.952380952380949</v>
      </c>
    </row>
    <row r="149" spans="1:14" x14ac:dyDescent="0.25">
      <c r="A149" s="288"/>
      <c r="B149" s="16" t="s">
        <v>47</v>
      </c>
      <c r="C149" s="16">
        <v>29</v>
      </c>
      <c r="D149" s="16">
        <v>13</v>
      </c>
      <c r="E149" s="16">
        <v>57</v>
      </c>
      <c r="F149" s="16">
        <v>14</v>
      </c>
      <c r="G149" s="16">
        <v>113</v>
      </c>
      <c r="H149" s="4">
        <f t="shared" si="16"/>
        <v>37.168141592920357</v>
      </c>
      <c r="I149" s="9">
        <f t="shared" si="17"/>
        <v>62.831858407079643</v>
      </c>
    </row>
    <row r="150" spans="1:14" x14ac:dyDescent="0.25">
      <c r="A150" s="288"/>
      <c r="B150" s="16" t="s">
        <v>88</v>
      </c>
      <c r="C150" s="16">
        <v>15</v>
      </c>
      <c r="D150" s="16">
        <v>1</v>
      </c>
      <c r="E150" s="16">
        <v>93</v>
      </c>
      <c r="F150" s="16">
        <v>29</v>
      </c>
      <c r="G150" s="16">
        <v>138</v>
      </c>
      <c r="H150" s="4">
        <f t="shared" si="16"/>
        <v>11.594202898550725</v>
      </c>
      <c r="I150" s="9">
        <f t="shared" si="17"/>
        <v>88.405797101449281</v>
      </c>
    </row>
    <row r="151" spans="1:14" x14ac:dyDescent="0.25">
      <c r="A151" s="288"/>
      <c r="B151" s="16" t="s">
        <v>89</v>
      </c>
      <c r="C151" s="16">
        <v>31</v>
      </c>
      <c r="D151" s="16">
        <v>9</v>
      </c>
      <c r="E151" s="16">
        <v>48</v>
      </c>
      <c r="F151" s="16">
        <v>45</v>
      </c>
      <c r="G151" s="16">
        <v>133</v>
      </c>
      <c r="H151" s="4">
        <f t="shared" si="16"/>
        <v>30.075187969924812</v>
      </c>
      <c r="I151" s="9">
        <f t="shared" si="17"/>
        <v>69.924812030075188</v>
      </c>
    </row>
    <row r="152" spans="1:14" ht="16.5" thickBot="1" x14ac:dyDescent="0.3">
      <c r="A152" s="289"/>
      <c r="B152" s="19" t="s">
        <v>35</v>
      </c>
      <c r="C152" s="20"/>
      <c r="D152" s="20"/>
      <c r="E152" s="20"/>
      <c r="F152" s="20"/>
      <c r="G152" s="20"/>
      <c r="H152" s="24">
        <f>AVERAGE(H120:H151)</f>
        <v>23.555418601386304</v>
      </c>
      <c r="I152" s="25">
        <f>AVERAGE(I120:I151)</f>
        <v>76.444581398613707</v>
      </c>
    </row>
    <row r="153" spans="1:14" x14ac:dyDescent="0.25">
      <c r="A153" s="290" t="s">
        <v>82</v>
      </c>
      <c r="B153" s="21" t="s">
        <v>7</v>
      </c>
      <c r="C153" s="21">
        <v>99</v>
      </c>
      <c r="D153" s="21">
        <v>337</v>
      </c>
      <c r="E153" s="21">
        <v>99</v>
      </c>
      <c r="F153" s="21">
        <v>52</v>
      </c>
      <c r="G153" s="21">
        <v>587</v>
      </c>
      <c r="H153" s="4">
        <f t="shared" si="8"/>
        <v>74.275979557069846</v>
      </c>
      <c r="I153" s="9">
        <f t="shared" si="9"/>
        <v>25.724020442930154</v>
      </c>
    </row>
    <row r="154" spans="1:14" x14ac:dyDescent="0.25">
      <c r="A154" s="288"/>
      <c r="B154" s="16" t="s">
        <v>11</v>
      </c>
      <c r="C154" s="16">
        <v>44</v>
      </c>
      <c r="D154" s="16">
        <v>3</v>
      </c>
      <c r="E154" s="16">
        <v>55</v>
      </c>
      <c r="F154" s="16">
        <v>201</v>
      </c>
      <c r="G154" s="16">
        <v>303</v>
      </c>
      <c r="H154" s="4">
        <f t="shared" si="8"/>
        <v>15.511551155115512</v>
      </c>
      <c r="I154" s="9">
        <f t="shared" si="9"/>
        <v>84.488448844884488</v>
      </c>
      <c r="K154" s="15"/>
      <c r="L154" s="26"/>
      <c r="M154" s="26"/>
      <c r="N154" s="15"/>
    </row>
    <row r="155" spans="1:14" x14ac:dyDescent="0.25">
      <c r="A155" s="288"/>
      <c r="B155" s="16" t="s">
        <v>12</v>
      </c>
      <c r="C155" s="16">
        <v>58</v>
      </c>
      <c r="D155" s="16">
        <v>7</v>
      </c>
      <c r="E155" s="16">
        <v>145</v>
      </c>
      <c r="F155" s="16">
        <v>166</v>
      </c>
      <c r="G155" s="16">
        <v>376</v>
      </c>
      <c r="H155" s="4">
        <f t="shared" si="8"/>
        <v>17.287234042553191</v>
      </c>
      <c r="I155" s="9">
        <f t="shared" si="9"/>
        <v>82.712765957446805</v>
      </c>
      <c r="K155" s="15"/>
      <c r="L155" s="26"/>
      <c r="M155" s="26"/>
      <c r="N155" s="15"/>
    </row>
    <row r="156" spans="1:14" x14ac:dyDescent="0.25">
      <c r="A156" s="288"/>
      <c r="B156" s="16" t="s">
        <v>10</v>
      </c>
      <c r="C156" s="16">
        <v>36</v>
      </c>
      <c r="D156" s="16">
        <v>11</v>
      </c>
      <c r="E156" s="16">
        <v>182</v>
      </c>
      <c r="F156" s="16">
        <v>111</v>
      </c>
      <c r="G156" s="16">
        <v>340</v>
      </c>
      <c r="H156" s="4">
        <f t="shared" si="8"/>
        <v>13.823529411764707</v>
      </c>
      <c r="I156" s="9">
        <f t="shared" si="9"/>
        <v>86.17647058823529</v>
      </c>
      <c r="K156" s="15"/>
      <c r="L156" s="26"/>
      <c r="M156" s="26"/>
      <c r="N156" s="15"/>
    </row>
    <row r="157" spans="1:14" x14ac:dyDescent="0.25">
      <c r="A157" s="288"/>
      <c r="B157" s="16" t="s">
        <v>13</v>
      </c>
      <c r="C157" s="16">
        <v>35</v>
      </c>
      <c r="D157" s="16">
        <v>2</v>
      </c>
      <c r="E157" s="16">
        <v>51</v>
      </c>
      <c r="F157" s="16">
        <v>150</v>
      </c>
      <c r="G157" s="16">
        <v>238</v>
      </c>
      <c r="H157" s="4">
        <f t="shared" si="8"/>
        <v>15.546218487394958</v>
      </c>
      <c r="I157" s="9">
        <f t="shared" si="9"/>
        <v>84.453781512605048</v>
      </c>
      <c r="K157" s="15"/>
      <c r="L157" s="26"/>
      <c r="M157" s="26"/>
      <c r="N157" s="15"/>
    </row>
    <row r="158" spans="1:14" x14ac:dyDescent="0.25">
      <c r="A158" s="288"/>
      <c r="B158" s="16" t="s">
        <v>9</v>
      </c>
      <c r="C158" s="16">
        <v>27</v>
      </c>
      <c r="D158" s="16">
        <v>17</v>
      </c>
      <c r="E158" s="16">
        <v>116</v>
      </c>
      <c r="F158" s="16">
        <v>126</v>
      </c>
      <c r="G158" s="16">
        <v>286</v>
      </c>
      <c r="H158" s="4">
        <f>(C158+D158)*100/G158</f>
        <v>15.384615384615385</v>
      </c>
      <c r="I158" s="9">
        <f t="shared" si="9"/>
        <v>84.615384615384613</v>
      </c>
      <c r="K158" s="15"/>
      <c r="L158" s="26"/>
      <c r="M158" s="26"/>
      <c r="N158" s="15"/>
    </row>
    <row r="159" spans="1:14" x14ac:dyDescent="0.25">
      <c r="A159" s="288"/>
      <c r="B159" s="16" t="s">
        <v>14</v>
      </c>
      <c r="C159" s="16">
        <v>28</v>
      </c>
      <c r="D159" s="16">
        <v>3</v>
      </c>
      <c r="E159" s="16">
        <v>30</v>
      </c>
      <c r="F159" s="16">
        <v>73</v>
      </c>
      <c r="G159" s="16">
        <v>134</v>
      </c>
      <c r="H159" s="4">
        <f t="shared" si="8"/>
        <v>23.134328358208954</v>
      </c>
      <c r="I159" s="9">
        <f t="shared" si="9"/>
        <v>76.865671641791039</v>
      </c>
      <c r="K159" s="15"/>
      <c r="L159" s="26"/>
      <c r="M159" s="26"/>
      <c r="N159" s="15"/>
    </row>
    <row r="160" spans="1:14" x14ac:dyDescent="0.25">
      <c r="A160" s="288"/>
      <c r="B160" s="16" t="s">
        <v>8</v>
      </c>
      <c r="C160" s="16">
        <v>37</v>
      </c>
      <c r="D160" s="16">
        <v>1</v>
      </c>
      <c r="E160" s="16">
        <v>133</v>
      </c>
      <c r="F160" s="16">
        <v>115</v>
      </c>
      <c r="G160" s="16">
        <v>286</v>
      </c>
      <c r="H160" s="4">
        <f t="shared" ref="H160:H168" si="18">(C160+D160)*100/G160</f>
        <v>13.286713286713287</v>
      </c>
      <c r="I160" s="9">
        <f t="shared" ref="I160:I168" si="19">(E160+F160)*100/G160</f>
        <v>86.713286713286706</v>
      </c>
      <c r="K160" s="15"/>
      <c r="L160" s="26"/>
      <c r="M160" s="26"/>
      <c r="N160" s="15"/>
    </row>
    <row r="161" spans="1:14" x14ac:dyDescent="0.25">
      <c r="A161" s="288"/>
      <c r="B161" s="16" t="s">
        <v>15</v>
      </c>
      <c r="C161" s="16">
        <v>17</v>
      </c>
      <c r="D161" s="16">
        <v>1</v>
      </c>
      <c r="E161" s="16">
        <v>179</v>
      </c>
      <c r="F161" s="16">
        <v>158</v>
      </c>
      <c r="G161" s="16">
        <v>355</v>
      </c>
      <c r="H161" s="4">
        <f t="shared" si="18"/>
        <v>5.070422535211268</v>
      </c>
      <c r="I161" s="9">
        <f t="shared" si="19"/>
        <v>94.929577464788736</v>
      </c>
      <c r="K161" s="15"/>
      <c r="L161" s="26"/>
      <c r="M161" s="26"/>
      <c r="N161" s="15"/>
    </row>
    <row r="162" spans="1:14" x14ac:dyDescent="0.25">
      <c r="A162" s="288"/>
      <c r="B162" s="16" t="s">
        <v>16</v>
      </c>
      <c r="C162" s="16">
        <v>79</v>
      </c>
      <c r="D162" s="16">
        <v>498</v>
      </c>
      <c r="E162" s="16">
        <v>168</v>
      </c>
      <c r="F162" s="16">
        <v>52</v>
      </c>
      <c r="G162" s="16">
        <v>797</v>
      </c>
      <c r="H162" s="4">
        <f t="shared" si="18"/>
        <v>72.396486825595986</v>
      </c>
      <c r="I162" s="9">
        <f t="shared" si="19"/>
        <v>27.603513174404014</v>
      </c>
      <c r="K162" s="15"/>
      <c r="L162" s="26"/>
      <c r="M162" s="26"/>
      <c r="N162" s="15"/>
    </row>
    <row r="163" spans="1:14" x14ac:dyDescent="0.25">
      <c r="A163" s="288"/>
      <c r="B163" s="16" t="s">
        <v>17</v>
      </c>
      <c r="C163" s="16">
        <v>61</v>
      </c>
      <c r="D163" s="16">
        <v>250</v>
      </c>
      <c r="E163" s="16">
        <v>194</v>
      </c>
      <c r="F163" s="16">
        <v>56</v>
      </c>
      <c r="G163" s="16">
        <v>561</v>
      </c>
      <c r="H163" s="4">
        <f t="shared" si="18"/>
        <v>55.436720142602496</v>
      </c>
      <c r="I163" s="9">
        <f t="shared" si="19"/>
        <v>44.563279857397504</v>
      </c>
      <c r="K163" s="15"/>
      <c r="L163" s="26"/>
      <c r="M163" s="26"/>
      <c r="N163" s="15"/>
    </row>
    <row r="164" spans="1:14" x14ac:dyDescent="0.25">
      <c r="A164" s="288"/>
      <c r="B164" s="16" t="s">
        <v>18</v>
      </c>
      <c r="C164" s="16">
        <v>108</v>
      </c>
      <c r="D164" s="16">
        <v>514</v>
      </c>
      <c r="E164" s="16">
        <v>85</v>
      </c>
      <c r="F164" s="16">
        <v>22</v>
      </c>
      <c r="G164" s="16">
        <v>729</v>
      </c>
      <c r="H164" s="4">
        <f t="shared" si="18"/>
        <v>85.32235939643347</v>
      </c>
      <c r="I164" s="9">
        <f t="shared" si="19"/>
        <v>14.67764060356653</v>
      </c>
      <c r="K164" s="15"/>
      <c r="L164" s="26"/>
      <c r="M164" s="26"/>
      <c r="N164" s="15"/>
    </row>
    <row r="165" spans="1:14" x14ac:dyDescent="0.25">
      <c r="A165" s="288"/>
      <c r="B165" s="16" t="s">
        <v>19</v>
      </c>
      <c r="C165" s="16">
        <v>51</v>
      </c>
      <c r="D165" s="16">
        <v>1</v>
      </c>
      <c r="E165" s="16">
        <v>33</v>
      </c>
      <c r="F165" s="16">
        <v>103</v>
      </c>
      <c r="G165" s="16">
        <v>188</v>
      </c>
      <c r="H165" s="4">
        <f t="shared" si="18"/>
        <v>27.659574468085108</v>
      </c>
      <c r="I165" s="9">
        <f t="shared" si="19"/>
        <v>72.340425531914889</v>
      </c>
      <c r="K165" s="15"/>
      <c r="L165" s="26"/>
      <c r="M165" s="26"/>
      <c r="N165" s="15"/>
    </row>
    <row r="166" spans="1:14" x14ac:dyDescent="0.25">
      <c r="A166" s="288"/>
      <c r="B166" s="16" t="s">
        <v>20</v>
      </c>
      <c r="C166" s="16">
        <v>54</v>
      </c>
      <c r="D166" s="16">
        <v>1</v>
      </c>
      <c r="E166" s="16">
        <v>27</v>
      </c>
      <c r="F166" s="16">
        <v>160</v>
      </c>
      <c r="G166" s="16">
        <v>242</v>
      </c>
      <c r="H166" s="4">
        <f t="shared" si="18"/>
        <v>22.727272727272727</v>
      </c>
      <c r="I166" s="9">
        <f t="shared" si="19"/>
        <v>77.272727272727266</v>
      </c>
      <c r="K166" s="15"/>
      <c r="L166" s="26"/>
      <c r="M166" s="26"/>
      <c r="N166" s="15"/>
    </row>
    <row r="167" spans="1:14" x14ac:dyDescent="0.25">
      <c r="A167" s="288"/>
      <c r="B167" s="16" t="s">
        <v>21</v>
      </c>
      <c r="C167" s="16">
        <v>33</v>
      </c>
      <c r="D167" s="16">
        <v>1</v>
      </c>
      <c r="E167" s="16">
        <v>62</v>
      </c>
      <c r="F167" s="16">
        <v>96</v>
      </c>
      <c r="G167" s="16">
        <v>192</v>
      </c>
      <c r="H167" s="4">
        <f t="shared" si="18"/>
        <v>17.708333333333332</v>
      </c>
      <c r="I167" s="9">
        <f t="shared" si="19"/>
        <v>82.291666666666671</v>
      </c>
      <c r="K167" s="15"/>
      <c r="L167" s="26"/>
      <c r="M167" s="26"/>
      <c r="N167" s="15"/>
    </row>
    <row r="168" spans="1:14" x14ac:dyDescent="0.25">
      <c r="A168" s="288"/>
      <c r="B168" s="16" t="s">
        <v>22</v>
      </c>
      <c r="C168" s="16">
        <v>62</v>
      </c>
      <c r="D168" s="16">
        <v>369</v>
      </c>
      <c r="E168" s="16">
        <v>216</v>
      </c>
      <c r="F168" s="16">
        <v>49</v>
      </c>
      <c r="G168" s="16">
        <v>696</v>
      </c>
      <c r="H168" s="4">
        <f t="shared" si="18"/>
        <v>61.925287356321839</v>
      </c>
      <c r="I168" s="9">
        <f t="shared" si="19"/>
        <v>38.074712643678161</v>
      </c>
      <c r="K168" s="15"/>
      <c r="L168" s="26"/>
      <c r="M168" s="26"/>
      <c r="N168" s="15"/>
    </row>
    <row r="169" spans="1:14" ht="16.5" thickBot="1" x14ac:dyDescent="0.3">
      <c r="A169" s="289"/>
      <c r="B169" s="19" t="s">
        <v>35</v>
      </c>
      <c r="C169" s="20"/>
      <c r="D169" s="20"/>
      <c r="E169" s="20"/>
      <c r="F169" s="20"/>
      <c r="G169" s="20"/>
      <c r="H169" s="24">
        <f>AVERAGE(H153:H168)</f>
        <v>33.53103915426825</v>
      </c>
      <c r="I169" s="25">
        <f>AVERAGE(I153:I168)</f>
        <v>66.468960845731758</v>
      </c>
      <c r="K169" s="15"/>
      <c r="L169" s="26"/>
      <c r="M169" s="26"/>
      <c r="N169" s="15"/>
    </row>
    <row r="170" spans="1:14" x14ac:dyDescent="0.25">
      <c r="A170" s="288" t="s">
        <v>83</v>
      </c>
      <c r="B170" s="16" t="s">
        <v>7</v>
      </c>
      <c r="C170" s="16">
        <v>18</v>
      </c>
      <c r="D170" s="16">
        <v>108</v>
      </c>
      <c r="E170" s="16">
        <v>672</v>
      </c>
      <c r="F170" s="16">
        <v>51</v>
      </c>
      <c r="G170" s="16">
        <v>849</v>
      </c>
      <c r="H170" s="4">
        <f t="shared" si="8"/>
        <v>14.840989399293287</v>
      </c>
      <c r="I170" s="9">
        <f t="shared" si="9"/>
        <v>85.159010600706708</v>
      </c>
      <c r="K170" s="15"/>
      <c r="L170" s="26"/>
      <c r="M170" s="26"/>
      <c r="N170" s="15"/>
    </row>
    <row r="171" spans="1:14" x14ac:dyDescent="0.25">
      <c r="A171" s="288"/>
      <c r="B171" s="16" t="s">
        <v>11</v>
      </c>
      <c r="C171" s="16">
        <v>16</v>
      </c>
      <c r="D171" s="16">
        <v>273</v>
      </c>
      <c r="E171" s="16">
        <v>607</v>
      </c>
      <c r="F171" s="16">
        <v>45</v>
      </c>
      <c r="G171" s="16">
        <v>941</v>
      </c>
      <c r="H171" s="4">
        <f t="shared" si="8"/>
        <v>30.712008501594049</v>
      </c>
      <c r="I171" s="9">
        <f t="shared" si="9"/>
        <v>69.287991498405958</v>
      </c>
      <c r="K171" s="15"/>
      <c r="L171" s="26"/>
      <c r="M171" s="26"/>
      <c r="N171" s="15"/>
    </row>
    <row r="172" spans="1:14" x14ac:dyDescent="0.25">
      <c r="A172" s="288"/>
      <c r="B172" s="16" t="s">
        <v>12</v>
      </c>
      <c r="C172" s="16">
        <v>39</v>
      </c>
      <c r="D172" s="16">
        <v>115</v>
      </c>
      <c r="E172" s="16">
        <v>563</v>
      </c>
      <c r="F172" s="16">
        <v>113</v>
      </c>
      <c r="G172" s="16">
        <v>830</v>
      </c>
      <c r="H172" s="4">
        <f t="shared" si="8"/>
        <v>18.554216867469879</v>
      </c>
      <c r="I172" s="9">
        <f t="shared" si="9"/>
        <v>81.445783132530124</v>
      </c>
      <c r="K172" s="15"/>
      <c r="L172" s="26"/>
      <c r="M172" s="26"/>
      <c r="N172" s="15"/>
    </row>
    <row r="173" spans="1:14" x14ac:dyDescent="0.25">
      <c r="A173" s="288"/>
      <c r="B173" s="16" t="s">
        <v>10</v>
      </c>
      <c r="C173" s="16">
        <v>138</v>
      </c>
      <c r="D173" s="16">
        <v>12</v>
      </c>
      <c r="E173" s="16">
        <v>14</v>
      </c>
      <c r="F173" s="16">
        <v>197</v>
      </c>
      <c r="G173" s="16">
        <v>361</v>
      </c>
      <c r="H173" s="4">
        <f t="shared" si="8"/>
        <v>41.551246537396125</v>
      </c>
      <c r="I173" s="9">
        <f t="shared" si="9"/>
        <v>58.448753462603875</v>
      </c>
      <c r="K173" s="15"/>
      <c r="L173" s="26"/>
      <c r="M173" s="26"/>
      <c r="N173" s="15"/>
    </row>
    <row r="174" spans="1:14" x14ac:dyDescent="0.25">
      <c r="A174" s="288"/>
      <c r="B174" s="16" t="s">
        <v>13</v>
      </c>
      <c r="C174" s="16">
        <v>206</v>
      </c>
      <c r="D174" s="16">
        <v>2</v>
      </c>
      <c r="E174" s="16">
        <v>28</v>
      </c>
      <c r="F174" s="16">
        <v>277</v>
      </c>
      <c r="G174" s="16">
        <v>513</v>
      </c>
      <c r="H174" s="4">
        <f t="shared" si="8"/>
        <v>40.5458089668616</v>
      </c>
      <c r="I174" s="9">
        <f t="shared" si="9"/>
        <v>59.4541910331384</v>
      </c>
    </row>
    <row r="175" spans="1:14" x14ac:dyDescent="0.25">
      <c r="A175" s="288"/>
      <c r="B175" s="16" t="s">
        <v>9</v>
      </c>
      <c r="C175" s="16">
        <v>99</v>
      </c>
      <c r="D175" s="16">
        <v>97</v>
      </c>
      <c r="E175" s="16">
        <v>285</v>
      </c>
      <c r="F175" s="16">
        <v>184</v>
      </c>
      <c r="G175" s="16">
        <v>665</v>
      </c>
      <c r="H175" s="4">
        <f t="shared" si="8"/>
        <v>29.473684210526315</v>
      </c>
      <c r="I175" s="9">
        <f t="shared" si="9"/>
        <v>70.526315789473685</v>
      </c>
    </row>
    <row r="176" spans="1:14" x14ac:dyDescent="0.25">
      <c r="A176" s="288"/>
      <c r="B176" s="16" t="s">
        <v>14</v>
      </c>
      <c r="C176" s="16">
        <v>25</v>
      </c>
      <c r="D176" s="16">
        <v>196</v>
      </c>
      <c r="E176" s="16">
        <v>622</v>
      </c>
      <c r="F176" s="16">
        <v>95</v>
      </c>
      <c r="G176" s="16">
        <v>938</v>
      </c>
      <c r="H176" s="4">
        <f t="shared" si="8"/>
        <v>23.560767590618337</v>
      </c>
      <c r="I176" s="9">
        <f t="shared" si="9"/>
        <v>76.43923240938166</v>
      </c>
    </row>
    <row r="177" spans="1:9" x14ac:dyDescent="0.25">
      <c r="A177" s="288"/>
      <c r="B177" s="16" t="s">
        <v>8</v>
      </c>
      <c r="C177" s="16">
        <v>88</v>
      </c>
      <c r="D177" s="16">
        <v>6</v>
      </c>
      <c r="E177" s="16">
        <v>15</v>
      </c>
      <c r="F177" s="16">
        <v>364</v>
      </c>
      <c r="G177" s="16">
        <v>473</v>
      </c>
      <c r="H177" s="4">
        <f t="shared" si="8"/>
        <v>19.873150105708245</v>
      </c>
      <c r="I177" s="9">
        <f t="shared" si="9"/>
        <v>80.126849894291752</v>
      </c>
    </row>
    <row r="178" spans="1:9" x14ac:dyDescent="0.25">
      <c r="A178" s="288"/>
      <c r="B178" s="16" t="s">
        <v>15</v>
      </c>
      <c r="C178" s="16">
        <v>137</v>
      </c>
      <c r="D178" s="16">
        <v>1</v>
      </c>
      <c r="E178" s="16">
        <v>6</v>
      </c>
      <c r="F178" s="16">
        <v>287</v>
      </c>
      <c r="G178" s="16">
        <v>431</v>
      </c>
      <c r="H178" s="4">
        <f t="shared" si="8"/>
        <v>32.018561484918791</v>
      </c>
      <c r="I178" s="9">
        <f t="shared" si="9"/>
        <v>67.981438515081209</v>
      </c>
    </row>
    <row r="179" spans="1:9" x14ac:dyDescent="0.25">
      <c r="A179" s="288"/>
      <c r="B179" s="16" t="s">
        <v>16</v>
      </c>
      <c r="C179" s="16">
        <v>54</v>
      </c>
      <c r="D179" s="16">
        <v>108</v>
      </c>
      <c r="E179" s="16">
        <v>533</v>
      </c>
      <c r="F179" s="16">
        <v>84</v>
      </c>
      <c r="G179" s="16">
        <v>779</v>
      </c>
      <c r="H179" s="4">
        <f t="shared" si="8"/>
        <v>20.79589216944801</v>
      </c>
      <c r="I179" s="9">
        <f t="shared" si="9"/>
        <v>79.20410783055199</v>
      </c>
    </row>
    <row r="180" spans="1:9" x14ac:dyDescent="0.25">
      <c r="A180" s="288"/>
      <c r="B180" s="16" t="s">
        <v>17</v>
      </c>
      <c r="C180" s="16">
        <v>18</v>
      </c>
      <c r="D180" s="16">
        <v>188</v>
      </c>
      <c r="E180" s="16">
        <v>512</v>
      </c>
      <c r="F180" s="16">
        <v>181</v>
      </c>
      <c r="G180" s="16">
        <v>899</v>
      </c>
      <c r="H180" s="4">
        <f t="shared" si="8"/>
        <v>22.914349276974416</v>
      </c>
      <c r="I180" s="9">
        <f t="shared" si="9"/>
        <v>77.08565072302558</v>
      </c>
    </row>
    <row r="181" spans="1:9" x14ac:dyDescent="0.25">
      <c r="A181" s="288"/>
      <c r="B181" s="16" t="s">
        <v>18</v>
      </c>
      <c r="C181" s="16">
        <v>36</v>
      </c>
      <c r="D181" s="16">
        <v>75</v>
      </c>
      <c r="E181" s="16">
        <v>650</v>
      </c>
      <c r="F181" s="16">
        <v>126</v>
      </c>
      <c r="G181" s="16">
        <v>887</v>
      </c>
      <c r="H181" s="4">
        <f t="shared" ref="H181:H186" si="20">(C181+D181)*100/G181</f>
        <v>12.514092446448704</v>
      </c>
      <c r="I181" s="9">
        <f t="shared" ref="I181:I186" si="21">(E181+F181)*100/G181</f>
        <v>87.4859075535513</v>
      </c>
    </row>
    <row r="182" spans="1:9" x14ac:dyDescent="0.25">
      <c r="A182" s="288"/>
      <c r="B182" s="16" t="s">
        <v>19</v>
      </c>
      <c r="C182" s="16">
        <v>144</v>
      </c>
      <c r="D182" s="16">
        <v>5</v>
      </c>
      <c r="E182" s="16">
        <v>106</v>
      </c>
      <c r="F182" s="16">
        <v>279</v>
      </c>
      <c r="G182" s="16">
        <v>534</v>
      </c>
      <c r="H182" s="4">
        <f t="shared" si="20"/>
        <v>27.90262172284644</v>
      </c>
      <c r="I182" s="9">
        <f t="shared" si="21"/>
        <v>72.097378277153553</v>
      </c>
    </row>
    <row r="183" spans="1:9" x14ac:dyDescent="0.25">
      <c r="A183" s="288"/>
      <c r="B183" s="16" t="s">
        <v>20</v>
      </c>
      <c r="C183" s="16">
        <v>178</v>
      </c>
      <c r="D183" s="16">
        <v>3</v>
      </c>
      <c r="E183" s="16">
        <v>20</v>
      </c>
      <c r="F183" s="16">
        <v>385</v>
      </c>
      <c r="G183" s="16">
        <v>586</v>
      </c>
      <c r="H183" s="4">
        <f t="shared" si="20"/>
        <v>30.887372013651877</v>
      </c>
      <c r="I183" s="9">
        <f t="shared" si="21"/>
        <v>69.112627986348116</v>
      </c>
    </row>
    <row r="184" spans="1:9" x14ac:dyDescent="0.25">
      <c r="A184" s="288"/>
      <c r="B184" s="16" t="s">
        <v>21</v>
      </c>
      <c r="C184" s="16">
        <v>113</v>
      </c>
      <c r="D184" s="16">
        <v>3</v>
      </c>
      <c r="E184" s="16">
        <v>33</v>
      </c>
      <c r="F184" s="16">
        <v>305</v>
      </c>
      <c r="G184" s="16">
        <v>454</v>
      </c>
      <c r="H184" s="4">
        <f t="shared" si="20"/>
        <v>25.550660792951543</v>
      </c>
      <c r="I184" s="9">
        <f t="shared" si="21"/>
        <v>74.449339207048453</v>
      </c>
    </row>
    <row r="185" spans="1:9" x14ac:dyDescent="0.25">
      <c r="A185" s="288"/>
      <c r="B185" s="16" t="s">
        <v>22</v>
      </c>
      <c r="C185" s="16">
        <v>51</v>
      </c>
      <c r="D185" s="16">
        <v>121</v>
      </c>
      <c r="E185" s="16">
        <v>660</v>
      </c>
      <c r="F185" s="16">
        <v>130</v>
      </c>
      <c r="G185" s="16">
        <v>962</v>
      </c>
      <c r="H185" s="4">
        <f t="shared" si="20"/>
        <v>17.879417879417879</v>
      </c>
      <c r="I185" s="9">
        <f t="shared" si="21"/>
        <v>82.120582120582114</v>
      </c>
    </row>
    <row r="186" spans="1:9" x14ac:dyDescent="0.25">
      <c r="A186" s="288"/>
      <c r="B186" s="16" t="s">
        <v>23</v>
      </c>
      <c r="C186" s="16">
        <v>150</v>
      </c>
      <c r="D186" s="16">
        <v>28</v>
      </c>
      <c r="E186" s="16">
        <v>115</v>
      </c>
      <c r="F186" s="16">
        <v>348</v>
      </c>
      <c r="G186" s="16">
        <v>641</v>
      </c>
      <c r="H186" s="4">
        <f t="shared" si="20"/>
        <v>27.769110764430579</v>
      </c>
      <c r="I186" s="9">
        <f t="shared" si="21"/>
        <v>72.230889235569421</v>
      </c>
    </row>
    <row r="187" spans="1:9" ht="16.5" thickBot="1" x14ac:dyDescent="0.3">
      <c r="A187" s="289"/>
      <c r="B187" s="19" t="s">
        <v>35</v>
      </c>
      <c r="C187" s="20"/>
      <c r="D187" s="20"/>
      <c r="E187" s="20"/>
      <c r="F187" s="20"/>
      <c r="G187" s="20"/>
      <c r="H187" s="24">
        <f>AVERAGE(H170:H186)</f>
        <v>25.726114748856244</v>
      </c>
      <c r="I187" s="25">
        <f>AVERAGE(I170:I186)</f>
        <v>74.273885251143767</v>
      </c>
    </row>
    <row r="188" spans="1:9" x14ac:dyDescent="0.25">
      <c r="A188" s="288" t="s">
        <v>84</v>
      </c>
      <c r="B188" s="16" t="s">
        <v>7</v>
      </c>
      <c r="C188" s="16">
        <v>246</v>
      </c>
      <c r="D188" s="16">
        <v>259</v>
      </c>
      <c r="E188" s="16">
        <v>158</v>
      </c>
      <c r="F188" s="16">
        <v>70</v>
      </c>
      <c r="G188" s="16">
        <v>733</v>
      </c>
      <c r="H188" s="4">
        <f t="shared" si="8"/>
        <v>68.894952251023199</v>
      </c>
      <c r="I188" s="9">
        <f t="shared" si="9"/>
        <v>31.105047748976808</v>
      </c>
    </row>
    <row r="189" spans="1:9" x14ac:dyDescent="0.25">
      <c r="A189" s="288"/>
      <c r="B189" s="16" t="s">
        <v>11</v>
      </c>
      <c r="C189" s="16">
        <v>311</v>
      </c>
      <c r="D189" s="16">
        <v>266</v>
      </c>
      <c r="E189" s="16">
        <v>160</v>
      </c>
      <c r="F189" s="16">
        <v>144</v>
      </c>
      <c r="G189" s="16">
        <v>881</v>
      </c>
      <c r="H189" s="4">
        <f t="shared" ref="H189:H237" si="22">(C189+D189)*100/G189</f>
        <v>65.493757094211119</v>
      </c>
      <c r="I189" s="9">
        <f t="shared" ref="I189:I237" si="23">(E189+F189)*100/G189</f>
        <v>34.506242905788874</v>
      </c>
    </row>
    <row r="190" spans="1:9" x14ac:dyDescent="0.25">
      <c r="A190" s="288"/>
      <c r="B190" s="16" t="s">
        <v>12</v>
      </c>
      <c r="C190" s="16">
        <v>292</v>
      </c>
      <c r="D190" s="16">
        <v>216</v>
      </c>
      <c r="E190" s="16">
        <v>127</v>
      </c>
      <c r="F190" s="16">
        <v>109</v>
      </c>
      <c r="G190" s="16">
        <v>744</v>
      </c>
      <c r="H190" s="4">
        <f t="shared" si="22"/>
        <v>68.27956989247312</v>
      </c>
      <c r="I190" s="9">
        <f t="shared" si="23"/>
        <v>31.72043010752688</v>
      </c>
    </row>
    <row r="191" spans="1:9" x14ac:dyDescent="0.25">
      <c r="A191" s="288"/>
      <c r="B191" s="16" t="s">
        <v>10</v>
      </c>
      <c r="C191" s="16">
        <v>101</v>
      </c>
      <c r="D191" s="16">
        <v>192</v>
      </c>
      <c r="E191" s="16">
        <v>172</v>
      </c>
      <c r="F191" s="16">
        <v>85</v>
      </c>
      <c r="G191" s="16">
        <v>550</v>
      </c>
      <c r="H191" s="4">
        <f t="shared" si="22"/>
        <v>53.272727272727273</v>
      </c>
      <c r="I191" s="9">
        <f t="shared" si="23"/>
        <v>46.727272727272727</v>
      </c>
    </row>
    <row r="192" spans="1:9" x14ac:dyDescent="0.25">
      <c r="A192" s="288"/>
      <c r="B192" s="16" t="s">
        <v>13</v>
      </c>
      <c r="C192" s="16">
        <v>219</v>
      </c>
      <c r="D192" s="16">
        <v>315</v>
      </c>
      <c r="E192" s="16">
        <v>140</v>
      </c>
      <c r="F192" s="16">
        <v>199</v>
      </c>
      <c r="G192" s="16">
        <v>873</v>
      </c>
      <c r="H192" s="4">
        <f t="shared" si="22"/>
        <v>61.168384879725089</v>
      </c>
      <c r="I192" s="9">
        <f t="shared" si="23"/>
        <v>38.831615120274911</v>
      </c>
    </row>
    <row r="193" spans="1:9" x14ac:dyDescent="0.25">
      <c r="A193" s="288"/>
      <c r="B193" s="16" t="s">
        <v>9</v>
      </c>
      <c r="C193" s="16">
        <v>112</v>
      </c>
      <c r="D193" s="16">
        <v>282</v>
      </c>
      <c r="E193" s="16">
        <v>133</v>
      </c>
      <c r="F193" s="16">
        <v>100</v>
      </c>
      <c r="G193" s="16">
        <v>627</v>
      </c>
      <c r="H193" s="4">
        <f t="shared" si="22"/>
        <v>62.83891547049442</v>
      </c>
      <c r="I193" s="9">
        <f t="shared" si="23"/>
        <v>37.16108452950558</v>
      </c>
    </row>
    <row r="194" spans="1:9" x14ac:dyDescent="0.25">
      <c r="A194" s="288"/>
      <c r="B194" s="16" t="s">
        <v>14</v>
      </c>
      <c r="C194" s="16">
        <v>172</v>
      </c>
      <c r="D194" s="16">
        <v>249</v>
      </c>
      <c r="E194" s="16">
        <v>131</v>
      </c>
      <c r="F194" s="16">
        <v>106</v>
      </c>
      <c r="G194" s="16">
        <v>658</v>
      </c>
      <c r="H194" s="4">
        <f t="shared" si="22"/>
        <v>63.981762917933132</v>
      </c>
      <c r="I194" s="9">
        <f t="shared" si="23"/>
        <v>36.018237082066868</v>
      </c>
    </row>
    <row r="195" spans="1:9" x14ac:dyDescent="0.25">
      <c r="A195" s="288"/>
      <c r="B195" s="16" t="s">
        <v>8</v>
      </c>
      <c r="C195" s="16">
        <v>128</v>
      </c>
      <c r="D195" s="16">
        <v>240</v>
      </c>
      <c r="E195" s="16">
        <v>184</v>
      </c>
      <c r="F195" s="16">
        <v>120</v>
      </c>
      <c r="G195" s="16">
        <v>672</v>
      </c>
      <c r="H195" s="4">
        <f t="shared" si="22"/>
        <v>54.761904761904759</v>
      </c>
      <c r="I195" s="9">
        <f t="shared" si="23"/>
        <v>45.238095238095241</v>
      </c>
    </row>
    <row r="196" spans="1:9" x14ac:dyDescent="0.25">
      <c r="A196" s="288"/>
      <c r="B196" s="16" t="s">
        <v>15</v>
      </c>
      <c r="C196" s="16">
        <v>304</v>
      </c>
      <c r="D196" s="16">
        <v>69</v>
      </c>
      <c r="E196" s="16">
        <v>79</v>
      </c>
      <c r="F196" s="16">
        <v>221</v>
      </c>
      <c r="G196" s="16">
        <v>673</v>
      </c>
      <c r="H196" s="4">
        <f t="shared" si="22"/>
        <v>55.423476968796436</v>
      </c>
      <c r="I196" s="9">
        <f t="shared" si="23"/>
        <v>44.576523031203564</v>
      </c>
    </row>
    <row r="197" spans="1:9" x14ac:dyDescent="0.25">
      <c r="A197" s="288"/>
      <c r="B197" s="16" t="s">
        <v>16</v>
      </c>
      <c r="C197" s="16">
        <v>312</v>
      </c>
      <c r="D197" s="16">
        <v>127</v>
      </c>
      <c r="E197" s="16">
        <v>43</v>
      </c>
      <c r="F197" s="16">
        <v>189</v>
      </c>
      <c r="G197" s="16">
        <v>671</v>
      </c>
      <c r="H197" s="4">
        <f t="shared" si="22"/>
        <v>65.424739195230998</v>
      </c>
      <c r="I197" s="9">
        <f t="shared" si="23"/>
        <v>34.575260804769002</v>
      </c>
    </row>
    <row r="198" spans="1:9" x14ac:dyDescent="0.25">
      <c r="A198" s="288"/>
      <c r="B198" s="16" t="s">
        <v>17</v>
      </c>
      <c r="C198" s="16">
        <v>179</v>
      </c>
      <c r="D198" s="16">
        <v>147</v>
      </c>
      <c r="E198" s="16">
        <v>47</v>
      </c>
      <c r="F198" s="16">
        <v>56</v>
      </c>
      <c r="G198" s="16">
        <v>429</v>
      </c>
      <c r="H198" s="4">
        <f t="shared" si="22"/>
        <v>75.990675990675996</v>
      </c>
      <c r="I198" s="9">
        <f t="shared" si="23"/>
        <v>24.009324009324008</v>
      </c>
    </row>
    <row r="199" spans="1:9" x14ac:dyDescent="0.25">
      <c r="A199" s="288"/>
      <c r="B199" s="16" t="s">
        <v>18</v>
      </c>
      <c r="C199" s="16">
        <v>216</v>
      </c>
      <c r="D199" s="16">
        <v>161</v>
      </c>
      <c r="E199" s="16">
        <v>33</v>
      </c>
      <c r="F199" s="16">
        <v>93</v>
      </c>
      <c r="G199" s="16">
        <v>503</v>
      </c>
      <c r="H199" s="4">
        <f t="shared" si="22"/>
        <v>74.950298210735582</v>
      </c>
      <c r="I199" s="9">
        <f t="shared" si="23"/>
        <v>25.049701789264414</v>
      </c>
    </row>
    <row r="200" spans="1:9" ht="16.5" thickBot="1" x14ac:dyDescent="0.3">
      <c r="A200" s="289"/>
      <c r="B200" s="19" t="s">
        <v>35</v>
      </c>
      <c r="C200" s="20"/>
      <c r="D200" s="20"/>
      <c r="E200" s="20"/>
      <c r="F200" s="20"/>
      <c r="G200" s="20"/>
      <c r="H200" s="24">
        <f>AVERAGE(H188:H199)</f>
        <v>64.206763742160931</v>
      </c>
      <c r="I200" s="25">
        <f>AVERAGE(I188:I199)</f>
        <v>35.793236257839077</v>
      </c>
    </row>
    <row r="201" spans="1:9" x14ac:dyDescent="0.25">
      <c r="A201" s="288" t="s">
        <v>85</v>
      </c>
      <c r="B201" s="16" t="s">
        <v>7</v>
      </c>
      <c r="C201" s="16">
        <v>13</v>
      </c>
      <c r="D201" s="16">
        <v>25</v>
      </c>
      <c r="E201" s="16">
        <v>175</v>
      </c>
      <c r="F201" s="16">
        <v>147</v>
      </c>
      <c r="G201" s="16">
        <v>360</v>
      </c>
      <c r="H201" s="4">
        <f t="shared" si="22"/>
        <v>10.555555555555555</v>
      </c>
      <c r="I201" s="9">
        <f t="shared" si="23"/>
        <v>89.444444444444443</v>
      </c>
    </row>
    <row r="202" spans="1:9" x14ac:dyDescent="0.25">
      <c r="A202" s="288"/>
      <c r="B202" s="16" t="s">
        <v>11</v>
      </c>
      <c r="C202" s="16">
        <v>21</v>
      </c>
      <c r="D202" s="16">
        <v>4</v>
      </c>
      <c r="E202" s="16">
        <v>105</v>
      </c>
      <c r="F202" s="16">
        <v>172</v>
      </c>
      <c r="G202" s="16">
        <v>302</v>
      </c>
      <c r="H202" s="4">
        <f t="shared" si="22"/>
        <v>8.2781456953642376</v>
      </c>
      <c r="I202" s="9">
        <f t="shared" si="23"/>
        <v>91.721854304635755</v>
      </c>
    </row>
    <row r="203" spans="1:9" x14ac:dyDescent="0.25">
      <c r="A203" s="288"/>
      <c r="B203" s="16" t="s">
        <v>12</v>
      </c>
      <c r="C203" s="16">
        <v>9</v>
      </c>
      <c r="D203" s="16">
        <v>28</v>
      </c>
      <c r="E203" s="16">
        <v>163</v>
      </c>
      <c r="F203" s="16">
        <v>33</v>
      </c>
      <c r="G203" s="16">
        <v>233</v>
      </c>
      <c r="H203" s="4">
        <f t="shared" si="22"/>
        <v>15.879828326180258</v>
      </c>
      <c r="I203" s="9">
        <f t="shared" si="23"/>
        <v>84.12017167381974</v>
      </c>
    </row>
    <row r="204" spans="1:9" x14ac:dyDescent="0.25">
      <c r="A204" s="288"/>
      <c r="B204" s="16" t="s">
        <v>10</v>
      </c>
      <c r="C204" s="16">
        <v>11</v>
      </c>
      <c r="D204" s="16">
        <v>27</v>
      </c>
      <c r="E204" s="16">
        <v>169</v>
      </c>
      <c r="F204" s="16">
        <v>114</v>
      </c>
      <c r="G204" s="16">
        <v>321</v>
      </c>
      <c r="H204" s="4">
        <f t="shared" si="22"/>
        <v>11.838006230529595</v>
      </c>
      <c r="I204" s="9">
        <f t="shared" si="23"/>
        <v>88.161993769470399</v>
      </c>
    </row>
    <row r="205" spans="1:9" x14ac:dyDescent="0.25">
      <c r="A205" s="288"/>
      <c r="B205" s="16" t="s">
        <v>13</v>
      </c>
      <c r="C205" s="16">
        <v>39</v>
      </c>
      <c r="D205" s="16">
        <v>39</v>
      </c>
      <c r="E205" s="16">
        <v>124</v>
      </c>
      <c r="F205" s="16">
        <v>81</v>
      </c>
      <c r="G205" s="16">
        <v>283</v>
      </c>
      <c r="H205" s="4">
        <f t="shared" si="22"/>
        <v>27.561837455830389</v>
      </c>
      <c r="I205" s="9">
        <f t="shared" si="23"/>
        <v>72.438162544169614</v>
      </c>
    </row>
    <row r="206" spans="1:9" x14ac:dyDescent="0.25">
      <c r="A206" s="288"/>
      <c r="B206" s="16" t="s">
        <v>9</v>
      </c>
      <c r="C206" s="16">
        <v>64</v>
      </c>
      <c r="D206" s="16">
        <v>34</v>
      </c>
      <c r="E206" s="16">
        <v>127</v>
      </c>
      <c r="F206" s="16">
        <v>206</v>
      </c>
      <c r="G206" s="16">
        <v>431</v>
      </c>
      <c r="H206" s="4">
        <f t="shared" si="22"/>
        <v>22.737819025522043</v>
      </c>
      <c r="I206" s="9">
        <f t="shared" si="23"/>
        <v>77.262180974477957</v>
      </c>
    </row>
    <row r="207" spans="1:9" x14ac:dyDescent="0.25">
      <c r="A207" s="288"/>
      <c r="B207" s="16" t="s">
        <v>14</v>
      </c>
      <c r="C207" s="16">
        <v>44</v>
      </c>
      <c r="D207" s="16">
        <v>36</v>
      </c>
      <c r="E207" s="16">
        <v>156</v>
      </c>
      <c r="F207" s="16">
        <v>140</v>
      </c>
      <c r="G207" s="16">
        <v>376</v>
      </c>
      <c r="H207" s="4">
        <f t="shared" si="22"/>
        <v>21.276595744680851</v>
      </c>
      <c r="I207" s="9">
        <f t="shared" si="23"/>
        <v>78.723404255319153</v>
      </c>
    </row>
    <row r="208" spans="1:9" x14ac:dyDescent="0.25">
      <c r="A208" s="288"/>
      <c r="B208" s="16" t="s">
        <v>8</v>
      </c>
      <c r="C208" s="16">
        <v>5</v>
      </c>
      <c r="D208" s="16">
        <v>42</v>
      </c>
      <c r="E208" s="16">
        <v>152</v>
      </c>
      <c r="F208" s="16">
        <v>153</v>
      </c>
      <c r="G208" s="16">
        <v>352</v>
      </c>
      <c r="H208" s="4">
        <f t="shared" si="22"/>
        <v>13.352272727272727</v>
      </c>
      <c r="I208" s="9">
        <f t="shared" si="23"/>
        <v>86.647727272727266</v>
      </c>
    </row>
    <row r="209" spans="1:9" x14ac:dyDescent="0.25">
      <c r="A209" s="288"/>
      <c r="B209" s="16" t="s">
        <v>15</v>
      </c>
      <c r="C209" s="16">
        <v>10</v>
      </c>
      <c r="D209" s="16">
        <v>11</v>
      </c>
      <c r="E209" s="16">
        <v>125</v>
      </c>
      <c r="F209" s="16">
        <v>103</v>
      </c>
      <c r="G209" s="16">
        <v>249</v>
      </c>
      <c r="H209" s="4">
        <f t="shared" si="22"/>
        <v>8.4337349397590362</v>
      </c>
      <c r="I209" s="9">
        <f t="shared" si="23"/>
        <v>91.566265060240966</v>
      </c>
    </row>
    <row r="210" spans="1:9" x14ac:dyDescent="0.25">
      <c r="A210" s="288"/>
      <c r="B210" s="16" t="s">
        <v>16</v>
      </c>
      <c r="C210" s="16">
        <v>20</v>
      </c>
      <c r="D210" s="16">
        <v>30</v>
      </c>
      <c r="E210" s="16">
        <v>145</v>
      </c>
      <c r="F210" s="16">
        <v>94</v>
      </c>
      <c r="G210" s="16">
        <v>289</v>
      </c>
      <c r="H210" s="4">
        <f t="shared" si="22"/>
        <v>17.301038062283737</v>
      </c>
      <c r="I210" s="9">
        <f t="shared" si="23"/>
        <v>82.698961937716263</v>
      </c>
    </row>
    <row r="211" spans="1:9" x14ac:dyDescent="0.25">
      <c r="A211" s="288"/>
      <c r="B211" s="16" t="s">
        <v>17</v>
      </c>
      <c r="C211" s="16">
        <v>15</v>
      </c>
      <c r="D211" s="16">
        <v>2</v>
      </c>
      <c r="E211" s="16">
        <v>68</v>
      </c>
      <c r="F211" s="16">
        <v>84</v>
      </c>
      <c r="G211" s="16">
        <v>169</v>
      </c>
      <c r="H211" s="4">
        <f t="shared" si="22"/>
        <v>10.059171597633137</v>
      </c>
      <c r="I211" s="9">
        <f t="shared" si="23"/>
        <v>89.940828402366861</v>
      </c>
    </row>
    <row r="212" spans="1:9" x14ac:dyDescent="0.25">
      <c r="A212" s="288"/>
      <c r="B212" s="16" t="s">
        <v>18</v>
      </c>
      <c r="C212" s="16">
        <v>11</v>
      </c>
      <c r="D212" s="16">
        <v>16</v>
      </c>
      <c r="E212" s="16">
        <v>140</v>
      </c>
      <c r="F212" s="16">
        <v>116</v>
      </c>
      <c r="G212" s="16">
        <v>283</v>
      </c>
      <c r="H212" s="4">
        <f t="shared" si="22"/>
        <v>9.5406360424028271</v>
      </c>
      <c r="I212" s="9">
        <f t="shared" si="23"/>
        <v>90.459363957597176</v>
      </c>
    </row>
    <row r="213" spans="1:9" x14ac:dyDescent="0.25">
      <c r="A213" s="288"/>
      <c r="B213" s="16" t="s">
        <v>19</v>
      </c>
      <c r="C213" s="16">
        <v>57</v>
      </c>
      <c r="D213" s="16">
        <v>24</v>
      </c>
      <c r="E213" s="16">
        <v>91</v>
      </c>
      <c r="F213" s="16">
        <v>72</v>
      </c>
      <c r="G213" s="16">
        <v>244</v>
      </c>
      <c r="H213" s="4">
        <f t="shared" si="22"/>
        <v>33.196721311475407</v>
      </c>
      <c r="I213" s="9">
        <f t="shared" si="23"/>
        <v>66.803278688524586</v>
      </c>
    </row>
    <row r="214" spans="1:9" x14ac:dyDescent="0.25">
      <c r="A214" s="288"/>
      <c r="B214" s="16" t="s">
        <v>20</v>
      </c>
      <c r="C214" s="16">
        <v>43</v>
      </c>
      <c r="D214" s="16">
        <v>2</v>
      </c>
      <c r="E214" s="16">
        <v>65</v>
      </c>
      <c r="F214" s="16">
        <v>160</v>
      </c>
      <c r="G214" s="16">
        <v>270</v>
      </c>
      <c r="H214" s="4">
        <f t="shared" si="22"/>
        <v>16.666666666666668</v>
      </c>
      <c r="I214" s="9">
        <f t="shared" si="23"/>
        <v>83.333333333333329</v>
      </c>
    </row>
    <row r="215" spans="1:9" x14ac:dyDescent="0.25">
      <c r="A215" s="288"/>
      <c r="B215" s="16" t="s">
        <v>21</v>
      </c>
      <c r="C215" s="16">
        <v>56</v>
      </c>
      <c r="D215" s="16">
        <v>15</v>
      </c>
      <c r="E215" s="16">
        <v>94</v>
      </c>
      <c r="F215" s="16">
        <v>154</v>
      </c>
      <c r="G215" s="16">
        <v>319</v>
      </c>
      <c r="H215" s="4">
        <f t="shared" si="22"/>
        <v>22.257053291536049</v>
      </c>
      <c r="I215" s="9">
        <f t="shared" si="23"/>
        <v>77.742946708463947</v>
      </c>
    </row>
    <row r="216" spans="1:9" x14ac:dyDescent="0.25">
      <c r="A216" s="288"/>
      <c r="B216" s="16" t="s">
        <v>22</v>
      </c>
      <c r="C216" s="16">
        <v>50</v>
      </c>
      <c r="D216" s="16">
        <v>15</v>
      </c>
      <c r="E216" s="16">
        <v>102</v>
      </c>
      <c r="F216" s="16">
        <v>102</v>
      </c>
      <c r="G216" s="16">
        <v>269</v>
      </c>
      <c r="H216" s="4">
        <f t="shared" si="22"/>
        <v>24.1635687732342</v>
      </c>
      <c r="I216" s="9">
        <f t="shared" si="23"/>
        <v>75.836431226765797</v>
      </c>
    </row>
    <row r="217" spans="1:9" x14ac:dyDescent="0.25">
      <c r="A217" s="288"/>
      <c r="B217" s="16" t="s">
        <v>23</v>
      </c>
      <c r="C217" s="16">
        <v>15</v>
      </c>
      <c r="D217" s="16">
        <v>17</v>
      </c>
      <c r="E217" s="16">
        <v>64</v>
      </c>
      <c r="F217" s="16">
        <v>187</v>
      </c>
      <c r="G217" s="16">
        <v>283</v>
      </c>
      <c r="H217" s="4">
        <f t="shared" si="22"/>
        <v>11.307420494699647</v>
      </c>
      <c r="I217" s="9">
        <f t="shared" si="23"/>
        <v>88.692579505300358</v>
      </c>
    </row>
    <row r="218" spans="1:9" x14ac:dyDescent="0.25">
      <c r="A218" s="288"/>
      <c r="B218" s="16" t="s">
        <v>24</v>
      </c>
      <c r="C218" s="16">
        <v>22</v>
      </c>
      <c r="D218" s="16">
        <v>22</v>
      </c>
      <c r="E218" s="16">
        <v>81</v>
      </c>
      <c r="F218" s="16">
        <v>159</v>
      </c>
      <c r="G218" s="16">
        <v>284</v>
      </c>
      <c r="H218" s="4">
        <f t="shared" si="22"/>
        <v>15.492957746478874</v>
      </c>
      <c r="I218" s="9">
        <f t="shared" si="23"/>
        <v>84.507042253521121</v>
      </c>
    </row>
    <row r="219" spans="1:9" x14ac:dyDescent="0.25">
      <c r="A219" s="288"/>
      <c r="B219" s="16" t="s">
        <v>36</v>
      </c>
      <c r="C219" s="16">
        <v>87</v>
      </c>
      <c r="D219" s="16">
        <v>3</v>
      </c>
      <c r="E219" s="16">
        <v>14</v>
      </c>
      <c r="F219" s="16">
        <v>413</v>
      </c>
      <c r="G219" s="16">
        <v>517</v>
      </c>
      <c r="H219" s="4">
        <f t="shared" si="22"/>
        <v>17.408123791102515</v>
      </c>
      <c r="I219" s="9">
        <f t="shared" si="23"/>
        <v>82.591876208897489</v>
      </c>
    </row>
    <row r="220" spans="1:9" x14ac:dyDescent="0.25">
      <c r="A220" s="288"/>
      <c r="B220" s="16" t="s">
        <v>37</v>
      </c>
      <c r="C220" s="16">
        <v>69</v>
      </c>
      <c r="D220" s="16">
        <v>12</v>
      </c>
      <c r="E220" s="16">
        <v>51</v>
      </c>
      <c r="F220" s="16">
        <v>234</v>
      </c>
      <c r="G220" s="16">
        <v>366</v>
      </c>
      <c r="H220" s="4">
        <f t="shared" si="22"/>
        <v>22.131147540983605</v>
      </c>
      <c r="I220" s="9">
        <f t="shared" si="23"/>
        <v>77.868852459016395</v>
      </c>
    </row>
    <row r="221" spans="1:9" x14ac:dyDescent="0.25">
      <c r="A221" s="288"/>
      <c r="B221" s="16" t="s">
        <v>38</v>
      </c>
      <c r="C221" s="16">
        <v>34</v>
      </c>
      <c r="D221" s="16">
        <v>22</v>
      </c>
      <c r="E221" s="16">
        <v>50</v>
      </c>
      <c r="F221" s="16">
        <v>131</v>
      </c>
      <c r="G221" s="16">
        <v>237</v>
      </c>
      <c r="H221" s="4">
        <f t="shared" si="22"/>
        <v>23.628691983122362</v>
      </c>
      <c r="I221" s="9">
        <f t="shared" si="23"/>
        <v>76.371308016877634</v>
      </c>
    </row>
    <row r="222" spans="1:9" x14ac:dyDescent="0.25">
      <c r="A222" s="288"/>
      <c r="B222" s="16" t="s">
        <v>39</v>
      </c>
      <c r="C222" s="16">
        <v>10</v>
      </c>
      <c r="D222" s="16">
        <v>53</v>
      </c>
      <c r="E222" s="16">
        <v>79</v>
      </c>
      <c r="F222" s="16">
        <v>38</v>
      </c>
      <c r="G222" s="16">
        <v>180</v>
      </c>
      <c r="H222" s="4">
        <f t="shared" si="22"/>
        <v>35</v>
      </c>
      <c r="I222" s="9">
        <f t="shared" si="23"/>
        <v>65</v>
      </c>
    </row>
    <row r="223" spans="1:9" x14ac:dyDescent="0.25">
      <c r="A223" s="288"/>
      <c r="B223" s="16" t="s">
        <v>40</v>
      </c>
      <c r="C223" s="16">
        <v>23</v>
      </c>
      <c r="D223" s="16">
        <v>32</v>
      </c>
      <c r="E223" s="16">
        <v>126</v>
      </c>
      <c r="F223" s="16">
        <v>38</v>
      </c>
      <c r="G223" s="16">
        <v>219</v>
      </c>
      <c r="H223" s="4">
        <f t="shared" si="22"/>
        <v>25.114155251141554</v>
      </c>
      <c r="I223" s="9">
        <f t="shared" si="23"/>
        <v>74.885844748858446</v>
      </c>
    </row>
    <row r="224" spans="1:9" x14ac:dyDescent="0.25">
      <c r="A224" s="288"/>
      <c r="B224" s="16" t="s">
        <v>41</v>
      </c>
      <c r="C224" s="16">
        <v>40</v>
      </c>
      <c r="D224" s="16">
        <v>1</v>
      </c>
      <c r="E224" s="16">
        <v>12</v>
      </c>
      <c r="F224" s="16">
        <v>280</v>
      </c>
      <c r="G224" s="16">
        <v>333</v>
      </c>
      <c r="H224" s="4">
        <f t="shared" si="22"/>
        <v>12.312312312312311</v>
      </c>
      <c r="I224" s="9">
        <f t="shared" si="23"/>
        <v>87.687687687687685</v>
      </c>
    </row>
    <row r="225" spans="1:9" x14ac:dyDescent="0.25">
      <c r="A225" s="288"/>
      <c r="B225" s="16" t="s">
        <v>42</v>
      </c>
      <c r="C225" s="16">
        <v>10</v>
      </c>
      <c r="D225" s="16">
        <v>4</v>
      </c>
      <c r="E225" s="16">
        <v>103</v>
      </c>
      <c r="F225" s="16">
        <v>70</v>
      </c>
      <c r="G225" s="16">
        <v>187</v>
      </c>
      <c r="H225" s="4">
        <f t="shared" si="22"/>
        <v>7.4866310160427805</v>
      </c>
      <c r="I225" s="9">
        <f t="shared" si="23"/>
        <v>92.513368983957221</v>
      </c>
    </row>
    <row r="226" spans="1:9" x14ac:dyDescent="0.25">
      <c r="A226" s="288"/>
      <c r="B226" s="16" t="s">
        <v>43</v>
      </c>
      <c r="C226" s="16">
        <v>30</v>
      </c>
      <c r="D226" s="16">
        <v>9</v>
      </c>
      <c r="E226" s="16">
        <v>112</v>
      </c>
      <c r="F226" s="16">
        <v>148</v>
      </c>
      <c r="G226" s="16">
        <v>299</v>
      </c>
      <c r="H226" s="4">
        <f t="shared" si="22"/>
        <v>13.043478260869565</v>
      </c>
      <c r="I226" s="9">
        <f t="shared" si="23"/>
        <v>86.956521739130437</v>
      </c>
    </row>
    <row r="227" spans="1:9" x14ac:dyDescent="0.25">
      <c r="A227" s="288"/>
      <c r="B227" s="16" t="s">
        <v>44</v>
      </c>
      <c r="C227" s="16">
        <v>76</v>
      </c>
      <c r="D227" s="16">
        <v>6</v>
      </c>
      <c r="E227" s="16">
        <v>23</v>
      </c>
      <c r="F227" s="16">
        <v>249</v>
      </c>
      <c r="G227" s="16">
        <v>354</v>
      </c>
      <c r="H227" s="4">
        <f t="shared" si="22"/>
        <v>23.163841807909606</v>
      </c>
      <c r="I227" s="9">
        <f t="shared" si="23"/>
        <v>76.836158192090394</v>
      </c>
    </row>
    <row r="228" spans="1:9" x14ac:dyDescent="0.25">
      <c r="A228" s="288"/>
      <c r="B228" s="16" t="s">
        <v>45</v>
      </c>
      <c r="C228" s="16">
        <v>13</v>
      </c>
      <c r="D228" s="16">
        <v>28</v>
      </c>
      <c r="E228" s="16">
        <v>168</v>
      </c>
      <c r="F228" s="16">
        <v>81</v>
      </c>
      <c r="G228" s="16">
        <v>290</v>
      </c>
      <c r="H228" s="4">
        <f t="shared" si="22"/>
        <v>14.137931034482758</v>
      </c>
      <c r="I228" s="9">
        <f t="shared" si="23"/>
        <v>85.862068965517238</v>
      </c>
    </row>
    <row r="229" spans="1:9" x14ac:dyDescent="0.25">
      <c r="A229" s="288"/>
      <c r="B229" s="16" t="s">
        <v>46</v>
      </c>
      <c r="C229" s="16">
        <v>48</v>
      </c>
      <c r="D229" s="16">
        <v>11</v>
      </c>
      <c r="E229" s="16">
        <v>139</v>
      </c>
      <c r="F229" s="16">
        <v>204</v>
      </c>
      <c r="G229" s="16">
        <v>402</v>
      </c>
      <c r="H229" s="4">
        <f t="shared" si="22"/>
        <v>14.676616915422885</v>
      </c>
      <c r="I229" s="9">
        <f t="shared" si="23"/>
        <v>85.323383084577117</v>
      </c>
    </row>
    <row r="230" spans="1:9" x14ac:dyDescent="0.25">
      <c r="A230" s="288"/>
      <c r="B230" s="16" t="s">
        <v>47</v>
      </c>
      <c r="C230" s="16">
        <v>74</v>
      </c>
      <c r="D230" s="16">
        <v>12</v>
      </c>
      <c r="E230" s="16">
        <v>99</v>
      </c>
      <c r="F230" s="16">
        <v>153</v>
      </c>
      <c r="G230" s="16">
        <v>338</v>
      </c>
      <c r="H230" s="4">
        <f t="shared" si="22"/>
        <v>25.443786982248522</v>
      </c>
      <c r="I230" s="9">
        <f t="shared" si="23"/>
        <v>74.556213017751475</v>
      </c>
    </row>
    <row r="231" spans="1:9" x14ac:dyDescent="0.25">
      <c r="A231" s="288"/>
      <c r="B231" s="16" t="s">
        <v>88</v>
      </c>
      <c r="C231" s="16">
        <v>61</v>
      </c>
      <c r="D231" s="16">
        <v>36</v>
      </c>
      <c r="E231" s="16">
        <v>105</v>
      </c>
      <c r="F231" s="16">
        <v>168</v>
      </c>
      <c r="G231" s="16">
        <v>370</v>
      </c>
      <c r="H231" s="4">
        <f t="shared" si="22"/>
        <v>26.216216216216218</v>
      </c>
      <c r="I231" s="9">
        <f t="shared" si="23"/>
        <v>73.78378378378379</v>
      </c>
    </row>
    <row r="232" spans="1:9" x14ac:dyDescent="0.25">
      <c r="A232" s="288"/>
      <c r="B232" s="16" t="s">
        <v>89</v>
      </c>
      <c r="C232" s="16">
        <v>54</v>
      </c>
      <c r="D232" s="16">
        <v>45</v>
      </c>
      <c r="E232" s="16">
        <v>130</v>
      </c>
      <c r="F232" s="16">
        <v>234</v>
      </c>
      <c r="G232" s="16">
        <v>463</v>
      </c>
      <c r="H232" s="4">
        <f t="shared" si="22"/>
        <v>21.382289416846653</v>
      </c>
      <c r="I232" s="9">
        <f t="shared" si="23"/>
        <v>78.617710583153354</v>
      </c>
    </row>
    <row r="233" spans="1:9" x14ac:dyDescent="0.25">
      <c r="A233" s="288"/>
      <c r="B233" s="16" t="s">
        <v>90</v>
      </c>
      <c r="C233" s="16">
        <v>31</v>
      </c>
      <c r="D233" s="16">
        <v>8</v>
      </c>
      <c r="E233" s="16">
        <v>96</v>
      </c>
      <c r="F233" s="16">
        <v>284</v>
      </c>
      <c r="G233" s="16">
        <v>419</v>
      </c>
      <c r="H233" s="4">
        <f t="shared" si="22"/>
        <v>9.3078758949880669</v>
      </c>
      <c r="I233" s="9">
        <f t="shared" si="23"/>
        <v>90.692124105011928</v>
      </c>
    </row>
    <row r="234" spans="1:9" x14ac:dyDescent="0.25">
      <c r="A234" s="288"/>
      <c r="B234" s="16" t="s">
        <v>91</v>
      </c>
      <c r="C234" s="16">
        <v>12</v>
      </c>
      <c r="D234" s="16">
        <v>4</v>
      </c>
      <c r="E234" s="16">
        <v>88</v>
      </c>
      <c r="F234" s="16">
        <v>124</v>
      </c>
      <c r="G234" s="16">
        <v>228</v>
      </c>
      <c r="H234" s="4">
        <f t="shared" si="22"/>
        <v>7.0175438596491224</v>
      </c>
      <c r="I234" s="9">
        <f t="shared" si="23"/>
        <v>92.982456140350877</v>
      </c>
    </row>
    <row r="235" spans="1:9" x14ac:dyDescent="0.25">
      <c r="A235" s="288"/>
      <c r="B235" s="16" t="s">
        <v>92</v>
      </c>
      <c r="C235" s="16">
        <v>31</v>
      </c>
      <c r="D235" s="16">
        <v>1</v>
      </c>
      <c r="E235" s="16">
        <v>92</v>
      </c>
      <c r="F235" s="16">
        <v>122</v>
      </c>
      <c r="G235" s="16">
        <v>246</v>
      </c>
      <c r="H235" s="4">
        <f t="shared" si="22"/>
        <v>13.008130081300813</v>
      </c>
      <c r="I235" s="9">
        <f t="shared" si="23"/>
        <v>86.99186991869918</v>
      </c>
    </row>
    <row r="236" spans="1:9" x14ac:dyDescent="0.25">
      <c r="A236" s="288"/>
      <c r="B236" s="16" t="s">
        <v>93</v>
      </c>
      <c r="C236" s="16">
        <v>24</v>
      </c>
      <c r="D236" s="16">
        <v>14</v>
      </c>
      <c r="E236" s="16">
        <v>110</v>
      </c>
      <c r="F236" s="16">
        <v>141</v>
      </c>
      <c r="G236" s="16">
        <v>289</v>
      </c>
      <c r="H236" s="4">
        <f t="shared" si="22"/>
        <v>13.148788927335641</v>
      </c>
      <c r="I236" s="9">
        <f t="shared" si="23"/>
        <v>86.851211072664356</v>
      </c>
    </row>
    <row r="237" spans="1:9" x14ac:dyDescent="0.25">
      <c r="A237" s="288"/>
      <c r="B237" s="16" t="s">
        <v>94</v>
      </c>
      <c r="C237" s="16">
        <v>12</v>
      </c>
      <c r="D237" s="16">
        <v>4</v>
      </c>
      <c r="E237" s="16">
        <v>43</v>
      </c>
      <c r="F237" s="16">
        <v>151</v>
      </c>
      <c r="G237" s="16">
        <v>210</v>
      </c>
      <c r="H237" s="4">
        <f t="shared" si="22"/>
        <v>7.6190476190476186</v>
      </c>
      <c r="I237" s="9">
        <f t="shared" si="23"/>
        <v>92.38095238095238</v>
      </c>
    </row>
    <row r="238" spans="1:9" x14ac:dyDescent="0.25">
      <c r="A238" s="288"/>
      <c r="B238" s="16" t="s">
        <v>95</v>
      </c>
      <c r="C238" s="16">
        <v>26</v>
      </c>
      <c r="D238" s="16">
        <v>18</v>
      </c>
      <c r="E238" s="16">
        <v>183</v>
      </c>
      <c r="F238" s="16">
        <v>125</v>
      </c>
      <c r="G238" s="16">
        <v>352</v>
      </c>
      <c r="H238" s="4">
        <f t="shared" ref="H238:H258" si="24">(C238+D238)*100/G238</f>
        <v>12.5</v>
      </c>
      <c r="I238" s="9">
        <f t="shared" ref="I238:I258" si="25">(E238+F238)*100/G238</f>
        <v>87.5</v>
      </c>
    </row>
    <row r="239" spans="1:9" x14ac:dyDescent="0.25">
      <c r="A239" s="288"/>
      <c r="B239" s="16" t="s">
        <v>96</v>
      </c>
      <c r="C239" s="16">
        <v>25</v>
      </c>
      <c r="D239" s="16">
        <v>25</v>
      </c>
      <c r="E239" s="16">
        <v>195</v>
      </c>
      <c r="F239" s="16">
        <v>172</v>
      </c>
      <c r="G239" s="16">
        <v>417</v>
      </c>
      <c r="H239" s="4">
        <f t="shared" si="24"/>
        <v>11.990407673860911</v>
      </c>
      <c r="I239" s="9">
        <f t="shared" si="25"/>
        <v>88.009592326139085</v>
      </c>
    </row>
    <row r="240" spans="1:9" x14ac:dyDescent="0.25">
      <c r="A240" s="288"/>
      <c r="B240" s="16" t="s">
        <v>97</v>
      </c>
      <c r="C240" s="16">
        <v>39</v>
      </c>
      <c r="D240" s="16">
        <v>2</v>
      </c>
      <c r="E240" s="16">
        <v>63</v>
      </c>
      <c r="F240" s="16">
        <v>142</v>
      </c>
      <c r="G240" s="16">
        <v>246</v>
      </c>
      <c r="H240" s="4">
        <f t="shared" si="24"/>
        <v>16.666666666666668</v>
      </c>
      <c r="I240" s="9">
        <f t="shared" si="25"/>
        <v>83.333333333333329</v>
      </c>
    </row>
    <row r="241" spans="1:9" x14ac:dyDescent="0.25">
      <c r="A241" s="288"/>
      <c r="B241" s="16" t="s">
        <v>98</v>
      </c>
      <c r="C241" s="16">
        <v>57</v>
      </c>
      <c r="D241" s="16">
        <v>1</v>
      </c>
      <c r="E241" s="16">
        <v>33</v>
      </c>
      <c r="F241" s="16">
        <v>182</v>
      </c>
      <c r="G241" s="16">
        <v>273</v>
      </c>
      <c r="H241" s="4">
        <f t="shared" si="24"/>
        <v>21.245421245421245</v>
      </c>
      <c r="I241" s="9">
        <f t="shared" si="25"/>
        <v>78.754578754578759</v>
      </c>
    </row>
    <row r="242" spans="1:9" x14ac:dyDescent="0.25">
      <c r="A242" s="288"/>
      <c r="B242" s="16" t="s">
        <v>99</v>
      </c>
      <c r="C242" s="16">
        <v>25</v>
      </c>
      <c r="D242" s="16">
        <v>11</v>
      </c>
      <c r="E242" s="16">
        <v>147</v>
      </c>
      <c r="F242" s="16">
        <v>76</v>
      </c>
      <c r="G242" s="16">
        <v>259</v>
      </c>
      <c r="H242" s="4">
        <f t="shared" si="24"/>
        <v>13.8996138996139</v>
      </c>
      <c r="I242" s="9">
        <f t="shared" si="25"/>
        <v>86.100386100386103</v>
      </c>
    </row>
    <row r="243" spans="1:9" x14ac:dyDescent="0.25">
      <c r="A243" s="288"/>
      <c r="B243" s="16" t="s">
        <v>100</v>
      </c>
      <c r="C243" s="16">
        <v>11</v>
      </c>
      <c r="D243" s="16">
        <v>14</v>
      </c>
      <c r="E243" s="16">
        <v>76</v>
      </c>
      <c r="F243" s="16">
        <v>108</v>
      </c>
      <c r="G243" s="16">
        <v>209</v>
      </c>
      <c r="H243" s="4">
        <f t="shared" si="24"/>
        <v>11.961722488038278</v>
      </c>
      <c r="I243" s="9">
        <f t="shared" si="25"/>
        <v>88.038277511961724</v>
      </c>
    </row>
    <row r="244" spans="1:9" x14ac:dyDescent="0.25">
      <c r="A244" s="288"/>
      <c r="B244" s="16" t="s">
        <v>101</v>
      </c>
      <c r="C244" s="16">
        <v>23</v>
      </c>
      <c r="D244" s="16">
        <v>13</v>
      </c>
      <c r="E244" s="16">
        <v>203</v>
      </c>
      <c r="F244" s="16">
        <v>112</v>
      </c>
      <c r="G244" s="16">
        <v>351</v>
      </c>
      <c r="H244" s="4">
        <f t="shared" si="24"/>
        <v>10.256410256410257</v>
      </c>
      <c r="I244" s="9">
        <f t="shared" si="25"/>
        <v>89.743589743589737</v>
      </c>
    </row>
    <row r="245" spans="1:9" x14ac:dyDescent="0.25">
      <c r="A245" s="288"/>
      <c r="B245" s="16" t="s">
        <v>102</v>
      </c>
      <c r="C245" s="16">
        <v>36</v>
      </c>
      <c r="D245" s="16">
        <v>8</v>
      </c>
      <c r="E245" s="16">
        <v>114</v>
      </c>
      <c r="F245" s="16">
        <v>140</v>
      </c>
      <c r="G245" s="16">
        <v>298</v>
      </c>
      <c r="H245" s="4">
        <f t="shared" si="24"/>
        <v>14.765100671140939</v>
      </c>
      <c r="I245" s="9">
        <f t="shared" si="25"/>
        <v>85.234899328859058</v>
      </c>
    </row>
    <row r="246" spans="1:9" x14ac:dyDescent="0.25">
      <c r="A246" s="288"/>
      <c r="B246" s="16" t="s">
        <v>103</v>
      </c>
      <c r="C246" s="16">
        <v>43</v>
      </c>
      <c r="D246" s="16">
        <v>3</v>
      </c>
      <c r="E246" s="16">
        <v>68</v>
      </c>
      <c r="F246" s="16">
        <v>190</v>
      </c>
      <c r="G246" s="16">
        <v>304</v>
      </c>
      <c r="H246" s="4">
        <f t="shared" si="24"/>
        <v>15.131578947368421</v>
      </c>
      <c r="I246" s="9">
        <f t="shared" si="25"/>
        <v>84.868421052631575</v>
      </c>
    </row>
    <row r="247" spans="1:9" x14ac:dyDescent="0.25">
      <c r="A247" s="288"/>
      <c r="B247" s="16" t="s">
        <v>104</v>
      </c>
      <c r="C247" s="16">
        <v>24</v>
      </c>
      <c r="D247" s="16">
        <v>74</v>
      </c>
      <c r="E247" s="16">
        <v>132</v>
      </c>
      <c r="F247" s="16">
        <v>101</v>
      </c>
      <c r="G247" s="16">
        <v>331</v>
      </c>
      <c r="H247" s="4">
        <f t="shared" si="24"/>
        <v>29.607250755287009</v>
      </c>
      <c r="I247" s="9">
        <f t="shared" si="25"/>
        <v>70.392749244712988</v>
      </c>
    </row>
    <row r="248" spans="1:9" x14ac:dyDescent="0.25">
      <c r="A248" s="288"/>
      <c r="B248" s="16" t="s">
        <v>105</v>
      </c>
      <c r="C248" s="16">
        <v>40</v>
      </c>
      <c r="D248" s="16">
        <v>13</v>
      </c>
      <c r="E248" s="16">
        <v>73</v>
      </c>
      <c r="F248" s="16">
        <v>132</v>
      </c>
      <c r="G248" s="16">
        <v>258</v>
      </c>
      <c r="H248" s="4">
        <f t="shared" si="24"/>
        <v>20.54263565891473</v>
      </c>
      <c r="I248" s="9">
        <f t="shared" si="25"/>
        <v>79.457364341085267</v>
      </c>
    </row>
    <row r="249" spans="1:9" x14ac:dyDescent="0.25">
      <c r="A249" s="288"/>
      <c r="B249" s="16" t="s">
        <v>106</v>
      </c>
      <c r="C249" s="16">
        <v>51</v>
      </c>
      <c r="D249" s="16">
        <v>3</v>
      </c>
      <c r="E249" s="16">
        <v>42</v>
      </c>
      <c r="F249" s="16">
        <v>155</v>
      </c>
      <c r="G249" s="16">
        <v>251</v>
      </c>
      <c r="H249" s="4">
        <f t="shared" si="24"/>
        <v>21.513944223107568</v>
      </c>
      <c r="I249" s="9">
        <f t="shared" si="25"/>
        <v>78.486055776892428</v>
      </c>
    </row>
    <row r="250" spans="1:9" x14ac:dyDescent="0.25">
      <c r="A250" s="288"/>
      <c r="B250" s="16" t="s">
        <v>108</v>
      </c>
      <c r="C250" s="16">
        <v>19</v>
      </c>
      <c r="D250" s="16">
        <v>9</v>
      </c>
      <c r="E250" s="16">
        <v>78</v>
      </c>
      <c r="F250" s="16">
        <v>183</v>
      </c>
      <c r="G250" s="16">
        <v>289</v>
      </c>
      <c r="H250" s="4">
        <f t="shared" si="24"/>
        <v>9.688581314878892</v>
      </c>
      <c r="I250" s="9">
        <f t="shared" si="25"/>
        <v>90.311418685121112</v>
      </c>
    </row>
    <row r="251" spans="1:9" x14ac:dyDescent="0.25">
      <c r="A251" s="288"/>
      <c r="B251" s="16" t="s">
        <v>109</v>
      </c>
      <c r="C251" s="16">
        <v>17</v>
      </c>
      <c r="D251" s="16">
        <v>3</v>
      </c>
      <c r="E251" s="16">
        <v>112</v>
      </c>
      <c r="F251" s="16">
        <v>158</v>
      </c>
      <c r="G251" s="16">
        <v>290</v>
      </c>
      <c r="H251" s="4">
        <f t="shared" si="24"/>
        <v>6.8965517241379306</v>
      </c>
      <c r="I251" s="9">
        <f t="shared" si="25"/>
        <v>93.103448275862064</v>
      </c>
    </row>
    <row r="252" spans="1:9" x14ac:dyDescent="0.25">
      <c r="A252" s="288"/>
      <c r="B252" s="16" t="s">
        <v>110</v>
      </c>
      <c r="C252" s="16">
        <v>43</v>
      </c>
      <c r="D252" s="16">
        <v>30</v>
      </c>
      <c r="E252" s="16">
        <v>210</v>
      </c>
      <c r="F252" s="16">
        <v>131</v>
      </c>
      <c r="G252" s="16">
        <v>414</v>
      </c>
      <c r="H252" s="4">
        <f t="shared" si="24"/>
        <v>17.632850241545892</v>
      </c>
      <c r="I252" s="9">
        <f t="shared" si="25"/>
        <v>82.367149758454104</v>
      </c>
    </row>
    <row r="253" spans="1:9" x14ac:dyDescent="0.25">
      <c r="A253" s="288"/>
      <c r="B253" s="16" t="s">
        <v>111</v>
      </c>
      <c r="C253" s="16">
        <v>84</v>
      </c>
      <c r="D253" s="16">
        <v>47</v>
      </c>
      <c r="E253" s="16">
        <v>59</v>
      </c>
      <c r="F253" s="16">
        <v>118</v>
      </c>
      <c r="G253" s="16">
        <v>308</v>
      </c>
      <c r="H253" s="4">
        <f t="shared" si="24"/>
        <v>42.532467532467535</v>
      </c>
      <c r="I253" s="9">
        <f t="shared" si="25"/>
        <v>57.467532467532465</v>
      </c>
    </row>
    <row r="254" spans="1:9" x14ac:dyDescent="0.25">
      <c r="A254" s="288"/>
      <c r="B254" s="16" t="s">
        <v>112</v>
      </c>
      <c r="C254" s="16">
        <v>17</v>
      </c>
      <c r="D254" s="16">
        <v>42</v>
      </c>
      <c r="E254" s="16">
        <v>116</v>
      </c>
      <c r="F254" s="16">
        <v>262</v>
      </c>
      <c r="G254" s="16">
        <v>437</v>
      </c>
      <c r="H254" s="4">
        <f t="shared" si="24"/>
        <v>13.501144164759726</v>
      </c>
      <c r="I254" s="9">
        <f t="shared" si="25"/>
        <v>86.498855835240278</v>
      </c>
    </row>
    <row r="255" spans="1:9" x14ac:dyDescent="0.25">
      <c r="A255" s="288"/>
      <c r="B255" s="16" t="s">
        <v>113</v>
      </c>
      <c r="C255" s="16">
        <v>30</v>
      </c>
      <c r="D255" s="16">
        <v>10</v>
      </c>
      <c r="E255" s="16">
        <v>36</v>
      </c>
      <c r="F255" s="16">
        <v>129</v>
      </c>
      <c r="G255" s="16">
        <v>205</v>
      </c>
      <c r="H255" s="4">
        <f t="shared" si="24"/>
        <v>19.512195121951219</v>
      </c>
      <c r="I255" s="9">
        <f t="shared" si="25"/>
        <v>80.487804878048777</v>
      </c>
    </row>
    <row r="256" spans="1:9" x14ac:dyDescent="0.25">
      <c r="A256" s="288"/>
      <c r="B256" s="16" t="s">
        <v>114</v>
      </c>
      <c r="C256" s="16">
        <v>18</v>
      </c>
      <c r="D256" s="16">
        <v>42</v>
      </c>
      <c r="E256" s="16">
        <v>171</v>
      </c>
      <c r="F256" s="16">
        <v>234</v>
      </c>
      <c r="G256" s="16">
        <v>465</v>
      </c>
      <c r="H256" s="4">
        <f t="shared" si="24"/>
        <v>12.903225806451612</v>
      </c>
      <c r="I256" s="9">
        <f t="shared" si="25"/>
        <v>87.096774193548384</v>
      </c>
    </row>
    <row r="257" spans="1:9" x14ac:dyDescent="0.25">
      <c r="A257" s="288"/>
      <c r="B257" s="16" t="s">
        <v>115</v>
      </c>
      <c r="C257" s="16">
        <v>44</v>
      </c>
      <c r="D257" s="16">
        <v>3</v>
      </c>
      <c r="E257" s="16">
        <v>42</v>
      </c>
      <c r="F257" s="16">
        <v>175</v>
      </c>
      <c r="G257" s="16">
        <v>264</v>
      </c>
      <c r="H257" s="4">
        <f t="shared" si="24"/>
        <v>17.803030303030305</v>
      </c>
      <c r="I257" s="9">
        <f t="shared" si="25"/>
        <v>82.196969696969703</v>
      </c>
    </row>
    <row r="258" spans="1:9" x14ac:dyDescent="0.25">
      <c r="A258" s="288"/>
      <c r="B258" s="16" t="s">
        <v>116</v>
      </c>
      <c r="C258" s="16">
        <v>20</v>
      </c>
      <c r="D258" s="16">
        <v>2</v>
      </c>
      <c r="E258" s="16">
        <v>15</v>
      </c>
      <c r="F258" s="16">
        <v>157</v>
      </c>
      <c r="G258" s="16">
        <v>194</v>
      </c>
      <c r="H258" s="4">
        <f t="shared" si="24"/>
        <v>11.340206185567011</v>
      </c>
      <c r="I258" s="9">
        <f t="shared" si="25"/>
        <v>88.659793814432987</v>
      </c>
    </row>
    <row r="259" spans="1:9" ht="16.5" thickBot="1" x14ac:dyDescent="0.3">
      <c r="A259" s="289"/>
      <c r="B259" s="19" t="s">
        <v>35</v>
      </c>
      <c r="C259" s="20"/>
      <c r="D259" s="20"/>
      <c r="E259" s="20"/>
      <c r="F259" s="20"/>
      <c r="G259" s="20"/>
      <c r="H259" s="24">
        <f>AVERAGE(H201:H258)</f>
        <v>16.948907646185305</v>
      </c>
      <c r="I259" s="25">
        <f>AVERAGE(I201:I258)</f>
        <v>83.051092353814681</v>
      </c>
    </row>
    <row r="260" spans="1:9" x14ac:dyDescent="0.25">
      <c r="A260" s="288" t="s">
        <v>86</v>
      </c>
      <c r="B260" s="16" t="s">
        <v>7</v>
      </c>
      <c r="C260" s="16">
        <v>198</v>
      </c>
      <c r="D260" s="16">
        <v>4</v>
      </c>
      <c r="E260" s="16">
        <v>132</v>
      </c>
      <c r="F260" s="16">
        <v>216</v>
      </c>
      <c r="G260" s="16">
        <v>550</v>
      </c>
      <c r="H260" s="4">
        <f t="shared" ref="H260:H304" si="26">(C260+D260)*100/G260</f>
        <v>36.727272727272727</v>
      </c>
      <c r="I260" s="9">
        <f t="shared" ref="I260:I304" si="27">(E260+F260)*100/G260</f>
        <v>63.272727272727273</v>
      </c>
    </row>
    <row r="261" spans="1:9" x14ac:dyDescent="0.25">
      <c r="A261" s="288"/>
      <c r="B261" s="16" t="s">
        <v>11</v>
      </c>
      <c r="C261" s="16">
        <v>165</v>
      </c>
      <c r="D261" s="16">
        <v>6</v>
      </c>
      <c r="E261" s="16">
        <v>142</v>
      </c>
      <c r="F261" s="16">
        <v>227</v>
      </c>
      <c r="G261" s="16">
        <v>540</v>
      </c>
      <c r="H261" s="4">
        <f t="shared" si="26"/>
        <v>31.666666666666668</v>
      </c>
      <c r="I261" s="9">
        <f t="shared" si="27"/>
        <v>68.333333333333329</v>
      </c>
    </row>
    <row r="262" spans="1:9" x14ac:dyDescent="0.25">
      <c r="A262" s="288"/>
      <c r="B262" s="16" t="s">
        <v>12</v>
      </c>
      <c r="C262" s="16">
        <v>91</v>
      </c>
      <c r="D262" s="16">
        <v>7</v>
      </c>
      <c r="E262" s="16">
        <v>62</v>
      </c>
      <c r="F262" s="16">
        <v>63</v>
      </c>
      <c r="G262" s="16">
        <v>223</v>
      </c>
      <c r="H262" s="4">
        <f t="shared" si="26"/>
        <v>43.946188340807176</v>
      </c>
      <c r="I262" s="9">
        <f t="shared" si="27"/>
        <v>56.053811659192824</v>
      </c>
    </row>
    <row r="263" spans="1:9" x14ac:dyDescent="0.25">
      <c r="A263" s="288"/>
      <c r="B263" s="16" t="s">
        <v>10</v>
      </c>
      <c r="C263" s="16">
        <v>76</v>
      </c>
      <c r="D263" s="16">
        <v>4</v>
      </c>
      <c r="E263" s="16">
        <v>90</v>
      </c>
      <c r="F263" s="16">
        <v>116</v>
      </c>
      <c r="G263" s="16">
        <v>286</v>
      </c>
      <c r="H263" s="4">
        <f t="shared" si="26"/>
        <v>27.972027972027973</v>
      </c>
      <c r="I263" s="9">
        <f t="shared" si="27"/>
        <v>72.027972027972027</v>
      </c>
    </row>
    <row r="264" spans="1:9" x14ac:dyDescent="0.25">
      <c r="A264" s="288"/>
      <c r="B264" s="16" t="s">
        <v>13</v>
      </c>
      <c r="C264" s="16">
        <v>166</v>
      </c>
      <c r="D264" s="16">
        <v>4</v>
      </c>
      <c r="E264" s="16">
        <v>49</v>
      </c>
      <c r="F264" s="16">
        <v>91</v>
      </c>
      <c r="G264" s="16">
        <v>310</v>
      </c>
      <c r="H264" s="4">
        <f t="shared" si="26"/>
        <v>54.838709677419352</v>
      </c>
      <c r="I264" s="9">
        <f t="shared" si="27"/>
        <v>45.161290322580648</v>
      </c>
    </row>
    <row r="265" spans="1:9" x14ac:dyDescent="0.25">
      <c r="A265" s="288"/>
      <c r="B265" s="16" t="s">
        <v>9</v>
      </c>
      <c r="C265" s="16">
        <v>62</v>
      </c>
      <c r="D265" s="16">
        <v>4</v>
      </c>
      <c r="E265" s="16">
        <v>83</v>
      </c>
      <c r="F265" s="16">
        <v>66</v>
      </c>
      <c r="G265" s="16">
        <v>215</v>
      </c>
      <c r="H265" s="4">
        <f t="shared" si="26"/>
        <v>30.697674418604652</v>
      </c>
      <c r="I265" s="9">
        <f t="shared" si="27"/>
        <v>69.302325581395351</v>
      </c>
    </row>
    <row r="266" spans="1:9" x14ac:dyDescent="0.25">
      <c r="A266" s="288"/>
      <c r="B266" s="16" t="s">
        <v>14</v>
      </c>
      <c r="C266" s="16">
        <v>45</v>
      </c>
      <c r="D266" s="16">
        <v>3</v>
      </c>
      <c r="E266" s="16">
        <v>76</v>
      </c>
      <c r="F266" s="16">
        <v>121</v>
      </c>
      <c r="G266" s="16">
        <v>245</v>
      </c>
      <c r="H266" s="4">
        <f t="shared" si="26"/>
        <v>19.591836734693878</v>
      </c>
      <c r="I266" s="9">
        <f t="shared" si="27"/>
        <v>80.408163265306129</v>
      </c>
    </row>
    <row r="267" spans="1:9" x14ac:dyDescent="0.25">
      <c r="A267" s="288"/>
      <c r="B267" s="16" t="s">
        <v>8</v>
      </c>
      <c r="C267" s="16">
        <v>76</v>
      </c>
      <c r="D267" s="16">
        <v>10</v>
      </c>
      <c r="E267" s="16">
        <v>123</v>
      </c>
      <c r="F267" s="16">
        <v>234</v>
      </c>
      <c r="G267" s="16">
        <v>443</v>
      </c>
      <c r="H267" s="4">
        <f t="shared" si="26"/>
        <v>19.413092550790068</v>
      </c>
      <c r="I267" s="9">
        <f t="shared" si="27"/>
        <v>80.586907449209932</v>
      </c>
    </row>
    <row r="268" spans="1:9" x14ac:dyDescent="0.25">
      <c r="A268" s="288"/>
      <c r="B268" s="16" t="s">
        <v>15</v>
      </c>
      <c r="C268" s="16">
        <v>153</v>
      </c>
      <c r="D268" s="16">
        <v>17</v>
      </c>
      <c r="E268" s="16">
        <v>82</v>
      </c>
      <c r="F268" s="16">
        <v>193</v>
      </c>
      <c r="G268" s="16">
        <v>445</v>
      </c>
      <c r="H268" s="4">
        <f t="shared" si="26"/>
        <v>38.202247191011239</v>
      </c>
      <c r="I268" s="9">
        <f t="shared" si="27"/>
        <v>61.797752808988761</v>
      </c>
    </row>
    <row r="269" spans="1:9" x14ac:dyDescent="0.25">
      <c r="A269" s="288"/>
      <c r="B269" s="16" t="s">
        <v>16</v>
      </c>
      <c r="C269" s="16">
        <v>49</v>
      </c>
      <c r="D269" s="16">
        <v>7</v>
      </c>
      <c r="E269" s="16">
        <v>108</v>
      </c>
      <c r="F269" s="16">
        <v>151</v>
      </c>
      <c r="G269" s="16">
        <v>315</v>
      </c>
      <c r="H269" s="4">
        <f t="shared" si="26"/>
        <v>17.777777777777779</v>
      </c>
      <c r="I269" s="9">
        <f t="shared" si="27"/>
        <v>82.222222222222229</v>
      </c>
    </row>
    <row r="270" spans="1:9" x14ac:dyDescent="0.25">
      <c r="A270" s="288"/>
      <c r="B270" s="16" t="s">
        <v>17</v>
      </c>
      <c r="C270" s="16">
        <v>42</v>
      </c>
      <c r="D270" s="16">
        <v>6</v>
      </c>
      <c r="E270" s="16">
        <v>105</v>
      </c>
      <c r="F270" s="16">
        <v>244</v>
      </c>
      <c r="G270" s="16">
        <v>397</v>
      </c>
      <c r="H270" s="4">
        <f t="shared" si="26"/>
        <v>12.090680100755668</v>
      </c>
      <c r="I270" s="9">
        <f t="shared" si="27"/>
        <v>87.909319899244338</v>
      </c>
    </row>
    <row r="271" spans="1:9" x14ac:dyDescent="0.25">
      <c r="A271" s="288"/>
      <c r="B271" s="16" t="s">
        <v>18</v>
      </c>
      <c r="C271" s="16">
        <v>87</v>
      </c>
      <c r="D271" s="16">
        <v>1</v>
      </c>
      <c r="E271" s="16">
        <v>62</v>
      </c>
      <c r="F271" s="16">
        <v>176</v>
      </c>
      <c r="G271" s="16">
        <v>326</v>
      </c>
      <c r="H271" s="4">
        <f t="shared" si="26"/>
        <v>26.993865030674847</v>
      </c>
      <c r="I271" s="9">
        <f t="shared" si="27"/>
        <v>73.00613496932516</v>
      </c>
    </row>
    <row r="272" spans="1:9" x14ac:dyDescent="0.25">
      <c r="A272" s="288"/>
      <c r="B272" s="16" t="s">
        <v>19</v>
      </c>
      <c r="C272" s="16">
        <v>60</v>
      </c>
      <c r="D272" s="16">
        <v>1</v>
      </c>
      <c r="E272" s="16">
        <v>237</v>
      </c>
      <c r="F272" s="16">
        <v>172</v>
      </c>
      <c r="G272" s="16">
        <v>470</v>
      </c>
      <c r="H272" s="4">
        <f t="shared" si="26"/>
        <v>12.978723404255319</v>
      </c>
      <c r="I272" s="9">
        <f t="shared" si="27"/>
        <v>87.021276595744681</v>
      </c>
    </row>
    <row r="273" spans="1:9" x14ac:dyDescent="0.25">
      <c r="A273" s="288"/>
      <c r="B273" s="16" t="s">
        <v>20</v>
      </c>
      <c r="C273" s="16">
        <v>130</v>
      </c>
      <c r="D273" s="16">
        <v>18</v>
      </c>
      <c r="E273" s="16">
        <v>106</v>
      </c>
      <c r="F273" s="16">
        <v>183</v>
      </c>
      <c r="G273" s="16">
        <v>437</v>
      </c>
      <c r="H273" s="4">
        <f t="shared" si="26"/>
        <v>33.867276887871853</v>
      </c>
      <c r="I273" s="9">
        <f t="shared" si="27"/>
        <v>66.132723112128147</v>
      </c>
    </row>
    <row r="274" spans="1:9" x14ac:dyDescent="0.25">
      <c r="A274" s="288"/>
      <c r="B274" s="16" t="s">
        <v>21</v>
      </c>
      <c r="C274" s="16">
        <v>85</v>
      </c>
      <c r="D274" s="16">
        <v>7</v>
      </c>
      <c r="E274" s="16">
        <v>129</v>
      </c>
      <c r="F274" s="16">
        <v>201</v>
      </c>
      <c r="G274" s="16">
        <v>422</v>
      </c>
      <c r="H274" s="4">
        <f t="shared" si="26"/>
        <v>21.800947867298579</v>
      </c>
      <c r="I274" s="9">
        <f t="shared" si="27"/>
        <v>78.199052132701425</v>
      </c>
    </row>
    <row r="275" spans="1:9" x14ac:dyDescent="0.25">
      <c r="A275" s="288"/>
      <c r="B275" s="16" t="s">
        <v>22</v>
      </c>
      <c r="C275" s="16">
        <v>106</v>
      </c>
      <c r="D275" s="16">
        <v>2</v>
      </c>
      <c r="E275" s="16">
        <v>40</v>
      </c>
      <c r="F275" s="16">
        <v>188</v>
      </c>
      <c r="G275" s="16">
        <v>336</v>
      </c>
      <c r="H275" s="4">
        <f t="shared" si="26"/>
        <v>32.142857142857146</v>
      </c>
      <c r="I275" s="9">
        <f t="shared" si="27"/>
        <v>67.857142857142861</v>
      </c>
    </row>
    <row r="276" spans="1:9" ht="16.5" thickBot="1" x14ac:dyDescent="0.3">
      <c r="A276" s="289"/>
      <c r="B276" s="19" t="s">
        <v>35</v>
      </c>
      <c r="C276" s="20"/>
      <c r="D276" s="20"/>
      <c r="E276" s="20"/>
      <c r="F276" s="20"/>
      <c r="G276" s="20"/>
      <c r="H276" s="24">
        <f>AVERAGE(H260:H275)</f>
        <v>28.79424028067406</v>
      </c>
      <c r="I276" s="25">
        <f>AVERAGE(I260:I275)</f>
        <v>71.20575971932594</v>
      </c>
    </row>
    <row r="277" spans="1:9" x14ac:dyDescent="0.25">
      <c r="A277" s="288" t="s">
        <v>87</v>
      </c>
      <c r="B277" s="16" t="s">
        <v>7</v>
      </c>
      <c r="C277" s="16">
        <v>62</v>
      </c>
      <c r="D277" s="16">
        <v>61</v>
      </c>
      <c r="E277" s="16">
        <v>199</v>
      </c>
      <c r="F277" s="16">
        <v>184</v>
      </c>
      <c r="G277" s="16">
        <v>506</v>
      </c>
      <c r="H277" s="4">
        <f t="shared" si="26"/>
        <v>24.308300395256918</v>
      </c>
      <c r="I277" s="9">
        <f t="shared" si="27"/>
        <v>75.691699604743079</v>
      </c>
    </row>
    <row r="278" spans="1:9" x14ac:dyDescent="0.25">
      <c r="A278" s="288"/>
      <c r="B278" s="16" t="s">
        <v>11</v>
      </c>
      <c r="C278" s="16">
        <v>21</v>
      </c>
      <c r="D278" s="16">
        <v>119</v>
      </c>
      <c r="E278" s="16">
        <v>217</v>
      </c>
      <c r="F278" s="16">
        <v>93</v>
      </c>
      <c r="G278" s="16">
        <v>450</v>
      </c>
      <c r="H278" s="4">
        <f t="shared" si="26"/>
        <v>31.111111111111111</v>
      </c>
      <c r="I278" s="9">
        <f t="shared" si="27"/>
        <v>68.888888888888886</v>
      </c>
    </row>
    <row r="279" spans="1:9" x14ac:dyDescent="0.25">
      <c r="A279" s="288"/>
      <c r="B279" s="16" t="s">
        <v>12</v>
      </c>
      <c r="C279" s="16">
        <v>1</v>
      </c>
      <c r="D279" s="16">
        <v>63</v>
      </c>
      <c r="E279" s="16">
        <v>226</v>
      </c>
      <c r="F279" s="16">
        <v>43</v>
      </c>
      <c r="G279" s="16">
        <v>333</v>
      </c>
      <c r="H279" s="4">
        <f t="shared" si="26"/>
        <v>19.219219219219219</v>
      </c>
      <c r="I279" s="9">
        <f t="shared" si="27"/>
        <v>80.780780780780788</v>
      </c>
    </row>
    <row r="280" spans="1:9" x14ac:dyDescent="0.25">
      <c r="A280" s="288"/>
      <c r="B280" s="16" t="s">
        <v>10</v>
      </c>
      <c r="C280" s="16">
        <v>7</v>
      </c>
      <c r="D280" s="16">
        <v>20</v>
      </c>
      <c r="E280" s="16">
        <v>248</v>
      </c>
      <c r="F280" s="16">
        <v>180</v>
      </c>
      <c r="G280" s="16">
        <v>455</v>
      </c>
      <c r="H280" s="4">
        <f t="shared" si="26"/>
        <v>5.9340659340659343</v>
      </c>
      <c r="I280" s="9">
        <f t="shared" si="27"/>
        <v>94.065934065934073</v>
      </c>
    </row>
    <row r="281" spans="1:9" x14ac:dyDescent="0.25">
      <c r="A281" s="288"/>
      <c r="B281" s="16" t="s">
        <v>13</v>
      </c>
      <c r="C281" s="16">
        <v>43</v>
      </c>
      <c r="D281" s="16">
        <v>15</v>
      </c>
      <c r="E281" s="16">
        <v>215</v>
      </c>
      <c r="F281" s="16">
        <v>220</v>
      </c>
      <c r="G281" s="16">
        <v>493</v>
      </c>
      <c r="H281" s="4">
        <f t="shared" si="26"/>
        <v>11.764705882352942</v>
      </c>
      <c r="I281" s="9">
        <f t="shared" si="27"/>
        <v>88.235294117647058</v>
      </c>
    </row>
    <row r="282" spans="1:9" x14ac:dyDescent="0.25">
      <c r="A282" s="288"/>
      <c r="B282" s="16" t="s">
        <v>9</v>
      </c>
      <c r="C282" s="16">
        <v>67</v>
      </c>
      <c r="D282" s="16">
        <v>1</v>
      </c>
      <c r="E282" s="16">
        <v>55</v>
      </c>
      <c r="F282" s="16">
        <v>529</v>
      </c>
      <c r="G282" s="16">
        <v>652</v>
      </c>
      <c r="H282" s="4">
        <f t="shared" si="26"/>
        <v>10.429447852760736</v>
      </c>
      <c r="I282" s="9">
        <f t="shared" si="27"/>
        <v>89.570552147239269</v>
      </c>
    </row>
    <row r="283" spans="1:9" x14ac:dyDescent="0.25">
      <c r="A283" s="288"/>
      <c r="B283" s="16" t="s">
        <v>14</v>
      </c>
      <c r="C283" s="16">
        <v>69</v>
      </c>
      <c r="D283" s="16">
        <v>3</v>
      </c>
      <c r="E283" s="16">
        <v>65</v>
      </c>
      <c r="F283" s="16">
        <v>439</v>
      </c>
      <c r="G283" s="16">
        <v>576</v>
      </c>
      <c r="H283" s="4">
        <f t="shared" si="26"/>
        <v>12.5</v>
      </c>
      <c r="I283" s="9">
        <f t="shared" si="27"/>
        <v>87.5</v>
      </c>
    </row>
    <row r="284" spans="1:9" x14ac:dyDescent="0.25">
      <c r="A284" s="288"/>
      <c r="B284" s="16" t="s">
        <v>8</v>
      </c>
      <c r="C284" s="16">
        <v>119</v>
      </c>
      <c r="D284" s="16">
        <v>1</v>
      </c>
      <c r="E284" s="16">
        <v>77</v>
      </c>
      <c r="F284" s="16">
        <v>437</v>
      </c>
      <c r="G284" s="16">
        <v>634</v>
      </c>
      <c r="H284" s="4">
        <f t="shared" si="26"/>
        <v>18.927444794952681</v>
      </c>
      <c r="I284" s="9">
        <f t="shared" si="27"/>
        <v>81.072555205047323</v>
      </c>
    </row>
    <row r="285" spans="1:9" x14ac:dyDescent="0.25">
      <c r="A285" s="288"/>
      <c r="B285" s="16" t="s">
        <v>15</v>
      </c>
      <c r="C285" s="16">
        <v>91</v>
      </c>
      <c r="D285" s="16">
        <v>3</v>
      </c>
      <c r="E285" s="16">
        <v>65</v>
      </c>
      <c r="F285" s="16">
        <v>486</v>
      </c>
      <c r="G285" s="16">
        <v>645</v>
      </c>
      <c r="H285" s="4">
        <f t="shared" si="26"/>
        <v>14.573643410852712</v>
      </c>
      <c r="I285" s="9">
        <f t="shared" si="27"/>
        <v>85.426356589147289</v>
      </c>
    </row>
    <row r="286" spans="1:9" x14ac:dyDescent="0.25">
      <c r="A286" s="288"/>
      <c r="B286" s="16" t="s">
        <v>16</v>
      </c>
      <c r="C286" s="16">
        <v>97</v>
      </c>
      <c r="D286" s="16">
        <v>1</v>
      </c>
      <c r="E286" s="16">
        <v>67</v>
      </c>
      <c r="F286" s="16">
        <v>606</v>
      </c>
      <c r="G286" s="16">
        <v>771</v>
      </c>
      <c r="H286" s="4">
        <f t="shared" si="26"/>
        <v>12.710765239948119</v>
      </c>
      <c r="I286" s="9">
        <f t="shared" si="27"/>
        <v>87.289234760051883</v>
      </c>
    </row>
    <row r="287" spans="1:9" x14ac:dyDescent="0.25">
      <c r="A287" s="288"/>
      <c r="B287" s="16" t="s">
        <v>17</v>
      </c>
      <c r="C287" s="16">
        <v>166</v>
      </c>
      <c r="D287" s="16">
        <v>3</v>
      </c>
      <c r="E287" s="16">
        <v>53</v>
      </c>
      <c r="F287" s="16">
        <v>387</v>
      </c>
      <c r="G287" s="16">
        <v>609</v>
      </c>
      <c r="H287" s="4">
        <f t="shared" si="26"/>
        <v>27.750410509031198</v>
      </c>
      <c r="I287" s="9">
        <f t="shared" si="27"/>
        <v>72.249589490968802</v>
      </c>
    </row>
    <row r="288" spans="1:9" x14ac:dyDescent="0.25">
      <c r="A288" s="288"/>
      <c r="B288" s="16" t="s">
        <v>18</v>
      </c>
      <c r="C288" s="16">
        <v>43</v>
      </c>
      <c r="D288" s="16">
        <v>5</v>
      </c>
      <c r="E288" s="16">
        <v>49</v>
      </c>
      <c r="F288" s="16">
        <v>620</v>
      </c>
      <c r="G288" s="16">
        <v>717</v>
      </c>
      <c r="H288" s="4">
        <f t="shared" si="26"/>
        <v>6.6945606694560666</v>
      </c>
      <c r="I288" s="9">
        <f t="shared" si="27"/>
        <v>93.305439330543933</v>
      </c>
    </row>
    <row r="289" spans="1:9" x14ac:dyDescent="0.25">
      <c r="A289" s="288"/>
      <c r="B289" s="16" t="s">
        <v>19</v>
      </c>
      <c r="C289" s="16">
        <v>133</v>
      </c>
      <c r="D289" s="16">
        <v>4</v>
      </c>
      <c r="E289" s="16">
        <v>38</v>
      </c>
      <c r="F289" s="16">
        <v>583</v>
      </c>
      <c r="G289" s="16">
        <v>758</v>
      </c>
      <c r="H289" s="4">
        <f t="shared" si="26"/>
        <v>18.073878627968337</v>
      </c>
      <c r="I289" s="9">
        <f t="shared" si="27"/>
        <v>81.926121372031659</v>
      </c>
    </row>
    <row r="290" spans="1:9" x14ac:dyDescent="0.25">
      <c r="A290" s="288"/>
      <c r="B290" s="16" t="s">
        <v>20</v>
      </c>
      <c r="C290" s="16">
        <v>55</v>
      </c>
      <c r="D290" s="16">
        <v>3</v>
      </c>
      <c r="E290" s="16">
        <v>45</v>
      </c>
      <c r="F290" s="16">
        <v>522</v>
      </c>
      <c r="G290" s="16">
        <v>625</v>
      </c>
      <c r="H290" s="4">
        <f t="shared" si="26"/>
        <v>9.2799999999999994</v>
      </c>
      <c r="I290" s="9">
        <f t="shared" si="27"/>
        <v>90.72</v>
      </c>
    </row>
    <row r="291" spans="1:9" x14ac:dyDescent="0.25">
      <c r="A291" s="288"/>
      <c r="B291" s="16" t="s">
        <v>21</v>
      </c>
      <c r="C291" s="16">
        <v>82</v>
      </c>
      <c r="D291" s="16">
        <v>2</v>
      </c>
      <c r="E291" s="16">
        <v>33</v>
      </c>
      <c r="F291" s="16">
        <v>491</v>
      </c>
      <c r="G291" s="16">
        <v>608</v>
      </c>
      <c r="H291" s="4">
        <f t="shared" si="26"/>
        <v>13.815789473684211</v>
      </c>
      <c r="I291" s="9">
        <f t="shared" si="27"/>
        <v>86.184210526315795</v>
      </c>
    </row>
    <row r="292" spans="1:9" x14ac:dyDescent="0.25">
      <c r="A292" s="288"/>
      <c r="B292" s="16" t="s">
        <v>22</v>
      </c>
      <c r="C292" s="16">
        <v>93</v>
      </c>
      <c r="D292" s="16">
        <v>4</v>
      </c>
      <c r="E292" s="16">
        <v>19</v>
      </c>
      <c r="F292" s="16">
        <v>455</v>
      </c>
      <c r="G292" s="16">
        <v>571</v>
      </c>
      <c r="H292" s="4">
        <f t="shared" si="26"/>
        <v>16.987740805604204</v>
      </c>
      <c r="I292" s="9">
        <f t="shared" si="27"/>
        <v>83.012259194395796</v>
      </c>
    </row>
    <row r="293" spans="1:9" x14ac:dyDescent="0.25">
      <c r="A293" s="288"/>
      <c r="B293" s="16" t="s">
        <v>23</v>
      </c>
      <c r="C293" s="16">
        <v>18</v>
      </c>
      <c r="D293" s="16">
        <v>5</v>
      </c>
      <c r="E293" s="16">
        <v>72</v>
      </c>
      <c r="F293" s="16">
        <v>583</v>
      </c>
      <c r="G293" s="16">
        <v>678</v>
      </c>
      <c r="H293" s="4">
        <f t="shared" si="26"/>
        <v>3.3923303834808261</v>
      </c>
      <c r="I293" s="9">
        <f t="shared" si="27"/>
        <v>96.607669616519175</v>
      </c>
    </row>
    <row r="294" spans="1:9" x14ac:dyDescent="0.25">
      <c r="A294" s="288"/>
      <c r="B294" s="16" t="s">
        <v>24</v>
      </c>
      <c r="C294" s="16">
        <v>29</v>
      </c>
      <c r="D294" s="16">
        <v>10</v>
      </c>
      <c r="E294" s="16">
        <v>92</v>
      </c>
      <c r="F294" s="16">
        <v>538</v>
      </c>
      <c r="G294" s="16">
        <v>669</v>
      </c>
      <c r="H294" s="4">
        <f t="shared" si="26"/>
        <v>5.8295964125560538</v>
      </c>
      <c r="I294" s="9">
        <f t="shared" si="27"/>
        <v>94.170403587443943</v>
      </c>
    </row>
    <row r="295" spans="1:9" x14ac:dyDescent="0.25">
      <c r="A295" s="288"/>
      <c r="B295" s="16" t="s">
        <v>36</v>
      </c>
      <c r="C295" s="16">
        <v>20</v>
      </c>
      <c r="D295" s="16">
        <v>1</v>
      </c>
      <c r="E295" s="16">
        <v>43</v>
      </c>
      <c r="F295" s="16">
        <v>344</v>
      </c>
      <c r="G295" s="16">
        <v>408</v>
      </c>
      <c r="H295" s="4">
        <f t="shared" si="26"/>
        <v>5.1470588235294121</v>
      </c>
      <c r="I295" s="9">
        <f t="shared" si="27"/>
        <v>94.852941176470594</v>
      </c>
    </row>
    <row r="296" spans="1:9" x14ac:dyDescent="0.25">
      <c r="A296" s="288"/>
      <c r="B296" s="16" t="s">
        <v>37</v>
      </c>
      <c r="C296" s="16">
        <v>48</v>
      </c>
      <c r="D296" s="16">
        <v>1</v>
      </c>
      <c r="E296" s="16">
        <v>6</v>
      </c>
      <c r="F296" s="16">
        <v>366</v>
      </c>
      <c r="G296" s="16">
        <v>421</v>
      </c>
      <c r="H296" s="4">
        <f t="shared" si="26"/>
        <v>11.63895486935867</v>
      </c>
      <c r="I296" s="9">
        <f t="shared" si="27"/>
        <v>88.36104513064133</v>
      </c>
    </row>
    <row r="297" spans="1:9" x14ac:dyDescent="0.25">
      <c r="A297" s="288"/>
      <c r="B297" s="16" t="s">
        <v>38</v>
      </c>
      <c r="C297" s="16">
        <v>50</v>
      </c>
      <c r="D297" s="16">
        <v>3</v>
      </c>
      <c r="E297" s="16">
        <v>39</v>
      </c>
      <c r="F297" s="16">
        <v>254</v>
      </c>
      <c r="G297" s="16">
        <v>346</v>
      </c>
      <c r="H297" s="4">
        <f t="shared" si="26"/>
        <v>15.317919075144509</v>
      </c>
      <c r="I297" s="9">
        <f t="shared" si="27"/>
        <v>84.682080924855498</v>
      </c>
    </row>
    <row r="298" spans="1:9" x14ac:dyDescent="0.25">
      <c r="A298" s="288"/>
      <c r="B298" s="16" t="s">
        <v>39</v>
      </c>
      <c r="C298" s="16">
        <v>64</v>
      </c>
      <c r="D298" s="16">
        <v>1</v>
      </c>
      <c r="E298" s="16">
        <v>40</v>
      </c>
      <c r="F298" s="16">
        <v>477</v>
      </c>
      <c r="G298" s="16">
        <v>582</v>
      </c>
      <c r="H298" s="4">
        <f t="shared" si="26"/>
        <v>11.168384879725085</v>
      </c>
      <c r="I298" s="9">
        <f t="shared" si="27"/>
        <v>88.831615120274918</v>
      </c>
    </row>
    <row r="299" spans="1:9" x14ac:dyDescent="0.25">
      <c r="A299" s="288"/>
      <c r="B299" s="16" t="s">
        <v>40</v>
      </c>
      <c r="C299" s="16">
        <v>59</v>
      </c>
      <c r="D299" s="16">
        <v>1</v>
      </c>
      <c r="E299" s="16">
        <v>36</v>
      </c>
      <c r="F299" s="16">
        <v>421</v>
      </c>
      <c r="G299" s="16">
        <v>517</v>
      </c>
      <c r="H299" s="4">
        <f t="shared" si="26"/>
        <v>11.605415860735009</v>
      </c>
      <c r="I299" s="9">
        <f t="shared" si="27"/>
        <v>88.394584139264992</v>
      </c>
    </row>
    <row r="300" spans="1:9" x14ac:dyDescent="0.25">
      <c r="A300" s="288"/>
      <c r="B300" s="16" t="s">
        <v>41</v>
      </c>
      <c r="C300" s="16">
        <v>44</v>
      </c>
      <c r="D300" s="16">
        <v>3</v>
      </c>
      <c r="E300" s="16">
        <v>45</v>
      </c>
      <c r="F300" s="16">
        <v>412</v>
      </c>
      <c r="G300" s="16">
        <v>504</v>
      </c>
      <c r="H300" s="4">
        <f t="shared" si="26"/>
        <v>9.325396825396826</v>
      </c>
      <c r="I300" s="9">
        <f t="shared" si="27"/>
        <v>90.674603174603178</v>
      </c>
    </row>
    <row r="301" spans="1:9" x14ac:dyDescent="0.25">
      <c r="A301" s="288"/>
      <c r="B301" s="16" t="s">
        <v>42</v>
      </c>
      <c r="C301" s="16">
        <v>47</v>
      </c>
      <c r="D301" s="16">
        <v>1</v>
      </c>
      <c r="E301" s="16">
        <v>36</v>
      </c>
      <c r="F301" s="16">
        <v>409</v>
      </c>
      <c r="G301" s="16">
        <v>493</v>
      </c>
      <c r="H301" s="4">
        <f t="shared" si="26"/>
        <v>9.736308316430021</v>
      </c>
      <c r="I301" s="9">
        <f t="shared" si="27"/>
        <v>90.263691683569974</v>
      </c>
    </row>
    <row r="302" spans="1:9" x14ac:dyDescent="0.25">
      <c r="A302" s="288"/>
      <c r="B302" s="16" t="s">
        <v>43</v>
      </c>
      <c r="C302" s="16">
        <v>23</v>
      </c>
      <c r="D302" s="16">
        <v>6</v>
      </c>
      <c r="E302" s="16">
        <v>264</v>
      </c>
      <c r="F302" s="16">
        <v>282</v>
      </c>
      <c r="G302" s="16">
        <v>575</v>
      </c>
      <c r="H302" s="4">
        <f t="shared" si="26"/>
        <v>5.0434782608695654</v>
      </c>
      <c r="I302" s="9">
        <f t="shared" si="27"/>
        <v>94.956521739130437</v>
      </c>
    </row>
    <row r="303" spans="1:9" x14ac:dyDescent="0.25">
      <c r="A303" s="288"/>
      <c r="B303" s="16" t="s">
        <v>44</v>
      </c>
      <c r="C303" s="16">
        <v>72</v>
      </c>
      <c r="D303" s="16">
        <v>8</v>
      </c>
      <c r="E303" s="16">
        <v>119</v>
      </c>
      <c r="F303" s="16">
        <v>308</v>
      </c>
      <c r="G303" s="16">
        <v>507</v>
      </c>
      <c r="H303" s="4">
        <f t="shared" si="26"/>
        <v>15.779092702169626</v>
      </c>
      <c r="I303" s="9">
        <f t="shared" si="27"/>
        <v>84.220907297830379</v>
      </c>
    </row>
    <row r="304" spans="1:9" x14ac:dyDescent="0.25">
      <c r="A304" s="288"/>
      <c r="B304" s="16" t="s">
        <v>45</v>
      </c>
      <c r="C304" s="16">
        <v>33</v>
      </c>
      <c r="D304" s="16">
        <v>5</v>
      </c>
      <c r="E304" s="16">
        <v>77</v>
      </c>
      <c r="F304" s="16">
        <v>465</v>
      </c>
      <c r="G304" s="16">
        <v>580</v>
      </c>
      <c r="H304" s="4">
        <f t="shared" si="26"/>
        <v>6.5517241379310347</v>
      </c>
      <c r="I304" s="9">
        <f t="shared" si="27"/>
        <v>93.448275862068968</v>
      </c>
    </row>
    <row r="305" spans="1:9" ht="16.5" thickBot="1" x14ac:dyDescent="0.3">
      <c r="A305" s="289"/>
      <c r="B305" s="19" t="s">
        <v>35</v>
      </c>
      <c r="C305" s="20"/>
      <c r="D305" s="20"/>
      <c r="E305" s="20"/>
      <c r="F305" s="20"/>
      <c r="G305" s="20"/>
      <c r="H305" s="24">
        <f>AVERAGE(H277:H304)</f>
        <v>13.022026588342538</v>
      </c>
      <c r="I305" s="25">
        <f>AVERAGE(I277:I304)</f>
        <v>86.977973411657445</v>
      </c>
    </row>
  </sheetData>
  <mergeCells count="15">
    <mergeCell ref="A201:A259"/>
    <mergeCell ref="A260:A276"/>
    <mergeCell ref="A277:A305"/>
    <mergeCell ref="H3:I3"/>
    <mergeCell ref="A78:A92"/>
    <mergeCell ref="A93:A119"/>
    <mergeCell ref="A120:A152"/>
    <mergeCell ref="A153:A169"/>
    <mergeCell ref="A170:A187"/>
    <mergeCell ref="A188:A200"/>
    <mergeCell ref="A5:A21"/>
    <mergeCell ref="A22:A36"/>
    <mergeCell ref="A37:A46"/>
    <mergeCell ref="A47:A57"/>
    <mergeCell ref="A58:A77"/>
  </mergeCells>
  <phoneticPr fontId="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A7C2-60FD-47D5-9933-8765EBE9062F}">
  <dimension ref="A1:N199"/>
  <sheetViews>
    <sheetView zoomScale="80" zoomScaleNormal="80" workbookViewId="0">
      <selection activeCell="K14" sqref="K14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3" width="13.7109375" style="16" bestFit="1" customWidth="1"/>
    <col min="4" max="4" width="14.140625" style="16" bestFit="1" customWidth="1"/>
    <col min="5" max="5" width="14.42578125" style="16" bestFit="1" customWidth="1"/>
    <col min="6" max="6" width="14.140625" style="16" bestFit="1" customWidth="1"/>
    <col min="7" max="7" width="10.28515625" style="16" bestFit="1" customWidth="1"/>
    <col min="8" max="9" width="12.85546875" style="16" customWidth="1"/>
    <col min="10" max="10" width="10.28515625" style="1" customWidth="1"/>
    <col min="11" max="11" width="43.140625" style="16" bestFit="1" customWidth="1"/>
    <col min="12" max="12" width="9.42578125" style="16" bestFit="1" customWidth="1"/>
    <col min="13" max="13" width="18.7109375" style="16" bestFit="1" customWidth="1"/>
    <col min="14" max="16384" width="11.42578125" style="1"/>
  </cols>
  <sheetData>
    <row r="1" spans="1:13" x14ac:dyDescent="0.25">
      <c r="A1" s="5" t="s">
        <v>691</v>
      </c>
      <c r="B1" s="2"/>
    </row>
    <row r="2" spans="1:13" x14ac:dyDescent="0.25">
      <c r="A2" s="5"/>
      <c r="B2" s="2"/>
    </row>
    <row r="3" spans="1:13" x14ac:dyDescent="0.25">
      <c r="A3" s="2"/>
      <c r="B3" s="2"/>
      <c r="H3" s="303" t="s">
        <v>34</v>
      </c>
      <c r="I3" s="303"/>
    </row>
    <row r="4" spans="1:13" x14ac:dyDescent="0.25">
      <c r="C4" s="17" t="s">
        <v>61</v>
      </c>
      <c r="D4" s="17" t="s">
        <v>62</v>
      </c>
      <c r="E4" s="17" t="s">
        <v>63</v>
      </c>
      <c r="F4" s="17" t="s">
        <v>64</v>
      </c>
      <c r="G4" s="17" t="s">
        <v>29</v>
      </c>
      <c r="H4" s="17" t="s">
        <v>72</v>
      </c>
      <c r="I4" s="17" t="s">
        <v>73</v>
      </c>
    </row>
    <row r="5" spans="1:13" x14ac:dyDescent="0.25">
      <c r="A5" s="292" t="s">
        <v>74</v>
      </c>
      <c r="B5" s="18" t="s">
        <v>7</v>
      </c>
      <c r="C5" s="6">
        <v>29</v>
      </c>
      <c r="D5" s="7">
        <v>739</v>
      </c>
      <c r="E5" s="7">
        <v>1</v>
      </c>
      <c r="F5" s="6">
        <v>0</v>
      </c>
      <c r="G5" s="3">
        <v>769</v>
      </c>
      <c r="H5" s="4">
        <f>(C5+D5)*100/G5</f>
        <v>99.869960988296484</v>
      </c>
      <c r="I5" s="9">
        <f>(E5+F5)*100/G5</f>
        <v>0.13003901170351106</v>
      </c>
      <c r="K5" s="2" t="s">
        <v>48</v>
      </c>
      <c r="L5" s="16" t="s">
        <v>0</v>
      </c>
      <c r="M5" s="16" t="s">
        <v>1</v>
      </c>
    </row>
    <row r="6" spans="1:13" x14ac:dyDescent="0.25">
      <c r="A6" s="288"/>
      <c r="B6" s="16" t="s">
        <v>11</v>
      </c>
      <c r="C6" s="6">
        <v>27</v>
      </c>
      <c r="D6" s="7">
        <v>784</v>
      </c>
      <c r="E6" s="7">
        <v>36</v>
      </c>
      <c r="F6" s="6">
        <v>0</v>
      </c>
      <c r="G6" s="3">
        <v>847</v>
      </c>
      <c r="H6" s="4">
        <f t="shared" ref="H6:H16" si="0">(C6+D6)*100/G6</f>
        <v>95.74970484061393</v>
      </c>
      <c r="I6" s="9">
        <f t="shared" ref="I6:I16" si="1">(E6+F6)*100/G6</f>
        <v>4.2502951593860683</v>
      </c>
      <c r="K6" s="16" t="s">
        <v>185</v>
      </c>
      <c r="L6" s="16" t="s">
        <v>107</v>
      </c>
      <c r="M6" s="16" t="s">
        <v>6</v>
      </c>
    </row>
    <row r="7" spans="1:13" x14ac:dyDescent="0.25">
      <c r="A7" s="288"/>
      <c r="B7" s="16" t="s">
        <v>12</v>
      </c>
      <c r="C7" s="6">
        <v>96</v>
      </c>
      <c r="D7" s="7">
        <v>430</v>
      </c>
      <c r="E7" s="7">
        <v>64</v>
      </c>
      <c r="F7" s="6">
        <v>2</v>
      </c>
      <c r="G7" s="3">
        <v>592</v>
      </c>
      <c r="H7" s="4">
        <f t="shared" si="0"/>
        <v>88.851351351351354</v>
      </c>
      <c r="I7" s="9">
        <f t="shared" si="1"/>
        <v>11.148648648648649</v>
      </c>
    </row>
    <row r="8" spans="1:13" x14ac:dyDescent="0.25">
      <c r="A8" s="288"/>
      <c r="B8" s="16" t="s">
        <v>10</v>
      </c>
      <c r="C8" s="6">
        <v>42</v>
      </c>
      <c r="D8" s="7">
        <v>451</v>
      </c>
      <c r="E8" s="7">
        <v>15</v>
      </c>
      <c r="F8" s="6">
        <v>0</v>
      </c>
      <c r="G8" s="3">
        <v>508</v>
      </c>
      <c r="H8" s="4">
        <f>(C8+D8)*100/G8</f>
        <v>97.047244094488192</v>
      </c>
      <c r="I8" s="9">
        <f t="shared" si="1"/>
        <v>2.9527559055118111</v>
      </c>
    </row>
    <row r="9" spans="1:13" x14ac:dyDescent="0.25">
      <c r="A9" s="288"/>
      <c r="B9" s="16" t="s">
        <v>13</v>
      </c>
      <c r="C9" s="6">
        <v>60</v>
      </c>
      <c r="D9" s="7">
        <v>669</v>
      </c>
      <c r="E9" s="7">
        <v>68</v>
      </c>
      <c r="F9" s="6">
        <v>0</v>
      </c>
      <c r="G9" s="3">
        <v>797</v>
      </c>
      <c r="H9" s="4">
        <f t="shared" si="0"/>
        <v>91.468005018820577</v>
      </c>
      <c r="I9" s="9">
        <f t="shared" si="1"/>
        <v>8.5319949811794231</v>
      </c>
    </row>
    <row r="10" spans="1:13" x14ac:dyDescent="0.25">
      <c r="A10" s="288"/>
      <c r="B10" s="16" t="s">
        <v>9</v>
      </c>
      <c r="C10" s="6">
        <v>50</v>
      </c>
      <c r="D10" s="7">
        <v>518</v>
      </c>
      <c r="E10" s="7">
        <v>31</v>
      </c>
      <c r="F10" s="6">
        <v>0</v>
      </c>
      <c r="G10" s="3">
        <v>599</v>
      </c>
      <c r="H10" s="4">
        <f t="shared" si="0"/>
        <v>94.824707846410689</v>
      </c>
      <c r="I10" s="9">
        <f t="shared" si="1"/>
        <v>5.1752921535893153</v>
      </c>
    </row>
    <row r="11" spans="1:13" x14ac:dyDescent="0.25">
      <c r="A11" s="288"/>
      <c r="B11" s="16" t="s">
        <v>14</v>
      </c>
      <c r="C11" s="6">
        <v>58</v>
      </c>
      <c r="D11" s="7">
        <v>721</v>
      </c>
      <c r="E11" s="7">
        <v>62</v>
      </c>
      <c r="F11" s="6">
        <v>0</v>
      </c>
      <c r="G11" s="3">
        <v>841</v>
      </c>
      <c r="H11" s="4">
        <f t="shared" si="0"/>
        <v>92.62782401902497</v>
      </c>
      <c r="I11" s="9">
        <f t="shared" si="1"/>
        <v>7.3721759809750296</v>
      </c>
    </row>
    <row r="12" spans="1:13" x14ac:dyDescent="0.25">
      <c r="A12" s="288"/>
      <c r="B12" s="16" t="s">
        <v>8</v>
      </c>
      <c r="C12" s="6">
        <v>50</v>
      </c>
      <c r="D12" s="7">
        <v>782</v>
      </c>
      <c r="E12" s="7">
        <v>33</v>
      </c>
      <c r="F12" s="6">
        <v>0</v>
      </c>
      <c r="G12" s="16">
        <v>865</v>
      </c>
      <c r="H12" s="4">
        <f t="shared" si="0"/>
        <v>96.184971098265891</v>
      </c>
      <c r="I12" s="9">
        <f t="shared" si="1"/>
        <v>3.8150289017341041</v>
      </c>
    </row>
    <row r="13" spans="1:13" x14ac:dyDescent="0.25">
      <c r="A13" s="288"/>
      <c r="B13" s="16" t="s">
        <v>15</v>
      </c>
      <c r="C13" s="6">
        <v>24</v>
      </c>
      <c r="D13" s="7">
        <v>1028</v>
      </c>
      <c r="E13" s="7">
        <v>13</v>
      </c>
      <c r="F13" s="6">
        <v>0</v>
      </c>
      <c r="G13" s="16">
        <v>1065</v>
      </c>
      <c r="H13" s="4">
        <f t="shared" si="0"/>
        <v>98.779342723004689</v>
      </c>
      <c r="I13" s="9">
        <f t="shared" si="1"/>
        <v>1.2206572769953052</v>
      </c>
    </row>
    <row r="14" spans="1:13" x14ac:dyDescent="0.25">
      <c r="A14" s="288"/>
      <c r="B14" s="16" t="s">
        <v>16</v>
      </c>
      <c r="C14" s="6">
        <v>14</v>
      </c>
      <c r="D14" s="7">
        <v>728</v>
      </c>
      <c r="E14" s="7">
        <v>5</v>
      </c>
      <c r="F14" s="6">
        <v>0</v>
      </c>
      <c r="G14" s="16">
        <v>747</v>
      </c>
      <c r="H14" s="4">
        <f t="shared" si="0"/>
        <v>99.33065595716198</v>
      </c>
      <c r="I14" s="9">
        <f t="shared" si="1"/>
        <v>0.66934404283801874</v>
      </c>
    </row>
    <row r="15" spans="1:13" x14ac:dyDescent="0.25">
      <c r="A15" s="288"/>
      <c r="B15" s="16" t="s">
        <v>17</v>
      </c>
      <c r="C15" s="6">
        <v>24</v>
      </c>
      <c r="D15" s="7">
        <v>884</v>
      </c>
      <c r="E15" s="7">
        <v>23</v>
      </c>
      <c r="F15" s="6">
        <v>0</v>
      </c>
      <c r="G15" s="16">
        <v>931</v>
      </c>
      <c r="H15" s="4">
        <f t="shared" si="0"/>
        <v>97.529538131041889</v>
      </c>
      <c r="I15" s="9">
        <f t="shared" si="1"/>
        <v>2.4704618689581097</v>
      </c>
    </row>
    <row r="16" spans="1:13" x14ac:dyDescent="0.25">
      <c r="A16" s="288"/>
      <c r="B16" s="16" t="s">
        <v>18</v>
      </c>
      <c r="C16" s="6">
        <v>2</v>
      </c>
      <c r="D16" s="7">
        <v>945</v>
      </c>
      <c r="E16" s="7">
        <v>9</v>
      </c>
      <c r="F16" s="6">
        <v>0</v>
      </c>
      <c r="G16" s="16">
        <v>956</v>
      </c>
      <c r="H16" s="4">
        <f t="shared" si="0"/>
        <v>99.058577405857747</v>
      </c>
      <c r="I16" s="9">
        <f t="shared" si="1"/>
        <v>0.94142259414225937</v>
      </c>
    </row>
    <row r="17" spans="1:9" ht="16.5" thickBot="1" x14ac:dyDescent="0.3">
      <c r="A17" s="289"/>
      <c r="B17" s="19" t="s">
        <v>35</v>
      </c>
      <c r="C17" s="10"/>
      <c r="D17" s="10"/>
      <c r="E17" s="10"/>
      <c r="F17" s="10"/>
      <c r="G17" s="10"/>
      <c r="H17" s="24">
        <f>AVERAGE(H5:H16)</f>
        <v>95.943490289528199</v>
      </c>
      <c r="I17" s="25">
        <f>AVERAGE(I5:I16)</f>
        <v>4.0565097104718006</v>
      </c>
    </row>
    <row r="18" spans="1:9" x14ac:dyDescent="0.25">
      <c r="A18" s="290" t="s">
        <v>75</v>
      </c>
      <c r="B18" s="18" t="s">
        <v>7</v>
      </c>
      <c r="C18" s="16">
        <v>9</v>
      </c>
      <c r="D18" s="16">
        <v>474</v>
      </c>
      <c r="E18" s="16">
        <v>0</v>
      </c>
      <c r="F18" s="16">
        <v>0</v>
      </c>
      <c r="G18" s="16">
        <v>483</v>
      </c>
      <c r="H18" s="4">
        <f t="shared" ref="H18:H79" si="2">(C18+D18)*100/G18</f>
        <v>100</v>
      </c>
      <c r="I18" s="9">
        <f t="shared" ref="I18:I79" si="3">(E18+F18)*100/G18</f>
        <v>0</v>
      </c>
    </row>
    <row r="19" spans="1:9" x14ac:dyDescent="0.25">
      <c r="A19" s="288"/>
      <c r="B19" s="16" t="s">
        <v>11</v>
      </c>
      <c r="C19" s="16">
        <v>7</v>
      </c>
      <c r="D19" s="16">
        <v>417</v>
      </c>
      <c r="E19" s="16">
        <v>49</v>
      </c>
      <c r="F19" s="16">
        <v>0</v>
      </c>
      <c r="G19" s="16">
        <v>473</v>
      </c>
      <c r="H19" s="4">
        <f t="shared" si="2"/>
        <v>89.640591966173361</v>
      </c>
      <c r="I19" s="9">
        <f t="shared" si="3"/>
        <v>10.359408033826638</v>
      </c>
    </row>
    <row r="20" spans="1:9" x14ac:dyDescent="0.25">
      <c r="A20" s="288"/>
      <c r="B20" s="16" t="s">
        <v>12</v>
      </c>
      <c r="C20" s="16">
        <v>8</v>
      </c>
      <c r="D20" s="16">
        <v>533</v>
      </c>
      <c r="E20" s="16">
        <v>0</v>
      </c>
      <c r="F20" s="16">
        <v>0</v>
      </c>
      <c r="G20" s="16">
        <v>541</v>
      </c>
      <c r="H20" s="4">
        <f t="shared" si="2"/>
        <v>100</v>
      </c>
      <c r="I20" s="9">
        <f t="shared" si="3"/>
        <v>0</v>
      </c>
    </row>
    <row r="21" spans="1:9" x14ac:dyDescent="0.25">
      <c r="A21" s="288"/>
      <c r="B21" s="16" t="s">
        <v>10</v>
      </c>
      <c r="C21" s="16">
        <v>11</v>
      </c>
      <c r="D21" s="16">
        <v>511</v>
      </c>
      <c r="E21" s="16">
        <v>0</v>
      </c>
      <c r="F21" s="16">
        <v>0</v>
      </c>
      <c r="G21" s="16">
        <v>522</v>
      </c>
      <c r="H21" s="4">
        <f t="shared" si="2"/>
        <v>100</v>
      </c>
      <c r="I21" s="9">
        <f t="shared" si="3"/>
        <v>0</v>
      </c>
    </row>
    <row r="22" spans="1:9" x14ac:dyDescent="0.25">
      <c r="A22" s="288"/>
      <c r="B22" s="16" t="s">
        <v>13</v>
      </c>
      <c r="C22" s="16">
        <v>6</v>
      </c>
      <c r="D22" s="16">
        <v>495</v>
      </c>
      <c r="E22" s="16">
        <v>0</v>
      </c>
      <c r="F22" s="16">
        <v>0</v>
      </c>
      <c r="G22" s="16">
        <v>501</v>
      </c>
      <c r="H22" s="4">
        <f t="shared" si="2"/>
        <v>100</v>
      </c>
      <c r="I22" s="9">
        <f t="shared" si="3"/>
        <v>0</v>
      </c>
    </row>
    <row r="23" spans="1:9" x14ac:dyDescent="0.25">
      <c r="A23" s="288"/>
      <c r="B23" s="16" t="s">
        <v>9</v>
      </c>
      <c r="C23" s="16">
        <v>1</v>
      </c>
      <c r="D23" s="16">
        <v>602</v>
      </c>
      <c r="E23" s="16">
        <v>0</v>
      </c>
      <c r="F23" s="16">
        <v>0</v>
      </c>
      <c r="G23" s="16">
        <v>603</v>
      </c>
      <c r="H23" s="4">
        <f t="shared" si="2"/>
        <v>100</v>
      </c>
      <c r="I23" s="9">
        <f t="shared" si="3"/>
        <v>0</v>
      </c>
    </row>
    <row r="24" spans="1:9" x14ac:dyDescent="0.25">
      <c r="A24" s="288"/>
      <c r="B24" s="16" t="s">
        <v>14</v>
      </c>
      <c r="C24" s="16">
        <v>1</v>
      </c>
      <c r="D24" s="16">
        <v>774</v>
      </c>
      <c r="E24" s="16">
        <v>1</v>
      </c>
      <c r="F24" s="16">
        <v>0</v>
      </c>
      <c r="G24" s="16">
        <v>776</v>
      </c>
      <c r="H24" s="4">
        <f t="shared" si="2"/>
        <v>99.871134020618555</v>
      </c>
      <c r="I24" s="9">
        <f t="shared" si="3"/>
        <v>0.12886597938144329</v>
      </c>
    </row>
    <row r="25" spans="1:9" x14ac:dyDescent="0.25">
      <c r="A25" s="288"/>
      <c r="B25" s="16" t="s">
        <v>8</v>
      </c>
      <c r="C25" s="16">
        <v>3</v>
      </c>
      <c r="D25" s="16">
        <v>608</v>
      </c>
      <c r="E25" s="16">
        <v>3</v>
      </c>
      <c r="F25" s="16">
        <v>0</v>
      </c>
      <c r="G25" s="16">
        <v>614</v>
      </c>
      <c r="H25" s="4">
        <f t="shared" si="2"/>
        <v>99.511400651465792</v>
      </c>
      <c r="I25" s="9">
        <f t="shared" si="3"/>
        <v>0.48859934853420195</v>
      </c>
    </row>
    <row r="26" spans="1:9" x14ac:dyDescent="0.25">
      <c r="A26" s="288"/>
      <c r="B26" s="16" t="s">
        <v>15</v>
      </c>
      <c r="C26" s="16">
        <v>3</v>
      </c>
      <c r="D26" s="16">
        <v>878</v>
      </c>
      <c r="E26" s="16">
        <v>0</v>
      </c>
      <c r="F26" s="16">
        <v>0</v>
      </c>
      <c r="G26" s="16">
        <v>881</v>
      </c>
      <c r="H26" s="4">
        <f t="shared" si="2"/>
        <v>100</v>
      </c>
      <c r="I26" s="9">
        <f t="shared" si="3"/>
        <v>0</v>
      </c>
    </row>
    <row r="27" spans="1:9" x14ac:dyDescent="0.25">
      <c r="A27" s="288"/>
      <c r="B27" s="16" t="s">
        <v>16</v>
      </c>
      <c r="C27" s="16">
        <v>8</v>
      </c>
      <c r="D27" s="16">
        <v>522</v>
      </c>
      <c r="E27" s="16">
        <v>0</v>
      </c>
      <c r="F27" s="16">
        <v>0</v>
      </c>
      <c r="G27" s="16">
        <v>530</v>
      </c>
      <c r="H27" s="4">
        <f t="shared" si="2"/>
        <v>100</v>
      </c>
      <c r="I27" s="9">
        <f t="shared" si="3"/>
        <v>0</v>
      </c>
    </row>
    <row r="28" spans="1:9" ht="16.5" thickBot="1" x14ac:dyDescent="0.3">
      <c r="A28" s="289"/>
      <c r="B28" s="19" t="s">
        <v>35</v>
      </c>
      <c r="C28" s="20"/>
      <c r="D28" s="20"/>
      <c r="E28" s="20"/>
      <c r="F28" s="20"/>
      <c r="G28" s="20"/>
      <c r="H28" s="24">
        <f>AVERAGE(H18:H27)</f>
        <v>98.902312663825768</v>
      </c>
      <c r="I28" s="25">
        <f>AVERAGE(I18:I27)</f>
        <v>1.0976873361742281</v>
      </c>
    </row>
    <row r="29" spans="1:9" x14ac:dyDescent="0.25">
      <c r="A29" s="290" t="s">
        <v>76</v>
      </c>
      <c r="B29" s="21" t="s">
        <v>7</v>
      </c>
      <c r="C29" s="21">
        <v>24</v>
      </c>
      <c r="D29" s="21">
        <v>194</v>
      </c>
      <c r="E29" s="21">
        <v>33</v>
      </c>
      <c r="F29" s="21">
        <v>7</v>
      </c>
      <c r="G29" s="21">
        <v>258</v>
      </c>
      <c r="H29" s="4">
        <f t="shared" si="2"/>
        <v>84.496124031007753</v>
      </c>
      <c r="I29" s="9">
        <f t="shared" si="3"/>
        <v>15.503875968992247</v>
      </c>
    </row>
    <row r="30" spans="1:9" x14ac:dyDescent="0.25">
      <c r="A30" s="288"/>
      <c r="B30" s="16" t="s">
        <v>11</v>
      </c>
      <c r="C30" s="16">
        <v>21</v>
      </c>
      <c r="D30" s="16">
        <v>152</v>
      </c>
      <c r="E30" s="16">
        <v>20</v>
      </c>
      <c r="F30" s="16">
        <v>3</v>
      </c>
      <c r="G30" s="16">
        <v>196</v>
      </c>
      <c r="H30" s="4">
        <f t="shared" si="2"/>
        <v>88.265306122448976</v>
      </c>
      <c r="I30" s="9">
        <f t="shared" si="3"/>
        <v>11.73469387755102</v>
      </c>
    </row>
    <row r="31" spans="1:9" x14ac:dyDescent="0.25">
      <c r="A31" s="288"/>
      <c r="B31" s="16" t="s">
        <v>12</v>
      </c>
      <c r="C31" s="16">
        <v>41</v>
      </c>
      <c r="D31" s="16">
        <v>253</v>
      </c>
      <c r="E31" s="16">
        <v>36</v>
      </c>
      <c r="F31" s="16">
        <v>7</v>
      </c>
      <c r="G31" s="16">
        <v>337</v>
      </c>
      <c r="H31" s="4">
        <f t="shared" si="2"/>
        <v>87.240356083086056</v>
      </c>
      <c r="I31" s="9">
        <f t="shared" si="3"/>
        <v>12.759643916913946</v>
      </c>
    </row>
    <row r="32" spans="1:9" x14ac:dyDescent="0.25">
      <c r="A32" s="288"/>
      <c r="B32" s="16" t="s">
        <v>10</v>
      </c>
      <c r="C32" s="16">
        <v>35</v>
      </c>
      <c r="D32" s="16">
        <v>468</v>
      </c>
      <c r="E32" s="16">
        <v>38</v>
      </c>
      <c r="F32" s="16">
        <v>4</v>
      </c>
      <c r="G32" s="16">
        <v>545</v>
      </c>
      <c r="H32" s="4">
        <f t="shared" si="2"/>
        <v>92.293577981651381</v>
      </c>
      <c r="I32" s="9">
        <f t="shared" si="3"/>
        <v>7.7064220183486238</v>
      </c>
    </row>
    <row r="33" spans="1:9" x14ac:dyDescent="0.25">
      <c r="A33" s="288"/>
      <c r="B33" s="16" t="s">
        <v>13</v>
      </c>
      <c r="C33" s="16">
        <v>25</v>
      </c>
      <c r="D33" s="16">
        <v>309</v>
      </c>
      <c r="E33" s="16">
        <v>9</v>
      </c>
      <c r="F33" s="16">
        <v>0</v>
      </c>
      <c r="G33" s="16">
        <v>343</v>
      </c>
      <c r="H33" s="4">
        <f t="shared" si="2"/>
        <v>97.376093294460645</v>
      </c>
      <c r="I33" s="9">
        <f t="shared" si="3"/>
        <v>2.6239067055393588</v>
      </c>
    </row>
    <row r="34" spans="1:9" x14ac:dyDescent="0.25">
      <c r="A34" s="288"/>
      <c r="B34" s="16" t="s">
        <v>9</v>
      </c>
      <c r="C34" s="16">
        <v>47</v>
      </c>
      <c r="D34" s="16">
        <v>269</v>
      </c>
      <c r="E34" s="16">
        <v>8</v>
      </c>
      <c r="F34" s="16">
        <v>0</v>
      </c>
      <c r="G34" s="16">
        <v>324</v>
      </c>
      <c r="H34" s="4">
        <f t="shared" ref="H34:H38" si="4">(C34+D34)*100/G34</f>
        <v>97.53086419753086</v>
      </c>
      <c r="I34" s="9">
        <f t="shared" ref="I34:I38" si="5">(E34+F34)*100/G34</f>
        <v>2.4691358024691357</v>
      </c>
    </row>
    <row r="35" spans="1:9" x14ac:dyDescent="0.25">
      <c r="A35" s="288"/>
      <c r="B35" s="16" t="s">
        <v>14</v>
      </c>
      <c r="C35" s="16">
        <v>40</v>
      </c>
      <c r="D35" s="16">
        <v>162</v>
      </c>
      <c r="E35" s="16">
        <v>27</v>
      </c>
      <c r="F35" s="16">
        <v>8</v>
      </c>
      <c r="G35" s="16">
        <v>237</v>
      </c>
      <c r="H35" s="4">
        <f t="shared" si="4"/>
        <v>85.232067510548518</v>
      </c>
      <c r="I35" s="9">
        <f t="shared" si="5"/>
        <v>14.767932489451477</v>
      </c>
    </row>
    <row r="36" spans="1:9" x14ac:dyDescent="0.25">
      <c r="A36" s="288"/>
      <c r="B36" s="16" t="s">
        <v>8</v>
      </c>
      <c r="C36" s="16">
        <v>25</v>
      </c>
      <c r="D36" s="16">
        <v>347</v>
      </c>
      <c r="E36" s="16">
        <v>45</v>
      </c>
      <c r="F36" s="16">
        <v>2</v>
      </c>
      <c r="G36" s="16">
        <v>419</v>
      </c>
      <c r="H36" s="4">
        <f t="shared" si="4"/>
        <v>88.782816229116946</v>
      </c>
      <c r="I36" s="9">
        <f t="shared" si="5"/>
        <v>11.217183770883056</v>
      </c>
    </row>
    <row r="37" spans="1:9" x14ac:dyDescent="0.25">
      <c r="A37" s="288"/>
      <c r="B37" s="16" t="s">
        <v>15</v>
      </c>
      <c r="C37" s="16">
        <v>32</v>
      </c>
      <c r="D37" s="16">
        <v>259</v>
      </c>
      <c r="E37" s="16">
        <v>49</v>
      </c>
      <c r="F37" s="16">
        <v>4</v>
      </c>
      <c r="G37" s="16">
        <v>344</v>
      </c>
      <c r="H37" s="4">
        <f t="shared" si="4"/>
        <v>84.593023255813947</v>
      </c>
      <c r="I37" s="9">
        <f t="shared" si="5"/>
        <v>15.406976744186046</v>
      </c>
    </row>
    <row r="38" spans="1:9" x14ac:dyDescent="0.25">
      <c r="A38" s="288"/>
      <c r="B38" s="16" t="s">
        <v>16</v>
      </c>
      <c r="C38" s="16">
        <v>27</v>
      </c>
      <c r="D38" s="16">
        <v>208</v>
      </c>
      <c r="E38" s="16">
        <v>53</v>
      </c>
      <c r="F38" s="16">
        <v>4</v>
      </c>
      <c r="G38" s="16">
        <v>292</v>
      </c>
      <c r="H38" s="4">
        <f t="shared" si="4"/>
        <v>80.479452054794521</v>
      </c>
      <c r="I38" s="9">
        <f t="shared" si="5"/>
        <v>19.520547945205479</v>
      </c>
    </row>
    <row r="39" spans="1:9" x14ac:dyDescent="0.25">
      <c r="A39" s="288"/>
      <c r="B39" s="16" t="s">
        <v>17</v>
      </c>
      <c r="C39" s="16">
        <v>53</v>
      </c>
      <c r="D39" s="16">
        <v>272</v>
      </c>
      <c r="E39" s="16">
        <v>18</v>
      </c>
      <c r="F39" s="16">
        <v>6</v>
      </c>
      <c r="G39" s="16">
        <v>349</v>
      </c>
      <c r="H39" s="4">
        <f t="shared" si="2"/>
        <v>93.123209169054448</v>
      </c>
      <c r="I39" s="9">
        <f t="shared" si="3"/>
        <v>6.8767908309455583</v>
      </c>
    </row>
    <row r="40" spans="1:9" x14ac:dyDescent="0.25">
      <c r="A40" s="288"/>
      <c r="B40" s="16" t="s">
        <v>18</v>
      </c>
      <c r="C40" s="16">
        <v>29</v>
      </c>
      <c r="D40" s="16">
        <v>293</v>
      </c>
      <c r="E40" s="16">
        <v>21</v>
      </c>
      <c r="F40" s="16">
        <v>1</v>
      </c>
      <c r="G40" s="16">
        <v>344</v>
      </c>
      <c r="H40" s="4">
        <f t="shared" si="2"/>
        <v>93.604651162790702</v>
      </c>
      <c r="I40" s="9">
        <f t="shared" si="3"/>
        <v>6.3953488372093021</v>
      </c>
    </row>
    <row r="41" spans="1:9" ht="16.5" thickBot="1" x14ac:dyDescent="0.3">
      <c r="A41" s="289"/>
      <c r="B41" s="19" t="s">
        <v>35</v>
      </c>
      <c r="C41" s="20"/>
      <c r="D41" s="20"/>
      <c r="E41" s="20"/>
      <c r="F41" s="20"/>
      <c r="G41" s="20"/>
      <c r="H41" s="24">
        <f>AVERAGE(H29:H40)</f>
        <v>89.418128424358727</v>
      </c>
      <c r="I41" s="25">
        <f>AVERAGE(I29:I40)</f>
        <v>10.581871575641271</v>
      </c>
    </row>
    <row r="42" spans="1:9" x14ac:dyDescent="0.25">
      <c r="A42" s="290" t="s">
        <v>77</v>
      </c>
      <c r="B42" s="21" t="s">
        <v>7</v>
      </c>
      <c r="C42" s="21">
        <v>10</v>
      </c>
      <c r="D42" s="21">
        <v>311</v>
      </c>
      <c r="E42" s="21">
        <v>91</v>
      </c>
      <c r="F42" s="21">
        <v>1</v>
      </c>
      <c r="G42" s="21">
        <v>413</v>
      </c>
      <c r="H42" s="4">
        <f t="shared" si="2"/>
        <v>77.723970944309926</v>
      </c>
      <c r="I42" s="9">
        <f t="shared" si="3"/>
        <v>22.276029055690074</v>
      </c>
    </row>
    <row r="43" spans="1:9" x14ac:dyDescent="0.25">
      <c r="A43" s="288"/>
      <c r="B43" s="16" t="s">
        <v>11</v>
      </c>
      <c r="C43" s="16">
        <v>15</v>
      </c>
      <c r="D43" s="16">
        <v>383</v>
      </c>
      <c r="E43" s="16">
        <v>128</v>
      </c>
      <c r="F43" s="16">
        <v>1</v>
      </c>
      <c r="G43" s="16">
        <v>527</v>
      </c>
      <c r="H43" s="4">
        <f t="shared" si="2"/>
        <v>75.521821631878552</v>
      </c>
      <c r="I43" s="9">
        <f t="shared" si="3"/>
        <v>24.478178368121441</v>
      </c>
    </row>
    <row r="44" spans="1:9" x14ac:dyDescent="0.25">
      <c r="A44" s="288"/>
      <c r="B44" s="16" t="s">
        <v>12</v>
      </c>
      <c r="C44" s="16">
        <v>12</v>
      </c>
      <c r="D44" s="16">
        <v>409</v>
      </c>
      <c r="E44" s="16">
        <v>116</v>
      </c>
      <c r="F44" s="16">
        <v>2</v>
      </c>
      <c r="G44" s="16">
        <v>539</v>
      </c>
      <c r="H44" s="4">
        <f t="shared" si="2"/>
        <v>78.107606679035257</v>
      </c>
      <c r="I44" s="9">
        <f t="shared" si="3"/>
        <v>21.89239332096475</v>
      </c>
    </row>
    <row r="45" spans="1:9" x14ac:dyDescent="0.25">
      <c r="A45" s="288"/>
      <c r="B45" s="16" t="s">
        <v>10</v>
      </c>
      <c r="C45" s="16">
        <v>26</v>
      </c>
      <c r="D45" s="16">
        <v>355</v>
      </c>
      <c r="E45" s="16">
        <v>115</v>
      </c>
      <c r="F45" s="16">
        <v>3</v>
      </c>
      <c r="G45" s="16">
        <v>499</v>
      </c>
      <c r="H45" s="4">
        <f t="shared" si="2"/>
        <v>76.352705410821642</v>
      </c>
      <c r="I45" s="9">
        <f t="shared" si="3"/>
        <v>23.647294589178358</v>
      </c>
    </row>
    <row r="46" spans="1:9" x14ac:dyDescent="0.25">
      <c r="A46" s="288"/>
      <c r="B46" s="16" t="s">
        <v>13</v>
      </c>
      <c r="C46" s="16">
        <v>44</v>
      </c>
      <c r="D46" s="16">
        <v>348</v>
      </c>
      <c r="E46" s="16">
        <v>117</v>
      </c>
      <c r="F46" s="16">
        <v>2</v>
      </c>
      <c r="G46" s="16">
        <v>511</v>
      </c>
      <c r="H46" s="4">
        <f t="shared" si="2"/>
        <v>76.712328767123282</v>
      </c>
      <c r="I46" s="9">
        <f t="shared" si="3"/>
        <v>23.287671232876711</v>
      </c>
    </row>
    <row r="47" spans="1:9" x14ac:dyDescent="0.25">
      <c r="A47" s="288"/>
      <c r="B47" s="16" t="s">
        <v>9</v>
      </c>
      <c r="C47" s="16">
        <v>44</v>
      </c>
      <c r="D47" s="16">
        <v>306</v>
      </c>
      <c r="E47" s="16">
        <v>120</v>
      </c>
      <c r="F47" s="16">
        <v>1</v>
      </c>
      <c r="G47" s="16">
        <v>471</v>
      </c>
      <c r="H47" s="4">
        <f t="shared" si="2"/>
        <v>74.309978768577494</v>
      </c>
      <c r="I47" s="9">
        <f t="shared" si="3"/>
        <v>25.690021231422506</v>
      </c>
    </row>
    <row r="48" spans="1:9" x14ac:dyDescent="0.25">
      <c r="A48" s="288"/>
      <c r="B48" s="16" t="s">
        <v>14</v>
      </c>
      <c r="C48" s="16">
        <v>61</v>
      </c>
      <c r="D48" s="16">
        <v>342</v>
      </c>
      <c r="E48" s="16">
        <v>67</v>
      </c>
      <c r="F48" s="16">
        <v>0</v>
      </c>
      <c r="G48" s="16">
        <v>470</v>
      </c>
      <c r="H48" s="4">
        <f t="shared" si="2"/>
        <v>85.744680851063833</v>
      </c>
      <c r="I48" s="9">
        <f t="shared" si="3"/>
        <v>14.25531914893617</v>
      </c>
    </row>
    <row r="49" spans="1:9" x14ac:dyDescent="0.25">
      <c r="A49" s="288"/>
      <c r="B49" s="16" t="s">
        <v>8</v>
      </c>
      <c r="C49" s="16">
        <v>57</v>
      </c>
      <c r="D49" s="16">
        <v>279</v>
      </c>
      <c r="E49" s="16">
        <v>136</v>
      </c>
      <c r="F49" s="16">
        <v>2</v>
      </c>
      <c r="G49" s="16">
        <v>474</v>
      </c>
      <c r="H49" s="4">
        <f t="shared" ref="H49:H51" si="6">(C49+D49)*100/G49</f>
        <v>70.886075949367083</v>
      </c>
      <c r="I49" s="9">
        <f t="shared" ref="I49:I51" si="7">(E49+F49)*100/G49</f>
        <v>29.11392405063291</v>
      </c>
    </row>
    <row r="50" spans="1:9" x14ac:dyDescent="0.25">
      <c r="A50" s="288"/>
      <c r="B50" s="16" t="s">
        <v>15</v>
      </c>
      <c r="C50" s="16">
        <v>36</v>
      </c>
      <c r="D50" s="16">
        <v>381</v>
      </c>
      <c r="E50" s="16">
        <v>101</v>
      </c>
      <c r="F50" s="16">
        <v>2</v>
      </c>
      <c r="G50" s="16">
        <v>520</v>
      </c>
      <c r="H50" s="4">
        <f t="shared" si="6"/>
        <v>80.192307692307693</v>
      </c>
      <c r="I50" s="9">
        <f t="shared" si="7"/>
        <v>19.807692307692307</v>
      </c>
    </row>
    <row r="51" spans="1:9" x14ac:dyDescent="0.25">
      <c r="A51" s="288"/>
      <c r="B51" s="16" t="s">
        <v>16</v>
      </c>
      <c r="C51" s="16">
        <v>27</v>
      </c>
      <c r="D51" s="16">
        <v>435</v>
      </c>
      <c r="E51" s="16">
        <v>151</v>
      </c>
      <c r="F51" s="16">
        <v>0</v>
      </c>
      <c r="G51" s="16">
        <v>613</v>
      </c>
      <c r="H51" s="4">
        <f t="shared" si="6"/>
        <v>75.367047308319741</v>
      </c>
      <c r="I51" s="9">
        <f t="shared" si="7"/>
        <v>24.632952691680259</v>
      </c>
    </row>
    <row r="52" spans="1:9" x14ac:dyDescent="0.25">
      <c r="A52" s="288"/>
      <c r="B52" s="16" t="s">
        <v>17</v>
      </c>
      <c r="C52" s="16">
        <v>44</v>
      </c>
      <c r="D52" s="16">
        <v>331</v>
      </c>
      <c r="E52" s="16">
        <v>140</v>
      </c>
      <c r="F52" s="16">
        <v>2</v>
      </c>
      <c r="G52" s="16">
        <v>517</v>
      </c>
      <c r="H52" s="4">
        <f t="shared" si="2"/>
        <v>72.533849129593804</v>
      </c>
      <c r="I52" s="9">
        <f t="shared" si="3"/>
        <v>27.466150870406189</v>
      </c>
    </row>
    <row r="53" spans="1:9" x14ac:dyDescent="0.25">
      <c r="A53" s="288"/>
      <c r="B53" s="16" t="s">
        <v>18</v>
      </c>
      <c r="C53" s="16">
        <v>24</v>
      </c>
      <c r="D53" s="16">
        <v>386</v>
      </c>
      <c r="E53" s="16">
        <v>127</v>
      </c>
      <c r="F53" s="16">
        <v>2</v>
      </c>
      <c r="G53" s="16">
        <v>539</v>
      </c>
      <c r="H53" s="4">
        <f t="shared" si="2"/>
        <v>76.06679035250464</v>
      </c>
      <c r="I53" s="9">
        <f t="shared" si="3"/>
        <v>23.93320964749536</v>
      </c>
    </row>
    <row r="54" spans="1:9" ht="16.5" thickBot="1" x14ac:dyDescent="0.3">
      <c r="A54" s="289"/>
      <c r="B54" s="19" t="s">
        <v>35</v>
      </c>
      <c r="C54" s="20"/>
      <c r="D54" s="20"/>
      <c r="E54" s="20"/>
      <c r="F54" s="20"/>
      <c r="G54" s="20"/>
      <c r="H54" s="24">
        <f>AVERAGE(H42:H53)</f>
        <v>76.626596957075236</v>
      </c>
      <c r="I54" s="25">
        <f>AVERAGE(I42:I53)</f>
        <v>23.37340304292475</v>
      </c>
    </row>
    <row r="55" spans="1:9" x14ac:dyDescent="0.25">
      <c r="A55" s="290" t="s">
        <v>78</v>
      </c>
      <c r="B55" s="21" t="s">
        <v>7</v>
      </c>
      <c r="C55" s="21">
        <v>58</v>
      </c>
      <c r="D55" s="21">
        <v>470</v>
      </c>
      <c r="E55" s="21">
        <v>257</v>
      </c>
      <c r="F55" s="21">
        <v>12</v>
      </c>
      <c r="G55" s="21">
        <v>797</v>
      </c>
      <c r="H55" s="4">
        <f t="shared" si="2"/>
        <v>66.24843161856964</v>
      </c>
      <c r="I55" s="9">
        <f t="shared" si="3"/>
        <v>33.751568381430367</v>
      </c>
    </row>
    <row r="56" spans="1:9" x14ac:dyDescent="0.25">
      <c r="A56" s="288"/>
      <c r="B56" s="16" t="s">
        <v>11</v>
      </c>
      <c r="C56" s="16">
        <v>69</v>
      </c>
      <c r="D56" s="16">
        <v>427</v>
      </c>
      <c r="E56" s="16">
        <v>143</v>
      </c>
      <c r="F56" s="16">
        <v>3</v>
      </c>
      <c r="G56" s="16">
        <v>642</v>
      </c>
      <c r="H56" s="4">
        <f t="shared" si="2"/>
        <v>77.258566978193144</v>
      </c>
      <c r="I56" s="9">
        <f t="shared" si="3"/>
        <v>22.741433021806852</v>
      </c>
    </row>
    <row r="57" spans="1:9" x14ac:dyDescent="0.25">
      <c r="A57" s="288"/>
      <c r="B57" s="16" t="s">
        <v>12</v>
      </c>
      <c r="C57" s="16">
        <v>78</v>
      </c>
      <c r="D57" s="16">
        <v>358</v>
      </c>
      <c r="E57" s="16">
        <v>155</v>
      </c>
      <c r="F57" s="16">
        <v>9</v>
      </c>
      <c r="G57" s="16">
        <v>600</v>
      </c>
      <c r="H57" s="4">
        <f t="shared" si="2"/>
        <v>72.666666666666671</v>
      </c>
      <c r="I57" s="9">
        <f t="shared" si="3"/>
        <v>27.333333333333332</v>
      </c>
    </row>
    <row r="58" spans="1:9" x14ac:dyDescent="0.25">
      <c r="A58" s="288"/>
      <c r="B58" s="16" t="s">
        <v>10</v>
      </c>
      <c r="C58" s="16">
        <v>42</v>
      </c>
      <c r="D58" s="16">
        <v>377</v>
      </c>
      <c r="E58" s="16">
        <v>137</v>
      </c>
      <c r="F58" s="16">
        <v>7</v>
      </c>
      <c r="G58" s="16">
        <v>563</v>
      </c>
      <c r="H58" s="4">
        <f t="shared" si="2"/>
        <v>74.422735346358792</v>
      </c>
      <c r="I58" s="9">
        <f t="shared" si="3"/>
        <v>25.577264653641208</v>
      </c>
    </row>
    <row r="59" spans="1:9" x14ac:dyDescent="0.25">
      <c r="A59" s="288"/>
      <c r="B59" s="16" t="s">
        <v>13</v>
      </c>
      <c r="C59" s="16">
        <v>27</v>
      </c>
      <c r="D59" s="16">
        <v>420</v>
      </c>
      <c r="E59" s="16">
        <v>130</v>
      </c>
      <c r="F59" s="16">
        <v>4</v>
      </c>
      <c r="G59" s="16">
        <v>581</v>
      </c>
      <c r="H59" s="4">
        <f t="shared" si="2"/>
        <v>76.936316695352843</v>
      </c>
      <c r="I59" s="9">
        <f t="shared" si="3"/>
        <v>23.06368330464716</v>
      </c>
    </row>
    <row r="60" spans="1:9" x14ac:dyDescent="0.25">
      <c r="A60" s="288"/>
      <c r="B60" s="16" t="s">
        <v>9</v>
      </c>
      <c r="C60" s="16">
        <v>62</v>
      </c>
      <c r="D60" s="16">
        <v>263</v>
      </c>
      <c r="E60" s="16">
        <v>94</v>
      </c>
      <c r="F60" s="16">
        <v>2</v>
      </c>
      <c r="G60" s="16">
        <v>421</v>
      </c>
      <c r="H60" s="4">
        <f t="shared" si="2"/>
        <v>77.197149643705458</v>
      </c>
      <c r="I60" s="9">
        <f t="shared" si="3"/>
        <v>22.802850356294538</v>
      </c>
    </row>
    <row r="61" spans="1:9" x14ac:dyDescent="0.25">
      <c r="A61" s="288"/>
      <c r="B61" s="16" t="s">
        <v>14</v>
      </c>
      <c r="C61" s="16">
        <v>20</v>
      </c>
      <c r="D61" s="16">
        <v>489</v>
      </c>
      <c r="E61" s="16">
        <v>82</v>
      </c>
      <c r="F61" s="16">
        <v>2</v>
      </c>
      <c r="G61" s="16">
        <v>593</v>
      </c>
      <c r="H61" s="4">
        <f t="shared" si="2"/>
        <v>85.834738617200671</v>
      </c>
      <c r="I61" s="9">
        <f t="shared" si="3"/>
        <v>14.165261382799326</v>
      </c>
    </row>
    <row r="62" spans="1:9" x14ac:dyDescent="0.25">
      <c r="A62" s="288"/>
      <c r="B62" s="16" t="s">
        <v>8</v>
      </c>
      <c r="C62" s="16">
        <v>60</v>
      </c>
      <c r="D62" s="16">
        <v>452</v>
      </c>
      <c r="E62" s="16">
        <v>126</v>
      </c>
      <c r="F62" s="16">
        <v>3</v>
      </c>
      <c r="G62" s="16">
        <v>641</v>
      </c>
      <c r="H62" s="4">
        <f t="shared" si="2"/>
        <v>79.875195007800315</v>
      </c>
      <c r="I62" s="9">
        <f t="shared" si="3"/>
        <v>20.124804992199689</v>
      </c>
    </row>
    <row r="63" spans="1:9" x14ac:dyDescent="0.25">
      <c r="A63" s="288"/>
      <c r="B63" s="16" t="s">
        <v>15</v>
      </c>
      <c r="C63" s="16">
        <v>21</v>
      </c>
      <c r="D63" s="16">
        <v>451</v>
      </c>
      <c r="E63" s="16">
        <v>50</v>
      </c>
      <c r="F63" s="16">
        <v>4</v>
      </c>
      <c r="G63" s="16">
        <v>526</v>
      </c>
      <c r="H63" s="4">
        <f t="shared" si="2"/>
        <v>89.733840304182507</v>
      </c>
      <c r="I63" s="9">
        <f t="shared" si="3"/>
        <v>10.266159695817491</v>
      </c>
    </row>
    <row r="64" spans="1:9" x14ac:dyDescent="0.25">
      <c r="A64" s="288"/>
      <c r="B64" s="16" t="s">
        <v>16</v>
      </c>
      <c r="C64" s="16">
        <v>30</v>
      </c>
      <c r="D64" s="16">
        <v>452</v>
      </c>
      <c r="E64" s="16">
        <v>160</v>
      </c>
      <c r="F64" s="16">
        <v>1</v>
      </c>
      <c r="G64" s="16">
        <v>643</v>
      </c>
      <c r="H64" s="4">
        <f t="shared" si="2"/>
        <v>74.961119751166407</v>
      </c>
      <c r="I64" s="9">
        <f t="shared" si="3"/>
        <v>25.038880248833593</v>
      </c>
    </row>
    <row r="65" spans="1:9" x14ac:dyDescent="0.25">
      <c r="A65" s="288"/>
      <c r="B65" s="16" t="s">
        <v>17</v>
      </c>
      <c r="C65" s="16">
        <v>31</v>
      </c>
      <c r="D65" s="16">
        <v>456</v>
      </c>
      <c r="E65" s="16">
        <v>129</v>
      </c>
      <c r="F65" s="16">
        <v>2</v>
      </c>
      <c r="G65" s="16">
        <v>618</v>
      </c>
      <c r="H65" s="4">
        <f t="shared" si="2"/>
        <v>78.80258899676376</v>
      </c>
      <c r="I65" s="9">
        <f t="shared" si="3"/>
        <v>21.197411003236247</v>
      </c>
    </row>
    <row r="66" spans="1:9" x14ac:dyDescent="0.25">
      <c r="A66" s="288"/>
      <c r="B66" s="16" t="s">
        <v>18</v>
      </c>
      <c r="C66" s="16">
        <v>31</v>
      </c>
      <c r="D66" s="16">
        <v>441</v>
      </c>
      <c r="E66" s="16">
        <v>99</v>
      </c>
      <c r="F66" s="16">
        <v>2</v>
      </c>
      <c r="G66" s="16">
        <v>573</v>
      </c>
      <c r="H66" s="4">
        <f t="shared" si="2"/>
        <v>82.373472949389182</v>
      </c>
      <c r="I66" s="9">
        <f t="shared" si="3"/>
        <v>17.626527050610822</v>
      </c>
    </row>
    <row r="67" spans="1:9" x14ac:dyDescent="0.25">
      <c r="A67" s="288"/>
      <c r="B67" s="16" t="s">
        <v>19</v>
      </c>
      <c r="C67" s="16">
        <v>41</v>
      </c>
      <c r="D67" s="16">
        <v>466</v>
      </c>
      <c r="E67" s="16">
        <v>147</v>
      </c>
      <c r="F67" s="16">
        <v>6</v>
      </c>
      <c r="G67" s="16">
        <v>660</v>
      </c>
      <c r="H67" s="4">
        <f t="shared" si="2"/>
        <v>76.818181818181813</v>
      </c>
      <c r="I67" s="9">
        <f t="shared" si="3"/>
        <v>23.181818181818183</v>
      </c>
    </row>
    <row r="68" spans="1:9" x14ac:dyDescent="0.25">
      <c r="A68" s="288"/>
      <c r="B68" s="16" t="s">
        <v>20</v>
      </c>
      <c r="C68" s="16">
        <v>36</v>
      </c>
      <c r="D68" s="16">
        <v>440</v>
      </c>
      <c r="E68" s="16">
        <v>148</v>
      </c>
      <c r="F68" s="16">
        <v>3</v>
      </c>
      <c r="G68" s="16">
        <v>627</v>
      </c>
      <c r="H68" s="4">
        <f t="shared" si="2"/>
        <v>75.917065390749599</v>
      </c>
      <c r="I68" s="9">
        <f t="shared" si="3"/>
        <v>24.082934609250398</v>
      </c>
    </row>
    <row r="69" spans="1:9" x14ac:dyDescent="0.25">
      <c r="A69" s="288"/>
      <c r="B69" s="16" t="s">
        <v>21</v>
      </c>
      <c r="C69" s="16">
        <v>34</v>
      </c>
      <c r="D69" s="16">
        <v>495</v>
      </c>
      <c r="E69" s="16">
        <v>126</v>
      </c>
      <c r="F69" s="16">
        <v>1</v>
      </c>
      <c r="G69" s="16">
        <v>656</v>
      </c>
      <c r="H69" s="4">
        <f t="shared" si="2"/>
        <v>80.640243902439025</v>
      </c>
      <c r="I69" s="9">
        <f t="shared" si="3"/>
        <v>19.359756097560975</v>
      </c>
    </row>
    <row r="70" spans="1:9" x14ac:dyDescent="0.25">
      <c r="A70" s="288"/>
      <c r="B70" s="16" t="s">
        <v>22</v>
      </c>
      <c r="C70" s="16">
        <v>22</v>
      </c>
      <c r="D70" s="16">
        <v>473</v>
      </c>
      <c r="E70" s="16">
        <v>127</v>
      </c>
      <c r="F70" s="16">
        <v>1</v>
      </c>
      <c r="G70" s="16">
        <v>623</v>
      </c>
      <c r="H70" s="4">
        <f t="shared" si="2"/>
        <v>79.454253611556979</v>
      </c>
      <c r="I70" s="9">
        <f t="shared" si="3"/>
        <v>20.545746388443018</v>
      </c>
    </row>
    <row r="71" spans="1:9" ht="16.5" thickBot="1" x14ac:dyDescent="0.3">
      <c r="A71" s="289"/>
      <c r="B71" s="19" t="s">
        <v>35</v>
      </c>
      <c r="C71" s="20"/>
      <c r="D71" s="20"/>
      <c r="E71" s="20"/>
      <c r="F71" s="20"/>
      <c r="G71" s="20"/>
      <c r="H71" s="24">
        <f>AVERAGE(H55:H70)</f>
        <v>78.07128545614232</v>
      </c>
      <c r="I71" s="25">
        <f>AVERAGE(I55:I70)</f>
        <v>21.928714543857701</v>
      </c>
    </row>
    <row r="72" spans="1:9" x14ac:dyDescent="0.25">
      <c r="A72" s="288" t="s">
        <v>79</v>
      </c>
      <c r="B72" s="16" t="s">
        <v>7</v>
      </c>
      <c r="C72" s="16">
        <v>47</v>
      </c>
      <c r="D72" s="16">
        <v>249</v>
      </c>
      <c r="E72" s="16">
        <v>38</v>
      </c>
      <c r="F72" s="16">
        <v>8</v>
      </c>
      <c r="G72" s="16">
        <v>342</v>
      </c>
      <c r="H72" s="4">
        <f t="shared" si="2"/>
        <v>86.549707602339183</v>
      </c>
      <c r="I72" s="9">
        <f t="shared" si="3"/>
        <v>13.450292397660819</v>
      </c>
    </row>
    <row r="73" spans="1:9" x14ac:dyDescent="0.25">
      <c r="A73" s="288"/>
      <c r="B73" s="16" t="s">
        <v>11</v>
      </c>
      <c r="C73" s="16">
        <v>29</v>
      </c>
      <c r="D73" s="16">
        <v>262</v>
      </c>
      <c r="E73" s="16">
        <v>94</v>
      </c>
      <c r="F73" s="16">
        <v>7</v>
      </c>
      <c r="G73" s="16">
        <v>392</v>
      </c>
      <c r="H73" s="4">
        <f t="shared" si="2"/>
        <v>74.234693877551024</v>
      </c>
      <c r="I73" s="9">
        <f t="shared" si="3"/>
        <v>25.76530612244898</v>
      </c>
    </row>
    <row r="74" spans="1:9" x14ac:dyDescent="0.25">
      <c r="A74" s="288"/>
      <c r="B74" s="16" t="s">
        <v>12</v>
      </c>
      <c r="C74" s="16">
        <v>73</v>
      </c>
      <c r="D74" s="16">
        <v>79</v>
      </c>
      <c r="E74" s="16">
        <v>74</v>
      </c>
      <c r="F74" s="16">
        <v>21</v>
      </c>
      <c r="G74" s="16">
        <v>247</v>
      </c>
      <c r="H74" s="4">
        <f t="shared" si="2"/>
        <v>61.53846153846154</v>
      </c>
      <c r="I74" s="9">
        <f t="shared" si="3"/>
        <v>38.46153846153846</v>
      </c>
    </row>
    <row r="75" spans="1:9" x14ac:dyDescent="0.25">
      <c r="A75" s="288"/>
      <c r="B75" s="16" t="s">
        <v>10</v>
      </c>
      <c r="C75" s="16">
        <v>26</v>
      </c>
      <c r="D75" s="16">
        <v>141</v>
      </c>
      <c r="E75" s="16">
        <v>59</v>
      </c>
      <c r="F75" s="16">
        <v>11</v>
      </c>
      <c r="G75" s="16">
        <v>237</v>
      </c>
      <c r="H75" s="4">
        <f t="shared" si="2"/>
        <v>70.46413502109705</v>
      </c>
      <c r="I75" s="9">
        <f t="shared" si="3"/>
        <v>29.535864978902953</v>
      </c>
    </row>
    <row r="76" spans="1:9" x14ac:dyDescent="0.25">
      <c r="A76" s="288"/>
      <c r="B76" s="16" t="s">
        <v>13</v>
      </c>
      <c r="C76" s="16">
        <v>47</v>
      </c>
      <c r="D76" s="16">
        <v>176</v>
      </c>
      <c r="E76" s="16">
        <v>45</v>
      </c>
      <c r="F76" s="16">
        <v>3</v>
      </c>
      <c r="G76" s="16">
        <v>271</v>
      </c>
      <c r="H76" s="4">
        <f t="shared" si="2"/>
        <v>82.287822878228781</v>
      </c>
      <c r="I76" s="9">
        <f t="shared" si="3"/>
        <v>17.712177121771219</v>
      </c>
    </row>
    <row r="77" spans="1:9" x14ac:dyDescent="0.25">
      <c r="A77" s="288"/>
      <c r="B77" s="16" t="s">
        <v>9</v>
      </c>
      <c r="C77" s="16">
        <v>48</v>
      </c>
      <c r="D77" s="16">
        <v>249</v>
      </c>
      <c r="E77" s="16">
        <v>61</v>
      </c>
      <c r="F77" s="16">
        <v>4</v>
      </c>
      <c r="G77" s="16">
        <v>362</v>
      </c>
      <c r="H77" s="4">
        <f t="shared" si="2"/>
        <v>82.04419889502762</v>
      </c>
      <c r="I77" s="9">
        <f t="shared" si="3"/>
        <v>17.955801104972377</v>
      </c>
    </row>
    <row r="78" spans="1:9" x14ac:dyDescent="0.25">
      <c r="A78" s="288"/>
      <c r="B78" s="16" t="s">
        <v>14</v>
      </c>
      <c r="C78" s="16">
        <v>32</v>
      </c>
      <c r="D78" s="16">
        <v>201</v>
      </c>
      <c r="E78" s="16">
        <v>74</v>
      </c>
      <c r="F78" s="16">
        <v>6</v>
      </c>
      <c r="G78" s="16">
        <v>313</v>
      </c>
      <c r="H78" s="4">
        <f t="shared" si="2"/>
        <v>74.440894568690098</v>
      </c>
      <c r="I78" s="9">
        <f t="shared" si="3"/>
        <v>25.559105431309906</v>
      </c>
    </row>
    <row r="79" spans="1:9" x14ac:dyDescent="0.25">
      <c r="A79" s="288"/>
      <c r="B79" s="16" t="s">
        <v>8</v>
      </c>
      <c r="C79" s="16">
        <v>50</v>
      </c>
      <c r="D79" s="16">
        <v>238</v>
      </c>
      <c r="E79" s="16">
        <v>74</v>
      </c>
      <c r="F79" s="16">
        <v>5</v>
      </c>
      <c r="G79" s="16">
        <v>367</v>
      </c>
      <c r="H79" s="4">
        <f t="shared" si="2"/>
        <v>78.474114441416887</v>
      </c>
      <c r="I79" s="9">
        <f t="shared" si="3"/>
        <v>21.525885558583106</v>
      </c>
    </row>
    <row r="80" spans="1:9" x14ac:dyDescent="0.25">
      <c r="A80" s="288"/>
      <c r="B80" s="16" t="s">
        <v>15</v>
      </c>
      <c r="C80" s="16">
        <v>49</v>
      </c>
      <c r="D80" s="16">
        <v>260</v>
      </c>
      <c r="E80" s="16">
        <v>95</v>
      </c>
      <c r="F80" s="16">
        <v>8</v>
      </c>
      <c r="G80" s="16">
        <v>412</v>
      </c>
      <c r="H80" s="4">
        <f t="shared" ref="H80:H85" si="8">(C80+D80)*100/G80</f>
        <v>75</v>
      </c>
      <c r="I80" s="9">
        <f t="shared" ref="I80:I85" si="9">(E80+F80)*100/G80</f>
        <v>25</v>
      </c>
    </row>
    <row r="81" spans="1:9" x14ac:dyDescent="0.25">
      <c r="A81" s="288"/>
      <c r="B81" s="16" t="s">
        <v>16</v>
      </c>
      <c r="C81" s="16">
        <v>9</v>
      </c>
      <c r="D81" s="16">
        <v>225</v>
      </c>
      <c r="E81" s="16">
        <v>126</v>
      </c>
      <c r="F81" s="16">
        <v>6</v>
      </c>
      <c r="G81" s="16">
        <v>366</v>
      </c>
      <c r="H81" s="4">
        <f t="shared" si="8"/>
        <v>63.934426229508198</v>
      </c>
      <c r="I81" s="9">
        <f t="shared" si="9"/>
        <v>36.065573770491802</v>
      </c>
    </row>
    <row r="82" spans="1:9" x14ac:dyDescent="0.25">
      <c r="A82" s="288"/>
      <c r="B82" s="16" t="s">
        <v>17</v>
      </c>
      <c r="C82" s="16">
        <v>46</v>
      </c>
      <c r="D82" s="16">
        <v>288</v>
      </c>
      <c r="E82" s="16">
        <v>76</v>
      </c>
      <c r="F82" s="16">
        <v>6</v>
      </c>
      <c r="G82" s="16">
        <v>416</v>
      </c>
      <c r="H82" s="4">
        <f t="shared" si="8"/>
        <v>80.288461538461533</v>
      </c>
      <c r="I82" s="9">
        <f t="shared" si="9"/>
        <v>19.71153846153846</v>
      </c>
    </row>
    <row r="83" spans="1:9" x14ac:dyDescent="0.25">
      <c r="A83" s="288"/>
      <c r="B83" s="16" t="s">
        <v>18</v>
      </c>
      <c r="C83" s="16">
        <v>32</v>
      </c>
      <c r="D83" s="16">
        <v>320</v>
      </c>
      <c r="E83" s="16">
        <v>125</v>
      </c>
      <c r="F83" s="16">
        <v>7</v>
      </c>
      <c r="G83" s="16">
        <v>484</v>
      </c>
      <c r="H83" s="4">
        <f t="shared" si="8"/>
        <v>72.727272727272734</v>
      </c>
      <c r="I83" s="9">
        <f t="shared" si="9"/>
        <v>27.272727272727273</v>
      </c>
    </row>
    <row r="84" spans="1:9" x14ac:dyDescent="0.25">
      <c r="A84" s="288"/>
      <c r="B84" s="16" t="s">
        <v>19</v>
      </c>
      <c r="C84" s="16">
        <v>66</v>
      </c>
      <c r="D84" s="16">
        <v>341</v>
      </c>
      <c r="E84" s="16">
        <v>62</v>
      </c>
      <c r="F84" s="16">
        <v>3</v>
      </c>
      <c r="G84" s="16">
        <v>472</v>
      </c>
      <c r="H84" s="4">
        <f t="shared" si="8"/>
        <v>86.228813559322035</v>
      </c>
      <c r="I84" s="9">
        <f t="shared" si="9"/>
        <v>13.771186440677965</v>
      </c>
    </row>
    <row r="85" spans="1:9" x14ac:dyDescent="0.25">
      <c r="A85" s="288"/>
      <c r="B85" s="16" t="s">
        <v>20</v>
      </c>
      <c r="C85" s="16">
        <v>35</v>
      </c>
      <c r="D85" s="16">
        <v>317</v>
      </c>
      <c r="E85" s="16">
        <v>64</v>
      </c>
      <c r="F85" s="16">
        <v>18</v>
      </c>
      <c r="G85" s="16">
        <v>434</v>
      </c>
      <c r="H85" s="4">
        <f t="shared" si="8"/>
        <v>81.105990783410135</v>
      </c>
      <c r="I85" s="9">
        <f t="shared" si="9"/>
        <v>18.894009216589861</v>
      </c>
    </row>
    <row r="86" spans="1:9" ht="16.5" thickBot="1" x14ac:dyDescent="0.3">
      <c r="A86" s="289"/>
      <c r="B86" s="19" t="s">
        <v>35</v>
      </c>
      <c r="C86" s="20"/>
      <c r="D86" s="20"/>
      <c r="E86" s="20"/>
      <c r="F86" s="20"/>
      <c r="G86" s="20"/>
      <c r="H86" s="24">
        <f>AVERAGE(H72:H85)</f>
        <v>76.379928118627632</v>
      </c>
      <c r="I86" s="25">
        <f>AVERAGE(I72:I85)</f>
        <v>23.620071881372365</v>
      </c>
    </row>
    <row r="87" spans="1:9" x14ac:dyDescent="0.25">
      <c r="A87" s="288" t="s">
        <v>80</v>
      </c>
      <c r="B87" s="16" t="s">
        <v>7</v>
      </c>
      <c r="C87" s="16">
        <v>10</v>
      </c>
      <c r="D87" s="16">
        <v>63</v>
      </c>
      <c r="E87" s="16">
        <v>153</v>
      </c>
      <c r="F87" s="16">
        <v>44</v>
      </c>
      <c r="G87" s="16">
        <v>270</v>
      </c>
      <c r="H87" s="4">
        <f t="shared" ref="H87:H160" si="10">(C87+D87)*100/G87</f>
        <v>27.037037037037038</v>
      </c>
      <c r="I87" s="9">
        <f t="shared" ref="I87:I160" si="11">(E87+F87)*100/G87</f>
        <v>72.962962962962962</v>
      </c>
    </row>
    <row r="88" spans="1:9" x14ac:dyDescent="0.25">
      <c r="A88" s="288"/>
      <c r="B88" s="16" t="s">
        <v>11</v>
      </c>
      <c r="C88" s="16">
        <v>12</v>
      </c>
      <c r="D88" s="16">
        <v>83</v>
      </c>
      <c r="E88" s="16">
        <v>189</v>
      </c>
      <c r="F88" s="16">
        <v>33</v>
      </c>
      <c r="G88" s="16">
        <v>317</v>
      </c>
      <c r="H88" s="4">
        <f t="shared" si="10"/>
        <v>29.968454258675077</v>
      </c>
      <c r="I88" s="9">
        <f t="shared" si="11"/>
        <v>70.031545741324919</v>
      </c>
    </row>
    <row r="89" spans="1:9" x14ac:dyDescent="0.25">
      <c r="A89" s="288"/>
      <c r="B89" s="16" t="s">
        <v>12</v>
      </c>
      <c r="C89" s="16">
        <v>23</v>
      </c>
      <c r="D89" s="16">
        <v>92</v>
      </c>
      <c r="E89" s="16">
        <v>160</v>
      </c>
      <c r="F89" s="16">
        <v>83</v>
      </c>
      <c r="G89" s="16">
        <v>358</v>
      </c>
      <c r="H89" s="4">
        <f t="shared" si="10"/>
        <v>32.122905027932958</v>
      </c>
      <c r="I89" s="9">
        <f t="shared" si="11"/>
        <v>67.877094972067042</v>
      </c>
    </row>
    <row r="90" spans="1:9" x14ac:dyDescent="0.25">
      <c r="A90" s="288"/>
      <c r="B90" s="16" t="s">
        <v>10</v>
      </c>
      <c r="C90" s="16">
        <v>32</v>
      </c>
      <c r="D90" s="16">
        <v>82</v>
      </c>
      <c r="E90" s="16">
        <v>143</v>
      </c>
      <c r="F90" s="16">
        <v>38</v>
      </c>
      <c r="G90" s="16">
        <v>295</v>
      </c>
      <c r="H90" s="4">
        <f t="shared" si="10"/>
        <v>38.644067796610166</v>
      </c>
      <c r="I90" s="9">
        <f t="shared" si="11"/>
        <v>61.355932203389834</v>
      </c>
    </row>
    <row r="91" spans="1:9" x14ac:dyDescent="0.25">
      <c r="A91" s="288"/>
      <c r="B91" s="16" t="s">
        <v>13</v>
      </c>
      <c r="C91" s="16">
        <v>5</v>
      </c>
      <c r="D91" s="16">
        <v>101</v>
      </c>
      <c r="E91" s="16">
        <v>132</v>
      </c>
      <c r="F91" s="16">
        <v>43</v>
      </c>
      <c r="G91" s="16">
        <v>281</v>
      </c>
      <c r="H91" s="4">
        <f t="shared" si="10"/>
        <v>37.722419928825623</v>
      </c>
      <c r="I91" s="9">
        <f t="shared" si="11"/>
        <v>62.277580071174377</v>
      </c>
    </row>
    <row r="92" spans="1:9" x14ac:dyDescent="0.25">
      <c r="A92" s="288"/>
      <c r="B92" s="16" t="s">
        <v>9</v>
      </c>
      <c r="C92" s="16">
        <v>19</v>
      </c>
      <c r="D92" s="16">
        <v>55</v>
      </c>
      <c r="E92" s="16">
        <v>192</v>
      </c>
      <c r="F92" s="16">
        <v>35</v>
      </c>
      <c r="G92" s="16">
        <v>301</v>
      </c>
      <c r="H92" s="4">
        <f t="shared" si="10"/>
        <v>24.58471760797342</v>
      </c>
      <c r="I92" s="9">
        <f t="shared" si="11"/>
        <v>75.415282392026583</v>
      </c>
    </row>
    <row r="93" spans="1:9" x14ac:dyDescent="0.25">
      <c r="A93" s="288"/>
      <c r="B93" s="16" t="s">
        <v>14</v>
      </c>
      <c r="C93" s="16">
        <v>17</v>
      </c>
      <c r="D93" s="16">
        <v>78</v>
      </c>
      <c r="E93" s="16">
        <v>196</v>
      </c>
      <c r="F93" s="16">
        <v>11</v>
      </c>
      <c r="G93" s="16">
        <v>302</v>
      </c>
      <c r="H93" s="4">
        <f t="shared" si="10"/>
        <v>31.456953642384107</v>
      </c>
      <c r="I93" s="9">
        <f t="shared" si="11"/>
        <v>68.543046357615893</v>
      </c>
    </row>
    <row r="94" spans="1:9" x14ac:dyDescent="0.25">
      <c r="A94" s="288"/>
      <c r="B94" s="16" t="s">
        <v>8</v>
      </c>
      <c r="C94" s="16">
        <v>17</v>
      </c>
      <c r="D94" s="16">
        <v>79</v>
      </c>
      <c r="E94" s="16">
        <v>189</v>
      </c>
      <c r="F94" s="16">
        <v>31</v>
      </c>
      <c r="G94" s="16">
        <v>316</v>
      </c>
      <c r="H94" s="4">
        <f t="shared" si="10"/>
        <v>30.379746835443036</v>
      </c>
      <c r="I94" s="9">
        <f t="shared" si="11"/>
        <v>69.620253164556956</v>
      </c>
    </row>
    <row r="95" spans="1:9" x14ac:dyDescent="0.25">
      <c r="A95" s="288"/>
      <c r="B95" s="16" t="s">
        <v>15</v>
      </c>
      <c r="C95" s="16">
        <v>13</v>
      </c>
      <c r="D95" s="16">
        <v>76</v>
      </c>
      <c r="E95" s="16">
        <v>197</v>
      </c>
      <c r="F95" s="16">
        <v>24</v>
      </c>
      <c r="G95" s="16">
        <v>310</v>
      </c>
      <c r="H95" s="4">
        <f t="shared" si="10"/>
        <v>28.70967741935484</v>
      </c>
      <c r="I95" s="9">
        <f t="shared" si="11"/>
        <v>71.290322580645167</v>
      </c>
    </row>
    <row r="96" spans="1:9" x14ac:dyDescent="0.25">
      <c r="A96" s="288"/>
      <c r="B96" s="16" t="s">
        <v>16</v>
      </c>
      <c r="C96" s="16">
        <v>4</v>
      </c>
      <c r="D96" s="16">
        <v>42</v>
      </c>
      <c r="E96" s="16">
        <v>213</v>
      </c>
      <c r="F96" s="16">
        <v>25</v>
      </c>
      <c r="G96" s="16">
        <v>284</v>
      </c>
      <c r="H96" s="4">
        <f t="shared" si="10"/>
        <v>16.197183098591548</v>
      </c>
      <c r="I96" s="9">
        <f t="shared" si="11"/>
        <v>83.802816901408448</v>
      </c>
    </row>
    <row r="97" spans="1:9" x14ac:dyDescent="0.25">
      <c r="A97" s="288"/>
      <c r="B97" s="16" t="s">
        <v>17</v>
      </c>
      <c r="C97" s="16">
        <v>4</v>
      </c>
      <c r="D97" s="16">
        <v>96</v>
      </c>
      <c r="E97" s="16">
        <v>107</v>
      </c>
      <c r="F97" s="16">
        <v>15</v>
      </c>
      <c r="G97" s="16">
        <v>222</v>
      </c>
      <c r="H97" s="4">
        <f t="shared" si="10"/>
        <v>45.045045045045043</v>
      </c>
      <c r="I97" s="9">
        <f t="shared" si="11"/>
        <v>54.954954954954957</v>
      </c>
    </row>
    <row r="98" spans="1:9" x14ac:dyDescent="0.25">
      <c r="A98" s="288"/>
      <c r="B98" s="16" t="s">
        <v>18</v>
      </c>
      <c r="C98" s="16">
        <v>10</v>
      </c>
      <c r="D98" s="16">
        <v>106</v>
      </c>
      <c r="E98" s="16">
        <v>149</v>
      </c>
      <c r="F98" s="16">
        <v>21</v>
      </c>
      <c r="G98" s="16">
        <v>286</v>
      </c>
      <c r="H98" s="4">
        <f t="shared" si="10"/>
        <v>40.55944055944056</v>
      </c>
      <c r="I98" s="9">
        <f t="shared" si="11"/>
        <v>59.44055944055944</v>
      </c>
    </row>
    <row r="99" spans="1:9" x14ac:dyDescent="0.25">
      <c r="A99" s="288"/>
      <c r="B99" s="16" t="s">
        <v>19</v>
      </c>
      <c r="C99" s="16">
        <v>14</v>
      </c>
      <c r="D99" s="16">
        <v>85</v>
      </c>
      <c r="E99" s="16">
        <v>212</v>
      </c>
      <c r="F99" s="16">
        <v>50</v>
      </c>
      <c r="G99" s="16">
        <v>361</v>
      </c>
      <c r="H99" s="4">
        <f t="shared" si="10"/>
        <v>27.423822714681439</v>
      </c>
      <c r="I99" s="9">
        <f t="shared" si="11"/>
        <v>72.576177285318565</v>
      </c>
    </row>
    <row r="100" spans="1:9" x14ac:dyDescent="0.25">
      <c r="A100" s="288"/>
      <c r="B100" s="16" t="s">
        <v>20</v>
      </c>
      <c r="C100" s="16">
        <v>2</v>
      </c>
      <c r="D100" s="16">
        <v>42</v>
      </c>
      <c r="E100" s="16">
        <v>212</v>
      </c>
      <c r="F100" s="16">
        <v>15</v>
      </c>
      <c r="G100" s="16">
        <v>271</v>
      </c>
      <c r="H100" s="4">
        <f t="shared" si="10"/>
        <v>16.236162361623617</v>
      </c>
      <c r="I100" s="9">
        <f t="shared" si="11"/>
        <v>83.763837638376387</v>
      </c>
    </row>
    <row r="101" spans="1:9" x14ac:dyDescent="0.25">
      <c r="A101" s="288"/>
      <c r="B101" s="16" t="s">
        <v>21</v>
      </c>
      <c r="C101" s="16">
        <v>3</v>
      </c>
      <c r="D101" s="16">
        <v>27</v>
      </c>
      <c r="E101" s="16">
        <v>173</v>
      </c>
      <c r="F101" s="16">
        <v>30</v>
      </c>
      <c r="G101" s="16">
        <v>233</v>
      </c>
      <c r="H101" s="4">
        <f t="shared" si="10"/>
        <v>12.875536480686696</v>
      </c>
      <c r="I101" s="9">
        <f t="shared" si="11"/>
        <v>87.124463519313309</v>
      </c>
    </row>
    <row r="102" spans="1:9" ht="16.5" thickBot="1" x14ac:dyDescent="0.3">
      <c r="A102" s="289"/>
      <c r="B102" s="19" t="s">
        <v>35</v>
      </c>
      <c r="C102" s="20"/>
      <c r="D102" s="20"/>
      <c r="E102" s="20"/>
      <c r="F102" s="20"/>
      <c r="G102" s="20"/>
      <c r="H102" s="24">
        <f>AVERAGE(H87:H101)</f>
        <v>29.264211320953677</v>
      </c>
      <c r="I102" s="25">
        <f>AVERAGE(I87:I101)</f>
        <v>70.735788679046308</v>
      </c>
    </row>
    <row r="103" spans="1:9" x14ac:dyDescent="0.25">
      <c r="A103" s="290" t="s">
        <v>81</v>
      </c>
      <c r="B103" s="21" t="s">
        <v>7</v>
      </c>
      <c r="C103" s="21">
        <v>58</v>
      </c>
      <c r="D103" s="21">
        <v>4</v>
      </c>
      <c r="E103" s="21">
        <v>94</v>
      </c>
      <c r="F103" s="21">
        <v>101</v>
      </c>
      <c r="G103" s="21">
        <v>257</v>
      </c>
      <c r="H103" s="4">
        <f t="shared" si="10"/>
        <v>24.124513618677042</v>
      </c>
      <c r="I103" s="9">
        <f t="shared" si="11"/>
        <v>75.875486381322958</v>
      </c>
    </row>
    <row r="104" spans="1:9" x14ac:dyDescent="0.25">
      <c r="A104" s="288"/>
      <c r="B104" s="16" t="s">
        <v>11</v>
      </c>
      <c r="C104" s="16">
        <v>30</v>
      </c>
      <c r="D104" s="16">
        <v>6</v>
      </c>
      <c r="E104" s="16">
        <v>103</v>
      </c>
      <c r="F104" s="16">
        <v>73</v>
      </c>
      <c r="G104" s="16">
        <v>212</v>
      </c>
      <c r="H104" s="4">
        <f>(C104+D104)*100/G104</f>
        <v>16.981132075471699</v>
      </c>
      <c r="I104" s="9">
        <f>(E104+F104)*100/G104</f>
        <v>83.018867924528308</v>
      </c>
    </row>
    <row r="105" spans="1:9" x14ac:dyDescent="0.25">
      <c r="A105" s="288"/>
      <c r="B105" s="16" t="s">
        <v>12</v>
      </c>
      <c r="C105" s="16">
        <v>52</v>
      </c>
      <c r="D105" s="16">
        <v>23</v>
      </c>
      <c r="E105" s="16">
        <v>141</v>
      </c>
      <c r="F105" s="16">
        <v>49</v>
      </c>
      <c r="G105" s="16">
        <v>265</v>
      </c>
      <c r="H105" s="4">
        <f t="shared" ref="H105:H118" si="12">(C105+D105)*100/G105</f>
        <v>28.30188679245283</v>
      </c>
      <c r="I105" s="9">
        <f t="shared" ref="I105:I118" si="13">(E105+F105)*100/G105</f>
        <v>71.698113207547166</v>
      </c>
    </row>
    <row r="106" spans="1:9" x14ac:dyDescent="0.25">
      <c r="A106" s="288"/>
      <c r="B106" s="16" t="s">
        <v>10</v>
      </c>
      <c r="C106" s="16">
        <v>22</v>
      </c>
      <c r="D106" s="16">
        <v>10</v>
      </c>
      <c r="E106" s="16">
        <v>117</v>
      </c>
      <c r="F106" s="16">
        <v>81</v>
      </c>
      <c r="G106" s="16">
        <v>230</v>
      </c>
      <c r="H106" s="4">
        <f t="shared" si="12"/>
        <v>13.913043478260869</v>
      </c>
      <c r="I106" s="9">
        <f t="shared" si="13"/>
        <v>86.086956521739125</v>
      </c>
    </row>
    <row r="107" spans="1:9" x14ac:dyDescent="0.25">
      <c r="A107" s="288"/>
      <c r="B107" s="16" t="s">
        <v>13</v>
      </c>
      <c r="C107" s="16">
        <v>26</v>
      </c>
      <c r="D107" s="16">
        <v>8</v>
      </c>
      <c r="E107" s="16">
        <v>114</v>
      </c>
      <c r="F107" s="16">
        <v>45</v>
      </c>
      <c r="G107" s="16">
        <v>193</v>
      </c>
      <c r="H107" s="4">
        <f t="shared" si="12"/>
        <v>17.616580310880828</v>
      </c>
      <c r="I107" s="9">
        <f t="shared" si="13"/>
        <v>82.383419689119165</v>
      </c>
    </row>
    <row r="108" spans="1:9" x14ac:dyDescent="0.25">
      <c r="A108" s="288"/>
      <c r="B108" s="16" t="s">
        <v>9</v>
      </c>
      <c r="C108" s="16">
        <v>33</v>
      </c>
      <c r="D108" s="16">
        <v>5</v>
      </c>
      <c r="E108" s="16">
        <v>102</v>
      </c>
      <c r="F108" s="16">
        <v>104</v>
      </c>
      <c r="G108" s="16">
        <v>244</v>
      </c>
      <c r="H108" s="4">
        <f t="shared" si="12"/>
        <v>15.573770491803279</v>
      </c>
      <c r="I108" s="9">
        <f t="shared" si="13"/>
        <v>84.426229508196727</v>
      </c>
    </row>
    <row r="109" spans="1:9" x14ac:dyDescent="0.25">
      <c r="A109" s="288"/>
      <c r="B109" s="16" t="s">
        <v>14</v>
      </c>
      <c r="C109" s="16">
        <v>64</v>
      </c>
      <c r="D109" s="16">
        <v>3</v>
      </c>
      <c r="E109" s="16">
        <v>152</v>
      </c>
      <c r="F109" s="16">
        <v>102</v>
      </c>
      <c r="G109" s="16">
        <v>321</v>
      </c>
      <c r="H109" s="4">
        <f t="shared" si="12"/>
        <v>20.872274143302182</v>
      </c>
      <c r="I109" s="9">
        <f t="shared" si="13"/>
        <v>79.127725856697822</v>
      </c>
    </row>
    <row r="110" spans="1:9" x14ac:dyDescent="0.25">
      <c r="A110" s="288"/>
      <c r="B110" s="16" t="s">
        <v>8</v>
      </c>
      <c r="C110" s="16">
        <v>26</v>
      </c>
      <c r="D110" s="16">
        <v>7</v>
      </c>
      <c r="E110" s="16">
        <v>106</v>
      </c>
      <c r="F110" s="16">
        <v>97</v>
      </c>
      <c r="G110" s="16">
        <v>236</v>
      </c>
      <c r="H110" s="4">
        <f t="shared" si="12"/>
        <v>13.983050847457626</v>
      </c>
      <c r="I110" s="9">
        <f t="shared" si="13"/>
        <v>86.016949152542367</v>
      </c>
    </row>
    <row r="111" spans="1:9" x14ac:dyDescent="0.25">
      <c r="A111" s="288"/>
      <c r="B111" s="16" t="s">
        <v>15</v>
      </c>
      <c r="C111" s="16">
        <v>45</v>
      </c>
      <c r="D111" s="16">
        <v>7</v>
      </c>
      <c r="E111" s="16">
        <v>134</v>
      </c>
      <c r="F111" s="16">
        <v>94</v>
      </c>
      <c r="G111" s="16">
        <v>280</v>
      </c>
      <c r="H111" s="4">
        <f t="shared" si="12"/>
        <v>18.571428571428573</v>
      </c>
      <c r="I111" s="9">
        <f t="shared" si="13"/>
        <v>81.428571428571431</v>
      </c>
    </row>
    <row r="112" spans="1:9" x14ac:dyDescent="0.25">
      <c r="A112" s="288"/>
      <c r="B112" s="16" t="s">
        <v>16</v>
      </c>
      <c r="C112" s="16">
        <v>18</v>
      </c>
      <c r="D112" s="16">
        <v>10</v>
      </c>
      <c r="E112" s="16">
        <v>74</v>
      </c>
      <c r="F112" s="16">
        <v>71</v>
      </c>
      <c r="G112" s="16">
        <v>173</v>
      </c>
      <c r="H112" s="4">
        <f t="shared" si="12"/>
        <v>16.184971098265898</v>
      </c>
      <c r="I112" s="9">
        <f t="shared" si="13"/>
        <v>83.815028901734109</v>
      </c>
    </row>
    <row r="113" spans="1:14" x14ac:dyDescent="0.25">
      <c r="A113" s="288"/>
      <c r="B113" s="16" t="s">
        <v>17</v>
      </c>
      <c r="C113" s="16">
        <v>30</v>
      </c>
      <c r="D113" s="16">
        <v>1</v>
      </c>
      <c r="E113" s="16">
        <v>91</v>
      </c>
      <c r="F113" s="16">
        <v>61</v>
      </c>
      <c r="G113" s="16">
        <v>183</v>
      </c>
      <c r="H113" s="4">
        <f t="shared" si="12"/>
        <v>16.939890710382514</v>
      </c>
      <c r="I113" s="9">
        <f t="shared" si="13"/>
        <v>83.060109289617486</v>
      </c>
    </row>
    <row r="114" spans="1:14" x14ac:dyDescent="0.25">
      <c r="A114" s="288"/>
      <c r="B114" s="16" t="s">
        <v>18</v>
      </c>
      <c r="C114" s="16">
        <v>11</v>
      </c>
      <c r="D114" s="16">
        <v>3</v>
      </c>
      <c r="E114" s="16">
        <v>118</v>
      </c>
      <c r="F114" s="16">
        <v>80</v>
      </c>
      <c r="G114" s="16">
        <v>212</v>
      </c>
      <c r="H114" s="4">
        <f t="shared" si="12"/>
        <v>6.6037735849056602</v>
      </c>
      <c r="I114" s="9">
        <f t="shared" si="13"/>
        <v>93.396226415094333</v>
      </c>
    </row>
    <row r="115" spans="1:14" x14ac:dyDescent="0.25">
      <c r="A115" s="288"/>
      <c r="B115" s="16" t="s">
        <v>19</v>
      </c>
      <c r="C115" s="16">
        <v>21</v>
      </c>
      <c r="D115" s="16">
        <v>4</v>
      </c>
      <c r="E115" s="16">
        <v>62</v>
      </c>
      <c r="F115" s="16">
        <v>28</v>
      </c>
      <c r="G115" s="16">
        <v>115</v>
      </c>
      <c r="H115" s="4">
        <f t="shared" si="12"/>
        <v>21.739130434782609</v>
      </c>
      <c r="I115" s="9">
        <f t="shared" si="13"/>
        <v>78.260869565217391</v>
      </c>
    </row>
    <row r="116" spans="1:14" x14ac:dyDescent="0.25">
      <c r="A116" s="288"/>
      <c r="B116" s="16" t="s">
        <v>20</v>
      </c>
      <c r="C116" s="16">
        <v>51</v>
      </c>
      <c r="D116" s="16">
        <v>8</v>
      </c>
      <c r="E116" s="16">
        <v>107</v>
      </c>
      <c r="F116" s="16">
        <v>61</v>
      </c>
      <c r="G116" s="16">
        <v>227</v>
      </c>
      <c r="H116" s="4">
        <f t="shared" si="12"/>
        <v>25.991189427312776</v>
      </c>
      <c r="I116" s="9">
        <f t="shared" si="13"/>
        <v>74.008810572687224</v>
      </c>
    </row>
    <row r="117" spans="1:14" x14ac:dyDescent="0.25">
      <c r="A117" s="288"/>
      <c r="B117" s="16" t="s">
        <v>21</v>
      </c>
      <c r="C117" s="16">
        <v>38</v>
      </c>
      <c r="D117" s="16">
        <v>4</v>
      </c>
      <c r="E117" s="16">
        <v>118</v>
      </c>
      <c r="F117" s="16">
        <v>48</v>
      </c>
      <c r="G117" s="16">
        <v>208</v>
      </c>
      <c r="H117" s="4">
        <f t="shared" si="12"/>
        <v>20.192307692307693</v>
      </c>
      <c r="I117" s="9">
        <f t="shared" si="13"/>
        <v>79.807692307692307</v>
      </c>
    </row>
    <row r="118" spans="1:14" x14ac:dyDescent="0.25">
      <c r="A118" s="288"/>
      <c r="B118" s="16" t="s">
        <v>22</v>
      </c>
      <c r="C118" s="16">
        <v>33</v>
      </c>
      <c r="D118" s="16">
        <v>17</v>
      </c>
      <c r="E118" s="16">
        <v>75</v>
      </c>
      <c r="F118" s="16">
        <v>70</v>
      </c>
      <c r="G118" s="16">
        <v>195</v>
      </c>
      <c r="H118" s="4">
        <f t="shared" si="12"/>
        <v>25.641025641025642</v>
      </c>
      <c r="I118" s="9">
        <f t="shared" si="13"/>
        <v>74.358974358974365</v>
      </c>
    </row>
    <row r="119" spans="1:14" ht="16.5" thickBot="1" x14ac:dyDescent="0.3">
      <c r="A119" s="289"/>
      <c r="B119" s="19" t="s">
        <v>35</v>
      </c>
      <c r="C119" s="20"/>
      <c r="D119" s="20"/>
      <c r="E119" s="20"/>
      <c r="F119" s="20"/>
      <c r="G119" s="20"/>
      <c r="H119" s="24">
        <f>AVERAGE(H103:H118)</f>
        <v>18.951873057419856</v>
      </c>
      <c r="I119" s="25">
        <f>AVERAGE(I103:I118)</f>
        <v>81.048126942580154</v>
      </c>
    </row>
    <row r="120" spans="1:14" x14ac:dyDescent="0.25">
      <c r="A120" s="290" t="s">
        <v>82</v>
      </c>
      <c r="B120" s="21" t="s">
        <v>7</v>
      </c>
      <c r="C120" s="21">
        <v>25</v>
      </c>
      <c r="D120" s="21">
        <v>6</v>
      </c>
      <c r="E120" s="21">
        <v>31</v>
      </c>
      <c r="F120" s="21">
        <v>18</v>
      </c>
      <c r="G120" s="21">
        <v>80</v>
      </c>
      <c r="H120" s="4">
        <f t="shared" si="10"/>
        <v>38.75</v>
      </c>
      <c r="I120" s="9">
        <f t="shared" si="11"/>
        <v>61.25</v>
      </c>
    </row>
    <row r="121" spans="1:14" x14ac:dyDescent="0.25">
      <c r="A121" s="288"/>
      <c r="B121" s="16" t="s">
        <v>11</v>
      </c>
      <c r="C121" s="16">
        <v>24</v>
      </c>
      <c r="D121" s="16">
        <v>6</v>
      </c>
      <c r="E121" s="16">
        <v>70</v>
      </c>
      <c r="F121" s="16">
        <v>39</v>
      </c>
      <c r="G121" s="16">
        <v>139</v>
      </c>
      <c r="H121" s="4">
        <f t="shared" si="10"/>
        <v>21.582733812949641</v>
      </c>
      <c r="I121" s="9">
        <f t="shared" si="11"/>
        <v>78.417266187050359</v>
      </c>
      <c r="K121" s="15"/>
      <c r="L121" s="26"/>
      <c r="M121" s="26"/>
      <c r="N121" s="15"/>
    </row>
    <row r="122" spans="1:14" x14ac:dyDescent="0.25">
      <c r="A122" s="288"/>
      <c r="B122" s="16" t="s">
        <v>12</v>
      </c>
      <c r="C122" s="16">
        <v>16</v>
      </c>
      <c r="D122" s="16">
        <v>20</v>
      </c>
      <c r="E122" s="16">
        <v>85</v>
      </c>
      <c r="F122" s="16">
        <v>2</v>
      </c>
      <c r="G122" s="16">
        <v>123</v>
      </c>
      <c r="H122" s="4">
        <f t="shared" si="10"/>
        <v>29.26829268292683</v>
      </c>
      <c r="I122" s="9">
        <f t="shared" si="11"/>
        <v>70.731707317073173</v>
      </c>
      <c r="K122" s="15"/>
      <c r="L122" s="26"/>
      <c r="M122" s="26"/>
      <c r="N122" s="15"/>
    </row>
    <row r="123" spans="1:14" x14ac:dyDescent="0.25">
      <c r="A123" s="288"/>
      <c r="B123" s="16" t="s">
        <v>10</v>
      </c>
      <c r="C123" s="16">
        <v>17</v>
      </c>
      <c r="D123" s="16">
        <v>2</v>
      </c>
      <c r="E123" s="16">
        <v>48</v>
      </c>
      <c r="F123" s="16">
        <v>22</v>
      </c>
      <c r="G123" s="16">
        <v>89</v>
      </c>
      <c r="H123" s="4">
        <f t="shared" si="10"/>
        <v>21.348314606741575</v>
      </c>
      <c r="I123" s="9">
        <f t="shared" si="11"/>
        <v>78.651685393258433</v>
      </c>
      <c r="K123" s="15"/>
      <c r="L123" s="26"/>
      <c r="M123" s="26"/>
      <c r="N123" s="15"/>
    </row>
    <row r="124" spans="1:14" x14ac:dyDescent="0.25">
      <c r="A124" s="288"/>
      <c r="B124" s="16" t="s">
        <v>13</v>
      </c>
      <c r="C124" s="16">
        <v>2</v>
      </c>
      <c r="D124" s="16">
        <v>9</v>
      </c>
      <c r="E124" s="16">
        <v>78</v>
      </c>
      <c r="F124" s="16">
        <v>3</v>
      </c>
      <c r="G124" s="16">
        <v>92</v>
      </c>
      <c r="H124" s="4">
        <f t="shared" si="10"/>
        <v>11.956521739130435</v>
      </c>
      <c r="I124" s="9">
        <f t="shared" si="11"/>
        <v>88.043478260869563</v>
      </c>
      <c r="K124" s="15"/>
      <c r="L124" s="26"/>
      <c r="M124" s="26"/>
      <c r="N124" s="15"/>
    </row>
    <row r="125" spans="1:14" x14ac:dyDescent="0.25">
      <c r="A125" s="288"/>
      <c r="B125" s="16" t="s">
        <v>9</v>
      </c>
      <c r="C125" s="16">
        <v>33</v>
      </c>
      <c r="D125" s="16">
        <v>1</v>
      </c>
      <c r="E125" s="16">
        <v>20</v>
      </c>
      <c r="F125" s="16">
        <v>71</v>
      </c>
      <c r="G125" s="16">
        <v>125</v>
      </c>
      <c r="H125" s="4">
        <f>(C125+D125)*100/G125</f>
        <v>27.2</v>
      </c>
      <c r="I125" s="9">
        <f t="shared" si="11"/>
        <v>72.8</v>
      </c>
      <c r="K125" s="15"/>
      <c r="L125" s="26"/>
      <c r="M125" s="26"/>
      <c r="N125" s="15"/>
    </row>
    <row r="126" spans="1:14" x14ac:dyDescent="0.25">
      <c r="A126" s="288"/>
      <c r="B126" s="16" t="s">
        <v>14</v>
      </c>
      <c r="C126" s="16">
        <v>33</v>
      </c>
      <c r="D126" s="16">
        <v>14</v>
      </c>
      <c r="E126" s="16">
        <v>75</v>
      </c>
      <c r="F126" s="16">
        <v>9</v>
      </c>
      <c r="G126" s="16">
        <v>131</v>
      </c>
      <c r="H126" s="4">
        <f t="shared" si="10"/>
        <v>35.877862595419849</v>
      </c>
      <c r="I126" s="9">
        <f t="shared" si="11"/>
        <v>64.122137404580158</v>
      </c>
      <c r="K126" s="15"/>
      <c r="L126" s="26"/>
      <c r="M126" s="26"/>
      <c r="N126" s="15"/>
    </row>
    <row r="127" spans="1:14" x14ac:dyDescent="0.25">
      <c r="A127" s="288"/>
      <c r="B127" s="16" t="s">
        <v>8</v>
      </c>
      <c r="C127" s="16">
        <v>30</v>
      </c>
      <c r="D127" s="16">
        <v>10</v>
      </c>
      <c r="E127" s="16">
        <v>92</v>
      </c>
      <c r="F127" s="16">
        <v>32</v>
      </c>
      <c r="G127" s="16">
        <v>164</v>
      </c>
      <c r="H127" s="4">
        <f t="shared" si="10"/>
        <v>24.390243902439025</v>
      </c>
      <c r="I127" s="9">
        <f t="shared" si="11"/>
        <v>75.609756097560975</v>
      </c>
      <c r="K127" s="15"/>
      <c r="L127" s="26"/>
      <c r="M127" s="26"/>
      <c r="N127" s="15"/>
    </row>
    <row r="128" spans="1:14" x14ac:dyDescent="0.25">
      <c r="A128" s="288"/>
      <c r="B128" s="16" t="s">
        <v>15</v>
      </c>
      <c r="C128" s="16">
        <v>81</v>
      </c>
      <c r="D128" s="16">
        <v>6</v>
      </c>
      <c r="E128" s="16">
        <v>28</v>
      </c>
      <c r="F128" s="16">
        <v>25</v>
      </c>
      <c r="G128" s="16">
        <v>140</v>
      </c>
      <c r="H128" s="4">
        <f t="shared" si="10"/>
        <v>62.142857142857146</v>
      </c>
      <c r="I128" s="9">
        <f t="shared" si="11"/>
        <v>37.857142857142854</v>
      </c>
      <c r="K128" s="15"/>
      <c r="L128" s="26"/>
      <c r="M128" s="26"/>
      <c r="N128" s="15"/>
    </row>
    <row r="129" spans="1:14" x14ac:dyDescent="0.25">
      <c r="A129" s="288"/>
      <c r="B129" s="16" t="s">
        <v>16</v>
      </c>
      <c r="C129" s="16">
        <v>51</v>
      </c>
      <c r="D129" s="16">
        <v>0</v>
      </c>
      <c r="E129" s="16">
        <v>6</v>
      </c>
      <c r="F129" s="16">
        <v>41</v>
      </c>
      <c r="G129" s="16">
        <v>98</v>
      </c>
      <c r="H129" s="4">
        <f t="shared" si="10"/>
        <v>52.04081632653061</v>
      </c>
      <c r="I129" s="9">
        <f t="shared" si="11"/>
        <v>47.95918367346939</v>
      </c>
      <c r="K129" s="15"/>
      <c r="L129" s="26"/>
      <c r="M129" s="26"/>
      <c r="N129" s="15"/>
    </row>
    <row r="130" spans="1:14" x14ac:dyDescent="0.25">
      <c r="A130" s="288"/>
      <c r="B130" s="16" t="s">
        <v>17</v>
      </c>
      <c r="C130" s="16">
        <v>27</v>
      </c>
      <c r="D130" s="16">
        <v>11</v>
      </c>
      <c r="E130" s="16">
        <v>62</v>
      </c>
      <c r="F130" s="16">
        <v>33</v>
      </c>
      <c r="G130" s="16">
        <v>133</v>
      </c>
      <c r="H130" s="4">
        <f t="shared" si="10"/>
        <v>28.571428571428573</v>
      </c>
      <c r="I130" s="9">
        <f t="shared" si="11"/>
        <v>71.428571428571431</v>
      </c>
      <c r="K130" s="15"/>
      <c r="L130" s="26"/>
      <c r="M130" s="26"/>
      <c r="N130" s="15"/>
    </row>
    <row r="131" spans="1:14" x14ac:dyDescent="0.25">
      <c r="A131" s="288"/>
      <c r="B131" s="16" t="s">
        <v>18</v>
      </c>
      <c r="C131" s="16">
        <v>21</v>
      </c>
      <c r="D131" s="16">
        <v>11</v>
      </c>
      <c r="E131" s="16">
        <v>187</v>
      </c>
      <c r="F131" s="16">
        <v>51</v>
      </c>
      <c r="G131" s="16">
        <v>270</v>
      </c>
      <c r="H131" s="4">
        <f t="shared" si="10"/>
        <v>11.851851851851851</v>
      </c>
      <c r="I131" s="9">
        <f t="shared" si="11"/>
        <v>88.148148148148152</v>
      </c>
      <c r="K131" s="15"/>
      <c r="L131" s="26"/>
      <c r="M131" s="26"/>
      <c r="N131" s="15"/>
    </row>
    <row r="132" spans="1:14" x14ac:dyDescent="0.25">
      <c r="A132" s="288"/>
      <c r="B132" s="16" t="s">
        <v>19</v>
      </c>
      <c r="C132" s="16">
        <v>23</v>
      </c>
      <c r="D132" s="16">
        <v>1</v>
      </c>
      <c r="E132" s="16">
        <v>72</v>
      </c>
      <c r="F132" s="16">
        <v>96</v>
      </c>
      <c r="G132" s="16">
        <v>192</v>
      </c>
      <c r="H132" s="4">
        <f t="shared" si="10"/>
        <v>12.5</v>
      </c>
      <c r="I132" s="9">
        <f t="shared" si="11"/>
        <v>87.5</v>
      </c>
      <c r="K132" s="15"/>
      <c r="L132" s="26"/>
      <c r="M132" s="26"/>
      <c r="N132" s="15"/>
    </row>
    <row r="133" spans="1:14" x14ac:dyDescent="0.25">
      <c r="A133" s="288"/>
      <c r="B133" s="16" t="s">
        <v>20</v>
      </c>
      <c r="C133" s="16">
        <v>28</v>
      </c>
      <c r="D133" s="16">
        <v>6</v>
      </c>
      <c r="E133" s="16">
        <v>18</v>
      </c>
      <c r="F133" s="16">
        <v>13</v>
      </c>
      <c r="G133" s="16">
        <v>65</v>
      </c>
      <c r="H133" s="4">
        <f t="shared" si="10"/>
        <v>52.307692307692307</v>
      </c>
      <c r="I133" s="9">
        <f t="shared" si="11"/>
        <v>47.692307692307693</v>
      </c>
      <c r="K133" s="15"/>
      <c r="L133" s="26"/>
      <c r="M133" s="26"/>
      <c r="N133" s="15"/>
    </row>
    <row r="134" spans="1:14" x14ac:dyDescent="0.25">
      <c r="A134" s="288"/>
      <c r="B134" s="16" t="s">
        <v>21</v>
      </c>
      <c r="C134" s="16">
        <v>14</v>
      </c>
      <c r="D134" s="16">
        <v>0</v>
      </c>
      <c r="E134" s="16">
        <v>32</v>
      </c>
      <c r="F134" s="16">
        <v>47</v>
      </c>
      <c r="G134" s="16">
        <v>93</v>
      </c>
      <c r="H134" s="4">
        <f t="shared" si="10"/>
        <v>15.053763440860216</v>
      </c>
      <c r="I134" s="9">
        <f t="shared" si="11"/>
        <v>84.946236559139791</v>
      </c>
      <c r="K134" s="15"/>
      <c r="L134" s="26"/>
      <c r="M134" s="26"/>
      <c r="N134" s="15"/>
    </row>
    <row r="135" spans="1:14" ht="16.5" thickBot="1" x14ac:dyDescent="0.3">
      <c r="A135" s="289"/>
      <c r="B135" s="19" t="s">
        <v>35</v>
      </c>
      <c r="C135" s="20"/>
      <c r="D135" s="20"/>
      <c r="E135" s="20"/>
      <c r="F135" s="20"/>
      <c r="G135" s="20"/>
      <c r="H135" s="24">
        <f>AVERAGE(H120:H134)</f>
        <v>29.65615859872187</v>
      </c>
      <c r="I135" s="25">
        <f>AVERAGE(I120:I134)</f>
        <v>70.343841401278141</v>
      </c>
      <c r="K135" s="15"/>
      <c r="L135" s="26"/>
      <c r="M135" s="26"/>
      <c r="N135" s="15"/>
    </row>
    <row r="136" spans="1:14" x14ac:dyDescent="0.25">
      <c r="A136" s="288" t="s">
        <v>83</v>
      </c>
      <c r="B136" s="16" t="s">
        <v>7</v>
      </c>
      <c r="C136" s="16">
        <v>122</v>
      </c>
      <c r="D136" s="16">
        <v>29</v>
      </c>
      <c r="E136" s="16">
        <v>304</v>
      </c>
      <c r="F136" s="16">
        <v>397</v>
      </c>
      <c r="G136" s="16">
        <v>852</v>
      </c>
      <c r="H136" s="4">
        <f t="shared" si="10"/>
        <v>17.72300469483568</v>
      </c>
      <c r="I136" s="9">
        <f t="shared" si="11"/>
        <v>82.27699530516432</v>
      </c>
      <c r="K136" s="15"/>
      <c r="L136" s="26"/>
      <c r="M136" s="26"/>
      <c r="N136" s="15"/>
    </row>
    <row r="137" spans="1:14" x14ac:dyDescent="0.25">
      <c r="A137" s="288"/>
      <c r="B137" s="16" t="s">
        <v>11</v>
      </c>
      <c r="C137" s="16">
        <v>96</v>
      </c>
      <c r="D137" s="16">
        <v>9</v>
      </c>
      <c r="E137" s="16">
        <v>199</v>
      </c>
      <c r="F137" s="16">
        <v>360</v>
      </c>
      <c r="G137" s="16">
        <v>664</v>
      </c>
      <c r="H137" s="4">
        <f t="shared" si="10"/>
        <v>15.813253012048193</v>
      </c>
      <c r="I137" s="9">
        <f t="shared" si="11"/>
        <v>84.186746987951807</v>
      </c>
      <c r="K137" s="15"/>
      <c r="L137" s="26"/>
      <c r="M137" s="26"/>
      <c r="N137" s="15"/>
    </row>
    <row r="138" spans="1:14" x14ac:dyDescent="0.25">
      <c r="A138" s="288"/>
      <c r="B138" s="16" t="s">
        <v>12</v>
      </c>
      <c r="C138" s="16">
        <v>100</v>
      </c>
      <c r="D138" s="16">
        <v>17</v>
      </c>
      <c r="E138" s="16">
        <v>148</v>
      </c>
      <c r="F138" s="16">
        <v>507</v>
      </c>
      <c r="G138" s="16">
        <v>772</v>
      </c>
      <c r="H138" s="4">
        <f t="shared" si="10"/>
        <v>15.155440414507773</v>
      </c>
      <c r="I138" s="9">
        <f t="shared" si="11"/>
        <v>84.844559585492235</v>
      </c>
      <c r="K138" s="15"/>
      <c r="L138" s="26"/>
      <c r="M138" s="26"/>
      <c r="N138" s="15"/>
    </row>
    <row r="139" spans="1:14" x14ac:dyDescent="0.25">
      <c r="A139" s="288"/>
      <c r="B139" s="16" t="s">
        <v>10</v>
      </c>
      <c r="C139" s="16">
        <v>64</v>
      </c>
      <c r="D139" s="16">
        <v>1</v>
      </c>
      <c r="E139" s="16">
        <v>156</v>
      </c>
      <c r="F139" s="16">
        <v>500</v>
      </c>
      <c r="G139" s="16">
        <v>721</v>
      </c>
      <c r="H139" s="4">
        <f t="shared" si="10"/>
        <v>9.0152565880721216</v>
      </c>
      <c r="I139" s="9">
        <f t="shared" si="11"/>
        <v>90.98474341192788</v>
      </c>
      <c r="K139" s="15"/>
      <c r="L139" s="26"/>
      <c r="M139" s="26"/>
      <c r="N139" s="15"/>
    </row>
    <row r="140" spans="1:14" x14ac:dyDescent="0.25">
      <c r="A140" s="288"/>
      <c r="B140" s="16" t="s">
        <v>13</v>
      </c>
      <c r="C140" s="16">
        <v>101</v>
      </c>
      <c r="D140" s="16">
        <v>5</v>
      </c>
      <c r="E140" s="16">
        <v>211</v>
      </c>
      <c r="F140" s="16">
        <v>515</v>
      </c>
      <c r="G140" s="16">
        <v>832</v>
      </c>
      <c r="H140" s="4">
        <f t="shared" si="10"/>
        <v>12.740384615384615</v>
      </c>
      <c r="I140" s="9">
        <f t="shared" si="11"/>
        <v>87.259615384615387</v>
      </c>
    </row>
    <row r="141" spans="1:14" x14ac:dyDescent="0.25">
      <c r="A141" s="288"/>
      <c r="B141" s="16" t="s">
        <v>9</v>
      </c>
      <c r="C141" s="16">
        <v>118</v>
      </c>
      <c r="D141" s="16">
        <v>5</v>
      </c>
      <c r="E141" s="16">
        <v>207</v>
      </c>
      <c r="F141" s="16">
        <v>504</v>
      </c>
      <c r="G141" s="16">
        <v>834</v>
      </c>
      <c r="H141" s="4">
        <f t="shared" si="10"/>
        <v>14.748201438848922</v>
      </c>
      <c r="I141" s="9">
        <f t="shared" si="11"/>
        <v>85.251798561151077</v>
      </c>
    </row>
    <row r="142" spans="1:14" x14ac:dyDescent="0.25">
      <c r="A142" s="288"/>
      <c r="B142" s="16" t="s">
        <v>14</v>
      </c>
      <c r="C142" s="16">
        <v>106</v>
      </c>
      <c r="D142" s="16">
        <v>3</v>
      </c>
      <c r="E142" s="16">
        <v>221</v>
      </c>
      <c r="F142" s="16">
        <v>494</v>
      </c>
      <c r="G142" s="16">
        <v>824</v>
      </c>
      <c r="H142" s="4">
        <f t="shared" si="10"/>
        <v>13.228155339805825</v>
      </c>
      <c r="I142" s="9">
        <f t="shared" si="11"/>
        <v>86.771844660194176</v>
      </c>
    </row>
    <row r="143" spans="1:14" x14ac:dyDescent="0.25">
      <c r="A143" s="288"/>
      <c r="B143" s="16" t="s">
        <v>8</v>
      </c>
      <c r="C143" s="16">
        <v>40</v>
      </c>
      <c r="D143" s="16">
        <v>11</v>
      </c>
      <c r="E143" s="16">
        <v>240</v>
      </c>
      <c r="F143" s="16">
        <v>594</v>
      </c>
      <c r="G143" s="16">
        <v>885</v>
      </c>
      <c r="H143" s="4">
        <f t="shared" si="10"/>
        <v>5.7627118644067794</v>
      </c>
      <c r="I143" s="9">
        <f t="shared" si="11"/>
        <v>94.237288135593218</v>
      </c>
    </row>
    <row r="144" spans="1:14" x14ac:dyDescent="0.25">
      <c r="A144" s="288"/>
      <c r="B144" s="16" t="s">
        <v>15</v>
      </c>
      <c r="C144" s="16">
        <v>45</v>
      </c>
      <c r="D144" s="16">
        <v>10</v>
      </c>
      <c r="E144" s="16">
        <v>77</v>
      </c>
      <c r="F144" s="16">
        <v>394</v>
      </c>
      <c r="G144" s="16">
        <v>526</v>
      </c>
      <c r="H144" s="4">
        <f t="shared" si="10"/>
        <v>10.456273764258555</v>
      </c>
      <c r="I144" s="9">
        <f t="shared" si="11"/>
        <v>89.543726235741445</v>
      </c>
    </row>
    <row r="145" spans="1:9" x14ac:dyDescent="0.25">
      <c r="A145" s="288"/>
      <c r="B145" s="16" t="s">
        <v>16</v>
      </c>
      <c r="C145" s="16">
        <v>119</v>
      </c>
      <c r="D145" s="16">
        <v>3</v>
      </c>
      <c r="E145" s="16">
        <v>253</v>
      </c>
      <c r="F145" s="16">
        <v>391</v>
      </c>
      <c r="G145" s="16">
        <v>766</v>
      </c>
      <c r="H145" s="4">
        <f t="shared" si="10"/>
        <v>15.926892950391645</v>
      </c>
      <c r="I145" s="9">
        <f t="shared" si="11"/>
        <v>84.073107049608353</v>
      </c>
    </row>
    <row r="146" spans="1:9" ht="16.5" thickBot="1" x14ac:dyDescent="0.3">
      <c r="A146" s="289"/>
      <c r="B146" s="19" t="s">
        <v>35</v>
      </c>
      <c r="C146" s="20"/>
      <c r="D146" s="20"/>
      <c r="E146" s="20"/>
      <c r="F146" s="20"/>
      <c r="G146" s="20"/>
      <c r="H146" s="24">
        <f>AVERAGE(H136:H145)</f>
        <v>13.056957468256011</v>
      </c>
      <c r="I146" s="25">
        <f>AVERAGE(I136:I145)</f>
        <v>86.943042531743998</v>
      </c>
    </row>
    <row r="147" spans="1:9" x14ac:dyDescent="0.25">
      <c r="A147" s="288" t="s">
        <v>84</v>
      </c>
      <c r="B147" s="16" t="s">
        <v>7</v>
      </c>
      <c r="C147" s="16">
        <v>88</v>
      </c>
      <c r="D147" s="16">
        <v>26</v>
      </c>
      <c r="E147" s="16">
        <v>290</v>
      </c>
      <c r="F147" s="16">
        <v>323</v>
      </c>
      <c r="G147" s="16">
        <v>727</v>
      </c>
      <c r="H147" s="4">
        <f t="shared" si="10"/>
        <v>15.680880330123797</v>
      </c>
      <c r="I147" s="9">
        <f t="shared" si="11"/>
        <v>84.319119669876201</v>
      </c>
    </row>
    <row r="148" spans="1:9" x14ac:dyDescent="0.25">
      <c r="A148" s="288"/>
      <c r="B148" s="16" t="s">
        <v>11</v>
      </c>
      <c r="C148" s="16">
        <v>59</v>
      </c>
      <c r="D148" s="16">
        <v>14</v>
      </c>
      <c r="E148" s="16">
        <v>246</v>
      </c>
      <c r="F148" s="16">
        <v>506</v>
      </c>
      <c r="G148" s="16">
        <v>825</v>
      </c>
      <c r="H148" s="4">
        <f t="shared" si="10"/>
        <v>8.8484848484848477</v>
      </c>
      <c r="I148" s="9">
        <f t="shared" si="11"/>
        <v>91.151515151515156</v>
      </c>
    </row>
    <row r="149" spans="1:9" x14ac:dyDescent="0.25">
      <c r="A149" s="288"/>
      <c r="B149" s="16" t="s">
        <v>12</v>
      </c>
      <c r="C149" s="16">
        <v>146</v>
      </c>
      <c r="D149" s="16">
        <v>30</v>
      </c>
      <c r="E149" s="16">
        <v>239</v>
      </c>
      <c r="F149" s="16">
        <v>355</v>
      </c>
      <c r="G149" s="16">
        <v>770</v>
      </c>
      <c r="H149" s="4">
        <f t="shared" si="10"/>
        <v>22.857142857142858</v>
      </c>
      <c r="I149" s="9">
        <f t="shared" si="11"/>
        <v>77.142857142857139</v>
      </c>
    </row>
    <row r="150" spans="1:9" x14ac:dyDescent="0.25">
      <c r="A150" s="288"/>
      <c r="B150" s="16" t="s">
        <v>10</v>
      </c>
      <c r="C150" s="16">
        <v>78</v>
      </c>
      <c r="D150" s="16">
        <v>71</v>
      </c>
      <c r="E150" s="16">
        <v>196</v>
      </c>
      <c r="F150" s="16">
        <v>440</v>
      </c>
      <c r="G150" s="16">
        <v>785</v>
      </c>
      <c r="H150" s="4">
        <f t="shared" si="10"/>
        <v>18.980891719745223</v>
      </c>
      <c r="I150" s="9">
        <f t="shared" si="11"/>
        <v>81.019108280254784</v>
      </c>
    </row>
    <row r="151" spans="1:9" x14ac:dyDescent="0.25">
      <c r="A151" s="288"/>
      <c r="B151" s="16" t="s">
        <v>13</v>
      </c>
      <c r="C151" s="16">
        <v>61</v>
      </c>
      <c r="D151" s="16">
        <v>28</v>
      </c>
      <c r="E151" s="16">
        <v>257</v>
      </c>
      <c r="F151" s="16">
        <v>487</v>
      </c>
      <c r="G151" s="16">
        <v>833</v>
      </c>
      <c r="H151" s="4">
        <f t="shared" si="10"/>
        <v>10.684273709483794</v>
      </c>
      <c r="I151" s="9">
        <f t="shared" si="11"/>
        <v>89.31572629051621</v>
      </c>
    </row>
    <row r="152" spans="1:9" x14ac:dyDescent="0.25">
      <c r="A152" s="288"/>
      <c r="B152" s="16" t="s">
        <v>9</v>
      </c>
      <c r="C152" s="16">
        <v>55</v>
      </c>
      <c r="D152" s="16">
        <v>83</v>
      </c>
      <c r="E152" s="16">
        <v>204</v>
      </c>
      <c r="F152" s="16">
        <v>438</v>
      </c>
      <c r="G152" s="16">
        <v>780</v>
      </c>
      <c r="H152" s="4">
        <f t="shared" si="10"/>
        <v>17.692307692307693</v>
      </c>
      <c r="I152" s="9">
        <f t="shared" si="11"/>
        <v>82.307692307692307</v>
      </c>
    </row>
    <row r="153" spans="1:9" x14ac:dyDescent="0.25">
      <c r="A153" s="288"/>
      <c r="B153" s="16" t="s">
        <v>14</v>
      </c>
      <c r="C153" s="16">
        <v>82</v>
      </c>
      <c r="D153" s="16">
        <v>33</v>
      </c>
      <c r="E153" s="16">
        <v>282</v>
      </c>
      <c r="F153" s="16">
        <v>397</v>
      </c>
      <c r="G153" s="16">
        <v>794</v>
      </c>
      <c r="H153" s="4">
        <f t="shared" si="10"/>
        <v>14.483627204030226</v>
      </c>
      <c r="I153" s="9">
        <f t="shared" si="11"/>
        <v>85.516372795969772</v>
      </c>
    </row>
    <row r="154" spans="1:9" x14ac:dyDescent="0.25">
      <c r="A154" s="288"/>
      <c r="B154" s="16" t="s">
        <v>8</v>
      </c>
      <c r="C154" s="16">
        <v>68</v>
      </c>
      <c r="D154" s="16">
        <v>115</v>
      </c>
      <c r="E154" s="16">
        <v>231</v>
      </c>
      <c r="F154" s="16">
        <v>239</v>
      </c>
      <c r="G154" s="16">
        <v>653</v>
      </c>
      <c r="H154" s="4">
        <f t="shared" si="10"/>
        <v>28.024502297090351</v>
      </c>
      <c r="I154" s="9">
        <f t="shared" si="11"/>
        <v>71.975497702909649</v>
      </c>
    </row>
    <row r="155" spans="1:9" x14ac:dyDescent="0.25">
      <c r="A155" s="288"/>
      <c r="B155" s="16" t="s">
        <v>15</v>
      </c>
      <c r="C155" s="16">
        <v>35</v>
      </c>
      <c r="D155" s="16">
        <v>62</v>
      </c>
      <c r="E155" s="16">
        <v>430</v>
      </c>
      <c r="F155" s="16">
        <v>325</v>
      </c>
      <c r="G155" s="16">
        <v>852</v>
      </c>
      <c r="H155" s="4">
        <f t="shared" si="10"/>
        <v>11.384976525821596</v>
      </c>
      <c r="I155" s="9">
        <f t="shared" si="11"/>
        <v>88.6150234741784</v>
      </c>
    </row>
    <row r="156" spans="1:9" x14ac:dyDescent="0.25">
      <c r="A156" s="288"/>
      <c r="B156" s="16" t="s">
        <v>16</v>
      </c>
      <c r="C156" s="16">
        <v>9</v>
      </c>
      <c r="D156" s="16">
        <v>73</v>
      </c>
      <c r="E156" s="16">
        <v>432</v>
      </c>
      <c r="F156" s="16">
        <v>257</v>
      </c>
      <c r="G156" s="16">
        <v>771</v>
      </c>
      <c r="H156" s="4">
        <f t="shared" si="10"/>
        <v>10.635538261997405</v>
      </c>
      <c r="I156" s="9">
        <f t="shared" si="11"/>
        <v>89.364461738002589</v>
      </c>
    </row>
    <row r="157" spans="1:9" x14ac:dyDescent="0.25">
      <c r="A157" s="288"/>
      <c r="B157" s="16" t="s">
        <v>17</v>
      </c>
      <c r="C157" s="16">
        <v>70</v>
      </c>
      <c r="D157" s="16">
        <v>37</v>
      </c>
      <c r="E157" s="16">
        <v>342</v>
      </c>
      <c r="F157" s="16">
        <v>389</v>
      </c>
      <c r="G157" s="16">
        <v>838</v>
      </c>
      <c r="H157" s="4">
        <f t="shared" ref="H157:H159" si="14">(C157+D157)*100/G157</f>
        <v>12.768496420047732</v>
      </c>
      <c r="I157" s="9">
        <f t="shared" ref="I157:I159" si="15">(E157+F157)*100/G157</f>
        <v>87.23150357995226</v>
      </c>
    </row>
    <row r="158" spans="1:9" x14ac:dyDescent="0.25">
      <c r="A158" s="288"/>
      <c r="B158" s="16" t="s">
        <v>18</v>
      </c>
      <c r="C158" s="16">
        <v>76</v>
      </c>
      <c r="D158" s="16">
        <v>58</v>
      </c>
      <c r="E158" s="16">
        <v>405</v>
      </c>
      <c r="F158" s="16">
        <v>324</v>
      </c>
      <c r="G158" s="16">
        <v>863</v>
      </c>
      <c r="H158" s="4">
        <f t="shared" si="14"/>
        <v>15.527230590961761</v>
      </c>
      <c r="I158" s="9">
        <f t="shared" si="15"/>
        <v>84.472769409038236</v>
      </c>
    </row>
    <row r="159" spans="1:9" x14ac:dyDescent="0.25">
      <c r="A159" s="288"/>
      <c r="B159" s="16" t="s">
        <v>19</v>
      </c>
      <c r="C159" s="16">
        <v>125</v>
      </c>
      <c r="D159" s="16">
        <v>79</v>
      </c>
      <c r="E159" s="16">
        <v>263</v>
      </c>
      <c r="F159" s="16">
        <v>418</v>
      </c>
      <c r="G159" s="16">
        <v>885</v>
      </c>
      <c r="H159" s="4">
        <f t="shared" si="14"/>
        <v>23.050847457627118</v>
      </c>
      <c r="I159" s="9">
        <f t="shared" si="15"/>
        <v>76.949152542372886</v>
      </c>
    </row>
    <row r="160" spans="1:9" x14ac:dyDescent="0.25">
      <c r="A160" s="288"/>
      <c r="B160" s="16" t="s">
        <v>20</v>
      </c>
      <c r="C160" s="16">
        <v>171</v>
      </c>
      <c r="D160" s="16">
        <v>46</v>
      </c>
      <c r="E160" s="16">
        <v>279</v>
      </c>
      <c r="F160" s="16">
        <v>336</v>
      </c>
      <c r="G160" s="16">
        <v>832</v>
      </c>
      <c r="H160" s="4">
        <f t="shared" si="10"/>
        <v>26.08173076923077</v>
      </c>
      <c r="I160" s="9">
        <f t="shared" si="11"/>
        <v>73.918269230769226</v>
      </c>
    </row>
    <row r="161" spans="1:9" ht="16.5" thickBot="1" x14ac:dyDescent="0.3">
      <c r="A161" s="289"/>
      <c r="B161" s="19" t="s">
        <v>35</v>
      </c>
      <c r="C161" s="20"/>
      <c r="D161" s="20"/>
      <c r="E161" s="20"/>
      <c r="F161" s="20"/>
      <c r="G161" s="20"/>
      <c r="H161" s="24">
        <f>AVERAGE(H147:H160)</f>
        <v>16.90720933457823</v>
      </c>
      <c r="I161" s="25">
        <f>AVERAGE(I147:I160)</f>
        <v>83.092790665421788</v>
      </c>
    </row>
    <row r="162" spans="1:9" x14ac:dyDescent="0.25">
      <c r="A162" s="288" t="s">
        <v>85</v>
      </c>
      <c r="B162" s="16" t="s">
        <v>7</v>
      </c>
      <c r="C162" s="16">
        <v>15</v>
      </c>
      <c r="D162" s="16">
        <v>2</v>
      </c>
      <c r="E162" s="16">
        <v>65</v>
      </c>
      <c r="F162" s="16">
        <v>273</v>
      </c>
      <c r="G162" s="16">
        <v>355</v>
      </c>
      <c r="H162" s="4">
        <f t="shared" ref="H162:H173" si="16">(C162+D162)*100/G162</f>
        <v>4.788732394366197</v>
      </c>
      <c r="I162" s="9">
        <f t="shared" ref="I162:I173" si="17">(E162+F162)*100/G162</f>
        <v>95.211267605633807</v>
      </c>
    </row>
    <row r="163" spans="1:9" x14ac:dyDescent="0.25">
      <c r="A163" s="288"/>
      <c r="B163" s="16" t="s">
        <v>11</v>
      </c>
      <c r="C163" s="16">
        <v>22</v>
      </c>
      <c r="D163" s="16">
        <v>1</v>
      </c>
      <c r="E163" s="16">
        <v>44</v>
      </c>
      <c r="F163" s="16">
        <v>308</v>
      </c>
      <c r="G163" s="16">
        <v>375</v>
      </c>
      <c r="H163" s="4">
        <f t="shared" si="16"/>
        <v>6.1333333333333337</v>
      </c>
      <c r="I163" s="9">
        <f t="shared" si="17"/>
        <v>93.86666666666666</v>
      </c>
    </row>
    <row r="164" spans="1:9" x14ac:dyDescent="0.25">
      <c r="A164" s="288"/>
      <c r="B164" s="16" t="s">
        <v>12</v>
      </c>
      <c r="C164" s="16">
        <v>25</v>
      </c>
      <c r="D164" s="16">
        <v>0</v>
      </c>
      <c r="E164" s="16">
        <v>35</v>
      </c>
      <c r="F164" s="16">
        <v>214</v>
      </c>
      <c r="G164" s="16">
        <v>274</v>
      </c>
      <c r="H164" s="4">
        <f t="shared" si="16"/>
        <v>9.1240875912408761</v>
      </c>
      <c r="I164" s="9">
        <f t="shared" si="17"/>
        <v>90.87591240875912</v>
      </c>
    </row>
    <row r="165" spans="1:9" x14ac:dyDescent="0.25">
      <c r="A165" s="288"/>
      <c r="B165" s="16" t="s">
        <v>10</v>
      </c>
      <c r="C165" s="16">
        <v>15</v>
      </c>
      <c r="D165" s="16">
        <v>10</v>
      </c>
      <c r="E165" s="16">
        <v>46</v>
      </c>
      <c r="F165" s="16">
        <v>280</v>
      </c>
      <c r="G165" s="16">
        <v>351</v>
      </c>
      <c r="H165" s="4">
        <f t="shared" si="16"/>
        <v>7.1225071225071224</v>
      </c>
      <c r="I165" s="9">
        <f t="shared" si="17"/>
        <v>92.877492877492884</v>
      </c>
    </row>
    <row r="166" spans="1:9" x14ac:dyDescent="0.25">
      <c r="A166" s="288"/>
      <c r="B166" s="16" t="s">
        <v>13</v>
      </c>
      <c r="C166" s="16">
        <v>25</v>
      </c>
      <c r="D166" s="16">
        <v>2</v>
      </c>
      <c r="E166" s="16">
        <v>37</v>
      </c>
      <c r="F166" s="16">
        <v>173</v>
      </c>
      <c r="G166" s="16">
        <v>237</v>
      </c>
      <c r="H166" s="4">
        <f t="shared" si="16"/>
        <v>11.39240506329114</v>
      </c>
      <c r="I166" s="9">
        <f t="shared" si="17"/>
        <v>88.607594936708864</v>
      </c>
    </row>
    <row r="167" spans="1:9" x14ac:dyDescent="0.25">
      <c r="A167" s="288"/>
      <c r="B167" s="16" t="s">
        <v>9</v>
      </c>
      <c r="C167" s="16">
        <v>36</v>
      </c>
      <c r="D167" s="16">
        <v>3</v>
      </c>
      <c r="E167" s="16">
        <v>79</v>
      </c>
      <c r="F167" s="16">
        <v>303</v>
      </c>
      <c r="G167" s="16">
        <v>421</v>
      </c>
      <c r="H167" s="4">
        <f t="shared" si="16"/>
        <v>9.2636579572446553</v>
      </c>
      <c r="I167" s="9">
        <f t="shared" si="17"/>
        <v>90.736342042755339</v>
      </c>
    </row>
    <row r="168" spans="1:9" x14ac:dyDescent="0.25">
      <c r="A168" s="288"/>
      <c r="B168" s="16" t="s">
        <v>14</v>
      </c>
      <c r="C168" s="16">
        <v>44</v>
      </c>
      <c r="D168" s="16">
        <v>0</v>
      </c>
      <c r="E168" s="16">
        <v>45</v>
      </c>
      <c r="F168" s="16">
        <v>252</v>
      </c>
      <c r="G168" s="16">
        <v>341</v>
      </c>
      <c r="H168" s="4">
        <f t="shared" si="16"/>
        <v>12.903225806451612</v>
      </c>
      <c r="I168" s="9">
        <f t="shared" si="17"/>
        <v>87.096774193548384</v>
      </c>
    </row>
    <row r="169" spans="1:9" x14ac:dyDescent="0.25">
      <c r="A169" s="288"/>
      <c r="B169" s="16" t="s">
        <v>8</v>
      </c>
      <c r="C169" s="16">
        <v>25</v>
      </c>
      <c r="D169" s="16">
        <v>0</v>
      </c>
      <c r="E169" s="16">
        <v>54</v>
      </c>
      <c r="F169" s="16">
        <v>217</v>
      </c>
      <c r="G169" s="16">
        <v>296</v>
      </c>
      <c r="H169" s="4">
        <f t="shared" si="16"/>
        <v>8.4459459459459456</v>
      </c>
      <c r="I169" s="9">
        <f t="shared" si="17"/>
        <v>91.554054054054049</v>
      </c>
    </row>
    <row r="170" spans="1:9" x14ac:dyDescent="0.25">
      <c r="A170" s="288"/>
      <c r="B170" s="16" t="s">
        <v>15</v>
      </c>
      <c r="C170" s="16">
        <v>27</v>
      </c>
      <c r="D170" s="16">
        <v>1</v>
      </c>
      <c r="E170" s="16">
        <v>59</v>
      </c>
      <c r="F170" s="16">
        <v>208</v>
      </c>
      <c r="G170" s="16">
        <v>295</v>
      </c>
      <c r="H170" s="4">
        <f t="shared" si="16"/>
        <v>9.4915254237288131</v>
      </c>
      <c r="I170" s="9">
        <f t="shared" si="17"/>
        <v>90.508474576271183</v>
      </c>
    </row>
    <row r="171" spans="1:9" x14ac:dyDescent="0.25">
      <c r="A171" s="288"/>
      <c r="B171" s="16" t="s">
        <v>16</v>
      </c>
      <c r="C171" s="16">
        <v>14</v>
      </c>
      <c r="D171" s="16">
        <v>1</v>
      </c>
      <c r="E171" s="16">
        <v>75</v>
      </c>
      <c r="F171" s="16">
        <v>264</v>
      </c>
      <c r="G171" s="16">
        <v>354</v>
      </c>
      <c r="H171" s="4">
        <f t="shared" si="16"/>
        <v>4.2372881355932206</v>
      </c>
      <c r="I171" s="9">
        <f t="shared" si="17"/>
        <v>95.762711864406782</v>
      </c>
    </row>
    <row r="172" spans="1:9" x14ac:dyDescent="0.25">
      <c r="A172" s="288"/>
      <c r="B172" s="16" t="s">
        <v>17</v>
      </c>
      <c r="C172" s="16">
        <v>27</v>
      </c>
      <c r="D172" s="16">
        <v>0</v>
      </c>
      <c r="E172" s="16">
        <v>65</v>
      </c>
      <c r="F172" s="16">
        <v>295</v>
      </c>
      <c r="G172" s="16">
        <v>387</v>
      </c>
      <c r="H172" s="4">
        <f t="shared" si="16"/>
        <v>6.9767441860465116</v>
      </c>
      <c r="I172" s="9">
        <f t="shared" si="17"/>
        <v>93.023255813953483</v>
      </c>
    </row>
    <row r="173" spans="1:9" x14ac:dyDescent="0.25">
      <c r="A173" s="288"/>
      <c r="B173" s="16" t="s">
        <v>18</v>
      </c>
      <c r="C173" s="16">
        <v>23</v>
      </c>
      <c r="D173" s="16">
        <v>6</v>
      </c>
      <c r="E173" s="16">
        <v>120</v>
      </c>
      <c r="F173" s="16">
        <v>187</v>
      </c>
      <c r="G173" s="16">
        <v>336</v>
      </c>
      <c r="H173" s="4">
        <f t="shared" si="16"/>
        <v>8.6309523809523814</v>
      </c>
      <c r="I173" s="9">
        <f t="shared" si="17"/>
        <v>91.36904761904762</v>
      </c>
    </row>
    <row r="174" spans="1:9" ht="16.5" thickBot="1" x14ac:dyDescent="0.3">
      <c r="A174" s="289"/>
      <c r="B174" s="19" t="s">
        <v>35</v>
      </c>
      <c r="C174" s="20"/>
      <c r="D174" s="20"/>
      <c r="E174" s="20"/>
      <c r="F174" s="20"/>
      <c r="G174" s="20"/>
      <c r="H174" s="24">
        <f>AVERAGE(H162:H173)</f>
        <v>8.2092004450584835</v>
      </c>
      <c r="I174" s="25">
        <f>AVERAGE(I162:I173)</f>
        <v>91.790799554941529</v>
      </c>
    </row>
    <row r="175" spans="1:9" x14ac:dyDescent="0.25">
      <c r="A175" s="288" t="s">
        <v>86</v>
      </c>
      <c r="B175" s="16" t="s">
        <v>7</v>
      </c>
      <c r="C175" s="16">
        <v>31</v>
      </c>
      <c r="D175" s="16">
        <v>7</v>
      </c>
      <c r="E175" s="16">
        <v>132</v>
      </c>
      <c r="F175" s="16">
        <v>99</v>
      </c>
      <c r="G175" s="16">
        <v>269</v>
      </c>
      <c r="H175" s="4">
        <f t="shared" ref="H175:H198" si="18">(C175+D175)*100/G175</f>
        <v>14.12639405204461</v>
      </c>
      <c r="I175" s="9">
        <f t="shared" ref="I175:I198" si="19">(E175+F175)*100/G175</f>
        <v>85.873605947955397</v>
      </c>
    </row>
    <row r="176" spans="1:9" x14ac:dyDescent="0.25">
      <c r="A176" s="288"/>
      <c r="B176" s="16" t="s">
        <v>11</v>
      </c>
      <c r="C176" s="16">
        <v>43</v>
      </c>
      <c r="D176" s="16">
        <v>9</v>
      </c>
      <c r="E176" s="16">
        <v>92</v>
      </c>
      <c r="F176" s="16">
        <v>272</v>
      </c>
      <c r="G176" s="16">
        <v>416</v>
      </c>
      <c r="H176" s="4">
        <f t="shared" si="18"/>
        <v>12.5</v>
      </c>
      <c r="I176" s="9">
        <f t="shared" si="19"/>
        <v>87.5</v>
      </c>
    </row>
    <row r="177" spans="1:9" x14ac:dyDescent="0.25">
      <c r="A177" s="288"/>
      <c r="B177" s="16" t="s">
        <v>12</v>
      </c>
      <c r="C177" s="16">
        <v>41</v>
      </c>
      <c r="D177" s="16">
        <v>5</v>
      </c>
      <c r="E177" s="16">
        <v>127</v>
      </c>
      <c r="F177" s="16">
        <v>485</v>
      </c>
      <c r="G177" s="16">
        <v>658</v>
      </c>
      <c r="H177" s="4">
        <f t="shared" si="18"/>
        <v>6.9908814589665651</v>
      </c>
      <c r="I177" s="9">
        <f t="shared" si="19"/>
        <v>93.00911854103343</v>
      </c>
    </row>
    <row r="178" spans="1:9" x14ac:dyDescent="0.25">
      <c r="A178" s="288"/>
      <c r="B178" s="16" t="s">
        <v>10</v>
      </c>
      <c r="C178" s="16">
        <v>45</v>
      </c>
      <c r="D178" s="16">
        <v>3</v>
      </c>
      <c r="E178" s="16">
        <v>110</v>
      </c>
      <c r="F178" s="16">
        <v>610</v>
      </c>
      <c r="G178" s="16">
        <v>768</v>
      </c>
      <c r="H178" s="4">
        <f t="shared" si="18"/>
        <v>6.25</v>
      </c>
      <c r="I178" s="9">
        <f t="shared" si="19"/>
        <v>93.75</v>
      </c>
    </row>
    <row r="179" spans="1:9" x14ac:dyDescent="0.25">
      <c r="A179" s="288"/>
      <c r="B179" s="16" t="s">
        <v>13</v>
      </c>
      <c r="C179" s="16">
        <v>33</v>
      </c>
      <c r="D179" s="16">
        <v>3</v>
      </c>
      <c r="E179" s="16">
        <v>116</v>
      </c>
      <c r="F179" s="16">
        <v>688</v>
      </c>
      <c r="G179" s="16">
        <v>840</v>
      </c>
      <c r="H179" s="4">
        <f t="shared" si="18"/>
        <v>4.2857142857142856</v>
      </c>
      <c r="I179" s="9">
        <f t="shared" si="19"/>
        <v>95.714285714285708</v>
      </c>
    </row>
    <row r="180" spans="1:9" x14ac:dyDescent="0.25">
      <c r="A180" s="288"/>
      <c r="B180" s="16" t="s">
        <v>9</v>
      </c>
      <c r="C180" s="16">
        <v>69</v>
      </c>
      <c r="D180" s="16">
        <v>2</v>
      </c>
      <c r="E180" s="16">
        <v>90</v>
      </c>
      <c r="F180" s="16">
        <v>689</v>
      </c>
      <c r="G180" s="16">
        <v>850</v>
      </c>
      <c r="H180" s="4">
        <f t="shared" si="18"/>
        <v>8.3529411764705888</v>
      </c>
      <c r="I180" s="9">
        <f t="shared" si="19"/>
        <v>91.647058823529406</v>
      </c>
    </row>
    <row r="181" spans="1:9" x14ac:dyDescent="0.25">
      <c r="A181" s="288"/>
      <c r="B181" s="16" t="s">
        <v>14</v>
      </c>
      <c r="C181" s="16">
        <v>39</v>
      </c>
      <c r="D181" s="16">
        <v>6</v>
      </c>
      <c r="E181" s="16">
        <v>116</v>
      </c>
      <c r="F181" s="16">
        <v>641</v>
      </c>
      <c r="G181" s="16">
        <v>802</v>
      </c>
      <c r="H181" s="4">
        <f t="shared" si="18"/>
        <v>5.6109725685785534</v>
      </c>
      <c r="I181" s="9">
        <f t="shared" si="19"/>
        <v>94.389027431421439</v>
      </c>
    </row>
    <row r="182" spans="1:9" x14ac:dyDescent="0.25">
      <c r="A182" s="288"/>
      <c r="B182" s="16" t="s">
        <v>8</v>
      </c>
      <c r="C182" s="16">
        <v>99</v>
      </c>
      <c r="D182" s="16">
        <v>4</v>
      </c>
      <c r="E182" s="16">
        <v>119</v>
      </c>
      <c r="F182" s="16">
        <v>609</v>
      </c>
      <c r="G182" s="16">
        <v>831</v>
      </c>
      <c r="H182" s="4">
        <f t="shared" si="18"/>
        <v>12.394705174488568</v>
      </c>
      <c r="I182" s="9">
        <f t="shared" si="19"/>
        <v>87.605294825511436</v>
      </c>
    </row>
    <row r="183" spans="1:9" x14ac:dyDescent="0.25">
      <c r="A183" s="288"/>
      <c r="B183" s="16" t="s">
        <v>15</v>
      </c>
      <c r="C183" s="16">
        <v>54</v>
      </c>
      <c r="D183" s="16">
        <v>14</v>
      </c>
      <c r="E183" s="16">
        <v>101</v>
      </c>
      <c r="F183" s="16">
        <v>646</v>
      </c>
      <c r="G183" s="16">
        <v>815</v>
      </c>
      <c r="H183" s="4">
        <f t="shared" si="18"/>
        <v>8.3435582822085887</v>
      </c>
      <c r="I183" s="9">
        <f t="shared" si="19"/>
        <v>91.656441717791409</v>
      </c>
    </row>
    <row r="184" spans="1:9" x14ac:dyDescent="0.25">
      <c r="A184" s="288"/>
      <c r="B184" s="16" t="s">
        <v>16</v>
      </c>
      <c r="C184" s="16">
        <v>59</v>
      </c>
      <c r="D184" s="16">
        <v>5</v>
      </c>
      <c r="E184" s="16">
        <v>174</v>
      </c>
      <c r="F184" s="16">
        <v>641</v>
      </c>
      <c r="G184" s="16">
        <v>879</v>
      </c>
      <c r="H184" s="4">
        <f t="shared" si="18"/>
        <v>7.2810011376564274</v>
      </c>
      <c r="I184" s="9">
        <f t="shared" si="19"/>
        <v>92.718998862343568</v>
      </c>
    </row>
    <row r="185" spans="1:9" ht="16.5" thickBot="1" x14ac:dyDescent="0.3">
      <c r="A185" s="289"/>
      <c r="B185" s="19" t="s">
        <v>35</v>
      </c>
      <c r="C185" s="20"/>
      <c r="D185" s="20"/>
      <c r="E185" s="20"/>
      <c r="F185" s="20"/>
      <c r="G185" s="20"/>
      <c r="H185" s="24">
        <f>AVERAGE(H175:H184)</f>
        <v>8.6136168136128184</v>
      </c>
      <c r="I185" s="25">
        <f>AVERAGE(I175:I184)</f>
        <v>91.386383186387192</v>
      </c>
    </row>
    <row r="186" spans="1:9" x14ac:dyDescent="0.25">
      <c r="A186" s="288" t="s">
        <v>87</v>
      </c>
      <c r="B186" s="16" t="s">
        <v>7</v>
      </c>
      <c r="C186" s="16">
        <v>24</v>
      </c>
      <c r="D186" s="16">
        <v>1</v>
      </c>
      <c r="E186" s="16">
        <v>133</v>
      </c>
      <c r="F186" s="16">
        <v>376</v>
      </c>
      <c r="G186" s="16">
        <v>534</v>
      </c>
      <c r="H186" s="4">
        <f t="shared" si="18"/>
        <v>4.6816479400749067</v>
      </c>
      <c r="I186" s="9">
        <f t="shared" si="19"/>
        <v>95.31835205992509</v>
      </c>
    </row>
    <row r="187" spans="1:9" x14ac:dyDescent="0.25">
      <c r="A187" s="288"/>
      <c r="B187" s="16" t="s">
        <v>11</v>
      </c>
      <c r="C187" s="16">
        <v>22</v>
      </c>
      <c r="D187" s="16">
        <v>7</v>
      </c>
      <c r="E187" s="16">
        <v>108</v>
      </c>
      <c r="F187" s="16">
        <v>361</v>
      </c>
      <c r="G187" s="16">
        <v>498</v>
      </c>
      <c r="H187" s="4">
        <f t="shared" si="18"/>
        <v>5.8232931726907626</v>
      </c>
      <c r="I187" s="9">
        <f t="shared" si="19"/>
        <v>94.176706827309232</v>
      </c>
    </row>
    <row r="188" spans="1:9" x14ac:dyDescent="0.25">
      <c r="A188" s="288"/>
      <c r="B188" s="16" t="s">
        <v>12</v>
      </c>
      <c r="C188" s="16">
        <v>3</v>
      </c>
      <c r="D188" s="16">
        <v>1</v>
      </c>
      <c r="E188" s="16">
        <v>52</v>
      </c>
      <c r="F188" s="16">
        <v>595</v>
      </c>
      <c r="G188" s="16">
        <v>651</v>
      </c>
      <c r="H188" s="4">
        <f t="shared" si="18"/>
        <v>0.61443932411674351</v>
      </c>
      <c r="I188" s="9">
        <f t="shared" si="19"/>
        <v>99.385560675883255</v>
      </c>
    </row>
    <row r="189" spans="1:9" x14ac:dyDescent="0.25">
      <c r="A189" s="288"/>
      <c r="B189" s="16" t="s">
        <v>10</v>
      </c>
      <c r="C189" s="16">
        <v>7</v>
      </c>
      <c r="D189" s="16">
        <v>0</v>
      </c>
      <c r="E189" s="16">
        <v>59</v>
      </c>
      <c r="F189" s="16">
        <v>450</v>
      </c>
      <c r="G189" s="16">
        <v>516</v>
      </c>
      <c r="H189" s="4">
        <f t="shared" si="18"/>
        <v>1.3565891472868217</v>
      </c>
      <c r="I189" s="9">
        <f t="shared" si="19"/>
        <v>98.643410852713174</v>
      </c>
    </row>
    <row r="190" spans="1:9" x14ac:dyDescent="0.25">
      <c r="A190" s="288"/>
      <c r="B190" s="16" t="s">
        <v>13</v>
      </c>
      <c r="C190" s="16">
        <v>25</v>
      </c>
      <c r="D190" s="16">
        <v>0</v>
      </c>
      <c r="E190" s="16">
        <v>21</v>
      </c>
      <c r="F190" s="16">
        <v>554</v>
      </c>
      <c r="G190" s="16">
        <v>600</v>
      </c>
      <c r="H190" s="4">
        <f t="shared" si="18"/>
        <v>4.166666666666667</v>
      </c>
      <c r="I190" s="9">
        <f t="shared" si="19"/>
        <v>95.833333333333329</v>
      </c>
    </row>
    <row r="191" spans="1:9" x14ac:dyDescent="0.25">
      <c r="A191" s="288"/>
      <c r="B191" s="16" t="s">
        <v>9</v>
      </c>
      <c r="C191" s="16">
        <v>22</v>
      </c>
      <c r="D191" s="16">
        <v>0</v>
      </c>
      <c r="E191" s="16">
        <v>19</v>
      </c>
      <c r="F191" s="16">
        <v>400</v>
      </c>
      <c r="G191" s="16">
        <v>441</v>
      </c>
      <c r="H191" s="4">
        <f t="shared" si="18"/>
        <v>4.9886621315192743</v>
      </c>
      <c r="I191" s="9">
        <f t="shared" si="19"/>
        <v>95.011337868480723</v>
      </c>
    </row>
    <row r="192" spans="1:9" x14ac:dyDescent="0.25">
      <c r="A192" s="288"/>
      <c r="B192" s="16" t="s">
        <v>14</v>
      </c>
      <c r="C192" s="16">
        <v>58</v>
      </c>
      <c r="D192" s="16">
        <v>3</v>
      </c>
      <c r="E192" s="16">
        <v>39</v>
      </c>
      <c r="F192" s="16">
        <v>320</v>
      </c>
      <c r="G192" s="16">
        <v>420</v>
      </c>
      <c r="H192" s="4">
        <f t="shared" si="18"/>
        <v>14.523809523809524</v>
      </c>
      <c r="I192" s="9">
        <f t="shared" si="19"/>
        <v>85.476190476190482</v>
      </c>
    </row>
    <row r="193" spans="1:9" x14ac:dyDescent="0.25">
      <c r="A193" s="288"/>
      <c r="B193" s="16" t="s">
        <v>8</v>
      </c>
      <c r="C193" s="16">
        <v>22</v>
      </c>
      <c r="D193" s="16">
        <v>27</v>
      </c>
      <c r="E193" s="16">
        <v>126</v>
      </c>
      <c r="F193" s="16">
        <v>350</v>
      </c>
      <c r="G193" s="16">
        <v>525</v>
      </c>
      <c r="H193" s="4">
        <f t="shared" si="18"/>
        <v>9.3333333333333339</v>
      </c>
      <c r="I193" s="9">
        <f t="shared" si="19"/>
        <v>90.666666666666671</v>
      </c>
    </row>
    <row r="194" spans="1:9" x14ac:dyDescent="0.25">
      <c r="A194" s="288"/>
      <c r="B194" s="16" t="s">
        <v>15</v>
      </c>
      <c r="C194" s="16">
        <v>67</v>
      </c>
      <c r="D194" s="16">
        <v>29</v>
      </c>
      <c r="E194" s="16">
        <v>46</v>
      </c>
      <c r="F194" s="16">
        <v>381</v>
      </c>
      <c r="G194" s="16">
        <v>523</v>
      </c>
      <c r="H194" s="4">
        <f t="shared" si="18"/>
        <v>18.355640535372849</v>
      </c>
      <c r="I194" s="9">
        <f t="shared" si="19"/>
        <v>81.644359464627158</v>
      </c>
    </row>
    <row r="195" spans="1:9" x14ac:dyDescent="0.25">
      <c r="A195" s="288"/>
      <c r="B195" s="16" t="s">
        <v>16</v>
      </c>
      <c r="C195" s="16">
        <v>30</v>
      </c>
      <c r="D195" s="16">
        <v>6</v>
      </c>
      <c r="E195" s="16">
        <v>65</v>
      </c>
      <c r="F195" s="16">
        <v>369</v>
      </c>
      <c r="G195" s="16">
        <v>470</v>
      </c>
      <c r="H195" s="4">
        <f t="shared" si="18"/>
        <v>7.6595744680851068</v>
      </c>
      <c r="I195" s="9">
        <f t="shared" si="19"/>
        <v>92.340425531914889</v>
      </c>
    </row>
    <row r="196" spans="1:9" x14ac:dyDescent="0.25">
      <c r="A196" s="288"/>
      <c r="B196" s="16" t="s">
        <v>17</v>
      </c>
      <c r="C196" s="16">
        <v>21</v>
      </c>
      <c r="D196" s="16">
        <v>23</v>
      </c>
      <c r="E196" s="16">
        <v>67</v>
      </c>
      <c r="F196" s="16">
        <v>465</v>
      </c>
      <c r="G196" s="16">
        <v>576</v>
      </c>
      <c r="H196" s="4">
        <f t="shared" si="18"/>
        <v>7.6388888888888893</v>
      </c>
      <c r="I196" s="9">
        <f t="shared" si="19"/>
        <v>92.361111111111114</v>
      </c>
    </row>
    <row r="197" spans="1:9" x14ac:dyDescent="0.25">
      <c r="A197" s="288"/>
      <c r="B197" s="16" t="s">
        <v>18</v>
      </c>
      <c r="C197" s="16">
        <v>38</v>
      </c>
      <c r="D197" s="16">
        <v>5</v>
      </c>
      <c r="E197" s="16">
        <v>68</v>
      </c>
      <c r="F197" s="16">
        <v>392</v>
      </c>
      <c r="G197" s="16">
        <v>503</v>
      </c>
      <c r="H197" s="4">
        <f t="shared" si="18"/>
        <v>8.5487077534791247</v>
      </c>
      <c r="I197" s="9">
        <f t="shared" si="19"/>
        <v>91.451292246520879</v>
      </c>
    </row>
    <row r="198" spans="1:9" x14ac:dyDescent="0.25">
      <c r="A198" s="288"/>
      <c r="B198" s="16" t="s">
        <v>19</v>
      </c>
      <c r="C198" s="16">
        <v>31</v>
      </c>
      <c r="D198" s="16">
        <v>0</v>
      </c>
      <c r="E198" s="16">
        <v>23</v>
      </c>
      <c r="F198" s="16">
        <v>397</v>
      </c>
      <c r="G198" s="16">
        <v>451</v>
      </c>
      <c r="H198" s="4">
        <f t="shared" si="18"/>
        <v>6.8736141906873618</v>
      </c>
      <c r="I198" s="9">
        <f t="shared" si="19"/>
        <v>93.126385809312637</v>
      </c>
    </row>
    <row r="199" spans="1:9" ht="16.5" thickBot="1" x14ac:dyDescent="0.3">
      <c r="A199" s="289"/>
      <c r="B199" s="19" t="s">
        <v>35</v>
      </c>
      <c r="C199" s="20"/>
      <c r="D199" s="20"/>
      <c r="E199" s="20"/>
      <c r="F199" s="20"/>
      <c r="G199" s="20"/>
      <c r="H199" s="24">
        <f>AVERAGE(H186:H198)</f>
        <v>7.2742205443085668</v>
      </c>
      <c r="I199" s="25">
        <f>AVERAGE(I186:I198)</f>
        <v>92.725779455691423</v>
      </c>
    </row>
  </sheetData>
  <mergeCells count="15">
    <mergeCell ref="A55:A71"/>
    <mergeCell ref="H3:I3"/>
    <mergeCell ref="A5:A17"/>
    <mergeCell ref="A18:A28"/>
    <mergeCell ref="A29:A41"/>
    <mergeCell ref="A42:A54"/>
    <mergeCell ref="A162:A174"/>
    <mergeCell ref="A175:A185"/>
    <mergeCell ref="A186:A199"/>
    <mergeCell ref="A72:A86"/>
    <mergeCell ref="A87:A102"/>
    <mergeCell ref="A103:A119"/>
    <mergeCell ref="A120:A135"/>
    <mergeCell ref="A136:A146"/>
    <mergeCell ref="A147:A161"/>
  </mergeCells>
  <phoneticPr fontId="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A8174-CD91-462E-A644-56B46C7E2C51}">
  <dimension ref="A1:O445"/>
  <sheetViews>
    <sheetView zoomScale="80" zoomScaleNormal="80" workbookViewId="0">
      <selection activeCell="M17" sqref="M17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7" width="12.85546875" style="16" customWidth="1"/>
    <col min="8" max="8" width="10.28515625" style="16" customWidth="1"/>
    <col min="9" max="11" width="10.42578125" style="16" customWidth="1"/>
    <col min="12" max="12" width="10.28515625" style="1" customWidth="1"/>
    <col min="13" max="13" width="43.140625" style="16" bestFit="1" customWidth="1"/>
    <col min="14" max="14" width="9.42578125" style="16" bestFit="1" customWidth="1"/>
    <col min="15" max="15" width="18.7109375" style="16" bestFit="1" customWidth="1"/>
    <col min="16" max="16384" width="11.42578125" style="1"/>
  </cols>
  <sheetData>
    <row r="1" spans="1:15" x14ac:dyDescent="0.25">
      <c r="A1" s="5" t="s">
        <v>692</v>
      </c>
      <c r="B1" s="2"/>
    </row>
    <row r="2" spans="1:15" x14ac:dyDescent="0.25">
      <c r="A2" s="5"/>
      <c r="B2" s="2"/>
    </row>
    <row r="3" spans="1:15" x14ac:dyDescent="0.25">
      <c r="A3" s="2"/>
      <c r="B3" s="2"/>
      <c r="H3" s="303" t="s">
        <v>34</v>
      </c>
      <c r="I3" s="303"/>
      <c r="J3" s="303"/>
      <c r="K3" s="303"/>
    </row>
    <row r="4" spans="1:15" x14ac:dyDescent="0.25"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17" t="s">
        <v>33</v>
      </c>
    </row>
    <row r="5" spans="1:15" x14ac:dyDescent="0.25">
      <c r="A5" s="292" t="s">
        <v>74</v>
      </c>
      <c r="B5" s="18" t="s">
        <v>7</v>
      </c>
      <c r="C5" s="6">
        <v>8</v>
      </c>
      <c r="D5" s="7">
        <v>1217</v>
      </c>
      <c r="E5" s="7">
        <v>76</v>
      </c>
      <c r="F5" s="6">
        <v>2</v>
      </c>
      <c r="G5" s="3">
        <v>1303</v>
      </c>
      <c r="H5" s="4">
        <f>(C5+D5)*100/G5</f>
        <v>94.013814274750573</v>
      </c>
      <c r="I5" s="4">
        <f>(E5+F5)*100/G5</f>
        <v>5.9861857252494248</v>
      </c>
      <c r="J5" s="4">
        <f>(D5+E5)*100/G5</f>
        <v>99.232540291634692</v>
      </c>
      <c r="K5" s="8">
        <f>(C5+F5)*100/G5</f>
        <v>0.76745970836531086</v>
      </c>
      <c r="M5" s="2" t="s">
        <v>48</v>
      </c>
      <c r="N5" s="16" t="s">
        <v>0</v>
      </c>
      <c r="O5" s="16" t="s">
        <v>1</v>
      </c>
    </row>
    <row r="6" spans="1:15" x14ac:dyDescent="0.25">
      <c r="A6" s="288"/>
      <c r="B6" s="16" t="s">
        <v>11</v>
      </c>
      <c r="C6" s="6">
        <v>14</v>
      </c>
      <c r="D6" s="7">
        <v>1142</v>
      </c>
      <c r="E6" s="7">
        <v>107</v>
      </c>
      <c r="F6" s="6">
        <v>18</v>
      </c>
      <c r="G6" s="3">
        <v>1281</v>
      </c>
      <c r="H6" s="4">
        <f t="shared" ref="H6:H19" si="0">(C6+D6)*100/G6</f>
        <v>90.241998438719747</v>
      </c>
      <c r="I6" s="4">
        <f t="shared" ref="I6:I19" si="1">(E6+F6)*100/G6</f>
        <v>9.7580015612802491</v>
      </c>
      <c r="J6" s="4">
        <f t="shared" ref="J6:J19" si="2">(D6+E6)*100/G6</f>
        <v>97.501951600312253</v>
      </c>
      <c r="K6" s="9">
        <f t="shared" ref="K6:K19" si="3">(C6+F6)*100/G6</f>
        <v>2.4980483996877441</v>
      </c>
      <c r="M6" s="16" t="s">
        <v>186</v>
      </c>
      <c r="N6" s="16" t="s">
        <v>107</v>
      </c>
      <c r="O6" s="16" t="s">
        <v>6</v>
      </c>
    </row>
    <row r="7" spans="1:15" x14ac:dyDescent="0.25">
      <c r="A7" s="288"/>
      <c r="B7" s="16" t="s">
        <v>12</v>
      </c>
      <c r="C7" s="6">
        <v>4</v>
      </c>
      <c r="D7" s="7">
        <v>952</v>
      </c>
      <c r="E7" s="7">
        <v>63</v>
      </c>
      <c r="F7" s="6">
        <v>4</v>
      </c>
      <c r="G7" s="3">
        <v>1023</v>
      </c>
      <c r="H7" s="4">
        <f t="shared" si="0"/>
        <v>93.450635386119259</v>
      </c>
      <c r="I7" s="4">
        <f t="shared" si="1"/>
        <v>6.5493646138807433</v>
      </c>
      <c r="J7" s="4">
        <f t="shared" si="2"/>
        <v>99.217986314760509</v>
      </c>
      <c r="K7" s="9">
        <f t="shared" si="3"/>
        <v>0.78201368523949166</v>
      </c>
      <c r="M7" s="16" t="s">
        <v>187</v>
      </c>
      <c r="N7" s="16" t="s">
        <v>107</v>
      </c>
      <c r="O7" s="16" t="s">
        <v>6</v>
      </c>
    </row>
    <row r="8" spans="1:15" x14ac:dyDescent="0.25">
      <c r="A8" s="288"/>
      <c r="B8" s="16" t="s">
        <v>10</v>
      </c>
      <c r="C8" s="6">
        <v>6</v>
      </c>
      <c r="D8" s="7">
        <v>854</v>
      </c>
      <c r="E8" s="7">
        <v>77</v>
      </c>
      <c r="F8" s="6">
        <v>5</v>
      </c>
      <c r="G8" s="3">
        <v>942</v>
      </c>
      <c r="H8" s="4">
        <f t="shared" si="0"/>
        <v>91.295116772823775</v>
      </c>
      <c r="I8" s="4">
        <f t="shared" si="1"/>
        <v>8.7048832271762215</v>
      </c>
      <c r="J8" s="4">
        <f t="shared" si="2"/>
        <v>98.832271762208066</v>
      </c>
      <c r="K8" s="9">
        <f t="shared" si="3"/>
        <v>1.167728237791932</v>
      </c>
    </row>
    <row r="9" spans="1:15" x14ac:dyDescent="0.25">
      <c r="A9" s="288"/>
      <c r="B9" s="16" t="s">
        <v>13</v>
      </c>
      <c r="C9" s="6">
        <v>18</v>
      </c>
      <c r="D9" s="7">
        <v>858</v>
      </c>
      <c r="E9" s="7">
        <v>113</v>
      </c>
      <c r="F9" s="6">
        <v>1</v>
      </c>
      <c r="G9" s="3">
        <v>990</v>
      </c>
      <c r="H9" s="4">
        <f t="shared" si="0"/>
        <v>88.484848484848484</v>
      </c>
      <c r="I9" s="4">
        <f t="shared" si="1"/>
        <v>11.515151515151516</v>
      </c>
      <c r="J9" s="4">
        <f t="shared" si="2"/>
        <v>98.080808080808083</v>
      </c>
      <c r="K9" s="9">
        <f t="shared" si="3"/>
        <v>1.9191919191919191</v>
      </c>
    </row>
    <row r="10" spans="1:15" x14ac:dyDescent="0.25">
      <c r="A10" s="288"/>
      <c r="B10" s="16" t="s">
        <v>9</v>
      </c>
      <c r="C10" s="6">
        <v>10</v>
      </c>
      <c r="D10" s="7">
        <v>1207</v>
      </c>
      <c r="E10" s="7">
        <v>102</v>
      </c>
      <c r="F10" s="6">
        <v>2</v>
      </c>
      <c r="G10" s="3">
        <v>1321</v>
      </c>
      <c r="H10" s="4">
        <f t="shared" si="0"/>
        <v>92.127176381529139</v>
      </c>
      <c r="I10" s="4">
        <f t="shared" si="1"/>
        <v>7.8728236184708553</v>
      </c>
      <c r="J10" s="4">
        <f t="shared" si="2"/>
        <v>99.091597274791823</v>
      </c>
      <c r="K10" s="9">
        <f t="shared" si="3"/>
        <v>0.90840272520817567</v>
      </c>
    </row>
    <row r="11" spans="1:15" x14ac:dyDescent="0.25">
      <c r="A11" s="288"/>
      <c r="B11" s="16" t="s">
        <v>14</v>
      </c>
      <c r="C11" s="6">
        <v>9</v>
      </c>
      <c r="D11" s="7">
        <v>1123</v>
      </c>
      <c r="E11" s="7">
        <v>57</v>
      </c>
      <c r="F11" s="6">
        <v>3</v>
      </c>
      <c r="G11" s="3">
        <v>1192</v>
      </c>
      <c r="H11" s="4">
        <f t="shared" si="0"/>
        <v>94.966442953020135</v>
      </c>
      <c r="I11" s="4">
        <f t="shared" si="1"/>
        <v>5.0335570469798654</v>
      </c>
      <c r="J11" s="4">
        <f t="shared" si="2"/>
        <v>98.993288590604024</v>
      </c>
      <c r="K11" s="9">
        <f t="shared" si="3"/>
        <v>1.0067114093959733</v>
      </c>
    </row>
    <row r="12" spans="1:15" x14ac:dyDescent="0.25">
      <c r="A12" s="288"/>
      <c r="B12" s="16" t="s">
        <v>8</v>
      </c>
      <c r="C12" s="6">
        <v>8</v>
      </c>
      <c r="D12" s="7">
        <v>1145</v>
      </c>
      <c r="E12" s="7">
        <v>101</v>
      </c>
      <c r="F12" s="6">
        <v>6</v>
      </c>
      <c r="G12" s="16">
        <v>1260</v>
      </c>
      <c r="H12" s="4">
        <f t="shared" si="0"/>
        <v>91.507936507936506</v>
      </c>
      <c r="I12" s="4">
        <f t="shared" si="1"/>
        <v>8.4920634920634921</v>
      </c>
      <c r="J12" s="4">
        <f t="shared" si="2"/>
        <v>98.888888888888886</v>
      </c>
      <c r="K12" s="9">
        <f t="shared" si="3"/>
        <v>1.1111111111111112</v>
      </c>
    </row>
    <row r="13" spans="1:15" x14ac:dyDescent="0.25">
      <c r="A13" s="288"/>
      <c r="B13" s="16" t="s">
        <v>15</v>
      </c>
      <c r="C13" s="6">
        <v>11</v>
      </c>
      <c r="D13" s="7">
        <v>1135</v>
      </c>
      <c r="E13" s="7">
        <v>84</v>
      </c>
      <c r="F13" s="6">
        <v>2</v>
      </c>
      <c r="G13" s="16">
        <v>1232</v>
      </c>
      <c r="H13" s="4">
        <f t="shared" si="0"/>
        <v>93.019480519480524</v>
      </c>
      <c r="I13" s="4">
        <f t="shared" si="1"/>
        <v>6.9805194805194803</v>
      </c>
      <c r="J13" s="4">
        <f t="shared" si="2"/>
        <v>98.944805194805198</v>
      </c>
      <c r="K13" s="9">
        <f t="shared" si="3"/>
        <v>1.0551948051948052</v>
      </c>
    </row>
    <row r="14" spans="1:15" x14ac:dyDescent="0.25">
      <c r="A14" s="288"/>
      <c r="B14" s="16" t="s">
        <v>16</v>
      </c>
      <c r="C14" s="6">
        <v>11</v>
      </c>
      <c r="D14" s="7">
        <v>542</v>
      </c>
      <c r="E14" s="7">
        <v>64</v>
      </c>
      <c r="F14" s="6">
        <v>8</v>
      </c>
      <c r="G14" s="16">
        <v>625</v>
      </c>
      <c r="H14" s="4">
        <f t="shared" si="0"/>
        <v>88.48</v>
      </c>
      <c r="I14" s="4">
        <f t="shared" si="1"/>
        <v>11.52</v>
      </c>
      <c r="J14" s="4">
        <f t="shared" si="2"/>
        <v>96.96</v>
      </c>
      <c r="K14" s="9">
        <f t="shared" si="3"/>
        <v>3.04</v>
      </c>
    </row>
    <row r="15" spans="1:15" x14ac:dyDescent="0.25">
      <c r="A15" s="288"/>
      <c r="B15" s="16" t="s">
        <v>17</v>
      </c>
      <c r="C15" s="6">
        <v>13</v>
      </c>
      <c r="D15" s="7">
        <v>652</v>
      </c>
      <c r="E15" s="7">
        <v>77</v>
      </c>
      <c r="F15" s="6">
        <v>9</v>
      </c>
      <c r="G15" s="16">
        <v>751</v>
      </c>
      <c r="H15" s="4">
        <f t="shared" si="0"/>
        <v>88.548601864181094</v>
      </c>
      <c r="I15" s="4">
        <f t="shared" si="1"/>
        <v>11.451398135818907</v>
      </c>
      <c r="J15" s="4">
        <f t="shared" si="2"/>
        <v>97.070572569906787</v>
      </c>
      <c r="K15" s="9">
        <f t="shared" si="3"/>
        <v>2.9294274300932091</v>
      </c>
    </row>
    <row r="16" spans="1:15" x14ac:dyDescent="0.25">
      <c r="A16" s="288"/>
      <c r="B16" s="16" t="s">
        <v>18</v>
      </c>
      <c r="C16" s="6">
        <v>14</v>
      </c>
      <c r="D16" s="7">
        <v>717</v>
      </c>
      <c r="E16" s="7">
        <v>69</v>
      </c>
      <c r="F16" s="6">
        <v>8</v>
      </c>
      <c r="G16" s="16">
        <v>808</v>
      </c>
      <c r="H16" s="4">
        <f t="shared" si="0"/>
        <v>90.470297029702976</v>
      </c>
      <c r="I16" s="4">
        <f t="shared" si="1"/>
        <v>9.5297029702970288</v>
      </c>
      <c r="J16" s="4">
        <f t="shared" si="2"/>
        <v>97.277227722772281</v>
      </c>
      <c r="K16" s="9">
        <f t="shared" si="3"/>
        <v>2.722772277227723</v>
      </c>
    </row>
    <row r="17" spans="1:11" x14ac:dyDescent="0.25">
      <c r="A17" s="288"/>
      <c r="B17" s="16" t="s">
        <v>19</v>
      </c>
      <c r="C17" s="6">
        <v>3</v>
      </c>
      <c r="D17" s="7">
        <v>1009</v>
      </c>
      <c r="E17" s="7">
        <v>118</v>
      </c>
      <c r="F17" s="6">
        <v>2</v>
      </c>
      <c r="G17" s="16">
        <v>1132</v>
      </c>
      <c r="H17" s="4">
        <f t="shared" si="0"/>
        <v>89.399293286219077</v>
      </c>
      <c r="I17" s="4">
        <f t="shared" si="1"/>
        <v>10.600706713780919</v>
      </c>
      <c r="J17" s="4">
        <f t="shared" si="2"/>
        <v>99.558303886925799</v>
      </c>
      <c r="K17" s="9">
        <f t="shared" si="3"/>
        <v>0.44169611307420492</v>
      </c>
    </row>
    <row r="18" spans="1:11" x14ac:dyDescent="0.25">
      <c r="A18" s="288"/>
      <c r="B18" s="16" t="s">
        <v>20</v>
      </c>
      <c r="C18" s="6">
        <v>4</v>
      </c>
      <c r="D18" s="7">
        <v>814</v>
      </c>
      <c r="E18" s="7">
        <v>87</v>
      </c>
      <c r="F18" s="6">
        <v>5</v>
      </c>
      <c r="G18" s="16">
        <v>910</v>
      </c>
      <c r="H18" s="4">
        <f t="shared" si="0"/>
        <v>89.890109890109883</v>
      </c>
      <c r="I18" s="4">
        <f t="shared" si="1"/>
        <v>10.109890109890109</v>
      </c>
      <c r="J18" s="4">
        <f t="shared" si="2"/>
        <v>99.010989010989007</v>
      </c>
      <c r="K18" s="9">
        <f t="shared" si="3"/>
        <v>0.98901098901098905</v>
      </c>
    </row>
    <row r="19" spans="1:11" x14ac:dyDescent="0.25">
      <c r="A19" s="288"/>
      <c r="B19" s="16" t="s">
        <v>21</v>
      </c>
      <c r="C19" s="6">
        <v>3</v>
      </c>
      <c r="D19" s="7">
        <v>1029</v>
      </c>
      <c r="E19" s="7">
        <v>104</v>
      </c>
      <c r="F19" s="6">
        <v>5</v>
      </c>
      <c r="G19" s="16">
        <v>1141</v>
      </c>
      <c r="H19" s="4">
        <f t="shared" si="0"/>
        <v>90.446976336546882</v>
      </c>
      <c r="I19" s="4">
        <f t="shared" si="1"/>
        <v>9.5530236634531107</v>
      </c>
      <c r="J19" s="4">
        <f t="shared" si="2"/>
        <v>99.298860648553898</v>
      </c>
      <c r="K19" s="9">
        <f t="shared" si="3"/>
        <v>0.70113935144609996</v>
      </c>
    </row>
    <row r="20" spans="1:11" x14ac:dyDescent="0.25">
      <c r="A20" s="288"/>
      <c r="B20" s="16" t="s">
        <v>22</v>
      </c>
      <c r="C20" s="6">
        <v>6</v>
      </c>
      <c r="D20" s="7">
        <v>1178</v>
      </c>
      <c r="E20" s="7">
        <v>46</v>
      </c>
      <c r="F20" s="6">
        <v>2</v>
      </c>
      <c r="G20" s="16">
        <v>1232</v>
      </c>
      <c r="H20" s="4">
        <f t="shared" ref="H20:H24" si="4">(C20+D20)*100/G20</f>
        <v>96.103896103896105</v>
      </c>
      <c r="I20" s="4">
        <f t="shared" ref="I20:I24" si="5">(E20+F20)*100/G20</f>
        <v>3.8961038961038961</v>
      </c>
      <c r="J20" s="4">
        <f t="shared" ref="J20:J24" si="6">(D20+E20)*100/G20</f>
        <v>99.350649350649348</v>
      </c>
      <c r="K20" s="9">
        <f t="shared" ref="K20:K24" si="7">(C20+F20)*100/G20</f>
        <v>0.64935064935064934</v>
      </c>
    </row>
    <row r="21" spans="1:11" x14ac:dyDescent="0.25">
      <c r="A21" s="288"/>
      <c r="B21" s="16" t="s">
        <v>23</v>
      </c>
      <c r="C21" s="6">
        <v>9</v>
      </c>
      <c r="D21" s="7">
        <v>1043</v>
      </c>
      <c r="E21" s="7">
        <v>84</v>
      </c>
      <c r="F21" s="6">
        <v>2</v>
      </c>
      <c r="G21" s="16">
        <v>1138</v>
      </c>
      <c r="H21" s="4">
        <f t="shared" si="4"/>
        <v>92.44288224956064</v>
      </c>
      <c r="I21" s="4">
        <f t="shared" si="5"/>
        <v>7.5571177504393674</v>
      </c>
      <c r="J21" s="4">
        <f t="shared" si="6"/>
        <v>99.033391915641474</v>
      </c>
      <c r="K21" s="9">
        <f t="shared" si="7"/>
        <v>0.96660808435852374</v>
      </c>
    </row>
    <row r="22" spans="1:11" x14ac:dyDescent="0.25">
      <c r="A22" s="288"/>
      <c r="B22" s="16" t="s">
        <v>24</v>
      </c>
      <c r="C22" s="6">
        <v>1</v>
      </c>
      <c r="D22" s="7">
        <v>897</v>
      </c>
      <c r="E22" s="7">
        <v>61</v>
      </c>
      <c r="F22" s="6">
        <v>3</v>
      </c>
      <c r="G22" s="16">
        <v>962</v>
      </c>
      <c r="H22" s="4">
        <f t="shared" si="4"/>
        <v>93.347193347193354</v>
      </c>
      <c r="I22" s="4">
        <f t="shared" si="5"/>
        <v>6.6528066528066532</v>
      </c>
      <c r="J22" s="4">
        <f t="shared" si="6"/>
        <v>99.584199584199581</v>
      </c>
      <c r="K22" s="9">
        <f t="shared" si="7"/>
        <v>0.41580041580041582</v>
      </c>
    </row>
    <row r="23" spans="1:11" x14ac:dyDescent="0.25">
      <c r="A23" s="288"/>
      <c r="B23" s="16" t="s">
        <v>36</v>
      </c>
      <c r="C23" s="6">
        <v>1</v>
      </c>
      <c r="D23" s="7">
        <v>1308</v>
      </c>
      <c r="E23" s="7">
        <v>72</v>
      </c>
      <c r="F23" s="6">
        <v>3</v>
      </c>
      <c r="G23" s="16">
        <v>1384</v>
      </c>
      <c r="H23" s="4">
        <f t="shared" si="4"/>
        <v>94.580924855491332</v>
      </c>
      <c r="I23" s="4">
        <f t="shared" si="5"/>
        <v>5.4190751445086702</v>
      </c>
      <c r="J23" s="4">
        <f t="shared" si="6"/>
        <v>99.710982658959537</v>
      </c>
      <c r="K23" s="9">
        <f t="shared" si="7"/>
        <v>0.28901734104046245</v>
      </c>
    </row>
    <row r="24" spans="1:11" x14ac:dyDescent="0.25">
      <c r="A24" s="288"/>
      <c r="B24" s="16" t="s">
        <v>37</v>
      </c>
      <c r="C24" s="6">
        <v>4</v>
      </c>
      <c r="D24" s="7">
        <v>1161</v>
      </c>
      <c r="E24" s="7">
        <v>48</v>
      </c>
      <c r="F24" s="6">
        <v>4</v>
      </c>
      <c r="G24" s="16">
        <v>1217</v>
      </c>
      <c r="H24" s="4">
        <f t="shared" si="4"/>
        <v>95.727198027937547</v>
      </c>
      <c r="I24" s="4">
        <f t="shared" si="5"/>
        <v>4.2728019720624486</v>
      </c>
      <c r="J24" s="4">
        <f t="shared" si="6"/>
        <v>99.34264585045193</v>
      </c>
      <c r="K24" s="9">
        <f t="shared" si="7"/>
        <v>0.65735414954806903</v>
      </c>
    </row>
    <row r="25" spans="1:11" ht="16.5" thickBot="1" x14ac:dyDescent="0.3">
      <c r="A25" s="289"/>
      <c r="B25" s="19" t="s">
        <v>35</v>
      </c>
      <c r="C25" s="10"/>
      <c r="D25" s="10"/>
      <c r="E25" s="10"/>
      <c r="F25" s="10"/>
      <c r="G25" s="10"/>
      <c r="H25" s="11">
        <f>AVERAGE(H5:H24)</f>
        <v>91.927241135503351</v>
      </c>
      <c r="I25" s="11">
        <f>AVERAGE(I5:I24)</f>
        <v>8.072758864496647</v>
      </c>
      <c r="J25" s="11">
        <f>AVERAGE(J5:J24)</f>
        <v>98.749098059893157</v>
      </c>
      <c r="K25" s="12">
        <f>AVERAGE(K5:K24)</f>
        <v>1.2509019401068402</v>
      </c>
    </row>
    <row r="26" spans="1:11" x14ac:dyDescent="0.25">
      <c r="A26" s="290" t="s">
        <v>75</v>
      </c>
      <c r="B26" s="18" t="s">
        <v>7</v>
      </c>
      <c r="C26" s="16">
        <v>3</v>
      </c>
      <c r="D26" s="16">
        <v>444</v>
      </c>
      <c r="E26" s="16">
        <v>220</v>
      </c>
      <c r="F26" s="16">
        <v>45</v>
      </c>
      <c r="G26" s="16">
        <v>712</v>
      </c>
      <c r="H26" s="4">
        <f>(C26+D26)*100/G26</f>
        <v>62.780898876404493</v>
      </c>
      <c r="I26" s="4">
        <f>(E26+F26)*100/G26</f>
        <v>37.219101123595507</v>
      </c>
      <c r="J26" s="4">
        <f>(D26+E26)*100/G26</f>
        <v>93.258426966292134</v>
      </c>
      <c r="K26" s="13">
        <f>(C26+F26)*100/G26</f>
        <v>6.7415730337078648</v>
      </c>
    </row>
    <row r="27" spans="1:11" x14ac:dyDescent="0.25">
      <c r="A27" s="288"/>
      <c r="B27" s="16" t="s">
        <v>11</v>
      </c>
      <c r="C27" s="16">
        <v>7</v>
      </c>
      <c r="D27" s="16">
        <v>429</v>
      </c>
      <c r="E27" s="16">
        <v>73</v>
      </c>
      <c r="F27" s="16">
        <v>12</v>
      </c>
      <c r="G27" s="16">
        <v>521</v>
      </c>
      <c r="H27" s="4">
        <f>(C27+D27)*100/G27</f>
        <v>83.685220729366605</v>
      </c>
      <c r="I27" s="4">
        <f>(E27+F27)*100/G27</f>
        <v>16.314779270633398</v>
      </c>
      <c r="J27" s="4">
        <f>(D27+E27)*100/G27</f>
        <v>96.353166986564304</v>
      </c>
      <c r="K27" s="9">
        <f>(C27+F27)*100/G27</f>
        <v>3.6468330134357005</v>
      </c>
    </row>
    <row r="28" spans="1:11" x14ac:dyDescent="0.25">
      <c r="A28" s="288"/>
      <c r="B28" s="16" t="s">
        <v>12</v>
      </c>
      <c r="C28" s="16">
        <v>5</v>
      </c>
      <c r="D28" s="16">
        <v>766</v>
      </c>
      <c r="E28" s="16">
        <v>111</v>
      </c>
      <c r="F28" s="16">
        <v>21</v>
      </c>
      <c r="G28" s="16">
        <v>903</v>
      </c>
      <c r="H28" s="4">
        <f t="shared" ref="H28:H45" si="8">(C28+D28)*100/G28</f>
        <v>85.38205980066445</v>
      </c>
      <c r="I28" s="4">
        <f t="shared" ref="I28:I45" si="9">(E28+F28)*100/G28</f>
        <v>14.617940199335548</v>
      </c>
      <c r="J28" s="4">
        <f t="shared" ref="J28:J45" si="10">(D28+E28)*100/G28</f>
        <v>97.120708748615726</v>
      </c>
      <c r="K28" s="9">
        <f t="shared" ref="K28:K45" si="11">(C28+F28)*100/G28</f>
        <v>2.8792912513842746</v>
      </c>
    </row>
    <row r="29" spans="1:11" x14ac:dyDescent="0.25">
      <c r="A29" s="288"/>
      <c r="B29" s="16" t="s">
        <v>10</v>
      </c>
      <c r="C29" s="16">
        <v>18</v>
      </c>
      <c r="D29" s="16">
        <v>1133</v>
      </c>
      <c r="E29" s="16">
        <v>68</v>
      </c>
      <c r="F29" s="16">
        <v>0</v>
      </c>
      <c r="G29" s="16">
        <v>1219</v>
      </c>
      <c r="H29" s="4">
        <f t="shared" si="8"/>
        <v>94.421657095980308</v>
      </c>
      <c r="I29" s="4">
        <f t="shared" si="9"/>
        <v>5.5783429040196886</v>
      </c>
      <c r="J29" s="4">
        <f t="shared" si="10"/>
        <v>98.523379819524195</v>
      </c>
      <c r="K29" s="9">
        <f t="shared" si="11"/>
        <v>1.4766201804757999</v>
      </c>
    </row>
    <row r="30" spans="1:11" x14ac:dyDescent="0.25">
      <c r="A30" s="288"/>
      <c r="B30" s="16" t="s">
        <v>13</v>
      </c>
      <c r="C30" s="16">
        <v>52</v>
      </c>
      <c r="D30" s="16">
        <v>896</v>
      </c>
      <c r="E30" s="16">
        <v>84</v>
      </c>
      <c r="F30" s="16">
        <v>1</v>
      </c>
      <c r="G30" s="16">
        <v>1033</v>
      </c>
      <c r="H30" s="4">
        <f t="shared" si="8"/>
        <v>91.771539206195541</v>
      </c>
      <c r="I30" s="4">
        <f t="shared" si="9"/>
        <v>8.2284607938044534</v>
      </c>
      <c r="J30" s="4">
        <f t="shared" si="10"/>
        <v>94.869312681510166</v>
      </c>
      <c r="K30" s="9">
        <f t="shared" si="11"/>
        <v>5.1306873184898354</v>
      </c>
    </row>
    <row r="31" spans="1:11" x14ac:dyDescent="0.25">
      <c r="A31" s="288"/>
      <c r="B31" s="16" t="s">
        <v>9</v>
      </c>
      <c r="C31" s="16">
        <v>6</v>
      </c>
      <c r="D31" s="16">
        <v>934</v>
      </c>
      <c r="E31" s="16">
        <v>39</v>
      </c>
      <c r="F31" s="16">
        <v>10</v>
      </c>
      <c r="G31" s="16">
        <v>989</v>
      </c>
      <c r="H31" s="4">
        <f t="shared" si="8"/>
        <v>95.045500505561179</v>
      </c>
      <c r="I31" s="4">
        <f t="shared" si="9"/>
        <v>4.954499494438827</v>
      </c>
      <c r="J31" s="4">
        <f t="shared" si="10"/>
        <v>98.382204246713854</v>
      </c>
      <c r="K31" s="9">
        <f t="shared" si="11"/>
        <v>1.6177957532861476</v>
      </c>
    </row>
    <row r="32" spans="1:11" x14ac:dyDescent="0.25">
      <c r="A32" s="288"/>
      <c r="B32" s="16" t="s">
        <v>14</v>
      </c>
      <c r="C32" s="16">
        <v>57</v>
      </c>
      <c r="D32" s="16">
        <v>990</v>
      </c>
      <c r="E32" s="16">
        <v>152</v>
      </c>
      <c r="F32" s="16">
        <v>40</v>
      </c>
      <c r="G32" s="16">
        <v>1239</v>
      </c>
      <c r="H32" s="4">
        <f t="shared" si="8"/>
        <v>84.503631961259075</v>
      </c>
      <c r="I32" s="4">
        <f t="shared" si="9"/>
        <v>15.49636803874092</v>
      </c>
      <c r="J32" s="4">
        <f t="shared" si="10"/>
        <v>92.171105730427769</v>
      </c>
      <c r="K32" s="9">
        <f t="shared" si="11"/>
        <v>7.8288942695722357</v>
      </c>
    </row>
    <row r="33" spans="1:11" x14ac:dyDescent="0.25">
      <c r="A33" s="288"/>
      <c r="B33" s="16" t="s">
        <v>8</v>
      </c>
      <c r="C33" s="16">
        <v>7</v>
      </c>
      <c r="D33" s="16">
        <v>851</v>
      </c>
      <c r="E33" s="16">
        <v>144</v>
      </c>
      <c r="F33" s="16">
        <v>71</v>
      </c>
      <c r="G33" s="16">
        <v>1073</v>
      </c>
      <c r="H33" s="4">
        <f t="shared" si="8"/>
        <v>79.962721342031685</v>
      </c>
      <c r="I33" s="4">
        <f t="shared" si="9"/>
        <v>20.037278657968312</v>
      </c>
      <c r="J33" s="4">
        <f t="shared" si="10"/>
        <v>92.730661696178942</v>
      </c>
      <c r="K33" s="9">
        <f t="shared" si="11"/>
        <v>7.2693383038210628</v>
      </c>
    </row>
    <row r="34" spans="1:11" x14ac:dyDescent="0.25">
      <c r="A34" s="288"/>
      <c r="B34" s="16" t="s">
        <v>15</v>
      </c>
      <c r="C34" s="16">
        <v>3</v>
      </c>
      <c r="D34" s="16">
        <v>986</v>
      </c>
      <c r="E34" s="16">
        <v>284</v>
      </c>
      <c r="F34" s="16">
        <v>71</v>
      </c>
      <c r="G34" s="16">
        <v>1344</v>
      </c>
      <c r="H34" s="4">
        <f t="shared" si="8"/>
        <v>73.586309523809518</v>
      </c>
      <c r="I34" s="4">
        <f t="shared" si="9"/>
        <v>26.413690476190474</v>
      </c>
      <c r="J34" s="4">
        <f t="shared" si="10"/>
        <v>94.49404761904762</v>
      </c>
      <c r="K34" s="9">
        <f t="shared" si="11"/>
        <v>5.5059523809523814</v>
      </c>
    </row>
    <row r="35" spans="1:11" x14ac:dyDescent="0.25">
      <c r="A35" s="288"/>
      <c r="B35" s="16" t="s">
        <v>16</v>
      </c>
      <c r="C35" s="16">
        <v>36</v>
      </c>
      <c r="D35" s="16">
        <v>902</v>
      </c>
      <c r="E35" s="16">
        <v>51</v>
      </c>
      <c r="F35" s="16">
        <v>10</v>
      </c>
      <c r="G35" s="16">
        <v>999</v>
      </c>
      <c r="H35" s="4">
        <f t="shared" si="8"/>
        <v>93.893893893893889</v>
      </c>
      <c r="I35" s="4">
        <f t="shared" si="9"/>
        <v>6.1061061061061057</v>
      </c>
      <c r="J35" s="4">
        <f t="shared" si="10"/>
        <v>95.395395395395397</v>
      </c>
      <c r="K35" s="9">
        <f t="shared" si="11"/>
        <v>4.6046046046046047</v>
      </c>
    </row>
    <row r="36" spans="1:11" x14ac:dyDescent="0.25">
      <c r="A36" s="288"/>
      <c r="B36" s="16" t="s">
        <v>17</v>
      </c>
      <c r="C36" s="16">
        <v>12</v>
      </c>
      <c r="D36" s="16">
        <v>631</v>
      </c>
      <c r="E36" s="16">
        <v>112</v>
      </c>
      <c r="F36" s="16">
        <v>12</v>
      </c>
      <c r="G36" s="16">
        <v>767</v>
      </c>
      <c r="H36" s="4">
        <f t="shared" si="8"/>
        <v>83.833116036505871</v>
      </c>
      <c r="I36" s="4">
        <f t="shared" si="9"/>
        <v>16.166883963494133</v>
      </c>
      <c r="J36" s="4">
        <f t="shared" si="10"/>
        <v>96.870925684485002</v>
      </c>
      <c r="K36" s="9">
        <f t="shared" si="11"/>
        <v>3.1290743155149934</v>
      </c>
    </row>
    <row r="37" spans="1:11" x14ac:dyDescent="0.25">
      <c r="A37" s="288"/>
      <c r="B37" s="16" t="s">
        <v>18</v>
      </c>
      <c r="C37" s="16">
        <v>22</v>
      </c>
      <c r="D37" s="16">
        <v>1151</v>
      </c>
      <c r="E37" s="16">
        <v>63</v>
      </c>
      <c r="F37" s="16">
        <v>1</v>
      </c>
      <c r="G37" s="16">
        <v>1237</v>
      </c>
      <c r="H37" s="4">
        <f t="shared" si="8"/>
        <v>94.826192400970086</v>
      </c>
      <c r="I37" s="4">
        <f t="shared" si="9"/>
        <v>5.1738075990299111</v>
      </c>
      <c r="J37" s="4">
        <f t="shared" si="10"/>
        <v>98.140662894098625</v>
      </c>
      <c r="K37" s="9">
        <f t="shared" si="11"/>
        <v>1.8593371059013744</v>
      </c>
    </row>
    <row r="38" spans="1:11" x14ac:dyDescent="0.25">
      <c r="A38" s="288"/>
      <c r="B38" s="16" t="s">
        <v>19</v>
      </c>
      <c r="C38" s="16">
        <v>9</v>
      </c>
      <c r="D38" s="16">
        <v>927</v>
      </c>
      <c r="E38" s="16">
        <v>54</v>
      </c>
      <c r="F38" s="16">
        <v>10</v>
      </c>
      <c r="G38" s="16">
        <v>1000</v>
      </c>
      <c r="H38" s="4">
        <f t="shared" si="8"/>
        <v>93.6</v>
      </c>
      <c r="I38" s="4">
        <f t="shared" si="9"/>
        <v>6.4</v>
      </c>
      <c r="J38" s="4">
        <f t="shared" si="10"/>
        <v>98.1</v>
      </c>
      <c r="K38" s="9">
        <f t="shared" si="11"/>
        <v>1.9</v>
      </c>
    </row>
    <row r="39" spans="1:11" x14ac:dyDescent="0.25">
      <c r="A39" s="288"/>
      <c r="B39" s="16" t="s">
        <v>20</v>
      </c>
      <c r="C39" s="16">
        <v>8</v>
      </c>
      <c r="D39" s="16">
        <v>1005</v>
      </c>
      <c r="E39" s="16">
        <v>77</v>
      </c>
      <c r="F39" s="16">
        <v>17</v>
      </c>
      <c r="G39" s="16">
        <v>1107</v>
      </c>
      <c r="H39" s="4">
        <f t="shared" si="8"/>
        <v>91.50858175248419</v>
      </c>
      <c r="I39" s="4">
        <f t="shared" si="9"/>
        <v>8.4914182475158082</v>
      </c>
      <c r="J39" s="4">
        <f t="shared" si="10"/>
        <v>97.741644083107502</v>
      </c>
      <c r="K39" s="9">
        <f t="shared" si="11"/>
        <v>2.2583559168925023</v>
      </c>
    </row>
    <row r="40" spans="1:11" x14ac:dyDescent="0.25">
      <c r="A40" s="288"/>
      <c r="B40" s="16" t="s">
        <v>21</v>
      </c>
      <c r="C40" s="16">
        <v>22</v>
      </c>
      <c r="D40" s="16">
        <v>1093</v>
      </c>
      <c r="E40" s="16">
        <v>58</v>
      </c>
      <c r="F40" s="16">
        <v>15</v>
      </c>
      <c r="G40" s="16">
        <v>1188</v>
      </c>
      <c r="H40" s="4">
        <f t="shared" si="8"/>
        <v>93.855218855218851</v>
      </c>
      <c r="I40" s="4">
        <f t="shared" si="9"/>
        <v>6.1447811447811445</v>
      </c>
      <c r="J40" s="4">
        <f t="shared" si="10"/>
        <v>96.885521885521882</v>
      </c>
      <c r="K40" s="9">
        <f t="shared" si="11"/>
        <v>3.1144781144781146</v>
      </c>
    </row>
    <row r="41" spans="1:11" x14ac:dyDescent="0.25">
      <c r="A41" s="288"/>
      <c r="B41" s="16" t="s">
        <v>22</v>
      </c>
      <c r="C41" s="16">
        <v>9</v>
      </c>
      <c r="D41" s="16">
        <v>1017</v>
      </c>
      <c r="E41" s="16">
        <v>334</v>
      </c>
      <c r="F41" s="16">
        <v>15</v>
      </c>
      <c r="G41" s="16">
        <v>1375</v>
      </c>
      <c r="H41" s="4">
        <f t="shared" si="8"/>
        <v>74.618181818181824</v>
      </c>
      <c r="I41" s="4">
        <f t="shared" si="9"/>
        <v>25.381818181818183</v>
      </c>
      <c r="J41" s="4">
        <f t="shared" si="10"/>
        <v>98.25454545454545</v>
      </c>
      <c r="K41" s="9">
        <f t="shared" si="11"/>
        <v>1.7454545454545454</v>
      </c>
    </row>
    <row r="42" spans="1:11" x14ac:dyDescent="0.25">
      <c r="A42" s="288"/>
      <c r="B42" s="16" t="s">
        <v>23</v>
      </c>
      <c r="C42" s="16">
        <v>10</v>
      </c>
      <c r="D42" s="16">
        <v>930</v>
      </c>
      <c r="E42" s="16">
        <v>40</v>
      </c>
      <c r="F42" s="16">
        <v>5</v>
      </c>
      <c r="G42" s="16">
        <v>985</v>
      </c>
      <c r="H42" s="4">
        <f t="shared" si="8"/>
        <v>95.431472081218274</v>
      </c>
      <c r="I42" s="4">
        <f t="shared" si="9"/>
        <v>4.5685279187817258</v>
      </c>
      <c r="J42" s="4">
        <f t="shared" si="10"/>
        <v>98.477157360406096</v>
      </c>
      <c r="K42" s="9">
        <f t="shared" si="11"/>
        <v>1.5228426395939085</v>
      </c>
    </row>
    <row r="43" spans="1:11" x14ac:dyDescent="0.25">
      <c r="A43" s="288"/>
      <c r="B43" s="16" t="s">
        <v>24</v>
      </c>
      <c r="C43" s="16">
        <v>3</v>
      </c>
      <c r="D43" s="16">
        <v>1031</v>
      </c>
      <c r="E43" s="16">
        <v>52</v>
      </c>
      <c r="F43" s="16">
        <v>6</v>
      </c>
      <c r="G43" s="16">
        <v>1092</v>
      </c>
      <c r="H43" s="4">
        <f t="shared" si="8"/>
        <v>94.688644688644686</v>
      </c>
      <c r="I43" s="4">
        <f t="shared" si="9"/>
        <v>5.3113553113553111</v>
      </c>
      <c r="J43" s="4">
        <f t="shared" si="10"/>
        <v>99.175824175824175</v>
      </c>
      <c r="K43" s="9">
        <f t="shared" si="11"/>
        <v>0.82417582417582413</v>
      </c>
    </row>
    <row r="44" spans="1:11" x14ac:dyDescent="0.25">
      <c r="A44" s="288"/>
      <c r="B44" s="16" t="s">
        <v>36</v>
      </c>
      <c r="C44" s="16">
        <v>7</v>
      </c>
      <c r="D44" s="16">
        <v>1093</v>
      </c>
      <c r="E44" s="16">
        <v>61</v>
      </c>
      <c r="F44" s="16">
        <v>23</v>
      </c>
      <c r="G44" s="16">
        <v>1184</v>
      </c>
      <c r="H44" s="4">
        <f t="shared" si="8"/>
        <v>92.905405405405403</v>
      </c>
      <c r="I44" s="4">
        <f t="shared" si="9"/>
        <v>7.0945945945945947</v>
      </c>
      <c r="J44" s="4">
        <f t="shared" si="10"/>
        <v>97.46621621621621</v>
      </c>
      <c r="K44" s="9">
        <f t="shared" si="11"/>
        <v>2.5337837837837838</v>
      </c>
    </row>
    <row r="45" spans="1:11" x14ac:dyDescent="0.25">
      <c r="A45" s="288"/>
      <c r="B45" s="16" t="s">
        <v>37</v>
      </c>
      <c r="C45" s="16">
        <v>18</v>
      </c>
      <c r="D45" s="16">
        <v>796</v>
      </c>
      <c r="E45" s="16">
        <v>20</v>
      </c>
      <c r="F45" s="16">
        <v>40</v>
      </c>
      <c r="G45" s="16">
        <v>874</v>
      </c>
      <c r="H45" s="4">
        <f t="shared" si="8"/>
        <v>93.135011441647592</v>
      </c>
      <c r="I45" s="4">
        <f t="shared" si="9"/>
        <v>6.8649885583524028</v>
      </c>
      <c r="J45" s="4">
        <f t="shared" si="10"/>
        <v>93.363844393592672</v>
      </c>
      <c r="K45" s="9">
        <f t="shared" si="11"/>
        <v>6.636155606407323</v>
      </c>
    </row>
    <row r="46" spans="1:11" ht="16.5" thickBot="1" x14ac:dyDescent="0.3">
      <c r="A46" s="289"/>
      <c r="B46" s="19" t="s">
        <v>35</v>
      </c>
      <c r="C46" s="20"/>
      <c r="D46" s="20"/>
      <c r="E46" s="20"/>
      <c r="F46" s="20"/>
      <c r="G46" s="20"/>
      <c r="H46" s="11">
        <f>AVERAGE(H26:H45)</f>
        <v>87.671762870772184</v>
      </c>
      <c r="I46" s="11">
        <f>AVERAGE(I26:I45)</f>
        <v>12.328237129227821</v>
      </c>
      <c r="J46" s="11">
        <f>AVERAGE(J26:J45)</f>
        <v>96.388737601903387</v>
      </c>
      <c r="K46" s="12">
        <f>AVERAGE(K26:K45)</f>
        <v>3.6112623980966143</v>
      </c>
    </row>
    <row r="47" spans="1:11" x14ac:dyDescent="0.25">
      <c r="A47" s="290" t="s">
        <v>76</v>
      </c>
      <c r="B47" s="21" t="s">
        <v>7</v>
      </c>
      <c r="C47" s="21">
        <v>2</v>
      </c>
      <c r="D47" s="21">
        <v>556</v>
      </c>
      <c r="E47" s="21">
        <v>18</v>
      </c>
      <c r="F47" s="21">
        <v>1</v>
      </c>
      <c r="G47" s="21">
        <v>577</v>
      </c>
      <c r="H47" s="14">
        <f>(C47+D47)*100/G47</f>
        <v>96.707105719237433</v>
      </c>
      <c r="I47" s="14">
        <f>(E47+F47)*100/G47</f>
        <v>3.2928942807625652</v>
      </c>
      <c r="J47" s="14">
        <f>(D47+E47)*100/G47</f>
        <v>99.480069324090124</v>
      </c>
      <c r="K47" s="13">
        <f>(C47+F47)*100/G47</f>
        <v>0.51993067590987874</v>
      </c>
    </row>
    <row r="48" spans="1:11" x14ac:dyDescent="0.25">
      <c r="A48" s="288"/>
      <c r="B48" s="16" t="s">
        <v>11</v>
      </c>
      <c r="C48" s="16">
        <v>8</v>
      </c>
      <c r="D48" s="16">
        <v>462</v>
      </c>
      <c r="E48" s="16">
        <v>10</v>
      </c>
      <c r="F48" s="16">
        <v>2</v>
      </c>
      <c r="G48" s="16">
        <v>482</v>
      </c>
      <c r="H48" s="4">
        <f>(C48+D48)*100/G48</f>
        <v>97.510373443983397</v>
      </c>
      <c r="I48" s="4">
        <f>(E48+F48)*100/G48</f>
        <v>2.4896265560165975</v>
      </c>
      <c r="J48" s="4">
        <f>(D48+E48)*100/G48</f>
        <v>97.925311203319495</v>
      </c>
      <c r="K48" s="9">
        <f>(C48+F48)*100/G48</f>
        <v>2.0746887966804981</v>
      </c>
    </row>
    <row r="49" spans="1:11" x14ac:dyDescent="0.25">
      <c r="A49" s="288"/>
      <c r="B49" s="16" t="s">
        <v>12</v>
      </c>
      <c r="C49" s="16">
        <v>17</v>
      </c>
      <c r="D49" s="16">
        <v>591</v>
      </c>
      <c r="E49" s="16">
        <v>29</v>
      </c>
      <c r="F49" s="16">
        <v>2</v>
      </c>
      <c r="G49" s="16">
        <v>639</v>
      </c>
      <c r="H49" s="4">
        <f t="shared" ref="H49:H51" si="12">(C49+D49)*100/G49</f>
        <v>95.148669796557115</v>
      </c>
      <c r="I49" s="4">
        <f t="shared" ref="I49:I51" si="13">(E49+F49)*100/G49</f>
        <v>4.8513302034428794</v>
      </c>
      <c r="J49" s="4">
        <f t="shared" ref="J49:J51" si="14">(D49+E49)*100/G49</f>
        <v>97.026604068857594</v>
      </c>
      <c r="K49" s="9">
        <f t="shared" ref="K49:K51" si="15">(C49+F49)*100/G49</f>
        <v>2.9733959311424099</v>
      </c>
    </row>
    <row r="50" spans="1:11" x14ac:dyDescent="0.25">
      <c r="A50" s="288"/>
      <c r="B50" s="16" t="s">
        <v>10</v>
      </c>
      <c r="C50" s="16">
        <v>1</v>
      </c>
      <c r="D50" s="16">
        <v>707</v>
      </c>
      <c r="E50" s="16">
        <v>50</v>
      </c>
      <c r="F50" s="16">
        <v>3</v>
      </c>
      <c r="G50" s="16">
        <v>761</v>
      </c>
      <c r="H50" s="4">
        <f t="shared" si="12"/>
        <v>93.035479632063073</v>
      </c>
      <c r="I50" s="4">
        <f t="shared" si="13"/>
        <v>6.9645203679369247</v>
      </c>
      <c r="J50" s="4">
        <f t="shared" si="14"/>
        <v>99.474375821287779</v>
      </c>
      <c r="K50" s="9">
        <f t="shared" si="15"/>
        <v>0.52562417871222078</v>
      </c>
    </row>
    <row r="51" spans="1:11" x14ac:dyDescent="0.25">
      <c r="A51" s="288"/>
      <c r="B51" s="16" t="s">
        <v>13</v>
      </c>
      <c r="C51" s="16">
        <v>4</v>
      </c>
      <c r="D51" s="16">
        <v>709</v>
      </c>
      <c r="E51" s="16">
        <v>14</v>
      </c>
      <c r="F51" s="16">
        <v>1</v>
      </c>
      <c r="G51" s="16">
        <v>728</v>
      </c>
      <c r="H51" s="4">
        <f t="shared" si="12"/>
        <v>97.939560439560438</v>
      </c>
      <c r="I51" s="4">
        <f t="shared" si="13"/>
        <v>2.0604395604395602</v>
      </c>
      <c r="J51" s="4">
        <f t="shared" si="14"/>
        <v>99.313186813186817</v>
      </c>
      <c r="K51" s="9">
        <f t="shared" si="15"/>
        <v>0.68681318681318682</v>
      </c>
    </row>
    <row r="52" spans="1:11" x14ac:dyDescent="0.25">
      <c r="A52" s="288"/>
      <c r="B52" s="16" t="s">
        <v>9</v>
      </c>
      <c r="C52" s="16">
        <v>0</v>
      </c>
      <c r="D52" s="16">
        <v>694</v>
      </c>
      <c r="E52" s="16">
        <v>37</v>
      </c>
      <c r="F52" s="16">
        <v>0</v>
      </c>
      <c r="G52" s="16">
        <v>731</v>
      </c>
      <c r="H52" s="4">
        <f t="shared" ref="H52:H68" si="16">(C52+D52)*100/G52</f>
        <v>94.938440492476062</v>
      </c>
      <c r="I52" s="4">
        <f t="shared" ref="I52:I68" si="17">(E52+F52)*100/G52</f>
        <v>5.0615595075239401</v>
      </c>
      <c r="J52" s="4">
        <f t="shared" ref="J52:J68" si="18">(D52+E52)*100/G52</f>
        <v>100</v>
      </c>
      <c r="K52" s="9">
        <f t="shared" ref="K52:K68" si="19">(C52+F52)*100/G52</f>
        <v>0</v>
      </c>
    </row>
    <row r="53" spans="1:11" x14ac:dyDescent="0.25">
      <c r="A53" s="288"/>
      <c r="B53" s="16" t="s">
        <v>14</v>
      </c>
      <c r="C53" s="16">
        <v>1</v>
      </c>
      <c r="D53" s="16">
        <v>725</v>
      </c>
      <c r="E53" s="16">
        <v>34</v>
      </c>
      <c r="F53" s="16">
        <v>2</v>
      </c>
      <c r="G53" s="16">
        <v>762</v>
      </c>
      <c r="H53" s="4">
        <f t="shared" si="16"/>
        <v>95.275590551181097</v>
      </c>
      <c r="I53" s="4">
        <f t="shared" si="17"/>
        <v>4.7244094488188972</v>
      </c>
      <c r="J53" s="4">
        <f t="shared" si="18"/>
        <v>99.606299212598429</v>
      </c>
      <c r="K53" s="9">
        <f t="shared" si="19"/>
        <v>0.39370078740157483</v>
      </c>
    </row>
    <row r="54" spans="1:11" x14ac:dyDescent="0.25">
      <c r="A54" s="288"/>
      <c r="B54" s="16" t="s">
        <v>8</v>
      </c>
      <c r="C54" s="16">
        <v>4</v>
      </c>
      <c r="D54" s="16">
        <v>691</v>
      </c>
      <c r="E54" s="16">
        <v>28</v>
      </c>
      <c r="F54" s="16">
        <v>3</v>
      </c>
      <c r="G54" s="16">
        <v>726</v>
      </c>
      <c r="H54" s="4">
        <f t="shared" si="16"/>
        <v>95.730027548209364</v>
      </c>
      <c r="I54" s="4">
        <f t="shared" si="17"/>
        <v>4.2699724517906334</v>
      </c>
      <c r="J54" s="4">
        <f t="shared" si="18"/>
        <v>99.035812672176306</v>
      </c>
      <c r="K54" s="9">
        <f t="shared" si="19"/>
        <v>0.96418732782369143</v>
      </c>
    </row>
    <row r="55" spans="1:11" x14ac:dyDescent="0.25">
      <c r="A55" s="288"/>
      <c r="B55" s="16" t="s">
        <v>15</v>
      </c>
      <c r="C55" s="16">
        <v>4</v>
      </c>
      <c r="D55" s="16">
        <v>602</v>
      </c>
      <c r="E55" s="16">
        <v>27</v>
      </c>
      <c r="F55" s="16">
        <v>1</v>
      </c>
      <c r="G55" s="16">
        <v>634</v>
      </c>
      <c r="H55" s="4">
        <f t="shared" si="16"/>
        <v>95.583596214511047</v>
      </c>
      <c r="I55" s="4">
        <f t="shared" si="17"/>
        <v>4.4164037854889591</v>
      </c>
      <c r="J55" s="4">
        <f t="shared" si="18"/>
        <v>99.211356466876978</v>
      </c>
      <c r="K55" s="9">
        <f t="shared" si="19"/>
        <v>0.78864353312302837</v>
      </c>
    </row>
    <row r="56" spans="1:11" x14ac:dyDescent="0.25">
      <c r="A56" s="288"/>
      <c r="B56" s="16" t="s">
        <v>16</v>
      </c>
      <c r="C56" s="16">
        <v>4</v>
      </c>
      <c r="D56" s="16">
        <v>663</v>
      </c>
      <c r="E56" s="16">
        <v>40</v>
      </c>
      <c r="F56" s="16">
        <v>3</v>
      </c>
      <c r="G56" s="16">
        <v>710</v>
      </c>
      <c r="H56" s="4">
        <f t="shared" si="16"/>
        <v>93.943661971830991</v>
      </c>
      <c r="I56" s="4">
        <f t="shared" si="17"/>
        <v>6.056338028169014</v>
      </c>
      <c r="J56" s="4">
        <f t="shared" si="18"/>
        <v>99.014084507042256</v>
      </c>
      <c r="K56" s="9">
        <f t="shared" si="19"/>
        <v>0.9859154929577465</v>
      </c>
    </row>
    <row r="57" spans="1:11" x14ac:dyDescent="0.25">
      <c r="A57" s="288"/>
      <c r="B57" s="16" t="s">
        <v>17</v>
      </c>
      <c r="C57" s="16">
        <v>6</v>
      </c>
      <c r="D57" s="16">
        <v>631</v>
      </c>
      <c r="E57" s="16">
        <v>17</v>
      </c>
      <c r="F57" s="16">
        <v>4</v>
      </c>
      <c r="G57" s="16">
        <v>658</v>
      </c>
      <c r="H57" s="4">
        <f t="shared" si="16"/>
        <v>96.808510638297875</v>
      </c>
      <c r="I57" s="4">
        <f t="shared" si="17"/>
        <v>3.1914893617021276</v>
      </c>
      <c r="J57" s="4">
        <f t="shared" si="18"/>
        <v>98.480243161094222</v>
      </c>
      <c r="K57" s="9">
        <f t="shared" si="19"/>
        <v>1.5197568389057752</v>
      </c>
    </row>
    <row r="58" spans="1:11" x14ac:dyDescent="0.25">
      <c r="A58" s="288"/>
      <c r="B58" s="16" t="s">
        <v>18</v>
      </c>
      <c r="C58" s="16">
        <v>10</v>
      </c>
      <c r="D58" s="16">
        <v>691</v>
      </c>
      <c r="E58" s="16">
        <v>47</v>
      </c>
      <c r="F58" s="16">
        <v>1</v>
      </c>
      <c r="G58" s="16">
        <v>749</v>
      </c>
      <c r="H58" s="4">
        <f t="shared" si="16"/>
        <v>93.591455273698259</v>
      </c>
      <c r="I58" s="4">
        <f t="shared" si="17"/>
        <v>6.4085447263017352</v>
      </c>
      <c r="J58" s="4">
        <f t="shared" si="18"/>
        <v>98.531375166889191</v>
      </c>
      <c r="K58" s="9">
        <f t="shared" si="19"/>
        <v>1.4686248331108145</v>
      </c>
    </row>
    <row r="59" spans="1:11" x14ac:dyDescent="0.25">
      <c r="A59" s="288"/>
      <c r="B59" s="16" t="s">
        <v>19</v>
      </c>
      <c r="C59" s="16">
        <v>9</v>
      </c>
      <c r="D59" s="16">
        <v>629</v>
      </c>
      <c r="E59" s="16">
        <v>51</v>
      </c>
      <c r="F59" s="16">
        <v>12</v>
      </c>
      <c r="G59" s="16">
        <v>701</v>
      </c>
      <c r="H59" s="4">
        <f t="shared" si="16"/>
        <v>91.012838801711837</v>
      </c>
      <c r="I59" s="4">
        <f t="shared" si="17"/>
        <v>8.9871611982881596</v>
      </c>
      <c r="J59" s="4">
        <f t="shared" si="18"/>
        <v>97.004279600570612</v>
      </c>
      <c r="K59" s="9">
        <f t="shared" si="19"/>
        <v>2.9957203994293864</v>
      </c>
    </row>
    <row r="60" spans="1:11" x14ac:dyDescent="0.25">
      <c r="A60" s="288"/>
      <c r="B60" s="16" t="s">
        <v>20</v>
      </c>
      <c r="C60" s="16">
        <v>6</v>
      </c>
      <c r="D60" s="16">
        <v>603</v>
      </c>
      <c r="E60" s="16">
        <v>27</v>
      </c>
      <c r="F60" s="16">
        <v>1</v>
      </c>
      <c r="G60" s="16">
        <v>637</v>
      </c>
      <c r="H60" s="4">
        <f t="shared" si="16"/>
        <v>95.604395604395606</v>
      </c>
      <c r="I60" s="4">
        <f t="shared" si="17"/>
        <v>4.395604395604396</v>
      </c>
      <c r="J60" s="4">
        <f t="shared" si="18"/>
        <v>98.901098901098905</v>
      </c>
      <c r="K60" s="9">
        <f t="shared" si="19"/>
        <v>1.098901098901099</v>
      </c>
    </row>
    <row r="61" spans="1:11" x14ac:dyDescent="0.25">
      <c r="A61" s="288"/>
      <c r="B61" s="16" t="s">
        <v>21</v>
      </c>
      <c r="C61" s="16">
        <v>4</v>
      </c>
      <c r="D61" s="16">
        <v>886</v>
      </c>
      <c r="E61" s="16">
        <v>31</v>
      </c>
      <c r="F61" s="16">
        <v>1</v>
      </c>
      <c r="G61" s="16">
        <v>922</v>
      </c>
      <c r="H61" s="4">
        <f t="shared" si="16"/>
        <v>96.529284164859007</v>
      </c>
      <c r="I61" s="4">
        <f t="shared" si="17"/>
        <v>3.4707158351409979</v>
      </c>
      <c r="J61" s="4">
        <f t="shared" si="18"/>
        <v>99.457700650759222</v>
      </c>
      <c r="K61" s="9">
        <f t="shared" si="19"/>
        <v>0.54229934924078094</v>
      </c>
    </row>
    <row r="62" spans="1:11" x14ac:dyDescent="0.25">
      <c r="A62" s="288"/>
      <c r="B62" s="16" t="s">
        <v>22</v>
      </c>
      <c r="C62" s="16">
        <v>10</v>
      </c>
      <c r="D62" s="16">
        <v>473</v>
      </c>
      <c r="E62" s="16">
        <v>27</v>
      </c>
      <c r="F62" s="16">
        <v>1</v>
      </c>
      <c r="G62" s="16">
        <v>511</v>
      </c>
      <c r="H62" s="4">
        <f t="shared" si="16"/>
        <v>94.520547945205479</v>
      </c>
      <c r="I62" s="4">
        <f t="shared" si="17"/>
        <v>5.4794520547945202</v>
      </c>
      <c r="J62" s="4">
        <f t="shared" si="18"/>
        <v>97.847358121330728</v>
      </c>
      <c r="K62" s="9">
        <f t="shared" si="19"/>
        <v>2.152641878669276</v>
      </c>
    </row>
    <row r="63" spans="1:11" x14ac:dyDescent="0.25">
      <c r="A63" s="288"/>
      <c r="B63" s="16" t="s">
        <v>23</v>
      </c>
      <c r="C63" s="16">
        <v>6</v>
      </c>
      <c r="D63" s="16">
        <v>625</v>
      </c>
      <c r="E63" s="16">
        <v>77</v>
      </c>
      <c r="F63" s="16">
        <v>15</v>
      </c>
      <c r="G63" s="16">
        <v>723</v>
      </c>
      <c r="H63" s="4">
        <f t="shared" si="16"/>
        <v>87.275242047026282</v>
      </c>
      <c r="I63" s="4">
        <f t="shared" si="17"/>
        <v>12.72475795297372</v>
      </c>
      <c r="J63" s="4">
        <f t="shared" si="18"/>
        <v>97.095435684647299</v>
      </c>
      <c r="K63" s="9">
        <f t="shared" si="19"/>
        <v>2.904564315352697</v>
      </c>
    </row>
    <row r="64" spans="1:11" x14ac:dyDescent="0.25">
      <c r="A64" s="288"/>
      <c r="B64" s="16" t="s">
        <v>24</v>
      </c>
      <c r="C64" s="16">
        <v>3</v>
      </c>
      <c r="D64" s="16">
        <v>479</v>
      </c>
      <c r="E64" s="16">
        <v>9</v>
      </c>
      <c r="F64" s="16">
        <v>0</v>
      </c>
      <c r="G64" s="16">
        <v>491</v>
      </c>
      <c r="H64" s="4">
        <f t="shared" si="16"/>
        <v>98.167006109979638</v>
      </c>
      <c r="I64" s="4">
        <f t="shared" si="17"/>
        <v>1.8329938900203666</v>
      </c>
      <c r="J64" s="4">
        <f t="shared" si="18"/>
        <v>99.389002036659875</v>
      </c>
      <c r="K64" s="9">
        <f t="shared" si="19"/>
        <v>0.61099796334012224</v>
      </c>
    </row>
    <row r="65" spans="1:11" x14ac:dyDescent="0.25">
      <c r="A65" s="288"/>
      <c r="B65" s="16" t="s">
        <v>36</v>
      </c>
      <c r="C65" s="16">
        <v>2</v>
      </c>
      <c r="D65" s="16">
        <v>537</v>
      </c>
      <c r="E65" s="16">
        <v>8</v>
      </c>
      <c r="F65" s="16">
        <v>1</v>
      </c>
      <c r="G65" s="16">
        <v>548</v>
      </c>
      <c r="H65" s="4">
        <f t="shared" si="16"/>
        <v>98.357664233576642</v>
      </c>
      <c r="I65" s="4">
        <f t="shared" si="17"/>
        <v>1.6423357664233578</v>
      </c>
      <c r="J65" s="4">
        <f t="shared" si="18"/>
        <v>99.452554744525543</v>
      </c>
      <c r="K65" s="9">
        <f t="shared" si="19"/>
        <v>0.54744525547445255</v>
      </c>
    </row>
    <row r="66" spans="1:11" x14ac:dyDescent="0.25">
      <c r="A66" s="288"/>
      <c r="B66" s="16" t="s">
        <v>37</v>
      </c>
      <c r="C66" s="16">
        <v>4</v>
      </c>
      <c r="D66" s="16">
        <v>478</v>
      </c>
      <c r="E66" s="16">
        <v>65</v>
      </c>
      <c r="F66" s="16">
        <v>10</v>
      </c>
      <c r="G66" s="16">
        <v>557</v>
      </c>
      <c r="H66" s="4">
        <f t="shared" si="16"/>
        <v>86.535008976660677</v>
      </c>
      <c r="I66" s="4">
        <f t="shared" si="17"/>
        <v>13.464991023339318</v>
      </c>
      <c r="J66" s="4">
        <f t="shared" si="18"/>
        <v>97.486535008976659</v>
      </c>
      <c r="K66" s="9">
        <f t="shared" si="19"/>
        <v>2.5134649910233393</v>
      </c>
    </row>
    <row r="67" spans="1:11" x14ac:dyDescent="0.25">
      <c r="A67" s="288"/>
      <c r="B67" s="16" t="s">
        <v>38</v>
      </c>
      <c r="C67" s="16">
        <v>7</v>
      </c>
      <c r="D67" s="16">
        <v>724</v>
      </c>
      <c r="E67" s="16">
        <v>63</v>
      </c>
      <c r="F67" s="16">
        <v>7</v>
      </c>
      <c r="G67" s="16">
        <v>801</v>
      </c>
      <c r="H67" s="4">
        <f t="shared" si="16"/>
        <v>91.260923845193503</v>
      </c>
      <c r="I67" s="4">
        <f t="shared" si="17"/>
        <v>8.7390761548064919</v>
      </c>
      <c r="J67" s="4">
        <f t="shared" si="18"/>
        <v>98.252184769038706</v>
      </c>
      <c r="K67" s="9">
        <f t="shared" si="19"/>
        <v>1.7478152309612984</v>
      </c>
    </row>
    <row r="68" spans="1:11" x14ac:dyDescent="0.25">
      <c r="A68" s="288"/>
      <c r="B68" s="16" t="s">
        <v>39</v>
      </c>
      <c r="C68" s="16">
        <v>7</v>
      </c>
      <c r="D68" s="16">
        <v>669</v>
      </c>
      <c r="E68" s="16">
        <v>54</v>
      </c>
      <c r="F68" s="16">
        <v>2</v>
      </c>
      <c r="G68" s="16">
        <v>732</v>
      </c>
      <c r="H68" s="4">
        <f t="shared" si="16"/>
        <v>92.349726775956285</v>
      </c>
      <c r="I68" s="4">
        <f t="shared" si="17"/>
        <v>7.6502732240437155</v>
      </c>
      <c r="J68" s="4">
        <f t="shared" si="18"/>
        <v>98.770491803278688</v>
      </c>
      <c r="K68" s="9">
        <f t="shared" si="19"/>
        <v>1.2295081967213115</v>
      </c>
    </row>
    <row r="69" spans="1:11" ht="16.5" thickBot="1" x14ac:dyDescent="0.3">
      <c r="A69" s="289"/>
      <c r="B69" s="19" t="s">
        <v>35</v>
      </c>
      <c r="C69" s="20"/>
      <c r="D69" s="20"/>
      <c r="E69" s="20"/>
      <c r="F69" s="20"/>
      <c r="G69" s="20"/>
      <c r="H69" s="22">
        <f>AVERAGE(H47:H68)</f>
        <v>94.446595919371418</v>
      </c>
      <c r="I69" s="22">
        <f>AVERAGE(I47:I68)</f>
        <v>5.5534040806285851</v>
      </c>
      <c r="J69" s="22">
        <f>AVERAGE(J47:J68)</f>
        <v>98.670698169922971</v>
      </c>
      <c r="K69" s="23">
        <f>AVERAGE(K47:K68)</f>
        <v>1.3293018300770267</v>
      </c>
    </row>
    <row r="70" spans="1:11" x14ac:dyDescent="0.25">
      <c r="A70" s="290" t="s">
        <v>77</v>
      </c>
      <c r="B70" s="21" t="s">
        <v>7</v>
      </c>
      <c r="C70" s="21">
        <v>17</v>
      </c>
      <c r="D70" s="21">
        <v>370</v>
      </c>
      <c r="E70" s="21">
        <v>6</v>
      </c>
      <c r="F70" s="21">
        <v>0</v>
      </c>
      <c r="G70" s="21">
        <v>393</v>
      </c>
      <c r="H70" s="14">
        <f t="shared" ref="H70:H72" si="20">(C70+D70)*100/G70</f>
        <v>98.473282442748086</v>
      </c>
      <c r="I70" s="14">
        <f t="shared" ref="I70:I72" si="21">(E70+F70)*100/G70</f>
        <v>1.5267175572519085</v>
      </c>
      <c r="J70" s="14">
        <f t="shared" ref="J70:J72" si="22">(D70+E70)*100/G70</f>
        <v>95.67430025445293</v>
      </c>
      <c r="K70" s="13">
        <f t="shared" ref="K70:K72" si="23">(C70+F70)*100/G70</f>
        <v>4.325699745547074</v>
      </c>
    </row>
    <row r="71" spans="1:11" x14ac:dyDescent="0.25">
      <c r="A71" s="288"/>
      <c r="B71" s="16" t="s">
        <v>11</v>
      </c>
      <c r="C71" s="16">
        <v>19</v>
      </c>
      <c r="D71" s="16">
        <v>362</v>
      </c>
      <c r="E71" s="16">
        <v>26</v>
      </c>
      <c r="F71" s="16">
        <v>7</v>
      </c>
      <c r="G71" s="16">
        <v>414</v>
      </c>
      <c r="H71" s="4">
        <f t="shared" si="20"/>
        <v>92.028985507246375</v>
      </c>
      <c r="I71" s="4">
        <f t="shared" si="21"/>
        <v>7.9710144927536231</v>
      </c>
      <c r="J71" s="4">
        <f t="shared" si="22"/>
        <v>93.719806763285021</v>
      </c>
      <c r="K71" s="9">
        <f t="shared" si="23"/>
        <v>6.2801932367149762</v>
      </c>
    </row>
    <row r="72" spans="1:11" x14ac:dyDescent="0.25">
      <c r="A72" s="288"/>
      <c r="B72" s="16" t="s">
        <v>12</v>
      </c>
      <c r="C72" s="16">
        <v>20</v>
      </c>
      <c r="D72" s="16">
        <v>400</v>
      </c>
      <c r="E72" s="16">
        <v>34</v>
      </c>
      <c r="F72" s="16">
        <v>37</v>
      </c>
      <c r="G72" s="16">
        <v>491</v>
      </c>
      <c r="H72" s="4">
        <f t="shared" si="20"/>
        <v>85.539714867617107</v>
      </c>
      <c r="I72" s="4">
        <f t="shared" si="21"/>
        <v>14.460285132382893</v>
      </c>
      <c r="J72" s="4">
        <f t="shared" si="22"/>
        <v>88.391038696537677</v>
      </c>
      <c r="K72" s="9">
        <f t="shared" si="23"/>
        <v>11.608961303462321</v>
      </c>
    </row>
    <row r="73" spans="1:11" x14ac:dyDescent="0.25">
      <c r="A73" s="288"/>
      <c r="B73" s="16" t="s">
        <v>10</v>
      </c>
      <c r="C73" s="16">
        <v>25</v>
      </c>
      <c r="D73" s="16">
        <v>430</v>
      </c>
      <c r="E73" s="16">
        <v>32</v>
      </c>
      <c r="F73" s="16">
        <v>27</v>
      </c>
      <c r="G73" s="16">
        <v>514</v>
      </c>
      <c r="H73" s="4">
        <f t="shared" ref="H73:H87" si="24">(C73+D73)*100/G73</f>
        <v>88.521400778210122</v>
      </c>
      <c r="I73" s="4">
        <f t="shared" ref="I73:I87" si="25">(E73+F73)*100/G73</f>
        <v>11.478599221789883</v>
      </c>
      <c r="J73" s="4">
        <f t="shared" ref="J73:J87" si="26">(D73+E73)*100/G73</f>
        <v>89.883268482490266</v>
      </c>
      <c r="K73" s="9">
        <f t="shared" ref="K73:K87" si="27">(C73+F73)*100/G73</f>
        <v>10.116731517509727</v>
      </c>
    </row>
    <row r="74" spans="1:11" x14ac:dyDescent="0.25">
      <c r="A74" s="288"/>
      <c r="B74" s="16" t="s">
        <v>13</v>
      </c>
      <c r="C74" s="16">
        <v>23</v>
      </c>
      <c r="D74" s="16">
        <v>417</v>
      </c>
      <c r="E74" s="16">
        <v>14</v>
      </c>
      <c r="F74" s="16">
        <v>0</v>
      </c>
      <c r="G74" s="16">
        <v>454</v>
      </c>
      <c r="H74" s="4">
        <f t="shared" si="24"/>
        <v>96.916299559471369</v>
      </c>
      <c r="I74" s="4">
        <f t="shared" si="25"/>
        <v>3.0837004405286343</v>
      </c>
      <c r="J74" s="4">
        <f t="shared" si="26"/>
        <v>94.933920704845818</v>
      </c>
      <c r="K74" s="9">
        <f t="shared" si="27"/>
        <v>5.0660792951541849</v>
      </c>
    </row>
    <row r="75" spans="1:11" x14ac:dyDescent="0.25">
      <c r="A75" s="288"/>
      <c r="B75" s="16" t="s">
        <v>9</v>
      </c>
      <c r="C75" s="16">
        <v>9</v>
      </c>
      <c r="D75" s="16">
        <v>409</v>
      </c>
      <c r="E75" s="16">
        <v>15</v>
      </c>
      <c r="F75" s="16">
        <v>32</v>
      </c>
      <c r="G75" s="16">
        <v>465</v>
      </c>
      <c r="H75" s="4">
        <f t="shared" si="24"/>
        <v>89.892473118279568</v>
      </c>
      <c r="I75" s="4">
        <f t="shared" si="25"/>
        <v>10.10752688172043</v>
      </c>
      <c r="J75" s="4">
        <f t="shared" si="26"/>
        <v>91.182795698924735</v>
      </c>
      <c r="K75" s="9">
        <f t="shared" si="27"/>
        <v>8.8172043010752681</v>
      </c>
    </row>
    <row r="76" spans="1:11" x14ac:dyDescent="0.25">
      <c r="A76" s="288"/>
      <c r="B76" s="16" t="s">
        <v>14</v>
      </c>
      <c r="C76" s="16">
        <v>24</v>
      </c>
      <c r="D76" s="16">
        <v>380</v>
      </c>
      <c r="E76" s="16">
        <v>10</v>
      </c>
      <c r="F76" s="16">
        <v>1</v>
      </c>
      <c r="G76" s="16">
        <v>415</v>
      </c>
      <c r="H76" s="4">
        <f t="shared" si="24"/>
        <v>97.349397590361448</v>
      </c>
      <c r="I76" s="4">
        <f t="shared" si="25"/>
        <v>2.6506024096385543</v>
      </c>
      <c r="J76" s="4">
        <f t="shared" si="26"/>
        <v>93.975903614457835</v>
      </c>
      <c r="K76" s="9">
        <f t="shared" si="27"/>
        <v>6.024096385542169</v>
      </c>
    </row>
    <row r="77" spans="1:11" x14ac:dyDescent="0.25">
      <c r="A77" s="288"/>
      <c r="B77" s="16" t="s">
        <v>8</v>
      </c>
      <c r="C77" s="16">
        <v>21</v>
      </c>
      <c r="D77" s="16">
        <v>495</v>
      </c>
      <c r="E77" s="16">
        <v>21</v>
      </c>
      <c r="F77" s="16">
        <v>0</v>
      </c>
      <c r="G77" s="16">
        <v>537</v>
      </c>
      <c r="H77" s="4">
        <f t="shared" si="24"/>
        <v>96.089385474860336</v>
      </c>
      <c r="I77" s="4">
        <f t="shared" si="25"/>
        <v>3.9106145251396649</v>
      </c>
      <c r="J77" s="4">
        <f t="shared" si="26"/>
        <v>96.089385474860336</v>
      </c>
      <c r="K77" s="9">
        <f t="shared" si="27"/>
        <v>3.9106145251396649</v>
      </c>
    </row>
    <row r="78" spans="1:11" x14ac:dyDescent="0.25">
      <c r="A78" s="288"/>
      <c r="B78" s="16" t="s">
        <v>15</v>
      </c>
      <c r="C78" s="16">
        <v>17</v>
      </c>
      <c r="D78" s="16">
        <v>423</v>
      </c>
      <c r="E78" s="16">
        <v>48</v>
      </c>
      <c r="F78" s="16">
        <v>2</v>
      </c>
      <c r="G78" s="16">
        <v>490</v>
      </c>
      <c r="H78" s="4">
        <f t="shared" si="24"/>
        <v>89.795918367346943</v>
      </c>
      <c r="I78" s="4">
        <f t="shared" si="25"/>
        <v>10.204081632653061</v>
      </c>
      <c r="J78" s="4">
        <f t="shared" si="26"/>
        <v>96.122448979591837</v>
      </c>
      <c r="K78" s="9">
        <f t="shared" si="27"/>
        <v>3.8775510204081631</v>
      </c>
    </row>
    <row r="79" spans="1:11" x14ac:dyDescent="0.25">
      <c r="A79" s="288"/>
      <c r="B79" s="16" t="s">
        <v>16</v>
      </c>
      <c r="C79" s="16">
        <v>6</v>
      </c>
      <c r="D79" s="16">
        <v>434</v>
      </c>
      <c r="E79" s="16">
        <v>23</v>
      </c>
      <c r="F79" s="16">
        <v>2</v>
      </c>
      <c r="G79" s="16">
        <v>465</v>
      </c>
      <c r="H79" s="4">
        <f t="shared" si="24"/>
        <v>94.623655913978496</v>
      </c>
      <c r="I79" s="4">
        <f t="shared" si="25"/>
        <v>5.376344086021505</v>
      </c>
      <c r="J79" s="4">
        <f t="shared" si="26"/>
        <v>98.27956989247312</v>
      </c>
      <c r="K79" s="9">
        <f t="shared" si="27"/>
        <v>1.7204301075268817</v>
      </c>
    </row>
    <row r="80" spans="1:11" x14ac:dyDescent="0.25">
      <c r="A80" s="288"/>
      <c r="B80" s="16" t="s">
        <v>17</v>
      </c>
      <c r="C80" s="16">
        <v>14</v>
      </c>
      <c r="D80" s="16">
        <v>392</v>
      </c>
      <c r="E80" s="16">
        <v>36</v>
      </c>
      <c r="F80" s="16">
        <v>7</v>
      </c>
      <c r="G80" s="16">
        <v>449</v>
      </c>
      <c r="H80" s="4">
        <f t="shared" si="24"/>
        <v>90.423162583518931</v>
      </c>
      <c r="I80" s="4">
        <f t="shared" si="25"/>
        <v>9.5768374164810695</v>
      </c>
      <c r="J80" s="4">
        <f t="shared" si="26"/>
        <v>95.322939866369708</v>
      </c>
      <c r="K80" s="9">
        <f t="shared" si="27"/>
        <v>4.6770601336302899</v>
      </c>
    </row>
    <row r="81" spans="1:11" x14ac:dyDescent="0.25">
      <c r="A81" s="288"/>
      <c r="B81" s="16" t="s">
        <v>18</v>
      </c>
      <c r="C81" s="16">
        <v>29</v>
      </c>
      <c r="D81" s="16">
        <v>575</v>
      </c>
      <c r="E81" s="16">
        <v>14</v>
      </c>
      <c r="F81" s="16">
        <v>2</v>
      </c>
      <c r="G81" s="16">
        <v>620</v>
      </c>
      <c r="H81" s="4">
        <f t="shared" si="24"/>
        <v>97.41935483870968</v>
      </c>
      <c r="I81" s="4">
        <f t="shared" si="25"/>
        <v>2.5806451612903225</v>
      </c>
      <c r="J81" s="4">
        <f t="shared" si="26"/>
        <v>95</v>
      </c>
      <c r="K81" s="9">
        <f t="shared" si="27"/>
        <v>5</v>
      </c>
    </row>
    <row r="82" spans="1:11" x14ac:dyDescent="0.25">
      <c r="A82" s="288"/>
      <c r="B82" s="16" t="s">
        <v>19</v>
      </c>
      <c r="C82" s="16">
        <v>15</v>
      </c>
      <c r="D82" s="16">
        <v>537</v>
      </c>
      <c r="E82" s="16">
        <v>84</v>
      </c>
      <c r="F82" s="16">
        <v>7</v>
      </c>
      <c r="G82" s="16">
        <v>643</v>
      </c>
      <c r="H82" s="4">
        <f t="shared" si="24"/>
        <v>85.84758942457232</v>
      </c>
      <c r="I82" s="4">
        <f t="shared" si="25"/>
        <v>14.152410575427682</v>
      </c>
      <c r="J82" s="4">
        <f t="shared" si="26"/>
        <v>96.578538102643861</v>
      </c>
      <c r="K82" s="9">
        <f t="shared" si="27"/>
        <v>3.421461897356143</v>
      </c>
    </row>
    <row r="83" spans="1:11" x14ac:dyDescent="0.25">
      <c r="A83" s="288"/>
      <c r="B83" s="16" t="s">
        <v>20</v>
      </c>
      <c r="C83" s="16">
        <v>2</v>
      </c>
      <c r="D83" s="16">
        <v>455</v>
      </c>
      <c r="E83" s="16">
        <v>77</v>
      </c>
      <c r="F83" s="16">
        <v>4</v>
      </c>
      <c r="G83" s="16">
        <v>538</v>
      </c>
      <c r="H83" s="4">
        <f t="shared" si="24"/>
        <v>84.94423791821562</v>
      </c>
      <c r="I83" s="4">
        <f t="shared" si="25"/>
        <v>15.055762081784387</v>
      </c>
      <c r="J83" s="4">
        <f t="shared" si="26"/>
        <v>98.884758364312262</v>
      </c>
      <c r="K83" s="9">
        <f t="shared" si="27"/>
        <v>1.1152416356877324</v>
      </c>
    </row>
    <row r="84" spans="1:11" x14ac:dyDescent="0.25">
      <c r="A84" s="288"/>
      <c r="B84" s="16" t="s">
        <v>21</v>
      </c>
      <c r="C84" s="16">
        <v>16</v>
      </c>
      <c r="D84" s="16">
        <v>418</v>
      </c>
      <c r="E84" s="16">
        <v>19</v>
      </c>
      <c r="F84" s="16">
        <v>4</v>
      </c>
      <c r="G84" s="16">
        <v>457</v>
      </c>
      <c r="H84" s="4">
        <f t="shared" si="24"/>
        <v>94.967177242888397</v>
      </c>
      <c r="I84" s="4">
        <f t="shared" si="25"/>
        <v>5.0328227571115978</v>
      </c>
      <c r="J84" s="4">
        <f t="shared" si="26"/>
        <v>95.623632385120345</v>
      </c>
      <c r="K84" s="9">
        <f t="shared" si="27"/>
        <v>4.3763676148796495</v>
      </c>
    </row>
    <row r="85" spans="1:11" x14ac:dyDescent="0.25">
      <c r="A85" s="288"/>
      <c r="B85" s="16" t="s">
        <v>22</v>
      </c>
      <c r="C85" s="16">
        <v>25</v>
      </c>
      <c r="D85" s="16">
        <v>433</v>
      </c>
      <c r="E85" s="16">
        <v>41</v>
      </c>
      <c r="F85" s="16">
        <v>13</v>
      </c>
      <c r="G85" s="16">
        <v>512</v>
      </c>
      <c r="H85" s="4">
        <f t="shared" si="24"/>
        <v>89.453125</v>
      </c>
      <c r="I85" s="4">
        <f t="shared" si="25"/>
        <v>10.546875</v>
      </c>
      <c r="J85" s="4">
        <f t="shared" si="26"/>
        <v>92.578125</v>
      </c>
      <c r="K85" s="9">
        <f t="shared" si="27"/>
        <v>7.421875</v>
      </c>
    </row>
    <row r="86" spans="1:11" x14ac:dyDescent="0.25">
      <c r="A86" s="288"/>
      <c r="B86" s="16" t="s">
        <v>23</v>
      </c>
      <c r="C86" s="16">
        <v>34</v>
      </c>
      <c r="D86" s="16">
        <v>316</v>
      </c>
      <c r="E86" s="16">
        <v>27</v>
      </c>
      <c r="F86" s="16">
        <v>2</v>
      </c>
      <c r="G86" s="16">
        <v>379</v>
      </c>
      <c r="H86" s="4">
        <f t="shared" si="24"/>
        <v>92.348284960422163</v>
      </c>
      <c r="I86" s="4">
        <f t="shared" si="25"/>
        <v>7.6517150395778364</v>
      </c>
      <c r="J86" s="4">
        <f t="shared" si="26"/>
        <v>90.501319261213723</v>
      </c>
      <c r="K86" s="9">
        <f t="shared" si="27"/>
        <v>9.4986807387862804</v>
      </c>
    </row>
    <row r="87" spans="1:11" x14ac:dyDescent="0.25">
      <c r="A87" s="288"/>
      <c r="B87" s="16" t="s">
        <v>24</v>
      </c>
      <c r="C87" s="16">
        <v>9</v>
      </c>
      <c r="D87" s="16">
        <v>475</v>
      </c>
      <c r="E87" s="16">
        <v>42</v>
      </c>
      <c r="F87" s="16">
        <v>18</v>
      </c>
      <c r="G87" s="16">
        <v>544</v>
      </c>
      <c r="H87" s="4">
        <f t="shared" si="24"/>
        <v>88.970588235294116</v>
      </c>
      <c r="I87" s="4">
        <f t="shared" si="25"/>
        <v>11.029411764705882</v>
      </c>
      <c r="J87" s="4">
        <f t="shared" si="26"/>
        <v>95.036764705882348</v>
      </c>
      <c r="K87" s="9">
        <f t="shared" si="27"/>
        <v>4.9632352941176467</v>
      </c>
    </row>
    <row r="88" spans="1:11" ht="16.5" thickBot="1" x14ac:dyDescent="0.3">
      <c r="A88" s="289"/>
      <c r="B88" s="19" t="s">
        <v>35</v>
      </c>
      <c r="C88" s="20"/>
      <c r="D88" s="20"/>
      <c r="E88" s="20"/>
      <c r="F88" s="20"/>
      <c r="G88" s="20"/>
      <c r="H88" s="22">
        <f>AVERAGE(H70:H87)</f>
        <v>91.866890767985637</v>
      </c>
      <c r="I88" s="22">
        <f>AVERAGE(I70:I87)</f>
        <v>8.1331092320143838</v>
      </c>
      <c r="J88" s="22">
        <f>AVERAGE(J70:J87)</f>
        <v>94.321028680414557</v>
      </c>
      <c r="K88" s="23">
        <f>AVERAGE(K70:K87)</f>
        <v>5.6789713195854539</v>
      </c>
    </row>
    <row r="89" spans="1:11" x14ac:dyDescent="0.25">
      <c r="A89" s="290" t="s">
        <v>78</v>
      </c>
      <c r="B89" s="21" t="s">
        <v>7</v>
      </c>
      <c r="C89" s="21">
        <v>16</v>
      </c>
      <c r="D89" s="21">
        <v>315</v>
      </c>
      <c r="E89" s="21">
        <v>19</v>
      </c>
      <c r="F89" s="21">
        <v>10</v>
      </c>
      <c r="G89" s="21">
        <v>360</v>
      </c>
      <c r="H89" s="14">
        <f t="shared" ref="H89:H96" si="28">(C89+D89)*100/G89</f>
        <v>91.944444444444443</v>
      </c>
      <c r="I89" s="14">
        <f t="shared" ref="I89:I96" si="29">(E89+F89)*100/G89</f>
        <v>8.0555555555555554</v>
      </c>
      <c r="J89" s="14">
        <f t="shared" ref="J89:J96" si="30">(D89+E89)*100/G89</f>
        <v>92.777777777777771</v>
      </c>
      <c r="K89" s="13">
        <f t="shared" ref="K89:K96" si="31">(C89+F89)*100/G89</f>
        <v>7.2222222222222223</v>
      </c>
    </row>
    <row r="90" spans="1:11" x14ac:dyDescent="0.25">
      <c r="A90" s="288"/>
      <c r="B90" s="16" t="s">
        <v>11</v>
      </c>
      <c r="C90" s="16">
        <v>5</v>
      </c>
      <c r="D90" s="16">
        <v>358</v>
      </c>
      <c r="E90" s="16">
        <v>36</v>
      </c>
      <c r="F90" s="16">
        <v>21</v>
      </c>
      <c r="G90" s="16">
        <v>420</v>
      </c>
      <c r="H90" s="4">
        <f t="shared" si="28"/>
        <v>86.428571428571431</v>
      </c>
      <c r="I90" s="4">
        <f t="shared" si="29"/>
        <v>13.571428571428571</v>
      </c>
      <c r="J90" s="4">
        <f t="shared" si="30"/>
        <v>93.80952380952381</v>
      </c>
      <c r="K90" s="9">
        <f t="shared" si="31"/>
        <v>6.1904761904761907</v>
      </c>
    </row>
    <row r="91" spans="1:11" x14ac:dyDescent="0.25">
      <c r="A91" s="288"/>
      <c r="B91" s="16" t="s">
        <v>12</v>
      </c>
      <c r="C91" s="16">
        <v>2</v>
      </c>
      <c r="D91" s="16">
        <v>436</v>
      </c>
      <c r="E91" s="16">
        <v>18</v>
      </c>
      <c r="F91" s="16">
        <v>11</v>
      </c>
      <c r="G91" s="16">
        <v>467</v>
      </c>
      <c r="H91" s="4">
        <f t="shared" si="28"/>
        <v>93.790149892933613</v>
      </c>
      <c r="I91" s="4">
        <f t="shared" si="29"/>
        <v>6.209850107066381</v>
      </c>
      <c r="J91" s="4">
        <f t="shared" si="30"/>
        <v>97.216274089935766</v>
      </c>
      <c r="K91" s="9">
        <f t="shared" si="31"/>
        <v>2.78372591006424</v>
      </c>
    </row>
    <row r="92" spans="1:11" x14ac:dyDescent="0.25">
      <c r="A92" s="288"/>
      <c r="B92" s="16" t="s">
        <v>10</v>
      </c>
      <c r="C92" s="16">
        <v>2</v>
      </c>
      <c r="D92" s="16">
        <v>444</v>
      </c>
      <c r="E92" s="16">
        <v>15</v>
      </c>
      <c r="F92" s="16">
        <v>9</v>
      </c>
      <c r="G92" s="16">
        <v>470</v>
      </c>
      <c r="H92" s="4">
        <f t="shared" si="28"/>
        <v>94.893617021276597</v>
      </c>
      <c r="I92" s="4">
        <f t="shared" si="29"/>
        <v>5.1063829787234045</v>
      </c>
      <c r="J92" s="4">
        <f t="shared" si="30"/>
        <v>97.659574468085111</v>
      </c>
      <c r="K92" s="9">
        <f t="shared" si="31"/>
        <v>2.3404255319148937</v>
      </c>
    </row>
    <row r="93" spans="1:11" x14ac:dyDescent="0.25">
      <c r="A93" s="288"/>
      <c r="B93" s="16" t="s">
        <v>13</v>
      </c>
      <c r="C93" s="16">
        <v>1</v>
      </c>
      <c r="D93" s="16">
        <v>447</v>
      </c>
      <c r="E93" s="16">
        <v>11</v>
      </c>
      <c r="F93" s="16">
        <v>3</v>
      </c>
      <c r="G93" s="16">
        <v>462</v>
      </c>
      <c r="H93" s="4">
        <f t="shared" si="28"/>
        <v>96.969696969696969</v>
      </c>
      <c r="I93" s="4">
        <f t="shared" si="29"/>
        <v>3.0303030303030303</v>
      </c>
      <c r="J93" s="4">
        <f t="shared" si="30"/>
        <v>99.134199134199136</v>
      </c>
      <c r="K93" s="9">
        <f t="shared" si="31"/>
        <v>0.86580086580086579</v>
      </c>
    </row>
    <row r="94" spans="1:11" x14ac:dyDescent="0.25">
      <c r="A94" s="288"/>
      <c r="B94" s="16" t="s">
        <v>9</v>
      </c>
      <c r="C94" s="16">
        <v>8</v>
      </c>
      <c r="D94" s="16">
        <v>338</v>
      </c>
      <c r="E94" s="16">
        <v>27</v>
      </c>
      <c r="F94" s="16">
        <v>6</v>
      </c>
      <c r="G94" s="16">
        <v>379</v>
      </c>
      <c r="H94" s="4">
        <f t="shared" si="28"/>
        <v>91.292875989445903</v>
      </c>
      <c r="I94" s="4">
        <f t="shared" si="29"/>
        <v>8.7071240105540895</v>
      </c>
      <c r="J94" s="4">
        <f t="shared" si="30"/>
        <v>96.306068601583107</v>
      </c>
      <c r="K94" s="9">
        <f t="shared" si="31"/>
        <v>3.6939313984168867</v>
      </c>
    </row>
    <row r="95" spans="1:11" x14ac:dyDescent="0.25">
      <c r="A95" s="288"/>
      <c r="B95" s="16" t="s">
        <v>14</v>
      </c>
      <c r="C95" s="16">
        <v>1</v>
      </c>
      <c r="D95" s="16">
        <v>385</v>
      </c>
      <c r="E95" s="16">
        <v>8</v>
      </c>
      <c r="F95" s="16">
        <v>6</v>
      </c>
      <c r="G95" s="16">
        <v>400</v>
      </c>
      <c r="H95" s="4">
        <f t="shared" si="28"/>
        <v>96.5</v>
      </c>
      <c r="I95" s="4">
        <f t="shared" si="29"/>
        <v>3.5</v>
      </c>
      <c r="J95" s="4">
        <f t="shared" si="30"/>
        <v>98.25</v>
      </c>
      <c r="K95" s="9">
        <f t="shared" si="31"/>
        <v>1.75</v>
      </c>
    </row>
    <row r="96" spans="1:11" x14ac:dyDescent="0.25">
      <c r="A96" s="288"/>
      <c r="B96" s="16" t="s">
        <v>8</v>
      </c>
      <c r="C96" s="16">
        <v>1</v>
      </c>
      <c r="D96" s="16">
        <v>368</v>
      </c>
      <c r="E96" s="16">
        <v>18</v>
      </c>
      <c r="F96" s="16">
        <v>5</v>
      </c>
      <c r="G96" s="16">
        <v>392</v>
      </c>
      <c r="H96" s="4">
        <f t="shared" si="28"/>
        <v>94.132653061224488</v>
      </c>
      <c r="I96" s="4">
        <f t="shared" si="29"/>
        <v>5.8673469387755102</v>
      </c>
      <c r="J96" s="4">
        <f t="shared" si="30"/>
        <v>98.469387755102048</v>
      </c>
      <c r="K96" s="9">
        <f t="shared" si="31"/>
        <v>1.5306122448979591</v>
      </c>
    </row>
    <row r="97" spans="1:11" ht="16.5" thickBot="1" x14ac:dyDescent="0.3">
      <c r="A97" s="289"/>
      <c r="B97" s="19" t="s">
        <v>35</v>
      </c>
      <c r="C97" s="20"/>
      <c r="D97" s="20"/>
      <c r="E97" s="20"/>
      <c r="F97" s="20"/>
      <c r="G97" s="20"/>
      <c r="H97" s="22">
        <f>AVERAGE(H89:H96)</f>
        <v>93.244001100949177</v>
      </c>
      <c r="I97" s="22">
        <f>AVERAGE(I89:I96)</f>
        <v>6.7559988990508177</v>
      </c>
      <c r="J97" s="22">
        <f>AVERAGE(J89:J96)</f>
        <v>96.702850704525844</v>
      </c>
      <c r="K97" s="23">
        <f>AVERAGE(K89:K96)</f>
        <v>3.2971492954741572</v>
      </c>
    </row>
    <row r="98" spans="1:11" x14ac:dyDescent="0.25">
      <c r="A98" s="288" t="s">
        <v>79</v>
      </c>
      <c r="B98" s="16" t="s">
        <v>7</v>
      </c>
      <c r="C98" s="16">
        <v>35</v>
      </c>
      <c r="D98" s="16">
        <v>430</v>
      </c>
      <c r="E98" s="16">
        <v>20</v>
      </c>
      <c r="F98" s="16">
        <v>25</v>
      </c>
      <c r="G98" s="16">
        <v>510</v>
      </c>
      <c r="H98" s="4">
        <f t="shared" ref="H98:H102" si="32">(C98+D98)*100/G98</f>
        <v>91.17647058823529</v>
      </c>
      <c r="I98" s="4">
        <f t="shared" ref="I98:I102" si="33">(E98+F98)*100/G98</f>
        <v>8.8235294117647065</v>
      </c>
      <c r="J98" s="4">
        <f t="shared" ref="J98:J102" si="34">(D98+E98)*100/G98</f>
        <v>88.235294117647058</v>
      </c>
      <c r="K98" s="9">
        <f t="shared" ref="K98:K102" si="35">(C98+F98)*100/G98</f>
        <v>11.764705882352942</v>
      </c>
    </row>
    <row r="99" spans="1:11" x14ac:dyDescent="0.25">
      <c r="A99" s="288"/>
      <c r="B99" s="16" t="s">
        <v>11</v>
      </c>
      <c r="C99" s="16">
        <v>9</v>
      </c>
      <c r="D99" s="16">
        <v>349</v>
      </c>
      <c r="E99" s="16">
        <v>48</v>
      </c>
      <c r="F99" s="16">
        <v>5</v>
      </c>
      <c r="G99" s="16">
        <v>411</v>
      </c>
      <c r="H99" s="4">
        <f t="shared" si="32"/>
        <v>87.104622871046232</v>
      </c>
      <c r="I99" s="4">
        <f t="shared" si="33"/>
        <v>12.895377128953772</v>
      </c>
      <c r="J99" s="4">
        <f t="shared" si="34"/>
        <v>96.593673965936745</v>
      </c>
      <c r="K99" s="9">
        <f t="shared" si="35"/>
        <v>3.4063260340632602</v>
      </c>
    </row>
    <row r="100" spans="1:11" x14ac:dyDescent="0.25">
      <c r="A100" s="288"/>
      <c r="B100" s="16" t="s">
        <v>12</v>
      </c>
      <c r="C100" s="16">
        <v>75</v>
      </c>
      <c r="D100" s="16">
        <v>334</v>
      </c>
      <c r="E100" s="16">
        <v>180</v>
      </c>
      <c r="F100" s="16">
        <v>93</v>
      </c>
      <c r="G100" s="16">
        <v>682</v>
      </c>
      <c r="H100" s="4">
        <f t="shared" si="32"/>
        <v>59.970674486803517</v>
      </c>
      <c r="I100" s="4">
        <f t="shared" si="33"/>
        <v>40.029325513196483</v>
      </c>
      <c r="J100" s="4">
        <f t="shared" si="34"/>
        <v>75.366568914956005</v>
      </c>
      <c r="K100" s="9">
        <f t="shared" si="35"/>
        <v>24.633431085043988</v>
      </c>
    </row>
    <row r="101" spans="1:11" x14ac:dyDescent="0.25">
      <c r="A101" s="288"/>
      <c r="B101" s="16" t="s">
        <v>10</v>
      </c>
      <c r="C101" s="16">
        <v>36</v>
      </c>
      <c r="D101" s="16">
        <v>333</v>
      </c>
      <c r="E101" s="16">
        <v>21</v>
      </c>
      <c r="F101" s="16">
        <v>119</v>
      </c>
      <c r="G101" s="16">
        <v>509</v>
      </c>
      <c r="H101" s="4">
        <f t="shared" si="32"/>
        <v>72.495088408644406</v>
      </c>
      <c r="I101" s="4">
        <f t="shared" si="33"/>
        <v>27.504911591355601</v>
      </c>
      <c r="J101" s="4">
        <f t="shared" si="34"/>
        <v>69.548133595284867</v>
      </c>
      <c r="K101" s="9">
        <f t="shared" si="35"/>
        <v>30.451866404715126</v>
      </c>
    </row>
    <row r="102" spans="1:11" x14ac:dyDescent="0.25">
      <c r="A102" s="288"/>
      <c r="B102" s="16" t="s">
        <v>13</v>
      </c>
      <c r="C102" s="16">
        <v>39</v>
      </c>
      <c r="D102" s="16">
        <v>272</v>
      </c>
      <c r="E102" s="16">
        <v>109</v>
      </c>
      <c r="F102" s="16">
        <v>27</v>
      </c>
      <c r="G102" s="16">
        <v>447</v>
      </c>
      <c r="H102" s="4">
        <f t="shared" si="32"/>
        <v>69.574944071588362</v>
      </c>
      <c r="I102" s="4">
        <f t="shared" si="33"/>
        <v>30.425055928411634</v>
      </c>
      <c r="J102" s="4">
        <f t="shared" si="34"/>
        <v>85.234899328859058</v>
      </c>
      <c r="K102" s="9">
        <f t="shared" si="35"/>
        <v>14.765100671140939</v>
      </c>
    </row>
    <row r="103" spans="1:11" x14ac:dyDescent="0.25">
      <c r="A103" s="288"/>
      <c r="B103" s="16" t="s">
        <v>9</v>
      </c>
      <c r="C103" s="16">
        <v>48</v>
      </c>
      <c r="D103" s="16">
        <v>401</v>
      </c>
      <c r="E103" s="16">
        <v>49</v>
      </c>
      <c r="F103" s="16">
        <v>12</v>
      </c>
      <c r="G103" s="16">
        <v>510</v>
      </c>
      <c r="H103" s="4">
        <f t="shared" ref="H103:H114" si="36">(C103+D103)*100/G103</f>
        <v>88.039215686274517</v>
      </c>
      <c r="I103" s="4">
        <f t="shared" ref="I103:I114" si="37">(E103+F103)*100/G103</f>
        <v>11.96078431372549</v>
      </c>
      <c r="J103" s="4">
        <f t="shared" ref="J103:J114" si="38">(D103+E103)*100/G103</f>
        <v>88.235294117647058</v>
      </c>
      <c r="K103" s="9">
        <f t="shared" ref="K103:K114" si="39">(C103+F103)*100/G103</f>
        <v>11.764705882352942</v>
      </c>
    </row>
    <row r="104" spans="1:11" x14ac:dyDescent="0.25">
      <c r="A104" s="288"/>
      <c r="B104" s="16" t="s">
        <v>14</v>
      </c>
      <c r="C104" s="16">
        <v>34</v>
      </c>
      <c r="D104" s="16">
        <v>125</v>
      </c>
      <c r="E104" s="16">
        <v>33</v>
      </c>
      <c r="F104" s="16">
        <v>16</v>
      </c>
      <c r="G104" s="16">
        <v>208</v>
      </c>
      <c r="H104" s="4">
        <f t="shared" si="36"/>
        <v>76.442307692307693</v>
      </c>
      <c r="I104" s="4">
        <f t="shared" si="37"/>
        <v>23.557692307692307</v>
      </c>
      <c r="J104" s="4">
        <f t="shared" si="38"/>
        <v>75.961538461538467</v>
      </c>
      <c r="K104" s="9">
        <f t="shared" si="39"/>
        <v>24.03846153846154</v>
      </c>
    </row>
    <row r="105" spans="1:11" x14ac:dyDescent="0.25">
      <c r="A105" s="288"/>
      <c r="B105" s="16" t="s">
        <v>8</v>
      </c>
      <c r="C105" s="16">
        <v>37</v>
      </c>
      <c r="D105" s="16">
        <v>309</v>
      </c>
      <c r="E105" s="16">
        <v>83</v>
      </c>
      <c r="F105" s="16">
        <v>14</v>
      </c>
      <c r="G105" s="16">
        <v>443</v>
      </c>
      <c r="H105" s="4">
        <f t="shared" si="36"/>
        <v>78.103837471783294</v>
      </c>
      <c r="I105" s="4">
        <f t="shared" si="37"/>
        <v>21.896162528216703</v>
      </c>
      <c r="J105" s="4">
        <f t="shared" si="38"/>
        <v>88.487584650112865</v>
      </c>
      <c r="K105" s="9">
        <f t="shared" si="39"/>
        <v>11.512415349887133</v>
      </c>
    </row>
    <row r="106" spans="1:11" x14ac:dyDescent="0.25">
      <c r="A106" s="288"/>
      <c r="B106" s="16" t="s">
        <v>15</v>
      </c>
      <c r="C106" s="16">
        <v>6</v>
      </c>
      <c r="D106" s="16">
        <v>229</v>
      </c>
      <c r="E106" s="16">
        <v>27</v>
      </c>
      <c r="F106" s="16">
        <v>48</v>
      </c>
      <c r="G106" s="16">
        <v>310</v>
      </c>
      <c r="H106" s="4">
        <f t="shared" si="36"/>
        <v>75.806451612903231</v>
      </c>
      <c r="I106" s="4">
        <f t="shared" si="37"/>
        <v>24.193548387096776</v>
      </c>
      <c r="J106" s="4">
        <f t="shared" si="38"/>
        <v>82.58064516129032</v>
      </c>
      <c r="K106" s="9">
        <f t="shared" si="39"/>
        <v>17.419354838709676</v>
      </c>
    </row>
    <row r="107" spans="1:11" x14ac:dyDescent="0.25">
      <c r="A107" s="288"/>
      <c r="B107" s="16" t="s">
        <v>16</v>
      </c>
      <c r="C107" s="16">
        <v>32</v>
      </c>
      <c r="D107" s="16">
        <v>384</v>
      </c>
      <c r="E107" s="16">
        <v>139</v>
      </c>
      <c r="F107" s="16">
        <v>77</v>
      </c>
      <c r="G107" s="16">
        <v>632</v>
      </c>
      <c r="H107" s="4">
        <f t="shared" si="36"/>
        <v>65.822784810126578</v>
      </c>
      <c r="I107" s="4">
        <f t="shared" si="37"/>
        <v>34.177215189873415</v>
      </c>
      <c r="J107" s="4">
        <f t="shared" si="38"/>
        <v>82.75316455696202</v>
      </c>
      <c r="K107" s="9">
        <f t="shared" si="39"/>
        <v>17.246835443037973</v>
      </c>
    </row>
    <row r="108" spans="1:11" x14ac:dyDescent="0.25">
      <c r="A108" s="288"/>
      <c r="B108" s="16" t="s">
        <v>17</v>
      </c>
      <c r="C108" s="16">
        <v>24</v>
      </c>
      <c r="D108" s="16">
        <v>331</v>
      </c>
      <c r="E108" s="16">
        <v>49</v>
      </c>
      <c r="F108" s="16">
        <v>18</v>
      </c>
      <c r="G108" s="16">
        <v>422</v>
      </c>
      <c r="H108" s="4">
        <f t="shared" si="36"/>
        <v>84.123222748815166</v>
      </c>
      <c r="I108" s="4">
        <f t="shared" si="37"/>
        <v>15.876777251184834</v>
      </c>
      <c r="J108" s="4">
        <f t="shared" si="38"/>
        <v>90.047393364928908</v>
      </c>
      <c r="K108" s="9">
        <f t="shared" si="39"/>
        <v>9.9526066350710902</v>
      </c>
    </row>
    <row r="109" spans="1:11" x14ac:dyDescent="0.25">
      <c r="A109" s="288"/>
      <c r="B109" s="16" t="s">
        <v>18</v>
      </c>
      <c r="C109" s="16">
        <v>10</v>
      </c>
      <c r="D109" s="16">
        <v>427</v>
      </c>
      <c r="E109" s="16">
        <v>84</v>
      </c>
      <c r="F109" s="16">
        <v>47</v>
      </c>
      <c r="G109" s="16">
        <v>568</v>
      </c>
      <c r="H109" s="4">
        <f t="shared" si="36"/>
        <v>76.936619718309856</v>
      </c>
      <c r="I109" s="4">
        <f t="shared" si="37"/>
        <v>23.06338028169014</v>
      </c>
      <c r="J109" s="4">
        <f t="shared" si="38"/>
        <v>89.964788732394368</v>
      </c>
      <c r="K109" s="9">
        <f t="shared" si="39"/>
        <v>10.035211267605634</v>
      </c>
    </row>
    <row r="110" spans="1:11" x14ac:dyDescent="0.25">
      <c r="A110" s="288"/>
      <c r="B110" s="16" t="s">
        <v>19</v>
      </c>
      <c r="C110" s="16">
        <v>12</v>
      </c>
      <c r="D110" s="16">
        <v>175</v>
      </c>
      <c r="E110" s="16">
        <v>24</v>
      </c>
      <c r="F110" s="16">
        <v>5</v>
      </c>
      <c r="G110" s="16">
        <v>216</v>
      </c>
      <c r="H110" s="4">
        <f t="shared" si="36"/>
        <v>86.574074074074076</v>
      </c>
      <c r="I110" s="4">
        <f t="shared" si="37"/>
        <v>13.425925925925926</v>
      </c>
      <c r="J110" s="4">
        <f t="shared" si="38"/>
        <v>92.129629629629633</v>
      </c>
      <c r="K110" s="9">
        <f t="shared" si="39"/>
        <v>7.8703703703703702</v>
      </c>
    </row>
    <row r="111" spans="1:11" x14ac:dyDescent="0.25">
      <c r="A111" s="288"/>
      <c r="B111" s="16" t="s">
        <v>20</v>
      </c>
      <c r="C111" s="16">
        <v>2</v>
      </c>
      <c r="D111" s="16">
        <v>336</v>
      </c>
      <c r="E111" s="16">
        <v>21</v>
      </c>
      <c r="F111" s="16">
        <v>4</v>
      </c>
      <c r="G111" s="16">
        <v>363</v>
      </c>
      <c r="H111" s="4">
        <f t="shared" si="36"/>
        <v>93.112947658402206</v>
      </c>
      <c r="I111" s="4">
        <f t="shared" si="37"/>
        <v>6.887052341597796</v>
      </c>
      <c r="J111" s="4">
        <f t="shared" si="38"/>
        <v>98.347107438016522</v>
      </c>
      <c r="K111" s="9">
        <f t="shared" si="39"/>
        <v>1.6528925619834711</v>
      </c>
    </row>
    <row r="112" spans="1:11" x14ac:dyDescent="0.25">
      <c r="A112" s="288"/>
      <c r="B112" s="16" t="s">
        <v>21</v>
      </c>
      <c r="C112" s="16">
        <v>3</v>
      </c>
      <c r="D112" s="16">
        <v>571</v>
      </c>
      <c r="E112" s="16">
        <v>69</v>
      </c>
      <c r="F112" s="16">
        <v>35</v>
      </c>
      <c r="G112" s="16">
        <v>678</v>
      </c>
      <c r="H112" s="4">
        <f t="shared" si="36"/>
        <v>84.660766961651916</v>
      </c>
      <c r="I112" s="4">
        <f t="shared" si="37"/>
        <v>15.339233038348082</v>
      </c>
      <c r="J112" s="4">
        <f t="shared" si="38"/>
        <v>94.395280235988196</v>
      </c>
      <c r="K112" s="9">
        <f t="shared" si="39"/>
        <v>5.6047197640117998</v>
      </c>
    </row>
    <row r="113" spans="1:11" x14ac:dyDescent="0.25">
      <c r="A113" s="288"/>
      <c r="B113" s="16" t="s">
        <v>22</v>
      </c>
      <c r="C113" s="16">
        <v>1</v>
      </c>
      <c r="D113" s="16">
        <v>307</v>
      </c>
      <c r="E113" s="16">
        <v>67</v>
      </c>
      <c r="F113" s="16">
        <v>8</v>
      </c>
      <c r="G113" s="16">
        <v>383</v>
      </c>
      <c r="H113" s="4">
        <f t="shared" si="36"/>
        <v>80.417754569190606</v>
      </c>
      <c r="I113" s="4">
        <f t="shared" si="37"/>
        <v>19.582245430809401</v>
      </c>
      <c r="J113" s="4">
        <f t="shared" si="38"/>
        <v>97.650130548302869</v>
      </c>
      <c r="K113" s="9">
        <f t="shared" si="39"/>
        <v>2.3498694516971281</v>
      </c>
    </row>
    <row r="114" spans="1:11" x14ac:dyDescent="0.25">
      <c r="A114" s="288"/>
      <c r="B114" s="16" t="s">
        <v>23</v>
      </c>
      <c r="C114" s="16">
        <v>96</v>
      </c>
      <c r="D114" s="16">
        <v>450</v>
      </c>
      <c r="E114" s="16">
        <v>147</v>
      </c>
      <c r="F114" s="16">
        <v>13</v>
      </c>
      <c r="G114" s="16">
        <v>706</v>
      </c>
      <c r="H114" s="4">
        <f t="shared" si="36"/>
        <v>77.337110481586407</v>
      </c>
      <c r="I114" s="4">
        <f t="shared" si="37"/>
        <v>22.662889518413596</v>
      </c>
      <c r="J114" s="4">
        <f t="shared" si="38"/>
        <v>84.56090651558074</v>
      </c>
      <c r="K114" s="9">
        <f t="shared" si="39"/>
        <v>15.439093484419264</v>
      </c>
    </row>
    <row r="115" spans="1:11" ht="16.5" thickBot="1" x14ac:dyDescent="0.3">
      <c r="A115" s="289"/>
      <c r="B115" s="19" t="s">
        <v>35</v>
      </c>
      <c r="C115" s="20"/>
      <c r="D115" s="20"/>
      <c r="E115" s="20"/>
      <c r="F115" s="20"/>
      <c r="G115" s="20"/>
      <c r="H115" s="22">
        <f>AVERAGE(H98:H114)</f>
        <v>79.276405524220195</v>
      </c>
      <c r="I115" s="22">
        <f>AVERAGE(I98:I114)</f>
        <v>20.723594475779798</v>
      </c>
      <c r="J115" s="22">
        <f>AVERAGE(J98:J114)</f>
        <v>87.064237255004457</v>
      </c>
      <c r="K115" s="23">
        <f>AVERAGE(K98:K114)</f>
        <v>12.935762744995545</v>
      </c>
    </row>
    <row r="116" spans="1:11" x14ac:dyDescent="0.25">
      <c r="A116" s="288" t="s">
        <v>117</v>
      </c>
      <c r="B116" s="16" t="s">
        <v>7</v>
      </c>
      <c r="C116" s="16">
        <v>14</v>
      </c>
      <c r="D116" s="16">
        <v>33</v>
      </c>
      <c r="E116" s="16">
        <v>162</v>
      </c>
      <c r="F116" s="16">
        <v>159</v>
      </c>
      <c r="G116" s="16">
        <v>368</v>
      </c>
      <c r="H116" s="4">
        <f t="shared" ref="H116" si="40">(C116+D116)*100/G116</f>
        <v>12.771739130434783</v>
      </c>
      <c r="I116" s="4">
        <f t="shared" ref="I116" si="41">(E116+F116)*100/G116</f>
        <v>87.228260869565219</v>
      </c>
      <c r="J116" s="4">
        <f t="shared" ref="J116" si="42">(D116+E116)*100/G116</f>
        <v>52.989130434782609</v>
      </c>
      <c r="K116" s="9">
        <f t="shared" ref="K116" si="43">(C116+F116)*100/G116</f>
        <v>47.010869565217391</v>
      </c>
    </row>
    <row r="117" spans="1:11" x14ac:dyDescent="0.25">
      <c r="A117" s="288"/>
      <c r="B117" s="16" t="s">
        <v>11</v>
      </c>
      <c r="C117" s="16">
        <v>36</v>
      </c>
      <c r="D117" s="16">
        <v>91</v>
      </c>
      <c r="E117" s="16">
        <v>211</v>
      </c>
      <c r="F117" s="16">
        <v>149</v>
      </c>
      <c r="G117" s="16">
        <v>487</v>
      </c>
      <c r="H117" s="4">
        <f t="shared" ref="H117:H119" si="44">(C117+D117)*100/G117</f>
        <v>26.078028747433265</v>
      </c>
      <c r="I117" s="4">
        <f t="shared" ref="I117:I119" si="45">(E117+F117)*100/G117</f>
        <v>73.921971252566735</v>
      </c>
      <c r="J117" s="4">
        <f t="shared" ref="J117:J119" si="46">(D117+E117)*100/G117</f>
        <v>62.012320328542096</v>
      </c>
      <c r="K117" s="9">
        <f t="shared" ref="K117:K119" si="47">(C117+F117)*100/G117</f>
        <v>37.987679671457904</v>
      </c>
    </row>
    <row r="118" spans="1:11" x14ac:dyDescent="0.25">
      <c r="A118" s="288"/>
      <c r="B118" s="16" t="s">
        <v>12</v>
      </c>
      <c r="C118" s="16">
        <v>42</v>
      </c>
      <c r="D118" s="16">
        <v>83</v>
      </c>
      <c r="E118" s="16">
        <v>213</v>
      </c>
      <c r="F118" s="16">
        <v>284</v>
      </c>
      <c r="G118" s="16">
        <v>622</v>
      </c>
      <c r="H118" s="4">
        <f t="shared" si="44"/>
        <v>20.09646302250804</v>
      </c>
      <c r="I118" s="4">
        <f t="shared" si="45"/>
        <v>79.903536977491967</v>
      </c>
      <c r="J118" s="4">
        <f t="shared" si="46"/>
        <v>47.588424437299032</v>
      </c>
      <c r="K118" s="9">
        <f t="shared" si="47"/>
        <v>52.411575562700968</v>
      </c>
    </row>
    <row r="119" spans="1:11" x14ac:dyDescent="0.25">
      <c r="A119" s="288"/>
      <c r="B119" s="16" t="s">
        <v>10</v>
      </c>
      <c r="C119" s="16">
        <v>17</v>
      </c>
      <c r="D119" s="16">
        <v>65</v>
      </c>
      <c r="E119" s="16">
        <v>222</v>
      </c>
      <c r="F119" s="16">
        <v>197</v>
      </c>
      <c r="G119" s="16">
        <v>501</v>
      </c>
      <c r="H119" s="4">
        <f t="shared" si="44"/>
        <v>16.367265469061877</v>
      </c>
      <c r="I119" s="4">
        <f t="shared" si="45"/>
        <v>83.632734530938123</v>
      </c>
      <c r="J119" s="4">
        <f t="shared" si="46"/>
        <v>57.28542914171657</v>
      </c>
      <c r="K119" s="9">
        <f t="shared" si="47"/>
        <v>42.71457085828343</v>
      </c>
    </row>
    <row r="120" spans="1:11" x14ac:dyDescent="0.25">
      <c r="A120" s="288"/>
      <c r="B120" s="16" t="s">
        <v>13</v>
      </c>
      <c r="C120" s="16">
        <v>22</v>
      </c>
      <c r="D120" s="16">
        <v>62</v>
      </c>
      <c r="E120" s="16">
        <v>245</v>
      </c>
      <c r="F120" s="16">
        <v>178</v>
      </c>
      <c r="G120" s="16">
        <v>507</v>
      </c>
      <c r="H120" s="4">
        <f t="shared" ref="H120:H141" si="48">(C120+D120)*100/G120</f>
        <v>16.568047337278106</v>
      </c>
      <c r="I120" s="4">
        <f t="shared" ref="I120:I141" si="49">(E120+F120)*100/G120</f>
        <v>83.431952662721898</v>
      </c>
      <c r="J120" s="4">
        <f t="shared" ref="J120:J141" si="50">(D120+E120)*100/G120</f>
        <v>60.552268244575934</v>
      </c>
      <c r="K120" s="9">
        <f t="shared" ref="K120:K141" si="51">(C120+F120)*100/G120</f>
        <v>39.447731755424066</v>
      </c>
    </row>
    <row r="121" spans="1:11" x14ac:dyDescent="0.25">
      <c r="A121" s="288"/>
      <c r="B121" s="16" t="s">
        <v>9</v>
      </c>
      <c r="C121" s="16">
        <v>4</v>
      </c>
      <c r="D121" s="16">
        <v>121</v>
      </c>
      <c r="E121" s="16">
        <v>200</v>
      </c>
      <c r="F121" s="16">
        <v>310</v>
      </c>
      <c r="G121" s="16">
        <v>635</v>
      </c>
      <c r="H121" s="4">
        <f t="shared" si="48"/>
        <v>19.685039370078741</v>
      </c>
      <c r="I121" s="4">
        <f t="shared" si="49"/>
        <v>80.314960629921259</v>
      </c>
      <c r="J121" s="4">
        <f t="shared" si="50"/>
        <v>50.551181102362207</v>
      </c>
      <c r="K121" s="9">
        <f t="shared" si="51"/>
        <v>49.448818897637793</v>
      </c>
    </row>
    <row r="122" spans="1:11" x14ac:dyDescent="0.25">
      <c r="A122" s="288"/>
      <c r="B122" s="16" t="s">
        <v>14</v>
      </c>
      <c r="C122" s="16">
        <v>3</v>
      </c>
      <c r="D122" s="16">
        <v>120</v>
      </c>
      <c r="E122" s="16">
        <v>244</v>
      </c>
      <c r="F122" s="16">
        <v>424</v>
      </c>
      <c r="G122" s="16">
        <v>791</v>
      </c>
      <c r="H122" s="4">
        <f t="shared" si="48"/>
        <v>15.549936788874842</v>
      </c>
      <c r="I122" s="4">
        <f t="shared" si="49"/>
        <v>84.450063211125155</v>
      </c>
      <c r="J122" s="4">
        <f t="shared" si="50"/>
        <v>46.017699115044245</v>
      </c>
      <c r="K122" s="9">
        <f t="shared" si="51"/>
        <v>53.982300884955755</v>
      </c>
    </row>
    <row r="123" spans="1:11" x14ac:dyDescent="0.25">
      <c r="A123" s="288"/>
      <c r="B123" s="16" t="s">
        <v>8</v>
      </c>
      <c r="C123" s="16">
        <v>36</v>
      </c>
      <c r="D123" s="16">
        <v>75</v>
      </c>
      <c r="E123" s="16">
        <v>386</v>
      </c>
      <c r="F123" s="16">
        <v>389</v>
      </c>
      <c r="G123" s="16">
        <v>886</v>
      </c>
      <c r="H123" s="4">
        <f t="shared" si="48"/>
        <v>12.528216704288939</v>
      </c>
      <c r="I123" s="4">
        <f t="shared" si="49"/>
        <v>87.471783295711063</v>
      </c>
      <c r="J123" s="4">
        <f t="shared" si="50"/>
        <v>52.031602708803611</v>
      </c>
      <c r="K123" s="9">
        <f t="shared" si="51"/>
        <v>47.968397291196389</v>
      </c>
    </row>
    <row r="124" spans="1:11" x14ac:dyDescent="0.25">
      <c r="A124" s="288"/>
      <c r="B124" s="16" t="s">
        <v>15</v>
      </c>
      <c r="C124" s="16">
        <v>32</v>
      </c>
      <c r="D124" s="16">
        <v>67</v>
      </c>
      <c r="E124" s="16">
        <v>291</v>
      </c>
      <c r="F124" s="16">
        <v>359</v>
      </c>
      <c r="G124" s="16">
        <v>749</v>
      </c>
      <c r="H124" s="4">
        <f t="shared" si="48"/>
        <v>13.21762349799733</v>
      </c>
      <c r="I124" s="4">
        <f t="shared" si="49"/>
        <v>86.782376502002677</v>
      </c>
      <c r="J124" s="4">
        <f t="shared" si="50"/>
        <v>47.797062750333779</v>
      </c>
      <c r="K124" s="9">
        <f t="shared" si="51"/>
        <v>52.202937249666221</v>
      </c>
    </row>
    <row r="125" spans="1:11" x14ac:dyDescent="0.25">
      <c r="A125" s="288"/>
      <c r="B125" s="16" t="s">
        <v>16</v>
      </c>
      <c r="C125" s="16">
        <v>2</v>
      </c>
      <c r="D125" s="16">
        <v>58</v>
      </c>
      <c r="E125" s="16">
        <v>339</v>
      </c>
      <c r="F125" s="16">
        <v>347</v>
      </c>
      <c r="G125" s="16">
        <v>746</v>
      </c>
      <c r="H125" s="4">
        <f t="shared" si="48"/>
        <v>8.0428954423592494</v>
      </c>
      <c r="I125" s="4">
        <f t="shared" si="49"/>
        <v>91.957104557640747</v>
      </c>
      <c r="J125" s="4">
        <f t="shared" si="50"/>
        <v>53.217158176943698</v>
      </c>
      <c r="K125" s="9">
        <f t="shared" si="51"/>
        <v>46.782841823056302</v>
      </c>
    </row>
    <row r="126" spans="1:11" x14ac:dyDescent="0.25">
      <c r="A126" s="288"/>
      <c r="B126" s="16" t="s">
        <v>17</v>
      </c>
      <c r="C126" s="16">
        <v>12</v>
      </c>
      <c r="D126" s="16">
        <v>25</v>
      </c>
      <c r="E126" s="16">
        <v>389</v>
      </c>
      <c r="F126" s="16">
        <v>502</v>
      </c>
      <c r="G126" s="16">
        <v>928</v>
      </c>
      <c r="H126" s="4">
        <f t="shared" si="48"/>
        <v>3.9870689655172415</v>
      </c>
      <c r="I126" s="4">
        <f t="shared" si="49"/>
        <v>96.012931034482762</v>
      </c>
      <c r="J126" s="4">
        <f t="shared" si="50"/>
        <v>44.612068965517238</v>
      </c>
      <c r="K126" s="9">
        <f t="shared" si="51"/>
        <v>55.387931034482762</v>
      </c>
    </row>
    <row r="127" spans="1:11" x14ac:dyDescent="0.25">
      <c r="A127" s="288"/>
      <c r="B127" s="16" t="s">
        <v>18</v>
      </c>
      <c r="C127" s="16">
        <v>38</v>
      </c>
      <c r="D127" s="16">
        <v>17</v>
      </c>
      <c r="E127" s="16">
        <v>283</v>
      </c>
      <c r="F127" s="16">
        <v>500</v>
      </c>
      <c r="G127" s="16">
        <v>838</v>
      </c>
      <c r="H127" s="4">
        <f t="shared" si="48"/>
        <v>6.5632458233890212</v>
      </c>
      <c r="I127" s="4">
        <f t="shared" si="49"/>
        <v>93.436754176610975</v>
      </c>
      <c r="J127" s="4">
        <f t="shared" si="50"/>
        <v>35.799522673031028</v>
      </c>
      <c r="K127" s="9">
        <f t="shared" si="51"/>
        <v>64.200477326968979</v>
      </c>
    </row>
    <row r="128" spans="1:11" x14ac:dyDescent="0.25">
      <c r="A128" s="288"/>
      <c r="B128" s="16" t="s">
        <v>19</v>
      </c>
      <c r="C128" s="16">
        <v>9</v>
      </c>
      <c r="D128" s="16">
        <v>44</v>
      </c>
      <c r="E128" s="16">
        <v>418</v>
      </c>
      <c r="F128" s="16">
        <v>540</v>
      </c>
      <c r="G128" s="16">
        <v>1011</v>
      </c>
      <c r="H128" s="4">
        <f t="shared" si="48"/>
        <v>5.2423343224530168</v>
      </c>
      <c r="I128" s="4">
        <f t="shared" si="49"/>
        <v>94.757665677546981</v>
      </c>
      <c r="J128" s="4">
        <f t="shared" si="50"/>
        <v>45.697329376854597</v>
      </c>
      <c r="K128" s="9">
        <f t="shared" si="51"/>
        <v>54.302670623145403</v>
      </c>
    </row>
    <row r="129" spans="1:11" x14ac:dyDescent="0.25">
      <c r="A129" s="288"/>
      <c r="B129" s="16" t="s">
        <v>20</v>
      </c>
      <c r="C129" s="16">
        <v>98</v>
      </c>
      <c r="D129" s="16">
        <v>116</v>
      </c>
      <c r="E129" s="16">
        <v>309</v>
      </c>
      <c r="F129" s="16">
        <v>431</v>
      </c>
      <c r="G129" s="16">
        <v>954</v>
      </c>
      <c r="H129" s="4">
        <f t="shared" si="48"/>
        <v>22.431865828092242</v>
      </c>
      <c r="I129" s="4">
        <f t="shared" si="49"/>
        <v>77.568134171907758</v>
      </c>
      <c r="J129" s="4">
        <f t="shared" si="50"/>
        <v>44.549266247379457</v>
      </c>
      <c r="K129" s="9">
        <f t="shared" si="51"/>
        <v>55.450733752620543</v>
      </c>
    </row>
    <row r="130" spans="1:11" x14ac:dyDescent="0.25">
      <c r="A130" s="288"/>
      <c r="B130" s="16" t="s">
        <v>21</v>
      </c>
      <c r="C130" s="16">
        <v>18</v>
      </c>
      <c r="D130" s="16">
        <v>203</v>
      </c>
      <c r="E130" s="16">
        <v>326</v>
      </c>
      <c r="F130" s="16">
        <v>265</v>
      </c>
      <c r="G130" s="16">
        <v>812</v>
      </c>
      <c r="H130" s="4">
        <f t="shared" si="48"/>
        <v>27.216748768472907</v>
      </c>
      <c r="I130" s="4">
        <f t="shared" si="49"/>
        <v>72.783251231527089</v>
      </c>
      <c r="J130" s="4">
        <f t="shared" si="50"/>
        <v>65.14778325123153</v>
      </c>
      <c r="K130" s="9">
        <f t="shared" si="51"/>
        <v>34.85221674876847</v>
      </c>
    </row>
    <row r="131" spans="1:11" x14ac:dyDescent="0.25">
      <c r="A131" s="288"/>
      <c r="B131" s="16" t="s">
        <v>22</v>
      </c>
      <c r="C131" s="16">
        <v>12</v>
      </c>
      <c r="D131" s="16">
        <v>122</v>
      </c>
      <c r="E131" s="16">
        <v>235</v>
      </c>
      <c r="F131" s="16">
        <v>235</v>
      </c>
      <c r="G131" s="16">
        <v>604</v>
      </c>
      <c r="H131" s="4">
        <f t="shared" si="48"/>
        <v>22.185430463576157</v>
      </c>
      <c r="I131" s="4">
        <f t="shared" si="49"/>
        <v>77.814569536423846</v>
      </c>
      <c r="J131" s="4">
        <f t="shared" si="50"/>
        <v>59.105960264900659</v>
      </c>
      <c r="K131" s="9">
        <f t="shared" si="51"/>
        <v>40.894039735099341</v>
      </c>
    </row>
    <row r="132" spans="1:11" x14ac:dyDescent="0.25">
      <c r="A132" s="288"/>
      <c r="B132" s="16" t="s">
        <v>23</v>
      </c>
      <c r="C132" s="16">
        <v>13</v>
      </c>
      <c r="D132" s="16">
        <v>126</v>
      </c>
      <c r="E132" s="16">
        <v>267</v>
      </c>
      <c r="F132" s="16">
        <v>458</v>
      </c>
      <c r="G132" s="16">
        <v>864</v>
      </c>
      <c r="H132" s="4">
        <f t="shared" si="48"/>
        <v>16.087962962962962</v>
      </c>
      <c r="I132" s="4">
        <f t="shared" si="49"/>
        <v>83.912037037037038</v>
      </c>
      <c r="J132" s="4">
        <f t="shared" si="50"/>
        <v>45.486111111111114</v>
      </c>
      <c r="K132" s="9">
        <f t="shared" si="51"/>
        <v>54.513888888888886</v>
      </c>
    </row>
    <row r="133" spans="1:11" x14ac:dyDescent="0.25">
      <c r="A133" s="288"/>
      <c r="B133" s="16" t="s">
        <v>24</v>
      </c>
      <c r="C133" s="16">
        <v>5</v>
      </c>
      <c r="D133" s="16">
        <v>170</v>
      </c>
      <c r="E133" s="16">
        <v>216</v>
      </c>
      <c r="F133" s="16">
        <v>292</v>
      </c>
      <c r="G133" s="16">
        <v>683</v>
      </c>
      <c r="H133" s="4">
        <f t="shared" si="48"/>
        <v>25.622254758418741</v>
      </c>
      <c r="I133" s="4">
        <f t="shared" si="49"/>
        <v>74.377745241581266</v>
      </c>
      <c r="J133" s="4">
        <f t="shared" si="50"/>
        <v>56.51537335285505</v>
      </c>
      <c r="K133" s="9">
        <f t="shared" si="51"/>
        <v>43.48462664714495</v>
      </c>
    </row>
    <row r="134" spans="1:11" x14ac:dyDescent="0.25">
      <c r="A134" s="288"/>
      <c r="B134" s="16" t="s">
        <v>36</v>
      </c>
      <c r="C134" s="16">
        <v>23</v>
      </c>
      <c r="D134" s="16">
        <v>110</v>
      </c>
      <c r="E134" s="16">
        <v>378</v>
      </c>
      <c r="F134" s="16">
        <v>303</v>
      </c>
      <c r="G134" s="16">
        <v>814</v>
      </c>
      <c r="H134" s="4">
        <f t="shared" si="48"/>
        <v>16.339066339066338</v>
      </c>
      <c r="I134" s="4">
        <f t="shared" si="49"/>
        <v>83.660933660933665</v>
      </c>
      <c r="J134" s="4">
        <f t="shared" si="50"/>
        <v>59.95085995085995</v>
      </c>
      <c r="K134" s="9">
        <f t="shared" si="51"/>
        <v>40.04914004914005</v>
      </c>
    </row>
    <row r="135" spans="1:11" x14ac:dyDescent="0.25">
      <c r="A135" s="288"/>
      <c r="B135" s="16" t="s">
        <v>37</v>
      </c>
      <c r="C135" s="16">
        <v>9</v>
      </c>
      <c r="D135" s="16">
        <v>120</v>
      </c>
      <c r="E135" s="16">
        <v>377</v>
      </c>
      <c r="F135" s="16">
        <v>212</v>
      </c>
      <c r="G135" s="16">
        <v>718</v>
      </c>
      <c r="H135" s="4">
        <f t="shared" si="48"/>
        <v>17.966573816155989</v>
      </c>
      <c r="I135" s="4">
        <f t="shared" si="49"/>
        <v>82.033426183844014</v>
      </c>
      <c r="J135" s="4">
        <f t="shared" si="50"/>
        <v>69.220055710306411</v>
      </c>
      <c r="K135" s="9">
        <f t="shared" si="51"/>
        <v>30.779944289693592</v>
      </c>
    </row>
    <row r="136" spans="1:11" x14ac:dyDescent="0.25">
      <c r="A136" s="288"/>
      <c r="B136" s="16" t="s">
        <v>38</v>
      </c>
      <c r="C136" s="16">
        <v>4</v>
      </c>
      <c r="D136" s="16">
        <v>15</v>
      </c>
      <c r="E136" s="16">
        <v>415</v>
      </c>
      <c r="F136" s="16">
        <v>402</v>
      </c>
      <c r="G136" s="16">
        <v>836</v>
      </c>
      <c r="H136" s="4">
        <f t="shared" si="48"/>
        <v>2.2727272727272729</v>
      </c>
      <c r="I136" s="4">
        <f t="shared" si="49"/>
        <v>97.727272727272734</v>
      </c>
      <c r="J136" s="4">
        <f t="shared" si="50"/>
        <v>51.435406698564591</v>
      </c>
      <c r="K136" s="9">
        <f t="shared" si="51"/>
        <v>48.564593301435409</v>
      </c>
    </row>
    <row r="137" spans="1:11" x14ac:dyDescent="0.25">
      <c r="A137" s="288"/>
      <c r="B137" s="16" t="s">
        <v>39</v>
      </c>
      <c r="C137" s="16">
        <v>14</v>
      </c>
      <c r="D137" s="16">
        <v>14</v>
      </c>
      <c r="E137" s="16">
        <v>488</v>
      </c>
      <c r="F137" s="16">
        <v>505</v>
      </c>
      <c r="G137" s="16">
        <v>1021</v>
      </c>
      <c r="H137" s="4">
        <f t="shared" si="48"/>
        <v>2.7424094025465231</v>
      </c>
      <c r="I137" s="4">
        <f t="shared" si="49"/>
        <v>97.257590597453472</v>
      </c>
      <c r="J137" s="4">
        <f t="shared" si="50"/>
        <v>49.167482859941231</v>
      </c>
      <c r="K137" s="9">
        <f t="shared" si="51"/>
        <v>50.832517140058769</v>
      </c>
    </row>
    <row r="138" spans="1:11" x14ac:dyDescent="0.25">
      <c r="A138" s="288"/>
      <c r="B138" s="16" t="s">
        <v>40</v>
      </c>
      <c r="C138" s="16">
        <v>5</v>
      </c>
      <c r="D138" s="16">
        <v>13</v>
      </c>
      <c r="E138" s="16">
        <v>434</v>
      </c>
      <c r="F138" s="16">
        <v>477</v>
      </c>
      <c r="G138" s="16">
        <v>929</v>
      </c>
      <c r="H138" s="4">
        <f t="shared" si="48"/>
        <v>1.9375672766415502</v>
      </c>
      <c r="I138" s="4">
        <f t="shared" si="49"/>
        <v>98.062432723358455</v>
      </c>
      <c r="J138" s="4">
        <f t="shared" si="50"/>
        <v>48.116254036598491</v>
      </c>
      <c r="K138" s="9">
        <f t="shared" si="51"/>
        <v>51.883745963401509</v>
      </c>
    </row>
    <row r="139" spans="1:11" x14ac:dyDescent="0.25">
      <c r="A139" s="288"/>
      <c r="B139" s="16" t="s">
        <v>41</v>
      </c>
      <c r="C139" s="16">
        <v>1</v>
      </c>
      <c r="D139" s="16">
        <v>6</v>
      </c>
      <c r="E139" s="16">
        <v>324</v>
      </c>
      <c r="F139" s="16">
        <v>388</v>
      </c>
      <c r="G139" s="16">
        <v>719</v>
      </c>
      <c r="H139" s="4">
        <f t="shared" si="48"/>
        <v>0.97357440890125169</v>
      </c>
      <c r="I139" s="4">
        <f t="shared" si="49"/>
        <v>99.026425591098743</v>
      </c>
      <c r="J139" s="4">
        <f t="shared" si="50"/>
        <v>45.897079276773297</v>
      </c>
      <c r="K139" s="9">
        <f t="shared" si="51"/>
        <v>54.102920723226703</v>
      </c>
    </row>
    <row r="140" spans="1:11" x14ac:dyDescent="0.25">
      <c r="A140" s="288"/>
      <c r="B140" s="16" t="s">
        <v>42</v>
      </c>
      <c r="C140" s="16">
        <v>1</v>
      </c>
      <c r="D140" s="16">
        <v>5</v>
      </c>
      <c r="E140" s="16">
        <v>371</v>
      </c>
      <c r="F140" s="16">
        <v>259</v>
      </c>
      <c r="G140" s="16">
        <v>636</v>
      </c>
      <c r="H140" s="4">
        <f t="shared" si="48"/>
        <v>0.94339622641509435</v>
      </c>
      <c r="I140" s="4">
        <f t="shared" si="49"/>
        <v>99.056603773584911</v>
      </c>
      <c r="J140" s="4">
        <f t="shared" si="50"/>
        <v>59.119496855345915</v>
      </c>
      <c r="K140" s="9">
        <f t="shared" si="51"/>
        <v>40.880503144654085</v>
      </c>
    </row>
    <row r="141" spans="1:11" x14ac:dyDescent="0.25">
      <c r="A141" s="288"/>
      <c r="B141" s="16" t="s">
        <v>43</v>
      </c>
      <c r="C141" s="16">
        <v>11</v>
      </c>
      <c r="D141" s="16">
        <v>47</v>
      </c>
      <c r="E141" s="16">
        <v>422</v>
      </c>
      <c r="F141" s="16">
        <v>249</v>
      </c>
      <c r="G141" s="16">
        <v>729</v>
      </c>
      <c r="H141" s="4">
        <f t="shared" si="48"/>
        <v>7.9561042524005483</v>
      </c>
      <c r="I141" s="4">
        <f t="shared" si="49"/>
        <v>92.04389574759945</v>
      </c>
      <c r="J141" s="4">
        <f t="shared" si="50"/>
        <v>64.334705075445811</v>
      </c>
      <c r="K141" s="9">
        <f t="shared" si="51"/>
        <v>35.665294924554182</v>
      </c>
    </row>
    <row r="142" spans="1:11" ht="16.5" thickBot="1" x14ac:dyDescent="0.3">
      <c r="A142" s="289"/>
      <c r="B142" s="19" t="s">
        <v>35</v>
      </c>
      <c r="C142" s="20"/>
      <c r="D142" s="20"/>
      <c r="E142" s="20"/>
      <c r="F142" s="20"/>
      <c r="G142" s="20"/>
      <c r="H142" s="22">
        <f>AVERAGE(H116:H141)</f>
        <v>13.129753323001999</v>
      </c>
      <c r="I142" s="22">
        <f>AVERAGE(I116:I141)</f>
        <v>86.870246676998008</v>
      </c>
      <c r="J142" s="22">
        <f>AVERAGE(J116:J141)</f>
        <v>52.853732005658465</v>
      </c>
      <c r="K142" s="23">
        <f>AVERAGE(K116:K141)</f>
        <v>47.146267994341535</v>
      </c>
    </row>
    <row r="143" spans="1:11" x14ac:dyDescent="0.25">
      <c r="A143" s="290" t="s">
        <v>118</v>
      </c>
      <c r="B143" s="21" t="s">
        <v>7</v>
      </c>
      <c r="C143" s="21">
        <v>27</v>
      </c>
      <c r="D143" s="21">
        <v>134</v>
      </c>
      <c r="E143" s="21">
        <v>147</v>
      </c>
      <c r="F143" s="21">
        <v>143</v>
      </c>
      <c r="G143" s="21">
        <v>451</v>
      </c>
      <c r="H143" s="14">
        <f t="shared" ref="H143:H145" si="52">(C143+D143)*100/G143</f>
        <v>35.698447893569842</v>
      </c>
      <c r="I143" s="14">
        <f t="shared" ref="I143:I145" si="53">(E143+F143)*100/G143</f>
        <v>64.301552106430151</v>
      </c>
      <c r="J143" s="14">
        <f t="shared" ref="J143:J145" si="54">(D143+E143)*100/G143</f>
        <v>62.305986696230597</v>
      </c>
      <c r="K143" s="13">
        <f t="shared" ref="K143:K145" si="55">(C143+F143)*100/G143</f>
        <v>37.694013303769403</v>
      </c>
    </row>
    <row r="144" spans="1:11" x14ac:dyDescent="0.25">
      <c r="A144" s="288"/>
      <c r="B144" s="16" t="s">
        <v>11</v>
      </c>
      <c r="C144" s="16">
        <v>76</v>
      </c>
      <c r="D144" s="16">
        <v>97</v>
      </c>
      <c r="E144" s="16">
        <v>195</v>
      </c>
      <c r="F144" s="16">
        <v>215</v>
      </c>
      <c r="G144" s="16">
        <v>583</v>
      </c>
      <c r="H144" s="4">
        <f t="shared" si="52"/>
        <v>29.674099485420239</v>
      </c>
      <c r="I144" s="4">
        <f t="shared" si="53"/>
        <v>70.325900514579757</v>
      </c>
      <c r="J144" s="4">
        <f t="shared" si="54"/>
        <v>50.085763293310464</v>
      </c>
      <c r="K144" s="9">
        <f t="shared" si="55"/>
        <v>49.914236706689536</v>
      </c>
    </row>
    <row r="145" spans="1:11" x14ac:dyDescent="0.25">
      <c r="A145" s="288"/>
      <c r="B145" s="16" t="s">
        <v>12</v>
      </c>
      <c r="C145" s="16">
        <v>25</v>
      </c>
      <c r="D145" s="16">
        <v>186</v>
      </c>
      <c r="E145" s="16">
        <v>154</v>
      </c>
      <c r="F145" s="16">
        <v>130</v>
      </c>
      <c r="G145" s="16">
        <v>495</v>
      </c>
      <c r="H145" s="4">
        <f t="shared" si="52"/>
        <v>42.626262626262623</v>
      </c>
      <c r="I145" s="4">
        <f t="shared" si="53"/>
        <v>57.373737373737377</v>
      </c>
      <c r="J145" s="4">
        <f t="shared" si="54"/>
        <v>68.686868686868692</v>
      </c>
      <c r="K145" s="9">
        <f t="shared" si="55"/>
        <v>31.313131313131311</v>
      </c>
    </row>
    <row r="146" spans="1:11" x14ac:dyDescent="0.25">
      <c r="A146" s="288"/>
      <c r="B146" s="16" t="s">
        <v>10</v>
      </c>
      <c r="C146" s="16">
        <v>8</v>
      </c>
      <c r="D146" s="16">
        <v>82</v>
      </c>
      <c r="E146" s="16">
        <v>147</v>
      </c>
      <c r="F146" s="16">
        <v>272</v>
      </c>
      <c r="G146" s="16">
        <v>509</v>
      </c>
      <c r="H146" s="4">
        <f t="shared" ref="H146:H168" si="56">(C146+D146)*100/G146</f>
        <v>17.68172888015717</v>
      </c>
      <c r="I146" s="4">
        <f t="shared" ref="I146:I168" si="57">(E146+F146)*100/G146</f>
        <v>82.318271119842834</v>
      </c>
      <c r="J146" s="4">
        <f t="shared" ref="J146:J168" si="58">(D146+E146)*100/G146</f>
        <v>44.990176817288798</v>
      </c>
      <c r="K146" s="9">
        <f t="shared" ref="K146:K168" si="59">(C146+F146)*100/G146</f>
        <v>55.009823182711202</v>
      </c>
    </row>
    <row r="147" spans="1:11" x14ac:dyDescent="0.25">
      <c r="A147" s="288"/>
      <c r="B147" s="16" t="s">
        <v>13</v>
      </c>
      <c r="C147" s="16">
        <v>14</v>
      </c>
      <c r="D147" s="16">
        <v>53</v>
      </c>
      <c r="E147" s="16">
        <v>271</v>
      </c>
      <c r="F147" s="16">
        <v>186</v>
      </c>
      <c r="G147" s="16">
        <v>524</v>
      </c>
      <c r="H147" s="4">
        <f t="shared" si="56"/>
        <v>12.786259541984732</v>
      </c>
      <c r="I147" s="4">
        <f t="shared" si="57"/>
        <v>87.213740458015266</v>
      </c>
      <c r="J147" s="4">
        <f t="shared" si="58"/>
        <v>61.832061068702288</v>
      </c>
      <c r="K147" s="9">
        <f t="shared" si="59"/>
        <v>38.167938931297712</v>
      </c>
    </row>
    <row r="148" spans="1:11" x14ac:dyDescent="0.25">
      <c r="A148" s="288"/>
      <c r="B148" s="16" t="s">
        <v>9</v>
      </c>
      <c r="C148" s="16">
        <v>22</v>
      </c>
      <c r="D148" s="16">
        <v>117</v>
      </c>
      <c r="E148" s="16">
        <v>173</v>
      </c>
      <c r="F148" s="16">
        <v>182</v>
      </c>
      <c r="G148" s="16">
        <v>494</v>
      </c>
      <c r="H148" s="4">
        <f t="shared" si="56"/>
        <v>28.137651821862349</v>
      </c>
      <c r="I148" s="4">
        <f t="shared" si="57"/>
        <v>71.862348178137651</v>
      </c>
      <c r="J148" s="4">
        <f t="shared" si="58"/>
        <v>58.704453441295549</v>
      </c>
      <c r="K148" s="9">
        <f t="shared" si="59"/>
        <v>41.295546558704451</v>
      </c>
    </row>
    <row r="149" spans="1:11" x14ac:dyDescent="0.25">
      <c r="A149" s="288"/>
      <c r="B149" s="16" t="s">
        <v>14</v>
      </c>
      <c r="C149" s="16">
        <v>16</v>
      </c>
      <c r="D149" s="16">
        <v>129</v>
      </c>
      <c r="E149" s="16">
        <v>222</v>
      </c>
      <c r="F149" s="16">
        <v>151</v>
      </c>
      <c r="G149" s="16">
        <v>518</v>
      </c>
      <c r="H149" s="4">
        <f t="shared" si="56"/>
        <v>27.992277992277991</v>
      </c>
      <c r="I149" s="4">
        <f t="shared" si="57"/>
        <v>72.007722007722009</v>
      </c>
      <c r="J149" s="4">
        <f t="shared" si="58"/>
        <v>67.760617760617762</v>
      </c>
      <c r="K149" s="9">
        <f t="shared" si="59"/>
        <v>32.239382239382238</v>
      </c>
    </row>
    <row r="150" spans="1:11" x14ac:dyDescent="0.25">
      <c r="A150" s="288"/>
      <c r="B150" s="16" t="s">
        <v>8</v>
      </c>
      <c r="C150" s="16">
        <v>2</v>
      </c>
      <c r="D150" s="16">
        <v>10</v>
      </c>
      <c r="E150" s="16">
        <v>180</v>
      </c>
      <c r="F150" s="16">
        <v>291</v>
      </c>
      <c r="G150" s="16">
        <v>483</v>
      </c>
      <c r="H150" s="4">
        <f t="shared" si="56"/>
        <v>2.4844720496894408</v>
      </c>
      <c r="I150" s="4">
        <f t="shared" si="57"/>
        <v>97.515527950310556</v>
      </c>
      <c r="J150" s="4">
        <f t="shared" si="58"/>
        <v>39.337474120082817</v>
      </c>
      <c r="K150" s="9">
        <f t="shared" si="59"/>
        <v>60.662525879917183</v>
      </c>
    </row>
    <row r="151" spans="1:11" x14ac:dyDescent="0.25">
      <c r="A151" s="288"/>
      <c r="B151" s="16" t="s">
        <v>15</v>
      </c>
      <c r="C151" s="16">
        <v>30</v>
      </c>
      <c r="D151" s="16">
        <v>41</v>
      </c>
      <c r="E151" s="16">
        <v>120</v>
      </c>
      <c r="F151" s="16">
        <v>267</v>
      </c>
      <c r="G151" s="16">
        <v>458</v>
      </c>
      <c r="H151" s="4">
        <f t="shared" si="56"/>
        <v>15.502183406113538</v>
      </c>
      <c r="I151" s="4">
        <f t="shared" si="57"/>
        <v>84.497816593886469</v>
      </c>
      <c r="J151" s="4">
        <f t="shared" si="58"/>
        <v>35.1528384279476</v>
      </c>
      <c r="K151" s="9">
        <f t="shared" si="59"/>
        <v>64.8471615720524</v>
      </c>
    </row>
    <row r="152" spans="1:11" x14ac:dyDescent="0.25">
      <c r="A152" s="288"/>
      <c r="B152" s="16" t="s">
        <v>16</v>
      </c>
      <c r="C152" s="16">
        <v>8</v>
      </c>
      <c r="D152" s="16">
        <v>61</v>
      </c>
      <c r="E152" s="16">
        <v>156</v>
      </c>
      <c r="F152" s="16">
        <v>201</v>
      </c>
      <c r="G152" s="16">
        <v>426</v>
      </c>
      <c r="H152" s="4">
        <f t="shared" si="56"/>
        <v>16.197183098591548</v>
      </c>
      <c r="I152" s="4">
        <f t="shared" si="57"/>
        <v>83.802816901408448</v>
      </c>
      <c r="J152" s="4">
        <f t="shared" si="58"/>
        <v>50.938967136150232</v>
      </c>
      <c r="K152" s="9">
        <f t="shared" si="59"/>
        <v>49.061032863849768</v>
      </c>
    </row>
    <row r="153" spans="1:11" x14ac:dyDescent="0.25">
      <c r="A153" s="288"/>
      <c r="B153" s="16" t="s">
        <v>17</v>
      </c>
      <c r="C153" s="16">
        <v>28</v>
      </c>
      <c r="D153" s="16">
        <v>15</v>
      </c>
      <c r="E153" s="16">
        <v>124</v>
      </c>
      <c r="F153" s="16">
        <v>236</v>
      </c>
      <c r="G153" s="16">
        <v>403</v>
      </c>
      <c r="H153" s="4">
        <f t="shared" si="56"/>
        <v>10.669975186104219</v>
      </c>
      <c r="I153" s="4">
        <f t="shared" si="57"/>
        <v>89.330024813895776</v>
      </c>
      <c r="J153" s="4">
        <f t="shared" si="58"/>
        <v>34.49131513647643</v>
      </c>
      <c r="K153" s="9">
        <f t="shared" si="59"/>
        <v>65.50868486352357</v>
      </c>
    </row>
    <row r="154" spans="1:11" x14ac:dyDescent="0.25">
      <c r="A154" s="288"/>
      <c r="B154" s="16" t="s">
        <v>18</v>
      </c>
      <c r="C154" s="16">
        <v>20</v>
      </c>
      <c r="D154" s="16">
        <v>70</v>
      </c>
      <c r="E154" s="16">
        <v>180</v>
      </c>
      <c r="F154" s="16">
        <v>240</v>
      </c>
      <c r="G154" s="16">
        <v>510</v>
      </c>
      <c r="H154" s="4">
        <f t="shared" si="56"/>
        <v>17.647058823529413</v>
      </c>
      <c r="I154" s="4">
        <f t="shared" si="57"/>
        <v>82.352941176470594</v>
      </c>
      <c r="J154" s="4">
        <f t="shared" si="58"/>
        <v>49.019607843137258</v>
      </c>
      <c r="K154" s="9">
        <f t="shared" si="59"/>
        <v>50.980392156862742</v>
      </c>
    </row>
    <row r="155" spans="1:11" x14ac:dyDescent="0.25">
      <c r="A155" s="288"/>
      <c r="B155" s="16" t="s">
        <v>19</v>
      </c>
      <c r="C155" s="16">
        <v>40</v>
      </c>
      <c r="D155" s="16">
        <v>21</v>
      </c>
      <c r="E155" s="16">
        <v>206</v>
      </c>
      <c r="F155" s="16">
        <v>216</v>
      </c>
      <c r="G155" s="16">
        <v>483</v>
      </c>
      <c r="H155" s="4">
        <f t="shared" si="56"/>
        <v>12.629399585921325</v>
      </c>
      <c r="I155" s="4">
        <f t="shared" si="57"/>
        <v>87.37060041407868</v>
      </c>
      <c r="J155" s="4">
        <f t="shared" si="58"/>
        <v>46.997929606625256</v>
      </c>
      <c r="K155" s="9">
        <f t="shared" si="59"/>
        <v>53.002070393374744</v>
      </c>
    </row>
    <row r="156" spans="1:11" x14ac:dyDescent="0.25">
      <c r="A156" s="288"/>
      <c r="B156" s="16" t="s">
        <v>20</v>
      </c>
      <c r="C156" s="16">
        <v>23</v>
      </c>
      <c r="D156" s="16">
        <v>150</v>
      </c>
      <c r="E156" s="16">
        <v>210</v>
      </c>
      <c r="F156" s="16">
        <v>86</v>
      </c>
      <c r="G156" s="16">
        <v>469</v>
      </c>
      <c r="H156" s="4">
        <f t="shared" si="56"/>
        <v>36.886993603411511</v>
      </c>
      <c r="I156" s="4">
        <f t="shared" si="57"/>
        <v>63.113006396588489</v>
      </c>
      <c r="J156" s="4">
        <f t="shared" si="58"/>
        <v>76.759061833688705</v>
      </c>
      <c r="K156" s="9">
        <f t="shared" si="59"/>
        <v>23.240938166311302</v>
      </c>
    </row>
    <row r="157" spans="1:11" x14ac:dyDescent="0.25">
      <c r="A157" s="288"/>
      <c r="B157" s="16" t="s">
        <v>21</v>
      </c>
      <c r="C157" s="16">
        <v>13</v>
      </c>
      <c r="D157" s="16">
        <v>10</v>
      </c>
      <c r="E157" s="16">
        <v>242</v>
      </c>
      <c r="F157" s="16">
        <v>116</v>
      </c>
      <c r="G157" s="16">
        <v>381</v>
      </c>
      <c r="H157" s="4">
        <f t="shared" si="56"/>
        <v>6.0367454068241466</v>
      </c>
      <c r="I157" s="4">
        <f t="shared" si="57"/>
        <v>93.963254593175847</v>
      </c>
      <c r="J157" s="4">
        <f t="shared" si="58"/>
        <v>66.141732283464563</v>
      </c>
      <c r="K157" s="9">
        <f t="shared" si="59"/>
        <v>33.85826771653543</v>
      </c>
    </row>
    <row r="158" spans="1:11" x14ac:dyDescent="0.25">
      <c r="A158" s="288"/>
      <c r="B158" s="16" t="s">
        <v>22</v>
      </c>
      <c r="C158" s="16">
        <v>23</v>
      </c>
      <c r="D158" s="16">
        <v>85</v>
      </c>
      <c r="E158" s="16">
        <v>285</v>
      </c>
      <c r="F158" s="16">
        <v>136</v>
      </c>
      <c r="G158" s="16">
        <v>529</v>
      </c>
      <c r="H158" s="4">
        <f t="shared" si="56"/>
        <v>20.415879017013232</v>
      </c>
      <c r="I158" s="4">
        <f t="shared" si="57"/>
        <v>79.584120982986761</v>
      </c>
      <c r="J158" s="4">
        <f t="shared" si="58"/>
        <v>69.943289224952736</v>
      </c>
      <c r="K158" s="9">
        <f t="shared" si="59"/>
        <v>30.056710775047257</v>
      </c>
    </row>
    <row r="159" spans="1:11" x14ac:dyDescent="0.25">
      <c r="A159" s="288"/>
      <c r="B159" s="16" t="s">
        <v>23</v>
      </c>
      <c r="C159" s="16">
        <v>34</v>
      </c>
      <c r="D159" s="16">
        <v>180</v>
      </c>
      <c r="E159" s="16">
        <v>165</v>
      </c>
      <c r="F159" s="16">
        <v>177</v>
      </c>
      <c r="G159" s="16">
        <v>556</v>
      </c>
      <c r="H159" s="4">
        <f t="shared" si="56"/>
        <v>38.489208633093526</v>
      </c>
      <c r="I159" s="4">
        <f t="shared" si="57"/>
        <v>61.510791366906474</v>
      </c>
      <c r="J159" s="4">
        <f t="shared" si="58"/>
        <v>62.050359712230218</v>
      </c>
      <c r="K159" s="9">
        <f t="shared" si="59"/>
        <v>37.949640287769782</v>
      </c>
    </row>
    <row r="160" spans="1:11" x14ac:dyDescent="0.25">
      <c r="A160" s="288"/>
      <c r="B160" s="16" t="s">
        <v>24</v>
      </c>
      <c r="C160" s="16">
        <v>12</v>
      </c>
      <c r="D160" s="16">
        <v>3</v>
      </c>
      <c r="E160" s="16">
        <v>179</v>
      </c>
      <c r="F160" s="16">
        <v>204</v>
      </c>
      <c r="G160" s="16">
        <v>398</v>
      </c>
      <c r="H160" s="4">
        <f t="shared" si="56"/>
        <v>3.7688442211055277</v>
      </c>
      <c r="I160" s="4">
        <f t="shared" si="57"/>
        <v>96.231155778894475</v>
      </c>
      <c r="J160" s="4">
        <f t="shared" si="58"/>
        <v>45.7286432160804</v>
      </c>
      <c r="K160" s="9">
        <f t="shared" si="59"/>
        <v>54.2713567839196</v>
      </c>
    </row>
    <row r="161" spans="1:11" x14ac:dyDescent="0.25">
      <c r="A161" s="288"/>
      <c r="B161" s="16" t="s">
        <v>36</v>
      </c>
      <c r="C161" s="16">
        <v>3</v>
      </c>
      <c r="D161" s="16">
        <v>26</v>
      </c>
      <c r="E161" s="16">
        <v>156</v>
      </c>
      <c r="F161" s="16">
        <v>130</v>
      </c>
      <c r="G161" s="16">
        <v>315</v>
      </c>
      <c r="H161" s="4">
        <f t="shared" si="56"/>
        <v>9.2063492063492056</v>
      </c>
      <c r="I161" s="4">
        <f t="shared" si="57"/>
        <v>90.793650793650798</v>
      </c>
      <c r="J161" s="4">
        <f t="shared" si="58"/>
        <v>57.777777777777779</v>
      </c>
      <c r="K161" s="9">
        <f t="shared" si="59"/>
        <v>42.222222222222221</v>
      </c>
    </row>
    <row r="162" spans="1:11" x14ac:dyDescent="0.25">
      <c r="A162" s="288"/>
      <c r="B162" s="16" t="s">
        <v>37</v>
      </c>
      <c r="C162" s="16">
        <v>9</v>
      </c>
      <c r="D162" s="16">
        <v>131</v>
      </c>
      <c r="E162" s="16">
        <v>105</v>
      </c>
      <c r="F162" s="16">
        <v>184</v>
      </c>
      <c r="G162" s="16">
        <v>429</v>
      </c>
      <c r="H162" s="4">
        <f t="shared" si="56"/>
        <v>32.634032634032636</v>
      </c>
      <c r="I162" s="4">
        <f t="shared" si="57"/>
        <v>67.365967365967364</v>
      </c>
      <c r="J162" s="4">
        <f t="shared" si="58"/>
        <v>55.011655011655009</v>
      </c>
      <c r="K162" s="9">
        <f t="shared" si="59"/>
        <v>44.988344988344991</v>
      </c>
    </row>
    <row r="163" spans="1:11" x14ac:dyDescent="0.25">
      <c r="A163" s="288"/>
      <c r="B163" s="16" t="s">
        <v>38</v>
      </c>
      <c r="C163" s="16">
        <v>21</v>
      </c>
      <c r="D163" s="16">
        <v>40</v>
      </c>
      <c r="E163" s="16">
        <v>221</v>
      </c>
      <c r="F163" s="16">
        <v>220</v>
      </c>
      <c r="G163" s="16">
        <v>502</v>
      </c>
      <c r="H163" s="4">
        <f t="shared" si="56"/>
        <v>12.151394422310757</v>
      </c>
      <c r="I163" s="4">
        <f t="shared" si="57"/>
        <v>87.848605577689241</v>
      </c>
      <c r="J163" s="4">
        <f t="shared" si="58"/>
        <v>51.992031872509962</v>
      </c>
      <c r="K163" s="9">
        <f t="shared" si="59"/>
        <v>48.007968127490038</v>
      </c>
    </row>
    <row r="164" spans="1:11" x14ac:dyDescent="0.25">
      <c r="A164" s="288"/>
      <c r="B164" s="16" t="s">
        <v>39</v>
      </c>
      <c r="C164" s="16">
        <v>1</v>
      </c>
      <c r="D164" s="16">
        <v>14</v>
      </c>
      <c r="E164" s="16">
        <v>168</v>
      </c>
      <c r="F164" s="16">
        <v>204</v>
      </c>
      <c r="G164" s="16">
        <v>387</v>
      </c>
      <c r="H164" s="4">
        <f t="shared" si="56"/>
        <v>3.8759689922480618</v>
      </c>
      <c r="I164" s="4">
        <f t="shared" si="57"/>
        <v>96.124031007751938</v>
      </c>
      <c r="J164" s="4">
        <f t="shared" si="58"/>
        <v>47.02842377260982</v>
      </c>
      <c r="K164" s="9">
        <f t="shared" si="59"/>
        <v>52.97157622739018</v>
      </c>
    </row>
    <row r="165" spans="1:11" x14ac:dyDescent="0.25">
      <c r="A165" s="288"/>
      <c r="B165" s="16" t="s">
        <v>40</v>
      </c>
      <c r="C165" s="16">
        <v>8</v>
      </c>
      <c r="D165" s="16">
        <v>28</v>
      </c>
      <c r="E165" s="16">
        <v>250</v>
      </c>
      <c r="F165" s="16">
        <v>151</v>
      </c>
      <c r="G165" s="16">
        <v>437</v>
      </c>
      <c r="H165" s="4">
        <f t="shared" si="56"/>
        <v>8.2379862700228834</v>
      </c>
      <c r="I165" s="4">
        <f t="shared" si="57"/>
        <v>91.762013729977113</v>
      </c>
      <c r="J165" s="4">
        <f t="shared" si="58"/>
        <v>63.615560640732262</v>
      </c>
      <c r="K165" s="9">
        <f t="shared" si="59"/>
        <v>36.384439359267738</v>
      </c>
    </row>
    <row r="166" spans="1:11" x14ac:dyDescent="0.25">
      <c r="A166" s="288"/>
      <c r="B166" s="16" t="s">
        <v>41</v>
      </c>
      <c r="C166" s="16">
        <v>9</v>
      </c>
      <c r="D166" s="16">
        <v>43</v>
      </c>
      <c r="E166" s="16">
        <v>186</v>
      </c>
      <c r="F166" s="16">
        <v>178</v>
      </c>
      <c r="G166" s="16">
        <v>416</v>
      </c>
      <c r="H166" s="4">
        <f t="shared" si="56"/>
        <v>12.5</v>
      </c>
      <c r="I166" s="4">
        <f t="shared" si="57"/>
        <v>87.5</v>
      </c>
      <c r="J166" s="4">
        <f t="shared" si="58"/>
        <v>55.04807692307692</v>
      </c>
      <c r="K166" s="9">
        <f t="shared" si="59"/>
        <v>44.95192307692308</v>
      </c>
    </row>
    <row r="167" spans="1:11" x14ac:dyDescent="0.25">
      <c r="A167" s="288"/>
      <c r="B167" s="16" t="s">
        <v>42</v>
      </c>
      <c r="C167" s="16">
        <v>1</v>
      </c>
      <c r="D167" s="16">
        <v>10</v>
      </c>
      <c r="E167" s="16">
        <v>202</v>
      </c>
      <c r="F167" s="16">
        <v>201</v>
      </c>
      <c r="G167" s="16">
        <v>414</v>
      </c>
      <c r="H167" s="4">
        <f t="shared" si="56"/>
        <v>2.6570048309178742</v>
      </c>
      <c r="I167" s="4">
        <f t="shared" si="57"/>
        <v>97.34299516908213</v>
      </c>
      <c r="J167" s="4">
        <f t="shared" si="58"/>
        <v>51.207729468599034</v>
      </c>
      <c r="K167" s="9">
        <f t="shared" si="59"/>
        <v>48.792270531400966</v>
      </c>
    </row>
    <row r="168" spans="1:11" x14ac:dyDescent="0.25">
      <c r="A168" s="288"/>
      <c r="B168" s="16" t="s">
        <v>43</v>
      </c>
      <c r="C168" s="16">
        <v>26</v>
      </c>
      <c r="D168" s="16">
        <v>146</v>
      </c>
      <c r="E168" s="16">
        <v>178</v>
      </c>
      <c r="F168" s="16">
        <v>106</v>
      </c>
      <c r="G168" s="16">
        <v>456</v>
      </c>
      <c r="H168" s="4">
        <f t="shared" si="56"/>
        <v>37.719298245614034</v>
      </c>
      <c r="I168" s="4">
        <f t="shared" si="57"/>
        <v>62.280701754385966</v>
      </c>
      <c r="J168" s="4">
        <f t="shared" si="58"/>
        <v>71.05263157894737</v>
      </c>
      <c r="K168" s="9">
        <f t="shared" si="59"/>
        <v>28.94736842105263</v>
      </c>
    </row>
    <row r="169" spans="1:11" ht="16.5" thickBot="1" x14ac:dyDescent="0.3">
      <c r="A169" s="289"/>
      <c r="B169" s="19" t="s">
        <v>35</v>
      </c>
      <c r="C169" s="20"/>
      <c r="D169" s="20"/>
      <c r="E169" s="20"/>
      <c r="F169" s="20"/>
      <c r="G169" s="20"/>
      <c r="H169" s="22">
        <f>AVERAGE(H143:H168)</f>
        <v>19.011796379785686</v>
      </c>
      <c r="I169" s="22">
        <f>AVERAGE(I143:I168)</f>
        <v>80.988203620214321</v>
      </c>
      <c r="J169" s="22">
        <f>AVERAGE(J143:J168)</f>
        <v>55.525424359656078</v>
      </c>
      <c r="K169" s="23">
        <f>AVERAGE(K143:K168)</f>
        <v>44.474575640343915</v>
      </c>
    </row>
    <row r="170" spans="1:11" x14ac:dyDescent="0.25">
      <c r="A170" s="290" t="s">
        <v>119</v>
      </c>
      <c r="B170" s="21" t="s">
        <v>7</v>
      </c>
      <c r="C170" s="21">
        <v>96</v>
      </c>
      <c r="D170" s="21">
        <v>1</v>
      </c>
      <c r="E170" s="21">
        <v>175</v>
      </c>
      <c r="F170" s="21">
        <v>153</v>
      </c>
      <c r="G170" s="21">
        <v>425</v>
      </c>
      <c r="H170" s="14">
        <f t="shared" ref="H170:H171" si="60">(C170+D170)*100/G170</f>
        <v>22.823529411764707</v>
      </c>
      <c r="I170" s="14">
        <f t="shared" ref="I170:I171" si="61">(E170+F170)*100/G170</f>
        <v>77.17647058823529</v>
      </c>
      <c r="J170" s="14">
        <f t="shared" ref="J170:J171" si="62">(D170+E170)*100/G170</f>
        <v>41.411764705882355</v>
      </c>
      <c r="K170" s="13">
        <f t="shared" ref="K170:K171" si="63">(C170+F170)*100/G170</f>
        <v>58.588235294117645</v>
      </c>
    </row>
    <row r="171" spans="1:11" x14ac:dyDescent="0.25">
      <c r="A171" s="288"/>
      <c r="B171" s="16" t="s">
        <v>11</v>
      </c>
      <c r="C171" s="16">
        <v>42</v>
      </c>
      <c r="D171" s="16">
        <v>2</v>
      </c>
      <c r="E171" s="16">
        <v>127</v>
      </c>
      <c r="F171" s="16">
        <v>251</v>
      </c>
      <c r="G171" s="16">
        <v>422</v>
      </c>
      <c r="H171" s="4">
        <f t="shared" si="60"/>
        <v>10.42654028436019</v>
      </c>
      <c r="I171" s="4">
        <f t="shared" si="61"/>
        <v>89.573459715639814</v>
      </c>
      <c r="J171" s="4">
        <f t="shared" si="62"/>
        <v>30.568720379146921</v>
      </c>
      <c r="K171" s="9">
        <f t="shared" si="63"/>
        <v>69.431279620853076</v>
      </c>
    </row>
    <row r="172" spans="1:11" x14ac:dyDescent="0.25">
      <c r="A172" s="288"/>
      <c r="B172" s="16" t="s">
        <v>12</v>
      </c>
      <c r="C172" s="16">
        <v>85</v>
      </c>
      <c r="D172" s="16">
        <v>2</v>
      </c>
      <c r="E172" s="16">
        <v>73</v>
      </c>
      <c r="F172" s="16">
        <v>312</v>
      </c>
      <c r="G172" s="16">
        <v>472</v>
      </c>
      <c r="H172" s="4">
        <f t="shared" ref="H172:H174" si="64">(C172+D172)*100/G172</f>
        <v>18.432203389830509</v>
      </c>
      <c r="I172" s="4">
        <f t="shared" ref="I172:I174" si="65">(E172+F172)*100/G172</f>
        <v>81.567796610169495</v>
      </c>
      <c r="J172" s="4">
        <f t="shared" ref="J172:J174" si="66">(D172+E172)*100/G172</f>
        <v>15.889830508474576</v>
      </c>
      <c r="K172" s="9">
        <f t="shared" ref="K172:K174" si="67">(C172+F172)*100/G172</f>
        <v>84.110169491525426</v>
      </c>
    </row>
    <row r="173" spans="1:11" x14ac:dyDescent="0.25">
      <c r="A173" s="288"/>
      <c r="B173" s="16" t="s">
        <v>10</v>
      </c>
      <c r="C173" s="16">
        <v>12</v>
      </c>
      <c r="D173" s="16">
        <v>189</v>
      </c>
      <c r="E173" s="16">
        <v>113</v>
      </c>
      <c r="F173" s="16">
        <v>82</v>
      </c>
      <c r="G173" s="16">
        <v>396</v>
      </c>
      <c r="H173" s="4">
        <f t="shared" si="64"/>
        <v>50.757575757575758</v>
      </c>
      <c r="I173" s="4">
        <f t="shared" si="65"/>
        <v>49.242424242424242</v>
      </c>
      <c r="J173" s="4">
        <f t="shared" si="66"/>
        <v>76.262626262626256</v>
      </c>
      <c r="K173" s="9">
        <f t="shared" si="67"/>
        <v>23.737373737373737</v>
      </c>
    </row>
    <row r="174" spans="1:11" x14ac:dyDescent="0.25">
      <c r="A174" s="288"/>
      <c r="B174" s="16" t="s">
        <v>13</v>
      </c>
      <c r="C174" s="16">
        <v>22</v>
      </c>
      <c r="D174" s="16">
        <v>180</v>
      </c>
      <c r="E174" s="16">
        <v>120</v>
      </c>
      <c r="F174" s="16">
        <v>157</v>
      </c>
      <c r="G174" s="16">
        <v>479</v>
      </c>
      <c r="H174" s="4">
        <f t="shared" si="64"/>
        <v>42.17118997912317</v>
      </c>
      <c r="I174" s="4">
        <f t="shared" si="65"/>
        <v>57.82881002087683</v>
      </c>
      <c r="J174" s="4">
        <f t="shared" si="66"/>
        <v>62.630480167014611</v>
      </c>
      <c r="K174" s="9">
        <f t="shared" si="67"/>
        <v>37.369519832985389</v>
      </c>
    </row>
    <row r="175" spans="1:11" x14ac:dyDescent="0.25">
      <c r="A175" s="288"/>
      <c r="B175" s="16" t="s">
        <v>9</v>
      </c>
      <c r="C175" s="16">
        <v>11</v>
      </c>
      <c r="D175" s="16">
        <v>182</v>
      </c>
      <c r="E175" s="16">
        <v>303</v>
      </c>
      <c r="F175" s="16">
        <v>198</v>
      </c>
      <c r="G175" s="16">
        <v>694</v>
      </c>
      <c r="H175" s="4">
        <f t="shared" ref="H175:H195" si="68">(C175+D175)*100/G175</f>
        <v>27.809798270893371</v>
      </c>
      <c r="I175" s="4">
        <f t="shared" ref="I175:I195" si="69">(E175+F175)*100/G175</f>
        <v>72.190201729106633</v>
      </c>
      <c r="J175" s="4">
        <f t="shared" ref="J175:J195" si="70">(D175+E175)*100/G175</f>
        <v>69.884726224783861</v>
      </c>
      <c r="K175" s="9">
        <f t="shared" ref="K175:K195" si="71">(C175+F175)*100/G175</f>
        <v>30.115273775216139</v>
      </c>
    </row>
    <row r="176" spans="1:11" x14ac:dyDescent="0.25">
      <c r="A176" s="288"/>
      <c r="B176" s="16" t="s">
        <v>14</v>
      </c>
      <c r="C176" s="16">
        <v>22</v>
      </c>
      <c r="D176" s="16">
        <v>217</v>
      </c>
      <c r="E176" s="16">
        <v>102</v>
      </c>
      <c r="F176" s="16">
        <v>191</v>
      </c>
      <c r="G176" s="16">
        <v>532</v>
      </c>
      <c r="H176" s="4">
        <f t="shared" si="68"/>
        <v>44.924812030075188</v>
      </c>
      <c r="I176" s="4">
        <f t="shared" si="69"/>
        <v>55.075187969924812</v>
      </c>
      <c r="J176" s="4">
        <f t="shared" si="70"/>
        <v>59.962406015037594</v>
      </c>
      <c r="K176" s="9">
        <f t="shared" si="71"/>
        <v>40.037593984962406</v>
      </c>
    </row>
    <row r="177" spans="1:11" x14ac:dyDescent="0.25">
      <c r="A177" s="288"/>
      <c r="B177" s="16" t="s">
        <v>8</v>
      </c>
      <c r="C177" s="16">
        <v>22</v>
      </c>
      <c r="D177" s="16">
        <v>118</v>
      </c>
      <c r="E177" s="16">
        <v>139</v>
      </c>
      <c r="F177" s="16">
        <v>251</v>
      </c>
      <c r="G177" s="16">
        <v>530</v>
      </c>
      <c r="H177" s="4">
        <f t="shared" si="68"/>
        <v>26.415094339622641</v>
      </c>
      <c r="I177" s="4">
        <f t="shared" si="69"/>
        <v>73.584905660377359</v>
      </c>
      <c r="J177" s="4">
        <f t="shared" si="70"/>
        <v>48.490566037735846</v>
      </c>
      <c r="K177" s="9">
        <f t="shared" si="71"/>
        <v>51.509433962264154</v>
      </c>
    </row>
    <row r="178" spans="1:11" x14ac:dyDescent="0.25">
      <c r="A178" s="288"/>
      <c r="B178" s="16" t="s">
        <v>15</v>
      </c>
      <c r="C178" s="16">
        <v>36</v>
      </c>
      <c r="D178" s="16">
        <v>23</v>
      </c>
      <c r="E178" s="16">
        <v>178</v>
      </c>
      <c r="F178" s="16">
        <v>194</v>
      </c>
      <c r="G178" s="16">
        <v>431</v>
      </c>
      <c r="H178" s="4">
        <f t="shared" si="68"/>
        <v>13.689095127610209</v>
      </c>
      <c r="I178" s="4">
        <f t="shared" si="69"/>
        <v>86.310904872389784</v>
      </c>
      <c r="J178" s="4">
        <f t="shared" si="70"/>
        <v>46.635730858468676</v>
      </c>
      <c r="K178" s="9">
        <f t="shared" si="71"/>
        <v>53.364269141531324</v>
      </c>
    </row>
    <row r="179" spans="1:11" x14ac:dyDescent="0.25">
      <c r="A179" s="288"/>
      <c r="B179" s="16" t="s">
        <v>16</v>
      </c>
      <c r="C179" s="16">
        <v>10</v>
      </c>
      <c r="D179" s="16">
        <v>168</v>
      </c>
      <c r="E179" s="16">
        <v>244</v>
      </c>
      <c r="F179" s="16">
        <v>171</v>
      </c>
      <c r="G179" s="16">
        <v>593</v>
      </c>
      <c r="H179" s="4">
        <f t="shared" si="68"/>
        <v>30.016863406408095</v>
      </c>
      <c r="I179" s="4">
        <f t="shared" si="69"/>
        <v>69.983136593591908</v>
      </c>
      <c r="J179" s="4">
        <f t="shared" si="70"/>
        <v>69.477234401349079</v>
      </c>
      <c r="K179" s="9">
        <f t="shared" si="71"/>
        <v>30.522765598650928</v>
      </c>
    </row>
    <row r="180" spans="1:11" x14ac:dyDescent="0.25">
      <c r="A180" s="288"/>
      <c r="B180" s="16" t="s">
        <v>17</v>
      </c>
      <c r="C180" s="16">
        <v>51</v>
      </c>
      <c r="D180" s="16">
        <v>264</v>
      </c>
      <c r="E180" s="16">
        <v>141</v>
      </c>
      <c r="F180" s="16">
        <v>132</v>
      </c>
      <c r="G180" s="16">
        <v>588</v>
      </c>
      <c r="H180" s="4">
        <f t="shared" si="68"/>
        <v>53.571428571428569</v>
      </c>
      <c r="I180" s="4">
        <f t="shared" si="69"/>
        <v>46.428571428571431</v>
      </c>
      <c r="J180" s="4">
        <f t="shared" si="70"/>
        <v>68.877551020408163</v>
      </c>
      <c r="K180" s="9">
        <f t="shared" si="71"/>
        <v>31.122448979591837</v>
      </c>
    </row>
    <row r="181" spans="1:11" x14ac:dyDescent="0.25">
      <c r="A181" s="288"/>
      <c r="B181" s="16" t="s">
        <v>18</v>
      </c>
      <c r="C181" s="16">
        <v>3</v>
      </c>
      <c r="D181" s="16">
        <v>269</v>
      </c>
      <c r="E181" s="16">
        <v>104</v>
      </c>
      <c r="F181" s="16">
        <v>57</v>
      </c>
      <c r="G181" s="16">
        <v>433</v>
      </c>
      <c r="H181" s="4">
        <f t="shared" si="68"/>
        <v>62.817551963048501</v>
      </c>
      <c r="I181" s="4">
        <f t="shared" si="69"/>
        <v>37.182448036951499</v>
      </c>
      <c r="J181" s="4">
        <f t="shared" si="70"/>
        <v>86.14318706697459</v>
      </c>
      <c r="K181" s="9">
        <f t="shared" si="71"/>
        <v>13.856812933025404</v>
      </c>
    </row>
    <row r="182" spans="1:11" x14ac:dyDescent="0.25">
      <c r="A182" s="288"/>
      <c r="B182" s="16" t="s">
        <v>19</v>
      </c>
      <c r="C182" s="16">
        <v>13</v>
      </c>
      <c r="D182" s="16">
        <v>6</v>
      </c>
      <c r="E182" s="16">
        <v>312</v>
      </c>
      <c r="F182" s="16">
        <v>198</v>
      </c>
      <c r="G182" s="16">
        <v>529</v>
      </c>
      <c r="H182" s="4">
        <f t="shared" si="68"/>
        <v>3.5916824196597354</v>
      </c>
      <c r="I182" s="4">
        <f t="shared" si="69"/>
        <v>96.408317580340267</v>
      </c>
      <c r="J182" s="4">
        <f t="shared" si="70"/>
        <v>60.113421550094515</v>
      </c>
      <c r="K182" s="9">
        <f t="shared" si="71"/>
        <v>39.886578449905485</v>
      </c>
    </row>
    <row r="183" spans="1:11" x14ac:dyDescent="0.25">
      <c r="A183" s="288"/>
      <c r="B183" s="16" t="s">
        <v>20</v>
      </c>
      <c r="C183" s="16">
        <v>35</v>
      </c>
      <c r="D183" s="16">
        <v>60</v>
      </c>
      <c r="E183" s="16">
        <v>145</v>
      </c>
      <c r="F183" s="16">
        <v>212</v>
      </c>
      <c r="G183" s="16">
        <v>452</v>
      </c>
      <c r="H183" s="4">
        <f t="shared" si="68"/>
        <v>21.017699115044248</v>
      </c>
      <c r="I183" s="4">
        <f t="shared" si="69"/>
        <v>78.982300884955748</v>
      </c>
      <c r="J183" s="4">
        <f t="shared" si="70"/>
        <v>45.353982300884958</v>
      </c>
      <c r="K183" s="9">
        <f t="shared" si="71"/>
        <v>54.646017699115042</v>
      </c>
    </row>
    <row r="184" spans="1:11" x14ac:dyDescent="0.25">
      <c r="A184" s="288"/>
      <c r="B184" s="16" t="s">
        <v>21</v>
      </c>
      <c r="C184" s="16">
        <v>65</v>
      </c>
      <c r="D184" s="16">
        <v>1</v>
      </c>
      <c r="E184" s="16">
        <v>96</v>
      </c>
      <c r="F184" s="16">
        <v>246</v>
      </c>
      <c r="G184" s="16">
        <v>408</v>
      </c>
      <c r="H184" s="4">
        <f t="shared" si="68"/>
        <v>16.176470588235293</v>
      </c>
      <c r="I184" s="4">
        <f t="shared" si="69"/>
        <v>83.82352941176471</v>
      </c>
      <c r="J184" s="4">
        <f t="shared" si="70"/>
        <v>23.774509803921568</v>
      </c>
      <c r="K184" s="9">
        <f t="shared" si="71"/>
        <v>76.225490196078425</v>
      </c>
    </row>
    <row r="185" spans="1:11" x14ac:dyDescent="0.25">
      <c r="A185" s="288"/>
      <c r="B185" s="16" t="s">
        <v>22</v>
      </c>
      <c r="C185" s="16">
        <v>64</v>
      </c>
      <c r="D185" s="16">
        <v>3</v>
      </c>
      <c r="E185" s="16">
        <v>197</v>
      </c>
      <c r="F185" s="16">
        <v>108</v>
      </c>
      <c r="G185" s="16">
        <v>372</v>
      </c>
      <c r="H185" s="4">
        <f t="shared" si="68"/>
        <v>18.010752688172044</v>
      </c>
      <c r="I185" s="4">
        <f t="shared" si="69"/>
        <v>81.989247311827953</v>
      </c>
      <c r="J185" s="4">
        <f t="shared" si="70"/>
        <v>53.763440860215056</v>
      </c>
      <c r="K185" s="9">
        <f t="shared" si="71"/>
        <v>46.236559139784944</v>
      </c>
    </row>
    <row r="186" spans="1:11" x14ac:dyDescent="0.25">
      <c r="A186" s="288"/>
      <c r="B186" s="16" t="s">
        <v>23</v>
      </c>
      <c r="C186" s="16">
        <v>87</v>
      </c>
      <c r="D186" s="16">
        <v>3</v>
      </c>
      <c r="E186" s="16">
        <v>190</v>
      </c>
      <c r="F186" s="16">
        <v>185</v>
      </c>
      <c r="G186" s="16">
        <v>465</v>
      </c>
      <c r="H186" s="4">
        <f t="shared" si="68"/>
        <v>19.35483870967742</v>
      </c>
      <c r="I186" s="4">
        <f t="shared" si="69"/>
        <v>80.645161290322577</v>
      </c>
      <c r="J186" s="4">
        <f t="shared" si="70"/>
        <v>41.505376344086024</v>
      </c>
      <c r="K186" s="9">
        <f t="shared" si="71"/>
        <v>58.494623655913976</v>
      </c>
    </row>
    <row r="187" spans="1:11" x14ac:dyDescent="0.25">
      <c r="A187" s="288"/>
      <c r="B187" s="16" t="s">
        <v>24</v>
      </c>
      <c r="C187" s="16">
        <v>57</v>
      </c>
      <c r="D187" s="16">
        <v>2</v>
      </c>
      <c r="E187" s="16">
        <v>39</v>
      </c>
      <c r="F187" s="16">
        <v>245</v>
      </c>
      <c r="G187" s="16">
        <v>343</v>
      </c>
      <c r="H187" s="4">
        <f t="shared" si="68"/>
        <v>17.201166180758019</v>
      </c>
      <c r="I187" s="4">
        <f t="shared" si="69"/>
        <v>82.798833819241977</v>
      </c>
      <c r="J187" s="4">
        <f t="shared" si="70"/>
        <v>11.9533527696793</v>
      </c>
      <c r="K187" s="9">
        <f t="shared" si="71"/>
        <v>88.046647230320701</v>
      </c>
    </row>
    <row r="188" spans="1:11" x14ac:dyDescent="0.25">
      <c r="A188" s="288"/>
      <c r="B188" s="16" t="s">
        <v>36</v>
      </c>
      <c r="C188" s="16">
        <v>75</v>
      </c>
      <c r="D188" s="16">
        <v>1</v>
      </c>
      <c r="E188" s="16">
        <v>432</v>
      </c>
      <c r="F188" s="16">
        <v>166</v>
      </c>
      <c r="G188" s="16">
        <v>674</v>
      </c>
      <c r="H188" s="4">
        <f t="shared" si="68"/>
        <v>11.275964391691394</v>
      </c>
      <c r="I188" s="4">
        <f t="shared" si="69"/>
        <v>88.724035608308611</v>
      </c>
      <c r="J188" s="4">
        <f t="shared" si="70"/>
        <v>64.2433234421365</v>
      </c>
      <c r="K188" s="9">
        <f t="shared" si="71"/>
        <v>35.7566765578635</v>
      </c>
    </row>
    <row r="189" spans="1:11" x14ac:dyDescent="0.25">
      <c r="A189" s="288"/>
      <c r="B189" s="16" t="s">
        <v>37</v>
      </c>
      <c r="C189" s="16">
        <v>55</v>
      </c>
      <c r="D189" s="16">
        <v>12</v>
      </c>
      <c r="E189" s="16">
        <v>232</v>
      </c>
      <c r="F189" s="16">
        <v>228</v>
      </c>
      <c r="G189" s="16">
        <v>527</v>
      </c>
      <c r="H189" s="4">
        <f t="shared" si="68"/>
        <v>12.7134724857685</v>
      </c>
      <c r="I189" s="4">
        <f t="shared" si="69"/>
        <v>87.286527514231494</v>
      </c>
      <c r="J189" s="4">
        <f t="shared" si="70"/>
        <v>46.299810246679314</v>
      </c>
      <c r="K189" s="9">
        <f t="shared" si="71"/>
        <v>53.700189753320686</v>
      </c>
    </row>
    <row r="190" spans="1:11" x14ac:dyDescent="0.25">
      <c r="A190" s="288"/>
      <c r="B190" s="16" t="s">
        <v>38</v>
      </c>
      <c r="C190" s="16">
        <v>78</v>
      </c>
      <c r="D190" s="16">
        <v>4</v>
      </c>
      <c r="E190" s="16">
        <v>310</v>
      </c>
      <c r="F190" s="16">
        <v>213</v>
      </c>
      <c r="G190" s="16">
        <v>605</v>
      </c>
      <c r="H190" s="4">
        <f t="shared" si="68"/>
        <v>13.553719008264462</v>
      </c>
      <c r="I190" s="4">
        <f t="shared" si="69"/>
        <v>86.446280991735534</v>
      </c>
      <c r="J190" s="4">
        <f t="shared" si="70"/>
        <v>51.900826446280995</v>
      </c>
      <c r="K190" s="9">
        <f t="shared" si="71"/>
        <v>48.099173553719005</v>
      </c>
    </row>
    <row r="191" spans="1:11" x14ac:dyDescent="0.25">
      <c r="A191" s="288"/>
      <c r="B191" s="16" t="s">
        <v>39</v>
      </c>
      <c r="C191" s="16">
        <v>25</v>
      </c>
      <c r="D191" s="16">
        <v>14</v>
      </c>
      <c r="E191" s="16">
        <v>318</v>
      </c>
      <c r="F191" s="16">
        <v>244</v>
      </c>
      <c r="G191" s="16">
        <v>601</v>
      </c>
      <c r="H191" s="4">
        <f t="shared" si="68"/>
        <v>6.4891846921797001</v>
      </c>
      <c r="I191" s="4">
        <f t="shared" si="69"/>
        <v>93.510815307820295</v>
      </c>
      <c r="J191" s="4">
        <f t="shared" si="70"/>
        <v>55.24126455906822</v>
      </c>
      <c r="K191" s="9">
        <f t="shared" si="71"/>
        <v>44.75873544093178</v>
      </c>
    </row>
    <row r="192" spans="1:11" x14ac:dyDescent="0.25">
      <c r="A192" s="288"/>
      <c r="B192" s="16" t="s">
        <v>40</v>
      </c>
      <c r="C192" s="16">
        <v>27</v>
      </c>
      <c r="D192" s="16">
        <v>299</v>
      </c>
      <c r="E192" s="16">
        <v>138</v>
      </c>
      <c r="F192" s="16">
        <v>199</v>
      </c>
      <c r="G192" s="16">
        <v>663</v>
      </c>
      <c r="H192" s="4">
        <f t="shared" si="68"/>
        <v>49.170437405731526</v>
      </c>
      <c r="I192" s="4">
        <f t="shared" si="69"/>
        <v>50.829562594268474</v>
      </c>
      <c r="J192" s="4">
        <f t="shared" si="70"/>
        <v>65.912518853695317</v>
      </c>
      <c r="K192" s="9">
        <f t="shared" si="71"/>
        <v>34.087481146304675</v>
      </c>
    </row>
    <row r="193" spans="1:11" x14ac:dyDescent="0.25">
      <c r="A193" s="288"/>
      <c r="B193" s="16" t="s">
        <v>41</v>
      </c>
      <c r="C193" s="16">
        <v>35</v>
      </c>
      <c r="D193" s="16">
        <v>6</v>
      </c>
      <c r="E193" s="16">
        <v>242</v>
      </c>
      <c r="F193" s="16">
        <v>240</v>
      </c>
      <c r="G193" s="16">
        <v>523</v>
      </c>
      <c r="H193" s="4">
        <f t="shared" si="68"/>
        <v>7.8393881453154872</v>
      </c>
      <c r="I193" s="4">
        <f t="shared" si="69"/>
        <v>92.160611854684518</v>
      </c>
      <c r="J193" s="4">
        <f t="shared" si="70"/>
        <v>47.418738049713191</v>
      </c>
      <c r="K193" s="9">
        <f t="shared" si="71"/>
        <v>52.581261950286809</v>
      </c>
    </row>
    <row r="194" spans="1:11" x14ac:dyDescent="0.25">
      <c r="A194" s="288"/>
      <c r="B194" s="16" t="s">
        <v>42</v>
      </c>
      <c r="C194" s="16">
        <v>95</v>
      </c>
      <c r="D194" s="16">
        <v>7</v>
      </c>
      <c r="E194" s="16">
        <v>247</v>
      </c>
      <c r="F194" s="16">
        <v>279</v>
      </c>
      <c r="G194" s="16">
        <v>628</v>
      </c>
      <c r="H194" s="4">
        <f t="shared" si="68"/>
        <v>16.242038216560509</v>
      </c>
      <c r="I194" s="4">
        <f t="shared" si="69"/>
        <v>83.757961783439484</v>
      </c>
      <c r="J194" s="4">
        <f t="shared" si="70"/>
        <v>40.445859872611464</v>
      </c>
      <c r="K194" s="9">
        <f t="shared" si="71"/>
        <v>59.554140127388536</v>
      </c>
    </row>
    <row r="195" spans="1:11" x14ac:dyDescent="0.25">
      <c r="A195" s="288"/>
      <c r="B195" s="16" t="s">
        <v>43</v>
      </c>
      <c r="C195" s="16">
        <v>70</v>
      </c>
      <c r="D195" s="16">
        <v>3</v>
      </c>
      <c r="E195" s="16">
        <v>342</v>
      </c>
      <c r="F195" s="16">
        <v>189</v>
      </c>
      <c r="G195" s="16">
        <v>604</v>
      </c>
      <c r="H195" s="4">
        <f t="shared" si="68"/>
        <v>12.086092715231787</v>
      </c>
      <c r="I195" s="4">
        <f t="shared" si="69"/>
        <v>87.913907284768214</v>
      </c>
      <c r="J195" s="4">
        <f t="shared" si="70"/>
        <v>57.119205298013242</v>
      </c>
      <c r="K195" s="9">
        <f t="shared" si="71"/>
        <v>42.880794701986758</v>
      </c>
    </row>
    <row r="196" spans="1:11" ht="16.5" thickBot="1" x14ac:dyDescent="0.3">
      <c r="A196" s="289"/>
      <c r="B196" s="19" t="s">
        <v>35</v>
      </c>
      <c r="C196" s="20"/>
      <c r="D196" s="20"/>
      <c r="E196" s="20"/>
      <c r="F196" s="20"/>
      <c r="G196" s="20"/>
      <c r="H196" s="22">
        <f>AVERAGE(H170:H195)</f>
        <v>24.176099588231963</v>
      </c>
      <c r="I196" s="22">
        <f>AVERAGE(I170:I195)</f>
        <v>75.823900411768037</v>
      </c>
      <c r="J196" s="22">
        <f>AVERAGE(J170:J195)</f>
        <v>51.587709770960842</v>
      </c>
      <c r="K196" s="23">
        <f>AVERAGE(K170:K195)</f>
        <v>48.412290229039158</v>
      </c>
    </row>
    <row r="197" spans="1:11" x14ac:dyDescent="0.25">
      <c r="A197" s="288" t="s">
        <v>120</v>
      </c>
      <c r="B197" s="16" t="s">
        <v>7</v>
      </c>
      <c r="C197" s="16">
        <v>87</v>
      </c>
      <c r="D197" s="16">
        <v>509</v>
      </c>
      <c r="E197" s="16">
        <v>132</v>
      </c>
      <c r="F197" s="16">
        <v>59</v>
      </c>
      <c r="G197" s="16">
        <v>787</v>
      </c>
      <c r="H197" s="4">
        <f t="shared" ref="H197:H198" si="72">(C197+D197)*100/G197</f>
        <v>75.730622617534948</v>
      </c>
      <c r="I197" s="4">
        <f t="shared" ref="I197:I198" si="73">(E197+F197)*100/G197</f>
        <v>24.269377382465056</v>
      </c>
      <c r="J197" s="4">
        <f t="shared" ref="J197:J198" si="74">(D197+E197)*100/G197</f>
        <v>81.448538754764925</v>
      </c>
      <c r="K197" s="9">
        <f t="shared" ref="K197:K198" si="75">(C197+F197)*100/G197</f>
        <v>18.551461245235071</v>
      </c>
    </row>
    <row r="198" spans="1:11" x14ac:dyDescent="0.25">
      <c r="A198" s="288"/>
      <c r="B198" s="16" t="s">
        <v>11</v>
      </c>
      <c r="C198" s="16">
        <v>167</v>
      </c>
      <c r="D198" s="16">
        <v>526</v>
      </c>
      <c r="E198" s="16">
        <v>126</v>
      </c>
      <c r="F198" s="16">
        <v>70</v>
      </c>
      <c r="G198" s="16">
        <v>889</v>
      </c>
      <c r="H198" s="4">
        <f t="shared" si="72"/>
        <v>77.952755905511808</v>
      </c>
      <c r="I198" s="4">
        <f t="shared" si="73"/>
        <v>22.047244094488189</v>
      </c>
      <c r="J198" s="4">
        <f t="shared" si="74"/>
        <v>73.3408323959505</v>
      </c>
      <c r="K198" s="9">
        <f t="shared" si="75"/>
        <v>26.659167604049493</v>
      </c>
    </row>
    <row r="199" spans="1:11" x14ac:dyDescent="0.25">
      <c r="A199" s="288"/>
      <c r="B199" s="16" t="s">
        <v>12</v>
      </c>
      <c r="C199" s="16">
        <v>140</v>
      </c>
      <c r="D199" s="16">
        <v>611</v>
      </c>
      <c r="E199" s="16">
        <v>131</v>
      </c>
      <c r="F199" s="16">
        <v>54</v>
      </c>
      <c r="G199" s="16">
        <v>936</v>
      </c>
      <c r="H199" s="4">
        <f t="shared" ref="H199:H201" si="76">(C199+D199)*100/G199</f>
        <v>80.23504273504274</v>
      </c>
      <c r="I199" s="4">
        <f t="shared" ref="I199:I201" si="77">(E199+F199)*100/G199</f>
        <v>19.764957264957264</v>
      </c>
      <c r="J199" s="4">
        <f t="shared" ref="J199:J201" si="78">(D199+E199)*100/G199</f>
        <v>79.273504273504273</v>
      </c>
      <c r="K199" s="9">
        <f t="shared" ref="K199:K201" si="79">(C199+F199)*100/G199</f>
        <v>20.726495726495727</v>
      </c>
    </row>
    <row r="200" spans="1:11" x14ac:dyDescent="0.25">
      <c r="A200" s="288"/>
      <c r="B200" s="16" t="s">
        <v>10</v>
      </c>
      <c r="C200" s="16">
        <v>109</v>
      </c>
      <c r="D200" s="16">
        <v>608</v>
      </c>
      <c r="E200" s="16">
        <v>164</v>
      </c>
      <c r="F200" s="16">
        <v>53</v>
      </c>
      <c r="G200" s="16">
        <v>934</v>
      </c>
      <c r="H200" s="4">
        <f t="shared" si="76"/>
        <v>76.766595289079234</v>
      </c>
      <c r="I200" s="4">
        <f t="shared" si="77"/>
        <v>23.23340471092077</v>
      </c>
      <c r="J200" s="4">
        <f t="shared" si="78"/>
        <v>82.655246252676662</v>
      </c>
      <c r="K200" s="9">
        <f t="shared" si="79"/>
        <v>17.344753747323342</v>
      </c>
    </row>
    <row r="201" spans="1:11" x14ac:dyDescent="0.25">
      <c r="A201" s="288"/>
      <c r="B201" s="16" t="s">
        <v>13</v>
      </c>
      <c r="C201" s="16">
        <v>68</v>
      </c>
      <c r="D201" s="16">
        <v>588</v>
      </c>
      <c r="E201" s="16">
        <v>257</v>
      </c>
      <c r="F201" s="16">
        <v>105</v>
      </c>
      <c r="G201" s="16">
        <v>1018</v>
      </c>
      <c r="H201" s="4">
        <f t="shared" si="76"/>
        <v>64.440078585461691</v>
      </c>
      <c r="I201" s="4">
        <f t="shared" si="77"/>
        <v>35.559921414538309</v>
      </c>
      <c r="J201" s="4">
        <f t="shared" si="78"/>
        <v>83.005893909626721</v>
      </c>
      <c r="K201" s="9">
        <f t="shared" si="79"/>
        <v>16.994106090373283</v>
      </c>
    </row>
    <row r="202" spans="1:11" x14ac:dyDescent="0.25">
      <c r="A202" s="288"/>
      <c r="B202" s="16" t="s">
        <v>9</v>
      </c>
      <c r="C202" s="16">
        <v>14</v>
      </c>
      <c r="D202" s="16">
        <v>553</v>
      </c>
      <c r="E202" s="16">
        <v>275</v>
      </c>
      <c r="F202" s="16">
        <v>208</v>
      </c>
      <c r="G202" s="16">
        <v>1050</v>
      </c>
      <c r="H202" s="4">
        <f t="shared" ref="H202:H223" si="80">(C202+D202)*100/G202</f>
        <v>54</v>
      </c>
      <c r="I202" s="4">
        <f t="shared" ref="I202:I223" si="81">(E202+F202)*100/G202</f>
        <v>46</v>
      </c>
      <c r="J202" s="4">
        <f t="shared" ref="J202:J223" si="82">(D202+E202)*100/G202</f>
        <v>78.857142857142861</v>
      </c>
      <c r="K202" s="9">
        <f t="shared" ref="K202:K223" si="83">(C202+F202)*100/G202</f>
        <v>21.142857142857142</v>
      </c>
    </row>
    <row r="203" spans="1:11" x14ac:dyDescent="0.25">
      <c r="A203" s="288"/>
      <c r="B203" s="16" t="s">
        <v>14</v>
      </c>
      <c r="C203" s="16">
        <v>100</v>
      </c>
      <c r="D203" s="16">
        <v>623</v>
      </c>
      <c r="E203" s="16">
        <v>134</v>
      </c>
      <c r="F203" s="16">
        <v>64</v>
      </c>
      <c r="G203" s="16">
        <v>921</v>
      </c>
      <c r="H203" s="4">
        <f t="shared" si="80"/>
        <v>78.501628664495115</v>
      </c>
      <c r="I203" s="4">
        <f t="shared" si="81"/>
        <v>21.498371335504885</v>
      </c>
      <c r="J203" s="4">
        <f t="shared" si="82"/>
        <v>82.193268186753528</v>
      </c>
      <c r="K203" s="9">
        <f t="shared" si="83"/>
        <v>17.806731813246472</v>
      </c>
    </row>
    <row r="204" spans="1:11" x14ac:dyDescent="0.25">
      <c r="A204" s="288"/>
      <c r="B204" s="16" t="s">
        <v>8</v>
      </c>
      <c r="C204" s="16">
        <v>110</v>
      </c>
      <c r="D204" s="16">
        <v>563</v>
      </c>
      <c r="E204" s="16">
        <v>161</v>
      </c>
      <c r="F204" s="16">
        <v>97</v>
      </c>
      <c r="G204" s="16">
        <v>931</v>
      </c>
      <c r="H204" s="4">
        <f t="shared" si="80"/>
        <v>72.287862513426418</v>
      </c>
      <c r="I204" s="4">
        <f t="shared" si="81"/>
        <v>27.712137486573578</v>
      </c>
      <c r="J204" s="4">
        <f t="shared" si="82"/>
        <v>77.765843179377015</v>
      </c>
      <c r="K204" s="9">
        <f t="shared" si="83"/>
        <v>22.234156820622985</v>
      </c>
    </row>
    <row r="205" spans="1:11" x14ac:dyDescent="0.25">
      <c r="A205" s="288"/>
      <c r="B205" s="16" t="s">
        <v>15</v>
      </c>
      <c r="C205" s="16">
        <v>74</v>
      </c>
      <c r="D205" s="16">
        <v>448</v>
      </c>
      <c r="E205" s="16">
        <v>188</v>
      </c>
      <c r="F205" s="16">
        <v>110</v>
      </c>
      <c r="G205" s="16">
        <v>820</v>
      </c>
      <c r="H205" s="4">
        <f t="shared" si="80"/>
        <v>63.658536585365852</v>
      </c>
      <c r="I205" s="4">
        <f t="shared" si="81"/>
        <v>36.341463414634148</v>
      </c>
      <c r="J205" s="4">
        <f t="shared" si="82"/>
        <v>77.560975609756099</v>
      </c>
      <c r="K205" s="9">
        <f t="shared" si="83"/>
        <v>22.439024390243901</v>
      </c>
    </row>
    <row r="206" spans="1:11" x14ac:dyDescent="0.25">
      <c r="A206" s="288"/>
      <c r="B206" s="16" t="s">
        <v>16</v>
      </c>
      <c r="C206" s="16">
        <v>101</v>
      </c>
      <c r="D206" s="16">
        <v>636</v>
      </c>
      <c r="E206" s="16">
        <v>124</v>
      </c>
      <c r="F206" s="16">
        <v>64</v>
      </c>
      <c r="G206" s="16">
        <v>925</v>
      </c>
      <c r="H206" s="4">
        <f t="shared" si="80"/>
        <v>79.675675675675677</v>
      </c>
      <c r="I206" s="4">
        <f t="shared" si="81"/>
        <v>20.324324324324323</v>
      </c>
      <c r="J206" s="4">
        <f t="shared" si="82"/>
        <v>82.162162162162161</v>
      </c>
      <c r="K206" s="9">
        <f t="shared" si="83"/>
        <v>17.837837837837839</v>
      </c>
    </row>
    <row r="207" spans="1:11" x14ac:dyDescent="0.25">
      <c r="A207" s="288"/>
      <c r="B207" s="16" t="s">
        <v>17</v>
      </c>
      <c r="C207" s="16">
        <v>119</v>
      </c>
      <c r="D207" s="16">
        <v>659</v>
      </c>
      <c r="E207" s="16">
        <v>128</v>
      </c>
      <c r="F207" s="16">
        <v>39</v>
      </c>
      <c r="G207" s="16">
        <v>945</v>
      </c>
      <c r="H207" s="4">
        <f t="shared" si="80"/>
        <v>82.328042328042329</v>
      </c>
      <c r="I207" s="4">
        <f t="shared" si="81"/>
        <v>17.671957671957671</v>
      </c>
      <c r="J207" s="4">
        <f t="shared" si="82"/>
        <v>83.280423280423278</v>
      </c>
      <c r="K207" s="9">
        <f t="shared" si="83"/>
        <v>16.719576719576718</v>
      </c>
    </row>
    <row r="208" spans="1:11" x14ac:dyDescent="0.25">
      <c r="A208" s="288"/>
      <c r="B208" s="16" t="s">
        <v>18</v>
      </c>
      <c r="C208" s="16">
        <v>13</v>
      </c>
      <c r="D208" s="16">
        <v>14</v>
      </c>
      <c r="E208" s="16">
        <v>481</v>
      </c>
      <c r="F208" s="16">
        <v>485</v>
      </c>
      <c r="G208" s="16">
        <v>993</v>
      </c>
      <c r="H208" s="4">
        <f t="shared" si="80"/>
        <v>2.7190332326283988</v>
      </c>
      <c r="I208" s="4">
        <f t="shared" si="81"/>
        <v>97.280966767371595</v>
      </c>
      <c r="J208" s="4">
        <f t="shared" si="82"/>
        <v>49.848942598187314</v>
      </c>
      <c r="K208" s="9">
        <f t="shared" si="83"/>
        <v>50.151057401812686</v>
      </c>
    </row>
    <row r="209" spans="1:11" x14ac:dyDescent="0.25">
      <c r="A209" s="288"/>
      <c r="B209" s="16" t="s">
        <v>19</v>
      </c>
      <c r="C209" s="16">
        <v>23</v>
      </c>
      <c r="D209" s="16">
        <v>59</v>
      </c>
      <c r="E209" s="16">
        <v>503</v>
      </c>
      <c r="F209" s="16">
        <v>496</v>
      </c>
      <c r="G209" s="16">
        <v>1081</v>
      </c>
      <c r="H209" s="4">
        <f t="shared" si="80"/>
        <v>7.5855689176688248</v>
      </c>
      <c r="I209" s="4">
        <f t="shared" si="81"/>
        <v>92.414431082331177</v>
      </c>
      <c r="J209" s="4">
        <f t="shared" si="82"/>
        <v>51.988899167437559</v>
      </c>
      <c r="K209" s="9">
        <f t="shared" si="83"/>
        <v>48.011100832562441</v>
      </c>
    </row>
    <row r="210" spans="1:11" x14ac:dyDescent="0.25">
      <c r="A210" s="288"/>
      <c r="B210" s="16" t="s">
        <v>20</v>
      </c>
      <c r="C210" s="16">
        <v>35</v>
      </c>
      <c r="D210" s="16">
        <v>61</v>
      </c>
      <c r="E210" s="16">
        <v>574</v>
      </c>
      <c r="F210" s="16">
        <v>302</v>
      </c>
      <c r="G210" s="16">
        <v>972</v>
      </c>
      <c r="H210" s="4">
        <f t="shared" si="80"/>
        <v>9.8765432098765427</v>
      </c>
      <c r="I210" s="4">
        <f t="shared" si="81"/>
        <v>90.123456790123456</v>
      </c>
      <c r="J210" s="4">
        <f t="shared" si="82"/>
        <v>65.329218106995881</v>
      </c>
      <c r="K210" s="9">
        <f t="shared" si="83"/>
        <v>34.670781893004119</v>
      </c>
    </row>
    <row r="211" spans="1:11" ht="16.5" customHeight="1" x14ac:dyDescent="0.25">
      <c r="A211" s="288"/>
      <c r="B211" s="16" t="s">
        <v>21</v>
      </c>
      <c r="C211" s="16">
        <v>20</v>
      </c>
      <c r="D211" s="16">
        <v>17</v>
      </c>
      <c r="E211" s="16">
        <v>461</v>
      </c>
      <c r="F211" s="16">
        <v>382</v>
      </c>
      <c r="G211" s="16">
        <v>880</v>
      </c>
      <c r="H211" s="4">
        <f t="shared" si="80"/>
        <v>4.2045454545454541</v>
      </c>
      <c r="I211" s="4">
        <f t="shared" si="81"/>
        <v>95.795454545454547</v>
      </c>
      <c r="J211" s="4">
        <f t="shared" si="82"/>
        <v>54.31818181818182</v>
      </c>
      <c r="K211" s="9">
        <f t="shared" si="83"/>
        <v>45.68181818181818</v>
      </c>
    </row>
    <row r="212" spans="1:11" x14ac:dyDescent="0.25">
      <c r="A212" s="288"/>
      <c r="B212" s="16" t="s">
        <v>22</v>
      </c>
      <c r="C212" s="16">
        <v>10</v>
      </c>
      <c r="D212" s="16">
        <v>76</v>
      </c>
      <c r="E212" s="16">
        <v>382</v>
      </c>
      <c r="F212" s="16">
        <v>290</v>
      </c>
      <c r="G212" s="16">
        <v>758</v>
      </c>
      <c r="H212" s="4">
        <f t="shared" si="80"/>
        <v>11.345646437994723</v>
      </c>
      <c r="I212" s="4">
        <f t="shared" si="81"/>
        <v>88.654353562005284</v>
      </c>
      <c r="J212" s="4">
        <f t="shared" si="82"/>
        <v>60.422163588390504</v>
      </c>
      <c r="K212" s="9">
        <f t="shared" si="83"/>
        <v>39.577836411609496</v>
      </c>
    </row>
    <row r="213" spans="1:11" x14ac:dyDescent="0.25">
      <c r="A213" s="288"/>
      <c r="B213" s="16" t="s">
        <v>23</v>
      </c>
      <c r="C213" s="16">
        <v>21</v>
      </c>
      <c r="D213" s="16">
        <v>31</v>
      </c>
      <c r="E213" s="16">
        <v>408</v>
      </c>
      <c r="F213" s="16">
        <v>342</v>
      </c>
      <c r="G213" s="16">
        <v>802</v>
      </c>
      <c r="H213" s="4">
        <f t="shared" si="80"/>
        <v>6.4837905236907734</v>
      </c>
      <c r="I213" s="4">
        <f t="shared" si="81"/>
        <v>93.516209476309228</v>
      </c>
      <c r="J213" s="4">
        <f t="shared" si="82"/>
        <v>54.738154613466335</v>
      </c>
      <c r="K213" s="9">
        <f t="shared" si="83"/>
        <v>45.261845386533665</v>
      </c>
    </row>
    <row r="214" spans="1:11" x14ac:dyDescent="0.25">
      <c r="A214" s="288"/>
      <c r="B214" s="16" t="s">
        <v>24</v>
      </c>
      <c r="C214" s="16">
        <v>11</v>
      </c>
      <c r="D214" s="16">
        <v>69</v>
      </c>
      <c r="E214" s="16">
        <v>290</v>
      </c>
      <c r="F214" s="16">
        <v>306</v>
      </c>
      <c r="G214" s="16">
        <v>676</v>
      </c>
      <c r="H214" s="4">
        <f t="shared" si="80"/>
        <v>11.834319526627219</v>
      </c>
      <c r="I214" s="4">
        <f t="shared" si="81"/>
        <v>88.165680473372788</v>
      </c>
      <c r="J214" s="4">
        <f t="shared" si="82"/>
        <v>53.106508875739642</v>
      </c>
      <c r="K214" s="9">
        <f t="shared" si="83"/>
        <v>46.893491124260358</v>
      </c>
    </row>
    <row r="215" spans="1:11" x14ac:dyDescent="0.25">
      <c r="A215" s="288"/>
      <c r="B215" s="16" t="s">
        <v>36</v>
      </c>
      <c r="C215" s="16">
        <v>7</v>
      </c>
      <c r="D215" s="16">
        <v>26</v>
      </c>
      <c r="E215" s="16">
        <v>360</v>
      </c>
      <c r="F215" s="16">
        <v>350</v>
      </c>
      <c r="G215" s="16">
        <v>743</v>
      </c>
      <c r="H215" s="4">
        <f t="shared" si="80"/>
        <v>4.4414535666218038</v>
      </c>
      <c r="I215" s="4">
        <f t="shared" si="81"/>
        <v>95.558546433378197</v>
      </c>
      <c r="J215" s="4">
        <f t="shared" si="82"/>
        <v>51.95154777927322</v>
      </c>
      <c r="K215" s="9">
        <f t="shared" si="83"/>
        <v>48.04845222072678</v>
      </c>
    </row>
    <row r="216" spans="1:11" x14ac:dyDescent="0.25">
      <c r="A216" s="288"/>
      <c r="B216" s="16" t="s">
        <v>37</v>
      </c>
      <c r="C216" s="16">
        <v>8</v>
      </c>
      <c r="D216" s="16">
        <v>66</v>
      </c>
      <c r="E216" s="16">
        <v>471</v>
      </c>
      <c r="F216" s="16">
        <v>395</v>
      </c>
      <c r="G216" s="16">
        <v>940</v>
      </c>
      <c r="H216" s="4">
        <f t="shared" si="80"/>
        <v>7.8723404255319149</v>
      </c>
      <c r="I216" s="4">
        <f t="shared" si="81"/>
        <v>92.127659574468083</v>
      </c>
      <c r="J216" s="4">
        <f t="shared" si="82"/>
        <v>57.127659574468083</v>
      </c>
      <c r="K216" s="9">
        <f t="shared" si="83"/>
        <v>42.872340425531917</v>
      </c>
    </row>
    <row r="217" spans="1:11" x14ac:dyDescent="0.25">
      <c r="A217" s="288"/>
      <c r="B217" s="16" t="s">
        <v>38</v>
      </c>
      <c r="C217" s="16">
        <v>13</v>
      </c>
      <c r="D217" s="16">
        <v>79</v>
      </c>
      <c r="E217" s="16">
        <v>359</v>
      </c>
      <c r="F217" s="16">
        <v>377</v>
      </c>
      <c r="G217" s="16">
        <v>828</v>
      </c>
      <c r="H217" s="4">
        <f t="shared" si="80"/>
        <v>11.111111111111111</v>
      </c>
      <c r="I217" s="4">
        <f t="shared" si="81"/>
        <v>88.888888888888886</v>
      </c>
      <c r="J217" s="4">
        <f t="shared" si="82"/>
        <v>52.89855072463768</v>
      </c>
      <c r="K217" s="9">
        <f t="shared" si="83"/>
        <v>47.10144927536232</v>
      </c>
    </row>
    <row r="218" spans="1:11" x14ac:dyDescent="0.25">
      <c r="A218" s="288"/>
      <c r="B218" s="16" t="s">
        <v>39</v>
      </c>
      <c r="C218" s="16">
        <v>62</v>
      </c>
      <c r="D218" s="16">
        <v>662</v>
      </c>
      <c r="E218" s="16">
        <v>228</v>
      </c>
      <c r="F218" s="16">
        <v>107</v>
      </c>
      <c r="G218" s="16">
        <v>1059</v>
      </c>
      <c r="H218" s="4">
        <f t="shared" si="80"/>
        <v>68.366383380547688</v>
      </c>
      <c r="I218" s="4">
        <f t="shared" si="81"/>
        <v>31.633616619452315</v>
      </c>
      <c r="J218" s="4">
        <f t="shared" si="82"/>
        <v>84.041548630783765</v>
      </c>
      <c r="K218" s="9">
        <f t="shared" si="83"/>
        <v>15.958451369216242</v>
      </c>
    </row>
    <row r="219" spans="1:11" x14ac:dyDescent="0.25">
      <c r="A219" s="288"/>
      <c r="B219" s="16" t="s">
        <v>40</v>
      </c>
      <c r="C219" s="16">
        <v>88</v>
      </c>
      <c r="D219" s="16">
        <v>635</v>
      </c>
      <c r="E219" s="16">
        <v>182</v>
      </c>
      <c r="F219" s="16">
        <v>93</v>
      </c>
      <c r="G219" s="16">
        <v>998</v>
      </c>
      <c r="H219" s="4">
        <f t="shared" si="80"/>
        <v>72.444889779559119</v>
      </c>
      <c r="I219" s="4">
        <f t="shared" si="81"/>
        <v>27.555110220440881</v>
      </c>
      <c r="J219" s="4">
        <f t="shared" si="82"/>
        <v>81.863727454909821</v>
      </c>
      <c r="K219" s="9">
        <f t="shared" si="83"/>
        <v>18.136272545090179</v>
      </c>
    </row>
    <row r="220" spans="1:11" x14ac:dyDescent="0.25">
      <c r="A220" s="288"/>
      <c r="B220" s="16" t="s">
        <v>41</v>
      </c>
      <c r="C220" s="16">
        <v>113</v>
      </c>
      <c r="D220" s="16">
        <v>670</v>
      </c>
      <c r="E220" s="16">
        <v>150</v>
      </c>
      <c r="F220" s="16">
        <v>39</v>
      </c>
      <c r="G220" s="16">
        <v>972</v>
      </c>
      <c r="H220" s="4">
        <f t="shared" si="80"/>
        <v>80.555555555555557</v>
      </c>
      <c r="I220" s="4">
        <f t="shared" si="81"/>
        <v>19.444444444444443</v>
      </c>
      <c r="J220" s="4">
        <f t="shared" si="82"/>
        <v>84.362139917695472</v>
      </c>
      <c r="K220" s="9">
        <f t="shared" si="83"/>
        <v>15.637860082304528</v>
      </c>
    </row>
    <row r="221" spans="1:11" x14ac:dyDescent="0.25">
      <c r="A221" s="288"/>
      <c r="B221" s="16" t="s">
        <v>42</v>
      </c>
      <c r="C221" s="16">
        <v>81</v>
      </c>
      <c r="D221" s="16">
        <v>637</v>
      </c>
      <c r="E221" s="16">
        <v>199</v>
      </c>
      <c r="F221" s="16">
        <v>42</v>
      </c>
      <c r="G221" s="16">
        <v>959</v>
      </c>
      <c r="H221" s="4">
        <f t="shared" si="80"/>
        <v>74.869655891553705</v>
      </c>
      <c r="I221" s="4">
        <f t="shared" si="81"/>
        <v>25.130344108446298</v>
      </c>
      <c r="J221" s="4">
        <f t="shared" si="82"/>
        <v>87.174139728884256</v>
      </c>
      <c r="K221" s="9">
        <f t="shared" si="83"/>
        <v>12.825860271115745</v>
      </c>
    </row>
    <row r="222" spans="1:11" x14ac:dyDescent="0.25">
      <c r="A222" s="288"/>
      <c r="B222" s="16" t="s">
        <v>43</v>
      </c>
      <c r="C222" s="16">
        <v>99</v>
      </c>
      <c r="D222" s="16">
        <v>535</v>
      </c>
      <c r="E222" s="16">
        <v>202</v>
      </c>
      <c r="F222" s="16">
        <v>78</v>
      </c>
      <c r="G222" s="16">
        <v>914</v>
      </c>
      <c r="H222" s="4">
        <f t="shared" si="80"/>
        <v>69.365426695842444</v>
      </c>
      <c r="I222" s="4">
        <f t="shared" si="81"/>
        <v>30.634573304157549</v>
      </c>
      <c r="J222" s="4">
        <f t="shared" si="82"/>
        <v>80.634573304157556</v>
      </c>
      <c r="K222" s="9">
        <f t="shared" si="83"/>
        <v>19.365426695842451</v>
      </c>
    </row>
    <row r="223" spans="1:11" x14ac:dyDescent="0.25">
      <c r="A223" s="288"/>
      <c r="B223" s="16" t="s">
        <v>44</v>
      </c>
      <c r="C223" s="16">
        <v>127</v>
      </c>
      <c r="D223" s="16">
        <v>501</v>
      </c>
      <c r="E223" s="16">
        <v>86</v>
      </c>
      <c r="F223" s="16">
        <v>49</v>
      </c>
      <c r="G223" s="16">
        <v>763</v>
      </c>
      <c r="H223" s="4">
        <f t="shared" si="80"/>
        <v>82.306684141546526</v>
      </c>
      <c r="I223" s="4">
        <f t="shared" si="81"/>
        <v>17.693315858453474</v>
      </c>
      <c r="J223" s="4">
        <f t="shared" si="82"/>
        <v>76.933158584534738</v>
      </c>
      <c r="K223" s="9">
        <f t="shared" si="83"/>
        <v>23.066841415465269</v>
      </c>
    </row>
    <row r="224" spans="1:11" ht="16.5" thickBot="1" x14ac:dyDescent="0.3">
      <c r="A224" s="289"/>
      <c r="B224" s="19" t="s">
        <v>35</v>
      </c>
      <c r="C224" s="20"/>
      <c r="D224" s="20"/>
      <c r="E224" s="20"/>
      <c r="F224" s="20"/>
      <c r="G224" s="20"/>
      <c r="H224" s="22">
        <f>AVERAGE(H197:H223)</f>
        <v>49.294806990760662</v>
      </c>
      <c r="I224" s="22">
        <f>AVERAGE(I197:I223)</f>
        <v>50.705193009239345</v>
      </c>
      <c r="J224" s="22">
        <f>AVERAGE(J197:J223)</f>
        <v>71.417886864069686</v>
      </c>
      <c r="K224" s="23">
        <f>AVERAGE(K197:K223)</f>
        <v>28.582113135930307</v>
      </c>
    </row>
    <row r="225" spans="1:11" x14ac:dyDescent="0.25">
      <c r="A225" s="288" t="s">
        <v>121</v>
      </c>
      <c r="B225" s="16" t="s">
        <v>7</v>
      </c>
      <c r="C225" s="16">
        <v>10</v>
      </c>
      <c r="D225" s="16">
        <v>8</v>
      </c>
      <c r="E225" s="16">
        <v>178</v>
      </c>
      <c r="F225" s="16">
        <v>188</v>
      </c>
      <c r="G225" s="16">
        <v>384</v>
      </c>
      <c r="H225" s="4">
        <f t="shared" ref="H225:H247" si="84">(C225+D225)*100/G225</f>
        <v>4.6875</v>
      </c>
      <c r="I225" s="4">
        <f t="shared" ref="I225:I247" si="85">(E225+F225)*100/G225</f>
        <v>95.3125</v>
      </c>
      <c r="J225" s="4">
        <f t="shared" ref="J225:J247" si="86">(D225+E225)*100/G225</f>
        <v>48.4375</v>
      </c>
      <c r="K225" s="9">
        <f t="shared" ref="K225:K247" si="87">(C225+F225)*100/G225</f>
        <v>51.5625</v>
      </c>
    </row>
    <row r="226" spans="1:11" x14ac:dyDescent="0.25">
      <c r="A226" s="288"/>
      <c r="B226" s="16" t="s">
        <v>11</v>
      </c>
      <c r="C226" s="16">
        <v>28</v>
      </c>
      <c r="D226" s="16">
        <v>12</v>
      </c>
      <c r="E226" s="16">
        <v>195</v>
      </c>
      <c r="F226" s="16">
        <v>117</v>
      </c>
      <c r="G226" s="16">
        <v>352</v>
      </c>
      <c r="H226" s="4">
        <f t="shared" si="84"/>
        <v>11.363636363636363</v>
      </c>
      <c r="I226" s="4">
        <f t="shared" si="85"/>
        <v>88.63636363636364</v>
      </c>
      <c r="J226" s="4">
        <f t="shared" si="86"/>
        <v>58.80681818181818</v>
      </c>
      <c r="K226" s="9">
        <f t="shared" si="87"/>
        <v>41.19318181818182</v>
      </c>
    </row>
    <row r="227" spans="1:11" x14ac:dyDescent="0.25">
      <c r="A227" s="288"/>
      <c r="B227" s="16" t="s">
        <v>12</v>
      </c>
      <c r="C227" s="16">
        <v>31</v>
      </c>
      <c r="D227" s="16">
        <v>61</v>
      </c>
      <c r="E227" s="16">
        <v>128</v>
      </c>
      <c r="F227" s="16">
        <v>211</v>
      </c>
      <c r="G227" s="16">
        <v>431</v>
      </c>
      <c r="H227" s="4">
        <f t="shared" si="84"/>
        <v>21.345707656612529</v>
      </c>
      <c r="I227" s="4">
        <f t="shared" si="85"/>
        <v>78.654292343387468</v>
      </c>
      <c r="J227" s="4">
        <f t="shared" si="86"/>
        <v>43.851508120649655</v>
      </c>
      <c r="K227" s="9">
        <f t="shared" si="87"/>
        <v>56.148491879350345</v>
      </c>
    </row>
    <row r="228" spans="1:11" x14ac:dyDescent="0.25">
      <c r="A228" s="288"/>
      <c r="B228" s="16" t="s">
        <v>10</v>
      </c>
      <c r="C228" s="16">
        <v>27</v>
      </c>
      <c r="D228" s="16">
        <v>46</v>
      </c>
      <c r="E228" s="16">
        <v>249</v>
      </c>
      <c r="F228" s="16">
        <v>170</v>
      </c>
      <c r="G228" s="16">
        <v>492</v>
      </c>
      <c r="H228" s="4">
        <f t="shared" si="84"/>
        <v>14.83739837398374</v>
      </c>
      <c r="I228" s="4">
        <f t="shared" si="85"/>
        <v>85.162601626016254</v>
      </c>
      <c r="J228" s="4">
        <f t="shared" si="86"/>
        <v>59.959349593495936</v>
      </c>
      <c r="K228" s="9">
        <f t="shared" si="87"/>
        <v>40.040650406504064</v>
      </c>
    </row>
    <row r="229" spans="1:11" x14ac:dyDescent="0.25">
      <c r="A229" s="288"/>
      <c r="B229" s="16" t="s">
        <v>13</v>
      </c>
      <c r="C229" s="16">
        <v>65</v>
      </c>
      <c r="D229" s="16">
        <v>54</v>
      </c>
      <c r="E229" s="16">
        <v>187</v>
      </c>
      <c r="F229" s="16">
        <v>169</v>
      </c>
      <c r="G229" s="16">
        <v>475</v>
      </c>
      <c r="H229" s="4">
        <f t="shared" ref="H229:H246" si="88">(C229+D229)*100/G229</f>
        <v>25.05263157894737</v>
      </c>
      <c r="I229" s="4">
        <f t="shared" ref="I229:I246" si="89">(E229+F229)*100/G229</f>
        <v>74.94736842105263</v>
      </c>
      <c r="J229" s="4">
        <f t="shared" ref="J229:J246" si="90">(D229+E229)*100/G229</f>
        <v>50.736842105263158</v>
      </c>
      <c r="K229" s="9">
        <f t="shared" ref="K229:K246" si="91">(C229+F229)*100/G229</f>
        <v>49.263157894736842</v>
      </c>
    </row>
    <row r="230" spans="1:11" x14ac:dyDescent="0.25">
      <c r="A230" s="288"/>
      <c r="B230" s="16" t="s">
        <v>9</v>
      </c>
      <c r="C230" s="16">
        <v>59</v>
      </c>
      <c r="D230" s="16">
        <v>145</v>
      </c>
      <c r="E230" s="16">
        <v>146</v>
      </c>
      <c r="F230" s="16">
        <v>66</v>
      </c>
      <c r="G230" s="16">
        <v>416</v>
      </c>
      <c r="H230" s="4">
        <f t="shared" si="88"/>
        <v>49.03846153846154</v>
      </c>
      <c r="I230" s="4">
        <f t="shared" si="89"/>
        <v>50.96153846153846</v>
      </c>
      <c r="J230" s="4">
        <f t="shared" si="90"/>
        <v>69.95192307692308</v>
      </c>
      <c r="K230" s="9">
        <f t="shared" si="91"/>
        <v>30.048076923076923</v>
      </c>
    </row>
    <row r="231" spans="1:11" x14ac:dyDescent="0.25">
      <c r="A231" s="288"/>
      <c r="B231" s="16" t="s">
        <v>14</v>
      </c>
      <c r="C231" s="16">
        <v>11</v>
      </c>
      <c r="D231" s="16">
        <v>11</v>
      </c>
      <c r="E231" s="16">
        <v>241</v>
      </c>
      <c r="F231" s="16">
        <v>255</v>
      </c>
      <c r="G231" s="16">
        <v>518</v>
      </c>
      <c r="H231" s="4">
        <f t="shared" si="88"/>
        <v>4.2471042471042475</v>
      </c>
      <c r="I231" s="4">
        <f t="shared" si="89"/>
        <v>95.752895752895753</v>
      </c>
      <c r="J231" s="4">
        <f t="shared" si="90"/>
        <v>48.648648648648646</v>
      </c>
      <c r="K231" s="9">
        <f t="shared" si="91"/>
        <v>51.351351351351354</v>
      </c>
    </row>
    <row r="232" spans="1:11" x14ac:dyDescent="0.25">
      <c r="A232" s="288"/>
      <c r="B232" s="16" t="s">
        <v>8</v>
      </c>
      <c r="C232" s="16">
        <v>9</v>
      </c>
      <c r="D232" s="16">
        <v>12</v>
      </c>
      <c r="E232" s="16">
        <v>208</v>
      </c>
      <c r="F232" s="16">
        <v>329</v>
      </c>
      <c r="G232" s="16">
        <v>558</v>
      </c>
      <c r="H232" s="4">
        <f t="shared" si="88"/>
        <v>3.763440860215054</v>
      </c>
      <c r="I232" s="4">
        <f t="shared" si="89"/>
        <v>96.236559139784944</v>
      </c>
      <c r="J232" s="4">
        <f t="shared" si="90"/>
        <v>39.426523297491038</v>
      </c>
      <c r="K232" s="9">
        <f t="shared" si="91"/>
        <v>60.573476702508962</v>
      </c>
    </row>
    <row r="233" spans="1:11" x14ac:dyDescent="0.25">
      <c r="A233" s="288"/>
      <c r="B233" s="16" t="s">
        <v>15</v>
      </c>
      <c r="C233" s="16">
        <v>22</v>
      </c>
      <c r="D233" s="16">
        <v>51</v>
      </c>
      <c r="E233" s="16">
        <v>306</v>
      </c>
      <c r="F233" s="16">
        <v>171</v>
      </c>
      <c r="G233" s="16">
        <v>550</v>
      </c>
      <c r="H233" s="4">
        <f t="shared" si="88"/>
        <v>13.272727272727273</v>
      </c>
      <c r="I233" s="4">
        <f t="shared" si="89"/>
        <v>86.727272727272734</v>
      </c>
      <c r="J233" s="4">
        <f t="shared" si="90"/>
        <v>64.909090909090907</v>
      </c>
      <c r="K233" s="9">
        <f t="shared" si="91"/>
        <v>35.090909090909093</v>
      </c>
    </row>
    <row r="234" spans="1:11" x14ac:dyDescent="0.25">
      <c r="A234" s="288"/>
      <c r="B234" s="16" t="s">
        <v>16</v>
      </c>
      <c r="C234" s="16">
        <v>17</v>
      </c>
      <c r="D234" s="16">
        <v>33</v>
      </c>
      <c r="E234" s="16">
        <v>239</v>
      </c>
      <c r="F234" s="16">
        <v>205</v>
      </c>
      <c r="G234" s="16">
        <v>494</v>
      </c>
      <c r="H234" s="4">
        <f t="shared" si="88"/>
        <v>10.121457489878543</v>
      </c>
      <c r="I234" s="4">
        <f t="shared" si="89"/>
        <v>89.878542510121463</v>
      </c>
      <c r="J234" s="4">
        <f t="shared" si="90"/>
        <v>55.060728744939269</v>
      </c>
      <c r="K234" s="9">
        <f t="shared" si="91"/>
        <v>44.939271255060731</v>
      </c>
    </row>
    <row r="235" spans="1:11" x14ac:dyDescent="0.25">
      <c r="A235" s="288"/>
      <c r="B235" s="16" t="s">
        <v>17</v>
      </c>
      <c r="C235" s="16">
        <v>26</v>
      </c>
      <c r="D235" s="16">
        <v>57</v>
      </c>
      <c r="E235" s="16">
        <v>275</v>
      </c>
      <c r="F235" s="16">
        <v>178</v>
      </c>
      <c r="G235" s="16">
        <v>536</v>
      </c>
      <c r="H235" s="4">
        <f t="shared" si="88"/>
        <v>15.485074626865671</v>
      </c>
      <c r="I235" s="4">
        <f t="shared" si="89"/>
        <v>84.514925373134332</v>
      </c>
      <c r="J235" s="4">
        <f t="shared" si="90"/>
        <v>61.940298507462686</v>
      </c>
      <c r="K235" s="9">
        <f t="shared" si="91"/>
        <v>38.059701492537314</v>
      </c>
    </row>
    <row r="236" spans="1:11" x14ac:dyDescent="0.25">
      <c r="A236" s="288"/>
      <c r="B236" s="16" t="s">
        <v>18</v>
      </c>
      <c r="C236" s="16">
        <v>18</v>
      </c>
      <c r="D236" s="16">
        <v>267</v>
      </c>
      <c r="E236" s="16">
        <v>46</v>
      </c>
      <c r="F236" s="16">
        <v>38</v>
      </c>
      <c r="G236" s="16">
        <v>369</v>
      </c>
      <c r="H236" s="4">
        <f t="shared" si="88"/>
        <v>77.235772357723576</v>
      </c>
      <c r="I236" s="4">
        <f t="shared" si="89"/>
        <v>22.764227642276424</v>
      </c>
      <c r="J236" s="4">
        <f t="shared" si="90"/>
        <v>84.823848238482384</v>
      </c>
      <c r="K236" s="9">
        <f t="shared" si="91"/>
        <v>15.176151761517616</v>
      </c>
    </row>
    <row r="237" spans="1:11" x14ac:dyDescent="0.25">
      <c r="A237" s="288"/>
      <c r="B237" s="16" t="s">
        <v>19</v>
      </c>
      <c r="C237" s="16">
        <v>11</v>
      </c>
      <c r="D237" s="16">
        <v>86</v>
      </c>
      <c r="E237" s="16">
        <v>267</v>
      </c>
      <c r="F237" s="16">
        <v>177</v>
      </c>
      <c r="G237" s="16">
        <v>541</v>
      </c>
      <c r="H237" s="4">
        <f t="shared" si="88"/>
        <v>17.929759704251385</v>
      </c>
      <c r="I237" s="4">
        <f t="shared" si="89"/>
        <v>82.070240295748619</v>
      </c>
      <c r="J237" s="4">
        <f t="shared" si="90"/>
        <v>65.249537892791125</v>
      </c>
      <c r="K237" s="9">
        <f t="shared" si="91"/>
        <v>34.750462107208875</v>
      </c>
    </row>
    <row r="238" spans="1:11" x14ac:dyDescent="0.25">
      <c r="A238" s="288"/>
      <c r="B238" s="16" t="s">
        <v>20</v>
      </c>
      <c r="C238" s="16">
        <v>14</v>
      </c>
      <c r="D238" s="16">
        <v>127</v>
      </c>
      <c r="E238" s="16">
        <v>141</v>
      </c>
      <c r="F238" s="16">
        <v>120</v>
      </c>
      <c r="G238" s="16">
        <v>402</v>
      </c>
      <c r="H238" s="4">
        <f t="shared" si="88"/>
        <v>35.07462686567164</v>
      </c>
      <c r="I238" s="4">
        <f t="shared" si="89"/>
        <v>64.925373134328353</v>
      </c>
      <c r="J238" s="4">
        <f t="shared" si="90"/>
        <v>66.666666666666671</v>
      </c>
      <c r="K238" s="9">
        <f t="shared" si="91"/>
        <v>33.333333333333336</v>
      </c>
    </row>
    <row r="239" spans="1:11" x14ac:dyDescent="0.25">
      <c r="A239" s="288"/>
      <c r="B239" s="16" t="s">
        <v>21</v>
      </c>
      <c r="C239" s="16">
        <v>2</v>
      </c>
      <c r="D239" s="16">
        <v>43</v>
      </c>
      <c r="E239" s="16">
        <v>240</v>
      </c>
      <c r="F239" s="16">
        <v>276</v>
      </c>
      <c r="G239" s="16">
        <v>561</v>
      </c>
      <c r="H239" s="4">
        <f t="shared" si="88"/>
        <v>8.0213903743315509</v>
      </c>
      <c r="I239" s="4">
        <f t="shared" si="89"/>
        <v>91.978609625668454</v>
      </c>
      <c r="J239" s="4">
        <f t="shared" si="90"/>
        <v>50.445632798573975</v>
      </c>
      <c r="K239" s="9">
        <f t="shared" si="91"/>
        <v>49.554367201426025</v>
      </c>
    </row>
    <row r="240" spans="1:11" x14ac:dyDescent="0.25">
      <c r="A240" s="288"/>
      <c r="B240" s="16" t="s">
        <v>22</v>
      </c>
      <c r="C240" s="16">
        <v>2</v>
      </c>
      <c r="D240" s="16">
        <v>16</v>
      </c>
      <c r="E240" s="16">
        <v>223</v>
      </c>
      <c r="F240" s="16">
        <v>209</v>
      </c>
      <c r="G240" s="16">
        <v>450</v>
      </c>
      <c r="H240" s="4">
        <f t="shared" si="88"/>
        <v>4</v>
      </c>
      <c r="I240" s="4">
        <f t="shared" si="89"/>
        <v>96</v>
      </c>
      <c r="J240" s="4">
        <f t="shared" si="90"/>
        <v>53.111111111111114</v>
      </c>
      <c r="K240" s="9">
        <f t="shared" si="91"/>
        <v>46.888888888888886</v>
      </c>
    </row>
    <row r="241" spans="1:11" x14ac:dyDescent="0.25">
      <c r="A241" s="288"/>
      <c r="B241" s="16" t="s">
        <v>23</v>
      </c>
      <c r="C241" s="16">
        <v>34</v>
      </c>
      <c r="D241" s="16">
        <v>161</v>
      </c>
      <c r="E241" s="16">
        <v>113</v>
      </c>
      <c r="F241" s="16">
        <v>158</v>
      </c>
      <c r="G241" s="16">
        <v>466</v>
      </c>
      <c r="H241" s="4">
        <f t="shared" si="88"/>
        <v>41.845493562231759</v>
      </c>
      <c r="I241" s="4">
        <f t="shared" si="89"/>
        <v>58.154506437768241</v>
      </c>
      <c r="J241" s="4">
        <f t="shared" si="90"/>
        <v>58.798283261802574</v>
      </c>
      <c r="K241" s="9">
        <f t="shared" si="91"/>
        <v>41.201716738197426</v>
      </c>
    </row>
    <row r="242" spans="1:11" x14ac:dyDescent="0.25">
      <c r="A242" s="288"/>
      <c r="B242" s="16" t="s">
        <v>24</v>
      </c>
      <c r="C242" s="16">
        <v>6</v>
      </c>
      <c r="D242" s="16">
        <v>21</v>
      </c>
      <c r="E242" s="16">
        <v>242</v>
      </c>
      <c r="F242" s="16">
        <v>207</v>
      </c>
      <c r="G242" s="16">
        <v>476</v>
      </c>
      <c r="H242" s="4">
        <f t="shared" si="88"/>
        <v>5.6722689075630255</v>
      </c>
      <c r="I242" s="4">
        <f t="shared" si="89"/>
        <v>94.327731092436977</v>
      </c>
      <c r="J242" s="4">
        <f t="shared" si="90"/>
        <v>55.252100840336134</v>
      </c>
      <c r="K242" s="9">
        <f t="shared" si="91"/>
        <v>44.747899159663866</v>
      </c>
    </row>
    <row r="243" spans="1:11" x14ac:dyDescent="0.25">
      <c r="A243" s="288"/>
      <c r="B243" s="16" t="s">
        <v>36</v>
      </c>
      <c r="C243" s="16">
        <v>82</v>
      </c>
      <c r="D243" s="16">
        <v>140</v>
      </c>
      <c r="E243" s="16">
        <v>89</v>
      </c>
      <c r="F243" s="16">
        <v>46</v>
      </c>
      <c r="G243" s="16">
        <v>357</v>
      </c>
      <c r="H243" s="4">
        <f t="shared" si="88"/>
        <v>62.184873949579831</v>
      </c>
      <c r="I243" s="4">
        <f t="shared" si="89"/>
        <v>37.815126050420169</v>
      </c>
      <c r="J243" s="4">
        <f t="shared" si="90"/>
        <v>64.145658263305322</v>
      </c>
      <c r="K243" s="9">
        <f t="shared" si="91"/>
        <v>35.854341736694678</v>
      </c>
    </row>
    <row r="244" spans="1:11" x14ac:dyDescent="0.25">
      <c r="A244" s="288"/>
      <c r="B244" s="16" t="s">
        <v>37</v>
      </c>
      <c r="C244" s="16">
        <v>17</v>
      </c>
      <c r="D244" s="16">
        <v>4</v>
      </c>
      <c r="E244" s="16">
        <v>175</v>
      </c>
      <c r="F244" s="16">
        <v>233</v>
      </c>
      <c r="G244" s="16">
        <v>429</v>
      </c>
      <c r="H244" s="4">
        <f t="shared" si="88"/>
        <v>4.895104895104895</v>
      </c>
      <c r="I244" s="4">
        <f t="shared" si="89"/>
        <v>95.104895104895107</v>
      </c>
      <c r="J244" s="4">
        <f t="shared" si="90"/>
        <v>41.724941724941722</v>
      </c>
      <c r="K244" s="9">
        <f t="shared" si="91"/>
        <v>58.275058275058278</v>
      </c>
    </row>
    <row r="245" spans="1:11" x14ac:dyDescent="0.25">
      <c r="A245" s="288"/>
      <c r="B245" s="16" t="s">
        <v>38</v>
      </c>
      <c r="C245" s="16">
        <v>29</v>
      </c>
      <c r="D245" s="16">
        <v>8</v>
      </c>
      <c r="E245" s="16">
        <v>159</v>
      </c>
      <c r="F245" s="16">
        <v>213</v>
      </c>
      <c r="G245" s="16">
        <v>409</v>
      </c>
      <c r="H245" s="4">
        <f t="shared" si="88"/>
        <v>9.0464547677261606</v>
      </c>
      <c r="I245" s="4">
        <f t="shared" si="89"/>
        <v>90.953545232273839</v>
      </c>
      <c r="J245" s="4">
        <f t="shared" si="90"/>
        <v>40.831295843520785</v>
      </c>
      <c r="K245" s="9">
        <f t="shared" si="91"/>
        <v>59.168704156479215</v>
      </c>
    </row>
    <row r="246" spans="1:11" x14ac:dyDescent="0.25">
      <c r="A246" s="288"/>
      <c r="B246" s="16" t="s">
        <v>39</v>
      </c>
      <c r="C246" s="16">
        <v>24</v>
      </c>
      <c r="D246" s="16">
        <v>1</v>
      </c>
      <c r="E246" s="16">
        <v>77</v>
      </c>
      <c r="F246" s="16">
        <v>371</v>
      </c>
      <c r="G246" s="16">
        <v>473</v>
      </c>
      <c r="H246" s="4">
        <f t="shared" si="88"/>
        <v>5.2854122621564485</v>
      </c>
      <c r="I246" s="4">
        <f t="shared" si="89"/>
        <v>94.714587737843559</v>
      </c>
      <c r="J246" s="4">
        <f t="shared" si="90"/>
        <v>16.490486257928119</v>
      </c>
      <c r="K246" s="9">
        <f t="shared" si="91"/>
        <v>83.509513742071888</v>
      </c>
    </row>
    <row r="247" spans="1:11" x14ac:dyDescent="0.25">
      <c r="A247" s="288"/>
      <c r="B247" s="16" t="s">
        <v>40</v>
      </c>
      <c r="C247" s="16">
        <v>9</v>
      </c>
      <c r="D247" s="16">
        <v>28</v>
      </c>
      <c r="E247" s="16">
        <v>264</v>
      </c>
      <c r="F247" s="16">
        <v>181</v>
      </c>
      <c r="G247" s="16">
        <v>482</v>
      </c>
      <c r="H247" s="4">
        <f t="shared" si="84"/>
        <v>7.6763485477178426</v>
      </c>
      <c r="I247" s="4">
        <f t="shared" si="85"/>
        <v>92.323651452282164</v>
      </c>
      <c r="J247" s="4">
        <f t="shared" si="86"/>
        <v>60.580912863070537</v>
      </c>
      <c r="K247" s="9">
        <f t="shared" si="87"/>
        <v>39.419087136929463</v>
      </c>
    </row>
    <row r="248" spans="1:11" ht="16.5" thickBot="1" x14ac:dyDescent="0.3">
      <c r="A248" s="289"/>
      <c r="B248" s="19" t="s">
        <v>35</v>
      </c>
      <c r="C248" s="20"/>
      <c r="D248" s="20"/>
      <c r="E248" s="20"/>
      <c r="F248" s="20"/>
      <c r="G248" s="20"/>
      <c r="H248" s="22">
        <f>AVERAGE(H225:H247)</f>
        <v>19.655767226195238</v>
      </c>
      <c r="I248" s="22">
        <f>AVERAGE(I225:I247)</f>
        <v>80.344232773804777</v>
      </c>
      <c r="J248" s="22">
        <f>AVERAGE(J225:J247)</f>
        <v>54.776074215144043</v>
      </c>
      <c r="K248" s="23">
        <f>AVERAGE(K225:K247)</f>
        <v>45.223925784855965</v>
      </c>
    </row>
    <row r="249" spans="1:11" x14ac:dyDescent="0.25">
      <c r="A249" s="288" t="s">
        <v>122</v>
      </c>
      <c r="B249" s="16" t="s">
        <v>7</v>
      </c>
      <c r="C249" s="16">
        <v>18</v>
      </c>
      <c r="D249" s="16">
        <v>155</v>
      </c>
      <c r="E249" s="16">
        <v>186</v>
      </c>
      <c r="F249" s="16">
        <v>217</v>
      </c>
      <c r="G249" s="16">
        <v>576</v>
      </c>
      <c r="H249" s="4">
        <f t="shared" ref="H249:H267" si="92">(C249+D249)*100/G249</f>
        <v>30.034722222222221</v>
      </c>
      <c r="I249" s="4">
        <f t="shared" ref="I249:I267" si="93">(E249+F249)*100/G249</f>
        <v>69.965277777777771</v>
      </c>
      <c r="J249" s="4">
        <f t="shared" ref="J249:J267" si="94">(D249+E249)*100/G249</f>
        <v>59.201388888888886</v>
      </c>
      <c r="K249" s="9">
        <f t="shared" ref="K249:K267" si="95">(C249+F249)*100/G249</f>
        <v>40.798611111111114</v>
      </c>
    </row>
    <row r="250" spans="1:11" x14ac:dyDescent="0.25">
      <c r="A250" s="288"/>
      <c r="B250" s="16" t="s">
        <v>11</v>
      </c>
      <c r="C250" s="16">
        <v>1</v>
      </c>
      <c r="D250" s="16">
        <v>0</v>
      </c>
      <c r="E250" s="16">
        <v>34</v>
      </c>
      <c r="F250" s="16">
        <v>233</v>
      </c>
      <c r="G250" s="16">
        <v>268</v>
      </c>
      <c r="H250" s="4">
        <f t="shared" si="92"/>
        <v>0.37313432835820898</v>
      </c>
      <c r="I250" s="4">
        <f t="shared" si="93"/>
        <v>99.626865671641795</v>
      </c>
      <c r="J250" s="4">
        <f t="shared" si="94"/>
        <v>12.686567164179104</v>
      </c>
      <c r="K250" s="9">
        <f t="shared" si="95"/>
        <v>87.31343283582089</v>
      </c>
    </row>
    <row r="251" spans="1:11" x14ac:dyDescent="0.25">
      <c r="A251" s="288"/>
      <c r="B251" s="16" t="s">
        <v>12</v>
      </c>
      <c r="C251" s="16">
        <v>3</v>
      </c>
      <c r="D251" s="16">
        <v>0</v>
      </c>
      <c r="E251" s="16">
        <v>89</v>
      </c>
      <c r="F251" s="16">
        <v>264</v>
      </c>
      <c r="G251" s="16">
        <v>356</v>
      </c>
      <c r="H251" s="4">
        <f t="shared" si="92"/>
        <v>0.84269662921348309</v>
      </c>
      <c r="I251" s="4">
        <f t="shared" si="93"/>
        <v>99.157303370786522</v>
      </c>
      <c r="J251" s="4">
        <f t="shared" si="94"/>
        <v>25</v>
      </c>
      <c r="K251" s="9">
        <f t="shared" si="95"/>
        <v>75</v>
      </c>
    </row>
    <row r="252" spans="1:11" x14ac:dyDescent="0.25">
      <c r="A252" s="288"/>
      <c r="B252" s="16" t="s">
        <v>10</v>
      </c>
      <c r="C252" s="16">
        <v>57</v>
      </c>
      <c r="D252" s="16">
        <v>234</v>
      </c>
      <c r="E252" s="16">
        <v>102</v>
      </c>
      <c r="F252" s="16">
        <v>219</v>
      </c>
      <c r="G252" s="16">
        <v>612</v>
      </c>
      <c r="H252" s="4">
        <f t="shared" si="92"/>
        <v>47.549019607843135</v>
      </c>
      <c r="I252" s="4">
        <f t="shared" si="93"/>
        <v>52.450980392156865</v>
      </c>
      <c r="J252" s="4">
        <f t="shared" si="94"/>
        <v>54.901960784313722</v>
      </c>
      <c r="K252" s="9">
        <f t="shared" si="95"/>
        <v>45.098039215686278</v>
      </c>
    </row>
    <row r="253" spans="1:11" x14ac:dyDescent="0.25">
      <c r="A253" s="288"/>
      <c r="B253" s="16" t="s">
        <v>13</v>
      </c>
      <c r="C253" s="16">
        <v>58</v>
      </c>
      <c r="D253" s="16">
        <v>223</v>
      </c>
      <c r="E253" s="16">
        <v>120</v>
      </c>
      <c r="F253" s="16">
        <v>197</v>
      </c>
      <c r="G253" s="16">
        <v>598</v>
      </c>
      <c r="H253" s="4">
        <f t="shared" si="92"/>
        <v>46.989966555183948</v>
      </c>
      <c r="I253" s="4">
        <f t="shared" si="93"/>
        <v>53.010033444816052</v>
      </c>
      <c r="J253" s="4">
        <f t="shared" si="94"/>
        <v>57.357859531772576</v>
      </c>
      <c r="K253" s="9">
        <f t="shared" si="95"/>
        <v>42.642140468227424</v>
      </c>
    </row>
    <row r="254" spans="1:11" x14ac:dyDescent="0.25">
      <c r="A254" s="288"/>
      <c r="B254" s="16" t="s">
        <v>9</v>
      </c>
      <c r="C254" s="16">
        <v>15</v>
      </c>
      <c r="D254" s="16">
        <v>15</v>
      </c>
      <c r="E254" s="16">
        <v>120</v>
      </c>
      <c r="F254" s="16">
        <v>289</v>
      </c>
      <c r="G254" s="16">
        <v>439</v>
      </c>
      <c r="H254" s="4">
        <f t="shared" si="92"/>
        <v>6.83371298405467</v>
      </c>
      <c r="I254" s="4">
        <f t="shared" si="93"/>
        <v>93.166287015945329</v>
      </c>
      <c r="J254" s="4">
        <f t="shared" si="94"/>
        <v>30.751708428246015</v>
      </c>
      <c r="K254" s="9">
        <f t="shared" si="95"/>
        <v>69.248291571753981</v>
      </c>
    </row>
    <row r="255" spans="1:11" x14ac:dyDescent="0.25">
      <c r="A255" s="288"/>
      <c r="B255" s="16" t="s">
        <v>14</v>
      </c>
      <c r="C255" s="16">
        <v>10</v>
      </c>
      <c r="D255" s="16">
        <v>53</v>
      </c>
      <c r="E255" s="16">
        <v>133</v>
      </c>
      <c r="F255" s="16">
        <v>211</v>
      </c>
      <c r="G255" s="16">
        <v>407</v>
      </c>
      <c r="H255" s="4">
        <f t="shared" si="92"/>
        <v>15.47911547911548</v>
      </c>
      <c r="I255" s="4">
        <f t="shared" si="93"/>
        <v>84.520884520884522</v>
      </c>
      <c r="J255" s="4">
        <f t="shared" si="94"/>
        <v>45.700245700245702</v>
      </c>
      <c r="K255" s="9">
        <f t="shared" si="95"/>
        <v>54.299754299754298</v>
      </c>
    </row>
    <row r="256" spans="1:11" x14ac:dyDescent="0.25">
      <c r="A256" s="288"/>
      <c r="B256" s="16" t="s">
        <v>8</v>
      </c>
      <c r="C256" s="16">
        <v>15</v>
      </c>
      <c r="D256" s="16">
        <v>127</v>
      </c>
      <c r="E256" s="16">
        <v>85</v>
      </c>
      <c r="F256" s="16">
        <v>159</v>
      </c>
      <c r="G256" s="16">
        <v>386</v>
      </c>
      <c r="H256" s="4">
        <f t="shared" si="92"/>
        <v>36.787564766839381</v>
      </c>
      <c r="I256" s="4">
        <f t="shared" si="93"/>
        <v>63.212435233160619</v>
      </c>
      <c r="J256" s="4">
        <f t="shared" si="94"/>
        <v>54.922279792746117</v>
      </c>
      <c r="K256" s="9">
        <f t="shared" si="95"/>
        <v>45.077720207253883</v>
      </c>
    </row>
    <row r="257" spans="1:11" x14ac:dyDescent="0.25">
      <c r="A257" s="288"/>
      <c r="B257" s="16" t="s">
        <v>15</v>
      </c>
      <c r="C257" s="16">
        <v>6</v>
      </c>
      <c r="D257" s="16">
        <v>72</v>
      </c>
      <c r="E257" s="16">
        <v>125</v>
      </c>
      <c r="F257" s="16">
        <v>255</v>
      </c>
      <c r="G257" s="16">
        <v>458</v>
      </c>
      <c r="H257" s="4">
        <f t="shared" si="92"/>
        <v>17.030567685589521</v>
      </c>
      <c r="I257" s="4">
        <f t="shared" si="93"/>
        <v>82.969432314410483</v>
      </c>
      <c r="J257" s="4">
        <f t="shared" si="94"/>
        <v>43.013100436681221</v>
      </c>
      <c r="K257" s="9">
        <f t="shared" si="95"/>
        <v>56.986899563318779</v>
      </c>
    </row>
    <row r="258" spans="1:11" x14ac:dyDescent="0.25">
      <c r="A258" s="288"/>
      <c r="B258" s="16" t="s">
        <v>16</v>
      </c>
      <c r="C258" s="16">
        <v>7</v>
      </c>
      <c r="D258" s="16">
        <v>112</v>
      </c>
      <c r="E258" s="16">
        <v>173</v>
      </c>
      <c r="F258" s="16">
        <v>183</v>
      </c>
      <c r="G258" s="16">
        <v>475</v>
      </c>
      <c r="H258" s="4">
        <f t="shared" si="92"/>
        <v>25.05263157894737</v>
      </c>
      <c r="I258" s="4">
        <f t="shared" si="93"/>
        <v>74.94736842105263</v>
      </c>
      <c r="J258" s="4">
        <f t="shared" si="94"/>
        <v>60</v>
      </c>
      <c r="K258" s="9">
        <f t="shared" si="95"/>
        <v>40</v>
      </c>
    </row>
    <row r="259" spans="1:11" x14ac:dyDescent="0.25">
      <c r="A259" s="288"/>
      <c r="B259" s="16" t="s">
        <v>17</v>
      </c>
      <c r="C259" s="16">
        <v>1</v>
      </c>
      <c r="D259" s="16">
        <v>0</v>
      </c>
      <c r="E259" s="16">
        <v>116</v>
      </c>
      <c r="F259" s="16">
        <v>332</v>
      </c>
      <c r="G259" s="16">
        <v>449</v>
      </c>
      <c r="H259" s="4">
        <f t="shared" si="92"/>
        <v>0.22271714922048999</v>
      </c>
      <c r="I259" s="4">
        <f t="shared" si="93"/>
        <v>99.777282850779514</v>
      </c>
      <c r="J259" s="4">
        <f t="shared" si="94"/>
        <v>25.835189309576837</v>
      </c>
      <c r="K259" s="9">
        <f t="shared" si="95"/>
        <v>74.164810690423167</v>
      </c>
    </row>
    <row r="260" spans="1:11" x14ac:dyDescent="0.25">
      <c r="A260" s="288"/>
      <c r="B260" s="16" t="s">
        <v>18</v>
      </c>
      <c r="C260" s="16">
        <v>18</v>
      </c>
      <c r="D260" s="16">
        <v>6</v>
      </c>
      <c r="E260" s="16">
        <v>107</v>
      </c>
      <c r="F260" s="16">
        <v>283</v>
      </c>
      <c r="G260" s="16">
        <v>414</v>
      </c>
      <c r="H260" s="4">
        <f t="shared" si="92"/>
        <v>5.7971014492753623</v>
      </c>
      <c r="I260" s="4">
        <f t="shared" si="93"/>
        <v>94.20289855072464</v>
      </c>
      <c r="J260" s="4">
        <f t="shared" si="94"/>
        <v>27.294685990338163</v>
      </c>
      <c r="K260" s="9">
        <f t="shared" si="95"/>
        <v>72.705314009661834</v>
      </c>
    </row>
    <row r="261" spans="1:11" x14ac:dyDescent="0.25">
      <c r="A261" s="288"/>
      <c r="B261" s="16" t="s">
        <v>19</v>
      </c>
      <c r="C261" s="16">
        <v>8</v>
      </c>
      <c r="D261" s="16">
        <v>29</v>
      </c>
      <c r="E261" s="16">
        <v>125</v>
      </c>
      <c r="F261" s="16">
        <v>252</v>
      </c>
      <c r="G261" s="16">
        <v>414</v>
      </c>
      <c r="H261" s="4">
        <f t="shared" si="92"/>
        <v>8.9371980676328509</v>
      </c>
      <c r="I261" s="4">
        <f t="shared" si="93"/>
        <v>91.062801932367151</v>
      </c>
      <c r="J261" s="4">
        <f t="shared" si="94"/>
        <v>37.19806763285024</v>
      </c>
      <c r="K261" s="9">
        <f t="shared" si="95"/>
        <v>62.80193236714976</v>
      </c>
    </row>
    <row r="262" spans="1:11" x14ac:dyDescent="0.25">
      <c r="A262" s="288"/>
      <c r="B262" s="16" t="s">
        <v>20</v>
      </c>
      <c r="C262" s="16">
        <v>16</v>
      </c>
      <c r="D262" s="16">
        <v>50</v>
      </c>
      <c r="E262" s="16">
        <v>176</v>
      </c>
      <c r="F262" s="16">
        <v>274</v>
      </c>
      <c r="G262" s="16">
        <v>516</v>
      </c>
      <c r="H262" s="4">
        <f t="shared" si="92"/>
        <v>12.790697674418604</v>
      </c>
      <c r="I262" s="4">
        <f t="shared" si="93"/>
        <v>87.20930232558139</v>
      </c>
      <c r="J262" s="4">
        <f t="shared" si="94"/>
        <v>43.798449612403104</v>
      </c>
      <c r="K262" s="9">
        <f t="shared" si="95"/>
        <v>56.201550387596896</v>
      </c>
    </row>
    <row r="263" spans="1:11" x14ac:dyDescent="0.25">
      <c r="A263" s="288"/>
      <c r="B263" s="16" t="s">
        <v>21</v>
      </c>
      <c r="C263" s="16">
        <v>39</v>
      </c>
      <c r="D263" s="16">
        <v>48</v>
      </c>
      <c r="E263" s="16">
        <v>141</v>
      </c>
      <c r="F263" s="16">
        <v>316</v>
      </c>
      <c r="G263" s="16">
        <v>544</v>
      </c>
      <c r="H263" s="4">
        <f t="shared" si="92"/>
        <v>15.992647058823529</v>
      </c>
      <c r="I263" s="4">
        <f t="shared" si="93"/>
        <v>84.007352941176464</v>
      </c>
      <c r="J263" s="4">
        <f t="shared" si="94"/>
        <v>34.742647058823529</v>
      </c>
      <c r="K263" s="9">
        <f t="shared" si="95"/>
        <v>65.257352941176464</v>
      </c>
    </row>
    <row r="264" spans="1:11" x14ac:dyDescent="0.25">
      <c r="A264" s="288"/>
      <c r="B264" s="16" t="s">
        <v>22</v>
      </c>
      <c r="C264" s="16">
        <v>1</v>
      </c>
      <c r="D264" s="16">
        <v>2</v>
      </c>
      <c r="E264" s="16">
        <v>172</v>
      </c>
      <c r="F264" s="16">
        <v>297</v>
      </c>
      <c r="G264" s="16">
        <v>472</v>
      </c>
      <c r="H264" s="4">
        <f t="shared" si="92"/>
        <v>0.63559322033898302</v>
      </c>
      <c r="I264" s="4">
        <f t="shared" si="93"/>
        <v>99.36440677966101</v>
      </c>
      <c r="J264" s="4">
        <f t="shared" si="94"/>
        <v>36.864406779661017</v>
      </c>
      <c r="K264" s="9">
        <f t="shared" si="95"/>
        <v>63.135593220338983</v>
      </c>
    </row>
    <row r="265" spans="1:11" x14ac:dyDescent="0.25">
      <c r="A265" s="288"/>
      <c r="B265" s="16" t="s">
        <v>23</v>
      </c>
      <c r="C265" s="16">
        <v>13</v>
      </c>
      <c r="D265" s="16">
        <v>52</v>
      </c>
      <c r="E265" s="16">
        <v>154</v>
      </c>
      <c r="F265" s="16">
        <v>285</v>
      </c>
      <c r="G265" s="16">
        <v>504</v>
      </c>
      <c r="H265" s="4">
        <f t="shared" si="92"/>
        <v>12.896825396825397</v>
      </c>
      <c r="I265" s="4">
        <f t="shared" si="93"/>
        <v>87.103174603174608</v>
      </c>
      <c r="J265" s="4">
        <f t="shared" si="94"/>
        <v>40.873015873015873</v>
      </c>
      <c r="K265" s="9">
        <f t="shared" si="95"/>
        <v>59.126984126984127</v>
      </c>
    </row>
    <row r="266" spans="1:11" x14ac:dyDescent="0.25">
      <c r="A266" s="288"/>
      <c r="B266" s="16" t="s">
        <v>24</v>
      </c>
      <c r="C266" s="16">
        <v>1</v>
      </c>
      <c r="D266" s="16">
        <v>0</v>
      </c>
      <c r="E266" s="16">
        <v>110</v>
      </c>
      <c r="F266" s="16">
        <v>291</v>
      </c>
      <c r="G266" s="16">
        <v>402</v>
      </c>
      <c r="H266" s="4">
        <f t="shared" si="92"/>
        <v>0.24875621890547264</v>
      </c>
      <c r="I266" s="4">
        <f t="shared" si="93"/>
        <v>99.75124378109453</v>
      </c>
      <c r="J266" s="4">
        <f t="shared" si="94"/>
        <v>27.363184079601989</v>
      </c>
      <c r="K266" s="9">
        <f t="shared" si="95"/>
        <v>72.636815920398007</v>
      </c>
    </row>
    <row r="267" spans="1:11" x14ac:dyDescent="0.25">
      <c r="A267" s="288"/>
      <c r="B267" s="16" t="s">
        <v>36</v>
      </c>
      <c r="C267" s="16">
        <v>3</v>
      </c>
      <c r="D267" s="16">
        <v>78</v>
      </c>
      <c r="E267" s="16">
        <v>123</v>
      </c>
      <c r="F267" s="16">
        <v>266</v>
      </c>
      <c r="G267" s="16">
        <v>470</v>
      </c>
      <c r="H267" s="4">
        <f t="shared" si="92"/>
        <v>17.23404255319149</v>
      </c>
      <c r="I267" s="4">
        <f t="shared" si="93"/>
        <v>82.765957446808514</v>
      </c>
      <c r="J267" s="4">
        <f t="shared" si="94"/>
        <v>42.765957446808514</v>
      </c>
      <c r="K267" s="9">
        <f t="shared" si="95"/>
        <v>57.234042553191486</v>
      </c>
    </row>
    <row r="268" spans="1:11" x14ac:dyDescent="0.25">
      <c r="A268" s="288"/>
      <c r="B268" s="16" t="s">
        <v>37</v>
      </c>
      <c r="C268" s="16">
        <v>3</v>
      </c>
      <c r="D268" s="16">
        <v>157</v>
      </c>
      <c r="E268" s="16">
        <v>125</v>
      </c>
      <c r="F268" s="16">
        <v>197</v>
      </c>
      <c r="G268" s="16">
        <v>482</v>
      </c>
      <c r="H268" s="4">
        <f t="shared" ref="H268:H281" si="96">(C268+D268)*100/G268</f>
        <v>33.19502074688797</v>
      </c>
      <c r="I268" s="4">
        <f t="shared" ref="I268:I281" si="97">(E268+F268)*100/G268</f>
        <v>66.804979253112037</v>
      </c>
      <c r="J268" s="4">
        <f t="shared" ref="J268:J281" si="98">(D268+E268)*100/G268</f>
        <v>58.50622406639004</v>
      </c>
      <c r="K268" s="9">
        <f t="shared" ref="K268:K281" si="99">(C268+F268)*100/G268</f>
        <v>41.49377593360996</v>
      </c>
    </row>
    <row r="269" spans="1:11" x14ac:dyDescent="0.25">
      <c r="A269" s="288"/>
      <c r="B269" s="16" t="s">
        <v>38</v>
      </c>
      <c r="C269" s="16">
        <v>11</v>
      </c>
      <c r="D269" s="16">
        <v>77</v>
      </c>
      <c r="E269" s="16">
        <v>150</v>
      </c>
      <c r="F269" s="16">
        <v>302</v>
      </c>
      <c r="G269" s="16">
        <v>540</v>
      </c>
      <c r="H269" s="4">
        <f t="shared" si="96"/>
        <v>16.296296296296298</v>
      </c>
      <c r="I269" s="4">
        <f t="shared" si="97"/>
        <v>83.703703703703709</v>
      </c>
      <c r="J269" s="4">
        <f t="shared" si="98"/>
        <v>42.037037037037038</v>
      </c>
      <c r="K269" s="9">
        <f t="shared" si="99"/>
        <v>57.962962962962962</v>
      </c>
    </row>
    <row r="270" spans="1:11" x14ac:dyDescent="0.25">
      <c r="A270" s="288"/>
      <c r="B270" s="16" t="s">
        <v>39</v>
      </c>
      <c r="C270" s="16">
        <v>16</v>
      </c>
      <c r="D270" s="16">
        <v>355</v>
      </c>
      <c r="E270" s="16">
        <v>48</v>
      </c>
      <c r="F270" s="16">
        <v>174</v>
      </c>
      <c r="G270" s="16">
        <v>593</v>
      </c>
      <c r="H270" s="4">
        <f t="shared" si="96"/>
        <v>62.563237774030355</v>
      </c>
      <c r="I270" s="4">
        <f t="shared" si="97"/>
        <v>37.436762225969645</v>
      </c>
      <c r="J270" s="4">
        <f t="shared" si="98"/>
        <v>67.959527824620579</v>
      </c>
      <c r="K270" s="9">
        <f t="shared" si="99"/>
        <v>32.040472175379428</v>
      </c>
    </row>
    <row r="271" spans="1:11" x14ac:dyDescent="0.25">
      <c r="A271" s="288"/>
      <c r="B271" s="16" t="s">
        <v>40</v>
      </c>
      <c r="C271" s="16">
        <v>23</v>
      </c>
      <c r="D271" s="16">
        <v>305</v>
      </c>
      <c r="E271" s="16">
        <v>112</v>
      </c>
      <c r="F271" s="16">
        <v>182</v>
      </c>
      <c r="G271" s="16">
        <v>622</v>
      </c>
      <c r="H271" s="4">
        <f t="shared" si="96"/>
        <v>52.733118971061096</v>
      </c>
      <c r="I271" s="4">
        <f t="shared" si="97"/>
        <v>47.266881028938904</v>
      </c>
      <c r="J271" s="4">
        <f t="shared" si="98"/>
        <v>67.041800643086816</v>
      </c>
      <c r="K271" s="9">
        <f t="shared" si="99"/>
        <v>32.958199356913184</v>
      </c>
    </row>
    <row r="272" spans="1:11" x14ac:dyDescent="0.25">
      <c r="A272" s="288"/>
      <c r="B272" s="16" t="s">
        <v>41</v>
      </c>
      <c r="C272" s="16">
        <v>22</v>
      </c>
      <c r="D272" s="16">
        <v>65</v>
      </c>
      <c r="E272" s="16">
        <v>240</v>
      </c>
      <c r="F272" s="16">
        <v>267</v>
      </c>
      <c r="G272" s="16">
        <v>594</v>
      </c>
      <c r="H272" s="4">
        <f t="shared" si="96"/>
        <v>14.646464646464647</v>
      </c>
      <c r="I272" s="4">
        <f t="shared" si="97"/>
        <v>85.353535353535349</v>
      </c>
      <c r="J272" s="4">
        <f t="shared" si="98"/>
        <v>51.34680134680135</v>
      </c>
      <c r="K272" s="9">
        <f t="shared" si="99"/>
        <v>48.65319865319865</v>
      </c>
    </row>
    <row r="273" spans="1:11" x14ac:dyDescent="0.25">
      <c r="A273" s="288"/>
      <c r="B273" s="16" t="s">
        <v>42</v>
      </c>
      <c r="C273" s="16">
        <v>4</v>
      </c>
      <c r="D273" s="16">
        <v>143</v>
      </c>
      <c r="E273" s="16">
        <v>171</v>
      </c>
      <c r="F273" s="16">
        <v>272</v>
      </c>
      <c r="G273" s="16">
        <v>590</v>
      </c>
      <c r="H273" s="4">
        <f t="shared" si="96"/>
        <v>24.915254237288135</v>
      </c>
      <c r="I273" s="4">
        <f t="shared" si="97"/>
        <v>75.084745762711862</v>
      </c>
      <c r="J273" s="4">
        <f t="shared" si="98"/>
        <v>53.220338983050844</v>
      </c>
      <c r="K273" s="9">
        <f t="shared" si="99"/>
        <v>46.779661016949156</v>
      </c>
    </row>
    <row r="274" spans="1:11" x14ac:dyDescent="0.25">
      <c r="A274" s="288"/>
      <c r="B274" s="16" t="s">
        <v>43</v>
      </c>
      <c r="C274" s="16">
        <v>16</v>
      </c>
      <c r="D274" s="16">
        <v>81</v>
      </c>
      <c r="E274" s="16">
        <v>164</v>
      </c>
      <c r="F274" s="16">
        <v>251</v>
      </c>
      <c r="G274" s="16">
        <v>512</v>
      </c>
      <c r="H274" s="4">
        <f t="shared" si="96"/>
        <v>18.9453125</v>
      </c>
      <c r="I274" s="4">
        <f t="shared" si="97"/>
        <v>81.0546875</v>
      </c>
      <c r="J274" s="4">
        <f t="shared" si="98"/>
        <v>47.8515625</v>
      </c>
      <c r="K274" s="9">
        <f t="shared" si="99"/>
        <v>52.1484375</v>
      </c>
    </row>
    <row r="275" spans="1:11" x14ac:dyDescent="0.25">
      <c r="A275" s="288"/>
      <c r="B275" s="16" t="s">
        <v>44</v>
      </c>
      <c r="C275" s="16">
        <v>5</v>
      </c>
      <c r="D275" s="16">
        <v>33</v>
      </c>
      <c r="E275" s="16">
        <v>229</v>
      </c>
      <c r="F275" s="16">
        <v>247</v>
      </c>
      <c r="G275" s="16">
        <v>514</v>
      </c>
      <c r="H275" s="4">
        <f t="shared" si="96"/>
        <v>7.3929961089494167</v>
      </c>
      <c r="I275" s="4">
        <f t="shared" si="97"/>
        <v>92.607003891050582</v>
      </c>
      <c r="J275" s="4">
        <f t="shared" si="98"/>
        <v>50.972762645914393</v>
      </c>
      <c r="K275" s="9">
        <f t="shared" si="99"/>
        <v>49.027237354085607</v>
      </c>
    </row>
    <row r="276" spans="1:11" x14ac:dyDescent="0.25">
      <c r="A276" s="288"/>
      <c r="B276" s="16" t="s">
        <v>45</v>
      </c>
      <c r="C276" s="16">
        <v>8</v>
      </c>
      <c r="D276" s="16">
        <v>93</v>
      </c>
      <c r="E276" s="16">
        <v>100</v>
      </c>
      <c r="F276" s="16">
        <v>251</v>
      </c>
      <c r="G276" s="16">
        <v>452</v>
      </c>
      <c r="H276" s="4">
        <f t="shared" si="96"/>
        <v>22.345132743362832</v>
      </c>
      <c r="I276" s="4">
        <f t="shared" si="97"/>
        <v>77.654867256637175</v>
      </c>
      <c r="J276" s="4">
        <f t="shared" si="98"/>
        <v>42.69911504424779</v>
      </c>
      <c r="K276" s="9">
        <f t="shared" si="99"/>
        <v>57.30088495575221</v>
      </c>
    </row>
    <row r="277" spans="1:11" x14ac:dyDescent="0.25">
      <c r="A277" s="288"/>
      <c r="B277" s="16" t="s">
        <v>46</v>
      </c>
      <c r="C277" s="16">
        <v>10</v>
      </c>
      <c r="D277" s="16">
        <v>59</v>
      </c>
      <c r="E277" s="16">
        <v>196</v>
      </c>
      <c r="F277" s="16">
        <v>233</v>
      </c>
      <c r="G277" s="16">
        <v>498</v>
      </c>
      <c r="H277" s="4">
        <f t="shared" si="96"/>
        <v>13.855421686746988</v>
      </c>
      <c r="I277" s="4">
        <f t="shared" si="97"/>
        <v>86.144578313253007</v>
      </c>
      <c r="J277" s="4">
        <f t="shared" si="98"/>
        <v>51.204819277108435</v>
      </c>
      <c r="K277" s="9">
        <f t="shared" si="99"/>
        <v>48.795180722891565</v>
      </c>
    </row>
    <row r="278" spans="1:11" x14ac:dyDescent="0.25">
      <c r="A278" s="288"/>
      <c r="B278" s="16" t="s">
        <v>47</v>
      </c>
      <c r="C278" s="16">
        <v>4</v>
      </c>
      <c r="D278" s="16">
        <v>147</v>
      </c>
      <c r="E278" s="16">
        <v>152</v>
      </c>
      <c r="F278" s="16">
        <v>225</v>
      </c>
      <c r="G278" s="16">
        <v>528</v>
      </c>
      <c r="H278" s="4">
        <f t="shared" si="96"/>
        <v>28.598484848484848</v>
      </c>
      <c r="I278" s="4">
        <f t="shared" si="97"/>
        <v>71.401515151515156</v>
      </c>
      <c r="J278" s="4">
        <f t="shared" si="98"/>
        <v>56.628787878787875</v>
      </c>
      <c r="K278" s="9">
        <f t="shared" si="99"/>
        <v>43.371212121212125</v>
      </c>
    </row>
    <row r="279" spans="1:11" x14ac:dyDescent="0.25">
      <c r="A279" s="288"/>
      <c r="B279" s="16" t="s">
        <v>88</v>
      </c>
      <c r="C279" s="16">
        <v>42</v>
      </c>
      <c r="D279" s="16">
        <v>19</v>
      </c>
      <c r="E279" s="16">
        <v>127</v>
      </c>
      <c r="F279" s="16">
        <v>216</v>
      </c>
      <c r="G279" s="16">
        <v>404</v>
      </c>
      <c r="H279" s="4">
        <f t="shared" si="96"/>
        <v>15.099009900990099</v>
      </c>
      <c r="I279" s="4">
        <f t="shared" si="97"/>
        <v>84.900990099009903</v>
      </c>
      <c r="J279" s="4">
        <f t="shared" si="98"/>
        <v>36.138613861386141</v>
      </c>
      <c r="K279" s="9">
        <f t="shared" si="99"/>
        <v>63.861386138613859</v>
      </c>
    </row>
    <row r="280" spans="1:11" x14ac:dyDescent="0.25">
      <c r="A280" s="288"/>
      <c r="B280" s="16" t="s">
        <v>89</v>
      </c>
      <c r="C280" s="16">
        <v>25</v>
      </c>
      <c r="D280" s="16">
        <v>38</v>
      </c>
      <c r="E280" s="16">
        <v>173</v>
      </c>
      <c r="F280" s="16">
        <v>280</v>
      </c>
      <c r="G280" s="16">
        <v>516</v>
      </c>
      <c r="H280" s="4">
        <f t="shared" si="96"/>
        <v>12.209302325581396</v>
      </c>
      <c r="I280" s="4">
        <f t="shared" si="97"/>
        <v>87.79069767441861</v>
      </c>
      <c r="J280" s="4">
        <f t="shared" si="98"/>
        <v>40.891472868217058</v>
      </c>
      <c r="K280" s="9">
        <f t="shared" si="99"/>
        <v>59.108527131782942</v>
      </c>
    </row>
    <row r="281" spans="1:11" x14ac:dyDescent="0.25">
      <c r="A281" s="288"/>
      <c r="B281" s="16" t="s">
        <v>90</v>
      </c>
      <c r="C281" s="16">
        <v>13</v>
      </c>
      <c r="D281" s="16">
        <v>117</v>
      </c>
      <c r="E281" s="16">
        <v>228</v>
      </c>
      <c r="F281" s="16">
        <v>175</v>
      </c>
      <c r="G281" s="16">
        <v>533</v>
      </c>
      <c r="H281" s="4">
        <f t="shared" si="96"/>
        <v>24.390243902439025</v>
      </c>
      <c r="I281" s="4">
        <f t="shared" si="97"/>
        <v>75.609756097560975</v>
      </c>
      <c r="J281" s="4">
        <f t="shared" si="98"/>
        <v>64.727954971857415</v>
      </c>
      <c r="K281" s="9">
        <f t="shared" si="99"/>
        <v>35.272045028142593</v>
      </c>
    </row>
    <row r="282" spans="1:11" ht="16.5" thickBot="1" x14ac:dyDescent="0.3">
      <c r="A282" s="289"/>
      <c r="B282" s="19" t="s">
        <v>35</v>
      </c>
      <c r="C282" s="20"/>
      <c r="D282" s="20"/>
      <c r="E282" s="20"/>
      <c r="F282" s="20"/>
      <c r="G282" s="20"/>
      <c r="H282" s="22">
        <f>AVERAGE(H249:H281)</f>
        <v>19.664060827714636</v>
      </c>
      <c r="I282" s="22">
        <f>AVERAGE(I249:I281)</f>
        <v>80.335939172285379</v>
      </c>
      <c r="J282" s="22">
        <f>AVERAGE(J249:J281)</f>
        <v>45.196894953292677</v>
      </c>
      <c r="K282" s="23">
        <f>AVERAGE(K249:K281)</f>
        <v>54.803105046707323</v>
      </c>
    </row>
    <row r="283" spans="1:11" x14ac:dyDescent="0.25">
      <c r="A283" s="288" t="s">
        <v>123</v>
      </c>
      <c r="B283" s="16" t="s">
        <v>7</v>
      </c>
      <c r="C283" s="16">
        <v>20</v>
      </c>
      <c r="D283" s="16">
        <v>157</v>
      </c>
      <c r="E283" s="16">
        <v>63</v>
      </c>
      <c r="F283" s="16">
        <v>9</v>
      </c>
      <c r="G283" s="16">
        <v>249</v>
      </c>
      <c r="H283" s="4">
        <f t="shared" ref="H283:H289" si="100">(C283+D283)*100/G283</f>
        <v>71.084337349397586</v>
      </c>
      <c r="I283" s="4">
        <f t="shared" ref="I283:I289" si="101">(E283+F283)*100/G283</f>
        <v>28.91566265060241</v>
      </c>
      <c r="J283" s="4">
        <f t="shared" ref="J283:J289" si="102">(D283+E283)*100/G283</f>
        <v>88.353413654618478</v>
      </c>
      <c r="K283" s="9">
        <f t="shared" ref="K283:K289" si="103">(C283+F283)*100/G283</f>
        <v>11.646586345381525</v>
      </c>
    </row>
    <row r="284" spans="1:11" x14ac:dyDescent="0.25">
      <c r="A284" s="288"/>
      <c r="B284" s="16" t="s">
        <v>11</v>
      </c>
      <c r="C284" s="16">
        <v>68</v>
      </c>
      <c r="D284" s="16">
        <v>281</v>
      </c>
      <c r="E284" s="16">
        <v>283</v>
      </c>
      <c r="F284" s="16">
        <v>145</v>
      </c>
      <c r="G284" s="16">
        <v>777</v>
      </c>
      <c r="H284" s="4">
        <f t="shared" si="100"/>
        <v>44.916344916344919</v>
      </c>
      <c r="I284" s="4">
        <f t="shared" si="101"/>
        <v>55.083655083655081</v>
      </c>
      <c r="J284" s="4">
        <f t="shared" si="102"/>
        <v>72.586872586872587</v>
      </c>
      <c r="K284" s="9">
        <f t="shared" si="103"/>
        <v>27.413127413127413</v>
      </c>
    </row>
    <row r="285" spans="1:11" x14ac:dyDescent="0.25">
      <c r="A285" s="288"/>
      <c r="B285" s="16" t="s">
        <v>12</v>
      </c>
      <c r="C285" s="16">
        <v>113</v>
      </c>
      <c r="D285" s="16">
        <v>352</v>
      </c>
      <c r="E285" s="16">
        <v>204</v>
      </c>
      <c r="F285" s="16">
        <v>93</v>
      </c>
      <c r="G285" s="16">
        <v>762</v>
      </c>
      <c r="H285" s="4">
        <f t="shared" si="100"/>
        <v>61.023622047244096</v>
      </c>
      <c r="I285" s="4">
        <f t="shared" si="101"/>
        <v>38.976377952755904</v>
      </c>
      <c r="J285" s="4">
        <f t="shared" si="102"/>
        <v>72.965879265091857</v>
      </c>
      <c r="K285" s="9">
        <f t="shared" si="103"/>
        <v>27.034120734908136</v>
      </c>
    </row>
    <row r="286" spans="1:11" x14ac:dyDescent="0.25">
      <c r="A286" s="288"/>
      <c r="B286" s="16" t="s">
        <v>10</v>
      </c>
      <c r="C286" s="16">
        <v>30</v>
      </c>
      <c r="D286" s="16">
        <v>88</v>
      </c>
      <c r="E286" s="16">
        <v>176</v>
      </c>
      <c r="F286" s="16">
        <v>297</v>
      </c>
      <c r="G286" s="16">
        <v>591</v>
      </c>
      <c r="H286" s="4">
        <f t="shared" si="100"/>
        <v>19.96615905245347</v>
      </c>
      <c r="I286" s="4">
        <f t="shared" si="101"/>
        <v>80.033840947546537</v>
      </c>
      <c r="J286" s="4">
        <f t="shared" si="102"/>
        <v>44.670050761421322</v>
      </c>
      <c r="K286" s="9">
        <f t="shared" si="103"/>
        <v>55.329949238578678</v>
      </c>
    </row>
    <row r="287" spans="1:11" x14ac:dyDescent="0.25">
      <c r="A287" s="288"/>
      <c r="B287" s="16" t="s">
        <v>13</v>
      </c>
      <c r="C287" s="16">
        <v>77</v>
      </c>
      <c r="D287" s="16">
        <v>263</v>
      </c>
      <c r="E287" s="16">
        <v>280</v>
      </c>
      <c r="F287" s="16">
        <v>80</v>
      </c>
      <c r="G287" s="16">
        <v>700</v>
      </c>
      <c r="H287" s="4">
        <f t="shared" si="100"/>
        <v>48.571428571428569</v>
      </c>
      <c r="I287" s="4">
        <f t="shared" si="101"/>
        <v>51.428571428571431</v>
      </c>
      <c r="J287" s="4">
        <f t="shared" si="102"/>
        <v>77.571428571428569</v>
      </c>
      <c r="K287" s="9">
        <f t="shared" si="103"/>
        <v>22.428571428571427</v>
      </c>
    </row>
    <row r="288" spans="1:11" x14ac:dyDescent="0.25">
      <c r="A288" s="288"/>
      <c r="B288" s="16" t="s">
        <v>9</v>
      </c>
      <c r="C288" s="16">
        <v>25</v>
      </c>
      <c r="D288" s="16">
        <v>392</v>
      </c>
      <c r="E288" s="16">
        <v>212</v>
      </c>
      <c r="F288" s="16">
        <v>50</v>
      </c>
      <c r="G288" s="16">
        <v>679</v>
      </c>
      <c r="H288" s="4">
        <f t="shared" si="100"/>
        <v>61.413843888070694</v>
      </c>
      <c r="I288" s="4">
        <f t="shared" si="101"/>
        <v>38.586156111929306</v>
      </c>
      <c r="J288" s="4">
        <f t="shared" si="102"/>
        <v>88.954344624447714</v>
      </c>
      <c r="K288" s="9">
        <f t="shared" si="103"/>
        <v>11.045655375552283</v>
      </c>
    </row>
    <row r="289" spans="1:11" x14ac:dyDescent="0.25">
      <c r="A289" s="288"/>
      <c r="B289" s="16" t="s">
        <v>14</v>
      </c>
      <c r="C289" s="16">
        <v>88</v>
      </c>
      <c r="D289" s="16">
        <v>98</v>
      </c>
      <c r="E289" s="16">
        <v>327</v>
      </c>
      <c r="F289" s="16">
        <v>119</v>
      </c>
      <c r="G289" s="16">
        <v>632</v>
      </c>
      <c r="H289" s="4">
        <f t="shared" si="100"/>
        <v>29.430379746835442</v>
      </c>
      <c r="I289" s="4">
        <f t="shared" si="101"/>
        <v>70.569620253164558</v>
      </c>
      <c r="J289" s="4">
        <f t="shared" si="102"/>
        <v>67.24683544303798</v>
      </c>
      <c r="K289" s="9">
        <f t="shared" si="103"/>
        <v>32.753164556962027</v>
      </c>
    </row>
    <row r="290" spans="1:11" x14ac:dyDescent="0.25">
      <c r="A290" s="288"/>
      <c r="B290" s="16" t="s">
        <v>8</v>
      </c>
      <c r="C290" s="16">
        <v>20</v>
      </c>
      <c r="D290" s="16">
        <v>340</v>
      </c>
      <c r="E290" s="16">
        <v>256</v>
      </c>
      <c r="F290" s="16">
        <v>90</v>
      </c>
      <c r="G290" s="16">
        <v>706</v>
      </c>
      <c r="H290" s="4">
        <f t="shared" ref="H290:H309" si="104">(C290+D290)*100/G290</f>
        <v>50.991501416430594</v>
      </c>
      <c r="I290" s="4">
        <f t="shared" ref="I290:I309" si="105">(E290+F290)*100/G290</f>
        <v>49.008498583569406</v>
      </c>
      <c r="J290" s="4">
        <f t="shared" ref="J290:J309" si="106">(D290+E290)*100/G290</f>
        <v>84.419263456090647</v>
      </c>
      <c r="K290" s="9">
        <f t="shared" ref="K290:K309" si="107">(C290+F290)*100/G290</f>
        <v>15.580736543909348</v>
      </c>
    </row>
    <row r="291" spans="1:11" x14ac:dyDescent="0.25">
      <c r="A291" s="288"/>
      <c r="B291" s="16" t="s">
        <v>15</v>
      </c>
      <c r="C291" s="16">
        <v>2</v>
      </c>
      <c r="D291" s="16">
        <v>209</v>
      </c>
      <c r="E291" s="16">
        <v>93</v>
      </c>
      <c r="F291" s="16">
        <v>27</v>
      </c>
      <c r="G291" s="16">
        <v>331</v>
      </c>
      <c r="H291" s="4">
        <f t="shared" si="104"/>
        <v>63.746223564954683</v>
      </c>
      <c r="I291" s="4">
        <f t="shared" si="105"/>
        <v>36.253776435045317</v>
      </c>
      <c r="J291" s="4">
        <f t="shared" si="106"/>
        <v>91.238670694864055</v>
      </c>
      <c r="K291" s="9">
        <f t="shared" si="107"/>
        <v>8.761329305135952</v>
      </c>
    </row>
    <row r="292" spans="1:11" x14ac:dyDescent="0.25">
      <c r="A292" s="288"/>
      <c r="B292" s="16" t="s">
        <v>16</v>
      </c>
      <c r="C292" s="16">
        <v>16</v>
      </c>
      <c r="D292" s="16">
        <v>306</v>
      </c>
      <c r="E292" s="16">
        <v>123</v>
      </c>
      <c r="F292" s="16">
        <v>31</v>
      </c>
      <c r="G292" s="16">
        <v>476</v>
      </c>
      <c r="H292" s="4">
        <f t="shared" si="104"/>
        <v>67.647058823529406</v>
      </c>
      <c r="I292" s="4">
        <f t="shared" si="105"/>
        <v>32.352941176470587</v>
      </c>
      <c r="J292" s="4">
        <f t="shared" si="106"/>
        <v>90.12605042016807</v>
      </c>
      <c r="K292" s="9">
        <f t="shared" si="107"/>
        <v>9.8739495798319332</v>
      </c>
    </row>
    <row r="293" spans="1:11" x14ac:dyDescent="0.25">
      <c r="A293" s="288"/>
      <c r="B293" s="16" t="s">
        <v>17</v>
      </c>
      <c r="C293" s="16">
        <v>11</v>
      </c>
      <c r="D293" s="16">
        <v>385</v>
      </c>
      <c r="E293" s="16">
        <v>126</v>
      </c>
      <c r="F293" s="16">
        <v>43</v>
      </c>
      <c r="G293" s="16">
        <v>565</v>
      </c>
      <c r="H293" s="4">
        <f t="shared" si="104"/>
        <v>70.088495575221245</v>
      </c>
      <c r="I293" s="4">
        <f t="shared" si="105"/>
        <v>29.911504424778762</v>
      </c>
      <c r="J293" s="4">
        <f t="shared" si="106"/>
        <v>90.442477876106196</v>
      </c>
      <c r="K293" s="9">
        <f t="shared" si="107"/>
        <v>9.557522123893806</v>
      </c>
    </row>
    <row r="294" spans="1:11" x14ac:dyDescent="0.25">
      <c r="A294" s="288"/>
      <c r="B294" s="16" t="s">
        <v>18</v>
      </c>
      <c r="C294" s="16">
        <v>9</v>
      </c>
      <c r="D294" s="16">
        <v>353</v>
      </c>
      <c r="E294" s="16">
        <v>159</v>
      </c>
      <c r="F294" s="16">
        <v>46</v>
      </c>
      <c r="G294" s="16">
        <v>567</v>
      </c>
      <c r="H294" s="4">
        <f t="shared" si="104"/>
        <v>63.844797178130513</v>
      </c>
      <c r="I294" s="4">
        <f t="shared" si="105"/>
        <v>36.155202821869487</v>
      </c>
      <c r="J294" s="4">
        <f t="shared" si="106"/>
        <v>90.299823633156961</v>
      </c>
      <c r="K294" s="9">
        <f t="shared" si="107"/>
        <v>9.7001763668430332</v>
      </c>
    </row>
    <row r="295" spans="1:11" x14ac:dyDescent="0.25">
      <c r="A295" s="288"/>
      <c r="B295" s="16" t="s">
        <v>19</v>
      </c>
      <c r="C295" s="16">
        <v>16</v>
      </c>
      <c r="D295" s="16">
        <v>314</v>
      </c>
      <c r="E295" s="16">
        <v>67</v>
      </c>
      <c r="F295" s="16">
        <v>17</v>
      </c>
      <c r="G295" s="16">
        <v>414</v>
      </c>
      <c r="H295" s="4">
        <f t="shared" si="104"/>
        <v>79.710144927536234</v>
      </c>
      <c r="I295" s="4">
        <f t="shared" si="105"/>
        <v>20.289855072463769</v>
      </c>
      <c r="J295" s="4">
        <f t="shared" si="106"/>
        <v>92.028985507246375</v>
      </c>
      <c r="K295" s="9">
        <f t="shared" si="107"/>
        <v>7.9710144927536231</v>
      </c>
    </row>
    <row r="296" spans="1:11" x14ac:dyDescent="0.25">
      <c r="A296" s="288"/>
      <c r="B296" s="16" t="s">
        <v>20</v>
      </c>
      <c r="C296" s="16">
        <v>9</v>
      </c>
      <c r="D296" s="16">
        <v>231</v>
      </c>
      <c r="E296" s="16">
        <v>201</v>
      </c>
      <c r="F296" s="16">
        <v>80</v>
      </c>
      <c r="G296" s="16">
        <v>521</v>
      </c>
      <c r="H296" s="4">
        <f t="shared" si="104"/>
        <v>46.065259117082533</v>
      </c>
      <c r="I296" s="4">
        <f t="shared" si="105"/>
        <v>53.934740882917467</v>
      </c>
      <c r="J296" s="4">
        <f t="shared" si="106"/>
        <v>82.91746641074856</v>
      </c>
      <c r="K296" s="9">
        <f t="shared" si="107"/>
        <v>17.08253358925144</v>
      </c>
    </row>
    <row r="297" spans="1:11" x14ac:dyDescent="0.25">
      <c r="A297" s="288"/>
      <c r="B297" s="16" t="s">
        <v>21</v>
      </c>
      <c r="C297" s="16">
        <v>13</v>
      </c>
      <c r="D297" s="16">
        <v>134</v>
      </c>
      <c r="E297" s="16">
        <v>343</v>
      </c>
      <c r="F297" s="16">
        <v>79</v>
      </c>
      <c r="G297" s="16">
        <v>569</v>
      </c>
      <c r="H297" s="4">
        <f t="shared" si="104"/>
        <v>25.834797891036906</v>
      </c>
      <c r="I297" s="4">
        <f t="shared" si="105"/>
        <v>74.165202108963086</v>
      </c>
      <c r="J297" s="4">
        <f t="shared" si="106"/>
        <v>83.831282952548335</v>
      </c>
      <c r="K297" s="9">
        <f t="shared" si="107"/>
        <v>16.168717047451668</v>
      </c>
    </row>
    <row r="298" spans="1:11" x14ac:dyDescent="0.25">
      <c r="A298" s="288"/>
      <c r="B298" s="16" t="s">
        <v>22</v>
      </c>
      <c r="C298" s="16">
        <v>22</v>
      </c>
      <c r="D298" s="16">
        <v>124</v>
      </c>
      <c r="E298" s="16">
        <v>245</v>
      </c>
      <c r="F298" s="16">
        <v>43</v>
      </c>
      <c r="G298" s="16">
        <v>434</v>
      </c>
      <c r="H298" s="4">
        <f t="shared" si="104"/>
        <v>33.640552995391708</v>
      </c>
      <c r="I298" s="4">
        <f t="shared" si="105"/>
        <v>66.359447004608299</v>
      </c>
      <c r="J298" s="4">
        <f t="shared" si="106"/>
        <v>85.023041474654377</v>
      </c>
      <c r="K298" s="9">
        <f t="shared" si="107"/>
        <v>14.976958525345623</v>
      </c>
    </row>
    <row r="299" spans="1:11" x14ac:dyDescent="0.25">
      <c r="A299" s="288"/>
      <c r="B299" s="16" t="s">
        <v>23</v>
      </c>
      <c r="C299" s="16">
        <v>27</v>
      </c>
      <c r="D299" s="16">
        <v>225</v>
      </c>
      <c r="E299" s="16">
        <v>233</v>
      </c>
      <c r="F299" s="16">
        <v>114</v>
      </c>
      <c r="G299" s="16">
        <v>599</v>
      </c>
      <c r="H299" s="4">
        <f t="shared" si="104"/>
        <v>42.070116861435729</v>
      </c>
      <c r="I299" s="4">
        <f t="shared" si="105"/>
        <v>57.929883138564271</v>
      </c>
      <c r="J299" s="4">
        <f t="shared" si="106"/>
        <v>76.460767946577633</v>
      </c>
      <c r="K299" s="9">
        <f t="shared" si="107"/>
        <v>23.539232053422371</v>
      </c>
    </row>
    <row r="300" spans="1:11" x14ac:dyDescent="0.25">
      <c r="A300" s="288"/>
      <c r="B300" s="16" t="s">
        <v>24</v>
      </c>
      <c r="C300" s="16">
        <v>64</v>
      </c>
      <c r="D300" s="16">
        <v>153</v>
      </c>
      <c r="E300" s="16">
        <v>218</v>
      </c>
      <c r="F300" s="16">
        <v>129</v>
      </c>
      <c r="G300" s="16">
        <v>564</v>
      </c>
      <c r="H300" s="4">
        <f t="shared" si="104"/>
        <v>38.475177304964539</v>
      </c>
      <c r="I300" s="4">
        <f t="shared" si="105"/>
        <v>61.524822695035461</v>
      </c>
      <c r="J300" s="4">
        <f t="shared" si="106"/>
        <v>65.780141843971634</v>
      </c>
      <c r="K300" s="9">
        <f t="shared" si="107"/>
        <v>34.219858156028366</v>
      </c>
    </row>
    <row r="301" spans="1:11" x14ac:dyDescent="0.25">
      <c r="A301" s="288"/>
      <c r="B301" s="16" t="s">
        <v>36</v>
      </c>
      <c r="C301" s="16">
        <v>23</v>
      </c>
      <c r="D301" s="16">
        <v>284</v>
      </c>
      <c r="E301" s="16">
        <v>187</v>
      </c>
      <c r="F301" s="16">
        <v>52</v>
      </c>
      <c r="G301" s="16">
        <v>546</v>
      </c>
      <c r="H301" s="4">
        <f t="shared" si="104"/>
        <v>56.227106227106226</v>
      </c>
      <c r="I301" s="4">
        <f t="shared" si="105"/>
        <v>43.772893772893774</v>
      </c>
      <c r="J301" s="4">
        <f t="shared" si="106"/>
        <v>86.263736263736263</v>
      </c>
      <c r="K301" s="9">
        <f t="shared" si="107"/>
        <v>13.736263736263735</v>
      </c>
    </row>
    <row r="302" spans="1:11" x14ac:dyDescent="0.25">
      <c r="A302" s="288"/>
      <c r="B302" s="16" t="s">
        <v>37</v>
      </c>
      <c r="C302" s="16">
        <v>117</v>
      </c>
      <c r="D302" s="16">
        <v>115</v>
      </c>
      <c r="E302" s="16">
        <v>150</v>
      </c>
      <c r="F302" s="16">
        <v>135</v>
      </c>
      <c r="G302" s="16">
        <v>517</v>
      </c>
      <c r="H302" s="4">
        <f t="shared" si="104"/>
        <v>44.874274661508707</v>
      </c>
      <c r="I302" s="4">
        <f t="shared" si="105"/>
        <v>55.125725338491293</v>
      </c>
      <c r="J302" s="4">
        <f t="shared" si="106"/>
        <v>51.257253384912957</v>
      </c>
      <c r="K302" s="9">
        <f t="shared" si="107"/>
        <v>48.742746615087043</v>
      </c>
    </row>
    <row r="303" spans="1:11" x14ac:dyDescent="0.25">
      <c r="A303" s="288"/>
      <c r="B303" s="16" t="s">
        <v>38</v>
      </c>
      <c r="C303" s="16">
        <v>37</v>
      </c>
      <c r="D303" s="16">
        <v>10</v>
      </c>
      <c r="E303" s="16">
        <v>231</v>
      </c>
      <c r="F303" s="16">
        <v>270</v>
      </c>
      <c r="G303" s="16">
        <v>548</v>
      </c>
      <c r="H303" s="4">
        <f t="shared" si="104"/>
        <v>8.5766423357664241</v>
      </c>
      <c r="I303" s="4">
        <f t="shared" si="105"/>
        <v>91.423357664233578</v>
      </c>
      <c r="J303" s="4">
        <f t="shared" si="106"/>
        <v>43.978102189781019</v>
      </c>
      <c r="K303" s="9">
        <f t="shared" si="107"/>
        <v>56.021897810218981</v>
      </c>
    </row>
    <row r="304" spans="1:11" x14ac:dyDescent="0.25">
      <c r="A304" s="288"/>
      <c r="B304" s="16" t="s">
        <v>39</v>
      </c>
      <c r="C304" s="16">
        <v>16</v>
      </c>
      <c r="D304" s="16">
        <v>19</v>
      </c>
      <c r="E304" s="16">
        <v>246</v>
      </c>
      <c r="F304" s="16">
        <v>181</v>
      </c>
      <c r="G304" s="16">
        <v>462</v>
      </c>
      <c r="H304" s="4">
        <f t="shared" si="104"/>
        <v>7.5757575757575761</v>
      </c>
      <c r="I304" s="4">
        <f t="shared" si="105"/>
        <v>92.424242424242422</v>
      </c>
      <c r="J304" s="4">
        <f t="shared" si="106"/>
        <v>57.359307359307358</v>
      </c>
      <c r="K304" s="9">
        <f t="shared" si="107"/>
        <v>42.640692640692642</v>
      </c>
    </row>
    <row r="305" spans="1:11" x14ac:dyDescent="0.25">
      <c r="A305" s="288"/>
      <c r="B305" s="16" t="s">
        <v>40</v>
      </c>
      <c r="C305" s="16">
        <v>23</v>
      </c>
      <c r="D305" s="16">
        <v>49</v>
      </c>
      <c r="E305" s="16">
        <v>258</v>
      </c>
      <c r="F305" s="16">
        <v>232</v>
      </c>
      <c r="G305" s="16">
        <v>562</v>
      </c>
      <c r="H305" s="4">
        <f t="shared" si="104"/>
        <v>12.811387900355871</v>
      </c>
      <c r="I305" s="4">
        <f t="shared" si="105"/>
        <v>87.188612099644132</v>
      </c>
      <c r="J305" s="4">
        <f t="shared" si="106"/>
        <v>54.626334519572957</v>
      </c>
      <c r="K305" s="9">
        <f t="shared" si="107"/>
        <v>45.373665480427043</v>
      </c>
    </row>
    <row r="306" spans="1:11" x14ac:dyDescent="0.25">
      <c r="A306" s="288"/>
      <c r="B306" s="16" t="s">
        <v>41</v>
      </c>
      <c r="C306" s="16">
        <v>44</v>
      </c>
      <c r="D306" s="16">
        <v>27</v>
      </c>
      <c r="E306" s="16">
        <v>210</v>
      </c>
      <c r="F306" s="16">
        <v>186</v>
      </c>
      <c r="G306" s="16">
        <v>467</v>
      </c>
      <c r="H306" s="4">
        <f t="shared" si="104"/>
        <v>15.203426124197001</v>
      </c>
      <c r="I306" s="4">
        <f t="shared" si="105"/>
        <v>84.796573875802991</v>
      </c>
      <c r="J306" s="4">
        <f t="shared" si="106"/>
        <v>50.74946466809422</v>
      </c>
      <c r="K306" s="9">
        <f t="shared" si="107"/>
        <v>49.25053533190578</v>
      </c>
    </row>
    <row r="307" spans="1:11" x14ac:dyDescent="0.25">
      <c r="A307" s="288"/>
      <c r="B307" s="16" t="s">
        <v>42</v>
      </c>
      <c r="C307" s="16">
        <v>74</v>
      </c>
      <c r="D307" s="16">
        <v>32</v>
      </c>
      <c r="E307" s="16">
        <v>205</v>
      </c>
      <c r="F307" s="16">
        <v>360</v>
      </c>
      <c r="G307" s="16">
        <v>671</v>
      </c>
      <c r="H307" s="4">
        <f t="shared" si="104"/>
        <v>15.797317436661698</v>
      </c>
      <c r="I307" s="4">
        <f t="shared" si="105"/>
        <v>84.2026825633383</v>
      </c>
      <c r="J307" s="4">
        <f t="shared" si="106"/>
        <v>35.320417287630406</v>
      </c>
      <c r="K307" s="9">
        <f t="shared" si="107"/>
        <v>64.679582712369594</v>
      </c>
    </row>
    <row r="308" spans="1:11" x14ac:dyDescent="0.25">
      <c r="A308" s="288"/>
      <c r="B308" s="16" t="s">
        <v>43</v>
      </c>
      <c r="C308" s="16">
        <v>15</v>
      </c>
      <c r="D308" s="16">
        <v>179</v>
      </c>
      <c r="E308" s="16">
        <v>121</v>
      </c>
      <c r="F308" s="16">
        <v>157</v>
      </c>
      <c r="G308" s="16">
        <v>472</v>
      </c>
      <c r="H308" s="4">
        <f t="shared" si="104"/>
        <v>41.101694915254235</v>
      </c>
      <c r="I308" s="4">
        <f t="shared" si="105"/>
        <v>58.898305084745765</v>
      </c>
      <c r="J308" s="4">
        <f t="shared" si="106"/>
        <v>63.559322033898304</v>
      </c>
      <c r="K308" s="9">
        <f t="shared" si="107"/>
        <v>36.440677966101696</v>
      </c>
    </row>
    <row r="309" spans="1:11" x14ac:dyDescent="0.25">
      <c r="A309" s="288"/>
      <c r="B309" s="16" t="s">
        <v>44</v>
      </c>
      <c r="C309" s="16">
        <v>42</v>
      </c>
      <c r="D309" s="16">
        <v>4</v>
      </c>
      <c r="E309" s="16">
        <v>160</v>
      </c>
      <c r="F309" s="16">
        <v>507</v>
      </c>
      <c r="G309" s="16">
        <v>713</v>
      </c>
      <c r="H309" s="4">
        <f t="shared" si="104"/>
        <v>6.4516129032258061</v>
      </c>
      <c r="I309" s="4">
        <f t="shared" si="105"/>
        <v>93.548387096774192</v>
      </c>
      <c r="J309" s="4">
        <f t="shared" si="106"/>
        <v>23.001402524544179</v>
      </c>
      <c r="K309" s="9">
        <f t="shared" si="107"/>
        <v>76.998597475455824</v>
      </c>
    </row>
    <row r="310" spans="1:11" ht="16.5" thickBot="1" x14ac:dyDescent="0.3">
      <c r="A310" s="289"/>
      <c r="B310" s="19" t="s">
        <v>35</v>
      </c>
      <c r="C310" s="20"/>
      <c r="D310" s="20"/>
      <c r="E310" s="20"/>
      <c r="F310" s="20"/>
      <c r="G310" s="20"/>
      <c r="H310" s="22">
        <f>AVERAGE(H283:H309)</f>
        <v>41.74590597434527</v>
      </c>
      <c r="I310" s="22">
        <f>AVERAGE(I283:I309)</f>
        <v>58.254094025654737</v>
      </c>
      <c r="J310" s="22">
        <f>AVERAGE(J283:J309)</f>
        <v>70.778968050167734</v>
      </c>
      <c r="K310" s="23">
        <f>AVERAGE(K283:K309)</f>
        <v>29.221031949832255</v>
      </c>
    </row>
    <row r="311" spans="1:11" x14ac:dyDescent="0.25">
      <c r="A311" s="288" t="s">
        <v>124</v>
      </c>
      <c r="B311" s="16" t="s">
        <v>7</v>
      </c>
      <c r="C311" s="16">
        <v>13</v>
      </c>
      <c r="D311" s="16">
        <v>8</v>
      </c>
      <c r="E311" s="16">
        <v>222</v>
      </c>
      <c r="F311" s="16">
        <v>74</v>
      </c>
      <c r="G311" s="16">
        <v>317</v>
      </c>
      <c r="H311" s="4">
        <f t="shared" ref="H311:H331" si="108">(C311+D311)*100/G311</f>
        <v>6.6246056782334382</v>
      </c>
      <c r="I311" s="4">
        <f t="shared" ref="I311:I331" si="109">(E311+F311)*100/G311</f>
        <v>93.375394321766564</v>
      </c>
      <c r="J311" s="4">
        <f t="shared" ref="J311:J331" si="110">(D311+E311)*100/G311</f>
        <v>72.555205047318609</v>
      </c>
      <c r="K311" s="9">
        <f t="shared" ref="K311:K331" si="111">(C311+F311)*100/G311</f>
        <v>27.444794952681388</v>
      </c>
    </row>
    <row r="312" spans="1:11" x14ac:dyDescent="0.25">
      <c r="A312" s="288"/>
      <c r="B312" s="16" t="s">
        <v>11</v>
      </c>
      <c r="C312" s="16">
        <v>8</v>
      </c>
      <c r="D312" s="16">
        <v>0</v>
      </c>
      <c r="E312" s="16">
        <v>23</v>
      </c>
      <c r="F312" s="16">
        <v>127</v>
      </c>
      <c r="G312" s="16">
        <v>158</v>
      </c>
      <c r="H312" s="4">
        <f t="shared" si="108"/>
        <v>5.0632911392405067</v>
      </c>
      <c r="I312" s="4">
        <f t="shared" si="109"/>
        <v>94.936708860759495</v>
      </c>
      <c r="J312" s="4">
        <f t="shared" si="110"/>
        <v>14.556962025316455</v>
      </c>
      <c r="K312" s="9">
        <f t="shared" si="111"/>
        <v>85.443037974683548</v>
      </c>
    </row>
    <row r="313" spans="1:11" x14ac:dyDescent="0.25">
      <c r="A313" s="288"/>
      <c r="B313" s="16" t="s">
        <v>12</v>
      </c>
      <c r="C313" s="16">
        <v>29</v>
      </c>
      <c r="D313" s="16">
        <v>23</v>
      </c>
      <c r="E313" s="16">
        <v>68</v>
      </c>
      <c r="F313" s="16">
        <v>182</v>
      </c>
      <c r="G313" s="16">
        <v>302</v>
      </c>
      <c r="H313" s="4">
        <f t="shared" si="108"/>
        <v>17.218543046357617</v>
      </c>
      <c r="I313" s="4">
        <f t="shared" si="109"/>
        <v>82.78145695364239</v>
      </c>
      <c r="J313" s="4">
        <f t="shared" si="110"/>
        <v>30.132450331125828</v>
      </c>
      <c r="K313" s="9">
        <f t="shared" si="111"/>
        <v>69.867549668874176</v>
      </c>
    </row>
    <row r="314" spans="1:11" x14ac:dyDescent="0.25">
      <c r="A314" s="288"/>
      <c r="B314" s="16" t="s">
        <v>10</v>
      </c>
      <c r="C314" s="16">
        <v>6</v>
      </c>
      <c r="D314" s="16">
        <v>12</v>
      </c>
      <c r="E314" s="16">
        <v>117</v>
      </c>
      <c r="F314" s="16">
        <v>184</v>
      </c>
      <c r="G314" s="16">
        <v>319</v>
      </c>
      <c r="H314" s="4">
        <f t="shared" si="108"/>
        <v>5.6426332288401255</v>
      </c>
      <c r="I314" s="4">
        <f t="shared" si="109"/>
        <v>94.357366771159874</v>
      </c>
      <c r="J314" s="4">
        <f t="shared" si="110"/>
        <v>40.438871473354233</v>
      </c>
      <c r="K314" s="9">
        <f t="shared" si="111"/>
        <v>59.561128526645767</v>
      </c>
    </row>
    <row r="315" spans="1:11" x14ac:dyDescent="0.25">
      <c r="A315" s="288"/>
      <c r="B315" s="16" t="s">
        <v>13</v>
      </c>
      <c r="C315" s="16">
        <v>23</v>
      </c>
      <c r="D315" s="16">
        <v>105</v>
      </c>
      <c r="E315" s="16">
        <v>128</v>
      </c>
      <c r="F315" s="16">
        <v>147</v>
      </c>
      <c r="G315" s="16">
        <v>403</v>
      </c>
      <c r="H315" s="4">
        <f t="shared" si="108"/>
        <v>31.761786600496279</v>
      </c>
      <c r="I315" s="4">
        <f t="shared" si="109"/>
        <v>68.238213399503721</v>
      </c>
      <c r="J315" s="4">
        <f t="shared" si="110"/>
        <v>57.816377171215883</v>
      </c>
      <c r="K315" s="9">
        <f t="shared" si="111"/>
        <v>42.183622828784117</v>
      </c>
    </row>
    <row r="316" spans="1:11" x14ac:dyDescent="0.25">
      <c r="A316" s="288"/>
      <c r="B316" s="16" t="s">
        <v>9</v>
      </c>
      <c r="C316" s="16">
        <v>21</v>
      </c>
      <c r="D316" s="16">
        <v>39</v>
      </c>
      <c r="E316" s="16">
        <v>453</v>
      </c>
      <c r="F316" s="16">
        <v>83</v>
      </c>
      <c r="G316" s="16">
        <v>596</v>
      </c>
      <c r="H316" s="4">
        <f t="shared" si="108"/>
        <v>10.067114093959731</v>
      </c>
      <c r="I316" s="4">
        <f t="shared" si="109"/>
        <v>89.932885906040269</v>
      </c>
      <c r="J316" s="4">
        <f t="shared" si="110"/>
        <v>82.550335570469798</v>
      </c>
      <c r="K316" s="9">
        <f t="shared" si="111"/>
        <v>17.449664429530202</v>
      </c>
    </row>
    <row r="317" spans="1:11" x14ac:dyDescent="0.25">
      <c r="A317" s="288"/>
      <c r="B317" s="16" t="s">
        <v>14</v>
      </c>
      <c r="C317" s="16">
        <v>6</v>
      </c>
      <c r="D317" s="16">
        <v>0</v>
      </c>
      <c r="E317" s="16">
        <v>42</v>
      </c>
      <c r="F317" s="16">
        <v>159</v>
      </c>
      <c r="G317" s="16">
        <v>207</v>
      </c>
      <c r="H317" s="4">
        <f t="shared" si="108"/>
        <v>2.8985507246376812</v>
      </c>
      <c r="I317" s="4">
        <f t="shared" si="109"/>
        <v>97.101449275362313</v>
      </c>
      <c r="J317" s="4">
        <f t="shared" si="110"/>
        <v>20.289855072463769</v>
      </c>
      <c r="K317" s="9">
        <f t="shared" si="111"/>
        <v>79.710144927536234</v>
      </c>
    </row>
    <row r="318" spans="1:11" x14ac:dyDescent="0.25">
      <c r="A318" s="288"/>
      <c r="B318" s="16" t="s">
        <v>8</v>
      </c>
      <c r="C318" s="16">
        <v>3</v>
      </c>
      <c r="D318" s="16">
        <v>2</v>
      </c>
      <c r="E318" s="16">
        <v>140</v>
      </c>
      <c r="F318" s="16">
        <v>215</v>
      </c>
      <c r="G318" s="16">
        <v>360</v>
      </c>
      <c r="H318" s="4">
        <f t="shared" si="108"/>
        <v>1.3888888888888888</v>
      </c>
      <c r="I318" s="4">
        <f t="shared" si="109"/>
        <v>98.611111111111114</v>
      </c>
      <c r="J318" s="4">
        <f t="shared" si="110"/>
        <v>39.444444444444443</v>
      </c>
      <c r="K318" s="9">
        <f t="shared" si="111"/>
        <v>60.555555555555557</v>
      </c>
    </row>
    <row r="319" spans="1:11" x14ac:dyDescent="0.25">
      <c r="A319" s="288"/>
      <c r="B319" s="16" t="s">
        <v>15</v>
      </c>
      <c r="C319" s="16">
        <v>2</v>
      </c>
      <c r="D319" s="16">
        <v>1</v>
      </c>
      <c r="E319" s="16">
        <v>156</v>
      </c>
      <c r="F319" s="16">
        <v>102</v>
      </c>
      <c r="G319" s="16">
        <v>261</v>
      </c>
      <c r="H319" s="4">
        <f t="shared" si="108"/>
        <v>1.1494252873563218</v>
      </c>
      <c r="I319" s="4">
        <f t="shared" si="109"/>
        <v>98.850574712643677</v>
      </c>
      <c r="J319" s="4">
        <f t="shared" si="110"/>
        <v>60.153256704980841</v>
      </c>
      <c r="K319" s="9">
        <f t="shared" si="111"/>
        <v>39.846743295019159</v>
      </c>
    </row>
    <row r="320" spans="1:11" x14ac:dyDescent="0.25">
      <c r="A320" s="288"/>
      <c r="B320" s="16" t="s">
        <v>16</v>
      </c>
      <c r="C320" s="16">
        <v>36</v>
      </c>
      <c r="D320" s="16">
        <v>0</v>
      </c>
      <c r="E320" s="16">
        <v>332</v>
      </c>
      <c r="F320" s="16">
        <v>196</v>
      </c>
      <c r="G320" s="16">
        <v>564</v>
      </c>
      <c r="H320" s="4">
        <f t="shared" si="108"/>
        <v>6.3829787234042552</v>
      </c>
      <c r="I320" s="4">
        <f t="shared" si="109"/>
        <v>93.61702127659575</v>
      </c>
      <c r="J320" s="4">
        <f t="shared" si="110"/>
        <v>58.865248226950357</v>
      </c>
      <c r="K320" s="9">
        <f t="shared" si="111"/>
        <v>41.134751773049643</v>
      </c>
    </row>
    <row r="321" spans="1:11" x14ac:dyDescent="0.25">
      <c r="A321" s="288"/>
      <c r="B321" s="16" t="s">
        <v>17</v>
      </c>
      <c r="C321" s="16">
        <v>37</v>
      </c>
      <c r="D321" s="16">
        <v>135</v>
      </c>
      <c r="E321" s="16">
        <v>313</v>
      </c>
      <c r="F321" s="16">
        <v>127</v>
      </c>
      <c r="G321" s="16">
        <v>612</v>
      </c>
      <c r="H321" s="4">
        <f t="shared" si="108"/>
        <v>28.104575163398692</v>
      </c>
      <c r="I321" s="4">
        <f t="shared" si="109"/>
        <v>71.895424836601308</v>
      </c>
      <c r="J321" s="4">
        <f t="shared" si="110"/>
        <v>73.202614379084963</v>
      </c>
      <c r="K321" s="9">
        <f t="shared" si="111"/>
        <v>26.797385620915033</v>
      </c>
    </row>
    <row r="322" spans="1:11" x14ac:dyDescent="0.25">
      <c r="A322" s="288"/>
      <c r="B322" s="16" t="s">
        <v>18</v>
      </c>
      <c r="C322" s="16">
        <v>70</v>
      </c>
      <c r="D322" s="16">
        <v>71</v>
      </c>
      <c r="E322" s="16">
        <v>287</v>
      </c>
      <c r="F322" s="16">
        <v>238</v>
      </c>
      <c r="G322" s="16">
        <v>666</v>
      </c>
      <c r="H322" s="4">
        <f t="shared" si="108"/>
        <v>21.171171171171171</v>
      </c>
      <c r="I322" s="4">
        <f t="shared" si="109"/>
        <v>78.828828828828833</v>
      </c>
      <c r="J322" s="4">
        <f t="shared" si="110"/>
        <v>53.753753753753756</v>
      </c>
      <c r="K322" s="9">
        <f t="shared" si="111"/>
        <v>46.246246246246244</v>
      </c>
    </row>
    <row r="323" spans="1:11" x14ac:dyDescent="0.25">
      <c r="A323" s="288"/>
      <c r="B323" s="16" t="s">
        <v>19</v>
      </c>
      <c r="C323" s="16">
        <v>4</v>
      </c>
      <c r="D323" s="16">
        <v>1</v>
      </c>
      <c r="E323" s="16">
        <v>92</v>
      </c>
      <c r="F323" s="16">
        <v>174</v>
      </c>
      <c r="G323" s="16">
        <v>271</v>
      </c>
      <c r="H323" s="4">
        <f t="shared" si="108"/>
        <v>1.8450184501845019</v>
      </c>
      <c r="I323" s="4">
        <f t="shared" si="109"/>
        <v>98.154981549815503</v>
      </c>
      <c r="J323" s="4">
        <f t="shared" si="110"/>
        <v>34.317343173431738</v>
      </c>
      <c r="K323" s="9">
        <f t="shared" si="111"/>
        <v>65.682656826568262</v>
      </c>
    </row>
    <row r="324" spans="1:11" x14ac:dyDescent="0.25">
      <c r="A324" s="288"/>
      <c r="B324" s="16" t="s">
        <v>20</v>
      </c>
      <c r="C324" s="16">
        <v>9</v>
      </c>
      <c r="D324" s="16">
        <v>0</v>
      </c>
      <c r="E324" s="16">
        <v>251</v>
      </c>
      <c r="F324" s="16">
        <v>172</v>
      </c>
      <c r="G324" s="16">
        <v>432</v>
      </c>
      <c r="H324" s="4">
        <f t="shared" si="108"/>
        <v>2.0833333333333335</v>
      </c>
      <c r="I324" s="4">
        <f t="shared" si="109"/>
        <v>97.916666666666671</v>
      </c>
      <c r="J324" s="4">
        <f t="shared" si="110"/>
        <v>58.101851851851855</v>
      </c>
      <c r="K324" s="9">
        <f t="shared" si="111"/>
        <v>41.898148148148145</v>
      </c>
    </row>
    <row r="325" spans="1:11" x14ac:dyDescent="0.25">
      <c r="A325" s="288"/>
      <c r="B325" s="16" t="s">
        <v>21</v>
      </c>
      <c r="C325" s="16">
        <v>5</v>
      </c>
      <c r="D325" s="16">
        <v>2</v>
      </c>
      <c r="E325" s="16">
        <v>265</v>
      </c>
      <c r="F325" s="16">
        <v>171</v>
      </c>
      <c r="G325" s="16">
        <v>443</v>
      </c>
      <c r="H325" s="4">
        <f t="shared" ref="H325:H328" si="112">(C325+D325)*100/G325</f>
        <v>1.5801354401805869</v>
      </c>
      <c r="I325" s="4">
        <f t="shared" ref="I325:I328" si="113">(E325+F325)*100/G325</f>
        <v>98.419864559819416</v>
      </c>
      <c r="J325" s="4">
        <f t="shared" ref="J325:J328" si="114">(D325+E325)*100/G325</f>
        <v>60.270880361173816</v>
      </c>
      <c r="K325" s="9">
        <f t="shared" ref="K325:K328" si="115">(C325+F325)*100/G325</f>
        <v>39.729119638826184</v>
      </c>
    </row>
    <row r="326" spans="1:11" x14ac:dyDescent="0.25">
      <c r="A326" s="288"/>
      <c r="B326" s="16" t="s">
        <v>22</v>
      </c>
      <c r="C326" s="16">
        <v>29</v>
      </c>
      <c r="D326" s="16">
        <v>86</v>
      </c>
      <c r="E326" s="16">
        <v>395</v>
      </c>
      <c r="F326" s="16">
        <v>114</v>
      </c>
      <c r="G326" s="16">
        <v>624</v>
      </c>
      <c r="H326" s="4">
        <f t="shared" si="112"/>
        <v>18.429487179487179</v>
      </c>
      <c r="I326" s="4">
        <f t="shared" si="113"/>
        <v>81.570512820512818</v>
      </c>
      <c r="J326" s="4">
        <f t="shared" si="114"/>
        <v>77.083333333333329</v>
      </c>
      <c r="K326" s="9">
        <f t="shared" si="115"/>
        <v>22.916666666666668</v>
      </c>
    </row>
    <row r="327" spans="1:11" x14ac:dyDescent="0.25">
      <c r="A327" s="288"/>
      <c r="B327" s="16" t="s">
        <v>23</v>
      </c>
      <c r="C327" s="16">
        <v>17</v>
      </c>
      <c r="D327" s="16">
        <v>45</v>
      </c>
      <c r="E327" s="16">
        <v>483</v>
      </c>
      <c r="F327" s="16">
        <v>243</v>
      </c>
      <c r="G327" s="16">
        <v>788</v>
      </c>
      <c r="H327" s="4">
        <f t="shared" si="112"/>
        <v>7.8680203045685282</v>
      </c>
      <c r="I327" s="4">
        <f t="shared" si="113"/>
        <v>92.131979695431468</v>
      </c>
      <c r="J327" s="4">
        <f t="shared" si="114"/>
        <v>67.005076142131983</v>
      </c>
      <c r="K327" s="9">
        <f t="shared" si="115"/>
        <v>32.994923857868024</v>
      </c>
    </row>
    <row r="328" spans="1:11" x14ac:dyDescent="0.25">
      <c r="A328" s="288"/>
      <c r="B328" s="16" t="s">
        <v>24</v>
      </c>
      <c r="C328" s="16">
        <v>24</v>
      </c>
      <c r="D328" s="16">
        <v>90</v>
      </c>
      <c r="E328" s="16">
        <v>99</v>
      </c>
      <c r="F328" s="16">
        <v>110</v>
      </c>
      <c r="G328" s="16">
        <v>323</v>
      </c>
      <c r="H328" s="4">
        <f t="shared" si="112"/>
        <v>35.294117647058826</v>
      </c>
      <c r="I328" s="4">
        <f t="shared" si="113"/>
        <v>64.705882352941174</v>
      </c>
      <c r="J328" s="4">
        <f t="shared" si="114"/>
        <v>58.513931888544889</v>
      </c>
      <c r="K328" s="9">
        <f t="shared" si="115"/>
        <v>41.486068111455111</v>
      </c>
    </row>
    <row r="329" spans="1:11" x14ac:dyDescent="0.25">
      <c r="A329" s="288"/>
      <c r="B329" s="16" t="s">
        <v>36</v>
      </c>
      <c r="C329" s="16">
        <v>65</v>
      </c>
      <c r="D329" s="16">
        <v>27</v>
      </c>
      <c r="E329" s="16">
        <v>338</v>
      </c>
      <c r="F329" s="16">
        <v>69</v>
      </c>
      <c r="G329" s="16">
        <v>499</v>
      </c>
      <c r="H329" s="4">
        <f t="shared" si="108"/>
        <v>18.436873747494989</v>
      </c>
      <c r="I329" s="4">
        <f t="shared" si="109"/>
        <v>81.563126252505015</v>
      </c>
      <c r="J329" s="4">
        <f t="shared" si="110"/>
        <v>73.146292585170343</v>
      </c>
      <c r="K329" s="9">
        <f t="shared" si="111"/>
        <v>26.85370741482966</v>
      </c>
    </row>
    <row r="330" spans="1:11" x14ac:dyDescent="0.25">
      <c r="A330" s="288"/>
      <c r="B330" s="16" t="s">
        <v>37</v>
      </c>
      <c r="C330" s="16">
        <v>8</v>
      </c>
      <c r="D330" s="16">
        <v>19</v>
      </c>
      <c r="E330" s="16">
        <v>185</v>
      </c>
      <c r="F330" s="16">
        <v>201</v>
      </c>
      <c r="G330" s="16">
        <v>413</v>
      </c>
      <c r="H330" s="4">
        <f t="shared" si="108"/>
        <v>6.5375302663438255</v>
      </c>
      <c r="I330" s="4">
        <f t="shared" si="109"/>
        <v>93.462469733656178</v>
      </c>
      <c r="J330" s="4">
        <f t="shared" si="110"/>
        <v>49.394673123486683</v>
      </c>
      <c r="K330" s="9">
        <f t="shared" si="111"/>
        <v>50.605326876513317</v>
      </c>
    </row>
    <row r="331" spans="1:11" x14ac:dyDescent="0.25">
      <c r="A331" s="288"/>
      <c r="B331" s="16" t="s">
        <v>38</v>
      </c>
      <c r="C331" s="16">
        <v>30</v>
      </c>
      <c r="D331" s="16">
        <v>7</v>
      </c>
      <c r="E331" s="16">
        <v>392</v>
      </c>
      <c r="F331" s="16">
        <v>33</v>
      </c>
      <c r="G331" s="16">
        <v>462</v>
      </c>
      <c r="H331" s="4">
        <f t="shared" si="108"/>
        <v>8.0086580086580081</v>
      </c>
      <c r="I331" s="4">
        <f t="shared" si="109"/>
        <v>91.991341991341997</v>
      </c>
      <c r="J331" s="4">
        <f t="shared" si="110"/>
        <v>86.36363636363636</v>
      </c>
      <c r="K331" s="9">
        <f t="shared" si="111"/>
        <v>13.636363636363637</v>
      </c>
    </row>
    <row r="332" spans="1:11" ht="16.5" thickBot="1" x14ac:dyDescent="0.3">
      <c r="A332" s="289"/>
      <c r="B332" s="19" t="s">
        <v>35</v>
      </c>
      <c r="C332" s="20"/>
      <c r="D332" s="20"/>
      <c r="E332" s="20"/>
      <c r="F332" s="20"/>
      <c r="G332" s="20"/>
      <c r="H332" s="22">
        <f>AVERAGE(H311:H331)</f>
        <v>11.312225624918787</v>
      </c>
      <c r="I332" s="22">
        <f>AVERAGE(I311:I331)</f>
        <v>88.687774375081233</v>
      </c>
      <c r="J332" s="22">
        <f>AVERAGE(J311:J331)</f>
        <v>55.616971096344756</v>
      </c>
      <c r="K332" s="23">
        <f>AVERAGE(K311:K331)</f>
        <v>44.383028903655244</v>
      </c>
    </row>
    <row r="333" spans="1:11" x14ac:dyDescent="0.25">
      <c r="A333" s="288" t="s">
        <v>125</v>
      </c>
      <c r="B333" s="16" t="s">
        <v>7</v>
      </c>
      <c r="C333" s="16">
        <v>30</v>
      </c>
      <c r="D333" s="16">
        <v>208</v>
      </c>
      <c r="E333" s="16">
        <v>299</v>
      </c>
      <c r="F333" s="16">
        <v>134</v>
      </c>
      <c r="G333" s="16">
        <v>671</v>
      </c>
      <c r="H333" s="4">
        <f t="shared" ref="H333:H355" si="116">(C333+D333)*100/G333</f>
        <v>35.469448584202681</v>
      </c>
      <c r="I333" s="4">
        <f t="shared" ref="I333:I355" si="117">(E333+F333)*100/G333</f>
        <v>64.530551415797319</v>
      </c>
      <c r="J333" s="4">
        <f t="shared" ref="J333:J355" si="118">(D333+E333)*100/G333</f>
        <v>75.558867362146046</v>
      </c>
      <c r="K333" s="9">
        <f t="shared" ref="K333:K355" si="119">(C333+F333)*100/G333</f>
        <v>24.441132637853951</v>
      </c>
    </row>
    <row r="334" spans="1:11" x14ac:dyDescent="0.25">
      <c r="A334" s="288"/>
      <c r="B334" s="16" t="s">
        <v>11</v>
      </c>
      <c r="C334" s="16">
        <v>18</v>
      </c>
      <c r="D334" s="16">
        <v>119</v>
      </c>
      <c r="E334" s="16">
        <v>289</v>
      </c>
      <c r="F334" s="16">
        <v>366</v>
      </c>
      <c r="G334" s="16">
        <v>792</v>
      </c>
      <c r="H334" s="4">
        <f t="shared" si="116"/>
        <v>17.297979797979799</v>
      </c>
      <c r="I334" s="4">
        <f t="shared" si="117"/>
        <v>82.702020202020208</v>
      </c>
      <c r="J334" s="4">
        <f t="shared" si="118"/>
        <v>51.515151515151516</v>
      </c>
      <c r="K334" s="9">
        <f t="shared" si="119"/>
        <v>48.484848484848484</v>
      </c>
    </row>
    <row r="335" spans="1:11" x14ac:dyDescent="0.25">
      <c r="A335" s="288"/>
      <c r="B335" s="16" t="s">
        <v>12</v>
      </c>
      <c r="C335" s="16">
        <v>30</v>
      </c>
      <c r="D335" s="16">
        <v>77</v>
      </c>
      <c r="E335" s="16">
        <v>248</v>
      </c>
      <c r="F335" s="16">
        <v>388</v>
      </c>
      <c r="G335" s="16">
        <v>743</v>
      </c>
      <c r="H335" s="4">
        <f t="shared" si="116"/>
        <v>14.401076716016151</v>
      </c>
      <c r="I335" s="4">
        <f t="shared" si="117"/>
        <v>85.598923283983851</v>
      </c>
      <c r="J335" s="4">
        <f t="shared" si="118"/>
        <v>43.741588156123825</v>
      </c>
      <c r="K335" s="9">
        <f t="shared" si="119"/>
        <v>56.258411843876175</v>
      </c>
    </row>
    <row r="336" spans="1:11" x14ac:dyDescent="0.25">
      <c r="A336" s="288"/>
      <c r="B336" s="16" t="s">
        <v>10</v>
      </c>
      <c r="C336" s="16">
        <v>15</v>
      </c>
      <c r="D336" s="16">
        <v>137</v>
      </c>
      <c r="E336" s="16">
        <v>367</v>
      </c>
      <c r="F336" s="16">
        <v>360</v>
      </c>
      <c r="G336" s="16">
        <v>879</v>
      </c>
      <c r="H336" s="4">
        <f t="shared" si="116"/>
        <v>17.292377701934015</v>
      </c>
      <c r="I336" s="4">
        <f t="shared" si="117"/>
        <v>82.707622298065985</v>
      </c>
      <c r="J336" s="4">
        <f t="shared" si="118"/>
        <v>57.337883959044369</v>
      </c>
      <c r="K336" s="9">
        <f t="shared" si="119"/>
        <v>42.662116040955631</v>
      </c>
    </row>
    <row r="337" spans="1:11" x14ac:dyDescent="0.25">
      <c r="A337" s="288"/>
      <c r="B337" s="16" t="s">
        <v>13</v>
      </c>
      <c r="C337" s="16">
        <v>34</v>
      </c>
      <c r="D337" s="16">
        <v>118</v>
      </c>
      <c r="E337" s="16">
        <v>239</v>
      </c>
      <c r="F337" s="16">
        <v>318</v>
      </c>
      <c r="G337" s="16">
        <v>709</v>
      </c>
      <c r="H337" s="4">
        <f t="shared" si="116"/>
        <v>21.438645980253877</v>
      </c>
      <c r="I337" s="4">
        <f t="shared" si="117"/>
        <v>78.561354019746119</v>
      </c>
      <c r="J337" s="4">
        <f t="shared" si="118"/>
        <v>50.352609308885754</v>
      </c>
      <c r="K337" s="9">
        <f t="shared" si="119"/>
        <v>49.647390691114246</v>
      </c>
    </row>
    <row r="338" spans="1:11" x14ac:dyDescent="0.25">
      <c r="A338" s="288"/>
      <c r="B338" s="16" t="s">
        <v>9</v>
      </c>
      <c r="C338" s="16">
        <v>21</v>
      </c>
      <c r="D338" s="16">
        <v>74</v>
      </c>
      <c r="E338" s="16">
        <v>382</v>
      </c>
      <c r="F338" s="16">
        <v>269</v>
      </c>
      <c r="G338" s="16">
        <v>746</v>
      </c>
      <c r="H338" s="4">
        <f t="shared" si="116"/>
        <v>12.734584450402144</v>
      </c>
      <c r="I338" s="4">
        <f t="shared" si="117"/>
        <v>87.265415549597861</v>
      </c>
      <c r="J338" s="4">
        <f t="shared" si="118"/>
        <v>61.126005361930297</v>
      </c>
      <c r="K338" s="9">
        <f t="shared" si="119"/>
        <v>38.873994638069703</v>
      </c>
    </row>
    <row r="339" spans="1:11" x14ac:dyDescent="0.25">
      <c r="A339" s="288"/>
      <c r="B339" s="16" t="s">
        <v>14</v>
      </c>
      <c r="C339" s="16">
        <v>33</v>
      </c>
      <c r="D339" s="16">
        <v>149</v>
      </c>
      <c r="E339" s="16">
        <v>246</v>
      </c>
      <c r="F339" s="16">
        <v>315</v>
      </c>
      <c r="G339" s="16">
        <v>743</v>
      </c>
      <c r="H339" s="4">
        <f t="shared" si="116"/>
        <v>24.49528936742934</v>
      </c>
      <c r="I339" s="4">
        <f t="shared" si="117"/>
        <v>75.504710632570664</v>
      </c>
      <c r="J339" s="4">
        <f t="shared" si="118"/>
        <v>53.162853297442801</v>
      </c>
      <c r="K339" s="9">
        <f t="shared" si="119"/>
        <v>46.837146702557199</v>
      </c>
    </row>
    <row r="340" spans="1:11" x14ac:dyDescent="0.25">
      <c r="A340" s="288"/>
      <c r="B340" s="16" t="s">
        <v>8</v>
      </c>
      <c r="C340" s="16">
        <v>8</v>
      </c>
      <c r="D340" s="16">
        <v>112</v>
      </c>
      <c r="E340" s="16">
        <v>321</v>
      </c>
      <c r="F340" s="16">
        <v>116</v>
      </c>
      <c r="G340" s="16">
        <v>557</v>
      </c>
      <c r="H340" s="4">
        <f t="shared" si="116"/>
        <v>21.54398563734291</v>
      </c>
      <c r="I340" s="4">
        <f t="shared" si="117"/>
        <v>78.456014362657086</v>
      </c>
      <c r="J340" s="4">
        <f t="shared" si="118"/>
        <v>77.737881508078999</v>
      </c>
      <c r="K340" s="9">
        <f t="shared" si="119"/>
        <v>22.262118491921004</v>
      </c>
    </row>
    <row r="341" spans="1:11" x14ac:dyDescent="0.25">
      <c r="A341" s="288"/>
      <c r="B341" s="16" t="s">
        <v>15</v>
      </c>
      <c r="C341" s="16">
        <v>34</v>
      </c>
      <c r="D341" s="16">
        <v>139</v>
      </c>
      <c r="E341" s="16">
        <v>351</v>
      </c>
      <c r="F341" s="16">
        <v>265</v>
      </c>
      <c r="G341" s="16">
        <v>789</v>
      </c>
      <c r="H341" s="4">
        <f t="shared" si="116"/>
        <v>21.926489226869457</v>
      </c>
      <c r="I341" s="4">
        <f t="shared" si="117"/>
        <v>78.07351077313055</v>
      </c>
      <c r="J341" s="4">
        <f t="shared" si="118"/>
        <v>62.103929024081118</v>
      </c>
      <c r="K341" s="9">
        <f t="shared" si="119"/>
        <v>37.896070975918882</v>
      </c>
    </row>
    <row r="342" spans="1:11" x14ac:dyDescent="0.25">
      <c r="A342" s="288"/>
      <c r="B342" s="16" t="s">
        <v>16</v>
      </c>
      <c r="C342" s="16">
        <v>18</v>
      </c>
      <c r="D342" s="16">
        <v>73</v>
      </c>
      <c r="E342" s="16">
        <v>502</v>
      </c>
      <c r="F342" s="16">
        <v>421</v>
      </c>
      <c r="G342" s="16">
        <v>1014</v>
      </c>
      <c r="H342" s="4">
        <f t="shared" si="116"/>
        <v>8.9743589743589745</v>
      </c>
      <c r="I342" s="4">
        <f t="shared" si="117"/>
        <v>91.025641025641022</v>
      </c>
      <c r="J342" s="4">
        <f t="shared" si="118"/>
        <v>56.706114398422088</v>
      </c>
      <c r="K342" s="9">
        <f t="shared" si="119"/>
        <v>43.293885601577912</v>
      </c>
    </row>
    <row r="343" spans="1:11" x14ac:dyDescent="0.25">
      <c r="A343" s="288"/>
      <c r="B343" s="16" t="s">
        <v>17</v>
      </c>
      <c r="C343" s="16">
        <v>51</v>
      </c>
      <c r="D343" s="16">
        <v>78</v>
      </c>
      <c r="E343" s="16">
        <v>364</v>
      </c>
      <c r="F343" s="16">
        <v>462</v>
      </c>
      <c r="G343" s="16">
        <v>955</v>
      </c>
      <c r="H343" s="4">
        <f t="shared" si="116"/>
        <v>13.507853403141361</v>
      </c>
      <c r="I343" s="4">
        <f t="shared" si="117"/>
        <v>86.492146596858632</v>
      </c>
      <c r="J343" s="4">
        <f t="shared" si="118"/>
        <v>46.282722513089006</v>
      </c>
      <c r="K343" s="9">
        <f t="shared" si="119"/>
        <v>53.717277486910994</v>
      </c>
    </row>
    <row r="344" spans="1:11" x14ac:dyDescent="0.25">
      <c r="A344" s="288"/>
      <c r="B344" s="16" t="s">
        <v>18</v>
      </c>
      <c r="C344" s="16">
        <v>17</v>
      </c>
      <c r="D344" s="16">
        <v>23</v>
      </c>
      <c r="E344" s="16">
        <v>349</v>
      </c>
      <c r="F344" s="16">
        <v>289</v>
      </c>
      <c r="G344" s="16">
        <v>678</v>
      </c>
      <c r="H344" s="4">
        <f t="shared" si="116"/>
        <v>5.8997050147492622</v>
      </c>
      <c r="I344" s="4">
        <f t="shared" si="117"/>
        <v>94.100294985250741</v>
      </c>
      <c r="J344" s="4">
        <f t="shared" si="118"/>
        <v>54.86725663716814</v>
      </c>
      <c r="K344" s="9">
        <f t="shared" si="119"/>
        <v>45.13274336283186</v>
      </c>
    </row>
    <row r="345" spans="1:11" x14ac:dyDescent="0.25">
      <c r="A345" s="288"/>
      <c r="B345" s="16" t="s">
        <v>19</v>
      </c>
      <c r="C345" s="16">
        <v>26</v>
      </c>
      <c r="D345" s="16">
        <v>10</v>
      </c>
      <c r="E345" s="16">
        <v>396</v>
      </c>
      <c r="F345" s="16">
        <v>528</v>
      </c>
      <c r="G345" s="16">
        <v>960</v>
      </c>
      <c r="H345" s="4">
        <f t="shared" si="116"/>
        <v>3.75</v>
      </c>
      <c r="I345" s="4">
        <f t="shared" si="117"/>
        <v>96.25</v>
      </c>
      <c r="J345" s="4">
        <f t="shared" si="118"/>
        <v>42.291666666666664</v>
      </c>
      <c r="K345" s="9">
        <f t="shared" si="119"/>
        <v>57.708333333333336</v>
      </c>
    </row>
    <row r="346" spans="1:11" x14ac:dyDescent="0.25">
      <c r="A346" s="288"/>
      <c r="B346" s="16" t="s">
        <v>20</v>
      </c>
      <c r="C346" s="16">
        <v>41</v>
      </c>
      <c r="D346" s="16">
        <v>18</v>
      </c>
      <c r="E346" s="16">
        <v>210</v>
      </c>
      <c r="F346" s="16">
        <v>383</v>
      </c>
      <c r="G346" s="16">
        <v>652</v>
      </c>
      <c r="H346" s="4">
        <f t="shared" ref="H346:H352" si="120">(C346+D346)*100/G346</f>
        <v>9.0490797546012267</v>
      </c>
      <c r="I346" s="4">
        <f t="shared" ref="I346:I352" si="121">(E346+F346)*100/G346</f>
        <v>90.950920245398777</v>
      </c>
      <c r="J346" s="4">
        <f t="shared" ref="J346:J352" si="122">(D346+E346)*100/G346</f>
        <v>34.969325153374236</v>
      </c>
      <c r="K346" s="9">
        <f t="shared" ref="K346:K352" si="123">(C346+F346)*100/G346</f>
        <v>65.030674846625772</v>
      </c>
    </row>
    <row r="347" spans="1:11" x14ac:dyDescent="0.25">
      <c r="A347" s="288"/>
      <c r="B347" s="16" t="s">
        <v>21</v>
      </c>
      <c r="C347" s="16">
        <v>38</v>
      </c>
      <c r="D347" s="16">
        <v>193</v>
      </c>
      <c r="E347" s="16">
        <v>381</v>
      </c>
      <c r="F347" s="16">
        <v>257</v>
      </c>
      <c r="G347" s="16">
        <v>869</v>
      </c>
      <c r="H347" s="4">
        <f t="shared" si="120"/>
        <v>26.582278481012658</v>
      </c>
      <c r="I347" s="4">
        <f t="shared" si="121"/>
        <v>73.417721518987335</v>
      </c>
      <c r="J347" s="4">
        <f t="shared" si="122"/>
        <v>66.052934407364788</v>
      </c>
      <c r="K347" s="9">
        <f t="shared" si="123"/>
        <v>33.947065592635212</v>
      </c>
    </row>
    <row r="348" spans="1:11" x14ac:dyDescent="0.25">
      <c r="A348" s="288"/>
      <c r="B348" s="16" t="s">
        <v>22</v>
      </c>
      <c r="C348" s="16">
        <v>9</v>
      </c>
      <c r="D348" s="16">
        <v>27</v>
      </c>
      <c r="E348" s="16">
        <v>698</v>
      </c>
      <c r="F348" s="16">
        <v>263</v>
      </c>
      <c r="G348" s="16">
        <v>997</v>
      </c>
      <c r="H348" s="4">
        <f t="shared" si="120"/>
        <v>3.6108324974924773</v>
      </c>
      <c r="I348" s="4">
        <f t="shared" si="121"/>
        <v>96.389167502507519</v>
      </c>
      <c r="J348" s="4">
        <f t="shared" si="122"/>
        <v>72.718154463390164</v>
      </c>
      <c r="K348" s="9">
        <f t="shared" si="123"/>
        <v>27.281845536609829</v>
      </c>
    </row>
    <row r="349" spans="1:11" x14ac:dyDescent="0.25">
      <c r="A349" s="288"/>
      <c r="B349" s="16" t="s">
        <v>23</v>
      </c>
      <c r="C349" s="16">
        <v>10</v>
      </c>
      <c r="D349" s="16">
        <v>138</v>
      </c>
      <c r="E349" s="16">
        <v>480</v>
      </c>
      <c r="F349" s="16">
        <v>209</v>
      </c>
      <c r="G349" s="16">
        <v>837</v>
      </c>
      <c r="H349" s="4">
        <f t="shared" si="120"/>
        <v>17.682198327359618</v>
      </c>
      <c r="I349" s="4">
        <f t="shared" si="121"/>
        <v>82.317801672640385</v>
      </c>
      <c r="J349" s="4">
        <f t="shared" si="122"/>
        <v>73.835125448028677</v>
      </c>
      <c r="K349" s="9">
        <f t="shared" si="123"/>
        <v>26.164874551971327</v>
      </c>
    </row>
    <row r="350" spans="1:11" x14ac:dyDescent="0.25">
      <c r="A350" s="288"/>
      <c r="B350" s="16" t="s">
        <v>24</v>
      </c>
      <c r="C350" s="16">
        <v>9</v>
      </c>
      <c r="D350" s="16">
        <v>209</v>
      </c>
      <c r="E350" s="16">
        <v>656</v>
      </c>
      <c r="F350" s="16">
        <v>119</v>
      </c>
      <c r="G350" s="16">
        <v>993</v>
      </c>
      <c r="H350" s="4">
        <f t="shared" si="120"/>
        <v>21.953675730110774</v>
      </c>
      <c r="I350" s="4">
        <f t="shared" si="121"/>
        <v>78.046324269889226</v>
      </c>
      <c r="J350" s="4">
        <f t="shared" si="122"/>
        <v>87.109768378650557</v>
      </c>
      <c r="K350" s="9">
        <f t="shared" si="123"/>
        <v>12.890231621349447</v>
      </c>
    </row>
    <row r="351" spans="1:11" x14ac:dyDescent="0.25">
      <c r="A351" s="288"/>
      <c r="B351" s="16" t="s">
        <v>36</v>
      </c>
      <c r="C351" s="16">
        <v>24</v>
      </c>
      <c r="D351" s="16">
        <v>151</v>
      </c>
      <c r="E351" s="16">
        <v>449</v>
      </c>
      <c r="F351" s="16">
        <v>283</v>
      </c>
      <c r="G351" s="16">
        <v>907</v>
      </c>
      <c r="H351" s="4">
        <f t="shared" si="120"/>
        <v>19.294377067254686</v>
      </c>
      <c r="I351" s="4">
        <f t="shared" si="121"/>
        <v>80.705622932745314</v>
      </c>
      <c r="J351" s="4">
        <f t="shared" si="122"/>
        <v>66.152149944873202</v>
      </c>
      <c r="K351" s="9">
        <f t="shared" si="123"/>
        <v>33.847850055126791</v>
      </c>
    </row>
    <row r="352" spans="1:11" x14ac:dyDescent="0.25">
      <c r="A352" s="288"/>
      <c r="B352" s="16" t="s">
        <v>37</v>
      </c>
      <c r="C352" s="16">
        <v>32</v>
      </c>
      <c r="D352" s="16">
        <v>140</v>
      </c>
      <c r="E352" s="16">
        <v>450</v>
      </c>
      <c r="F352" s="16">
        <v>310</v>
      </c>
      <c r="G352" s="16">
        <v>932</v>
      </c>
      <c r="H352" s="4">
        <f t="shared" si="120"/>
        <v>18.454935622317596</v>
      </c>
      <c r="I352" s="4">
        <f t="shared" si="121"/>
        <v>81.545064377682408</v>
      </c>
      <c r="J352" s="4">
        <f t="shared" si="122"/>
        <v>63.30472103004292</v>
      </c>
      <c r="K352" s="9">
        <f t="shared" si="123"/>
        <v>36.69527896995708</v>
      </c>
    </row>
    <row r="353" spans="1:11" x14ac:dyDescent="0.25">
      <c r="A353" s="288"/>
      <c r="B353" s="16" t="s">
        <v>38</v>
      </c>
      <c r="C353" s="16">
        <v>19</v>
      </c>
      <c r="D353" s="16">
        <v>229</v>
      </c>
      <c r="E353" s="16">
        <v>518</v>
      </c>
      <c r="F353" s="16">
        <v>232</v>
      </c>
      <c r="G353" s="16">
        <v>998</v>
      </c>
      <c r="H353" s="4">
        <f t="shared" si="116"/>
        <v>24.849699398797597</v>
      </c>
      <c r="I353" s="4">
        <f t="shared" si="117"/>
        <v>75.150300601202403</v>
      </c>
      <c r="J353" s="4">
        <f t="shared" si="118"/>
        <v>74.849699398797597</v>
      </c>
      <c r="K353" s="9">
        <f t="shared" si="119"/>
        <v>25.150300601202403</v>
      </c>
    </row>
    <row r="354" spans="1:11" x14ac:dyDescent="0.25">
      <c r="A354" s="288"/>
      <c r="B354" s="16" t="s">
        <v>39</v>
      </c>
      <c r="C354" s="16">
        <v>35</v>
      </c>
      <c r="D354" s="16">
        <v>128</v>
      </c>
      <c r="E354" s="16">
        <v>384</v>
      </c>
      <c r="F354" s="16">
        <v>335</v>
      </c>
      <c r="G354" s="16">
        <v>882</v>
      </c>
      <c r="H354" s="4">
        <f t="shared" si="116"/>
        <v>18.480725623582767</v>
      </c>
      <c r="I354" s="4">
        <f t="shared" si="117"/>
        <v>81.519274376417229</v>
      </c>
      <c r="J354" s="4">
        <f t="shared" si="118"/>
        <v>58.049886621315196</v>
      </c>
      <c r="K354" s="9">
        <f t="shared" si="119"/>
        <v>41.950113378684804</v>
      </c>
    </row>
    <row r="355" spans="1:11" x14ac:dyDescent="0.25">
      <c r="A355" s="288"/>
      <c r="B355" s="16" t="s">
        <v>40</v>
      </c>
      <c r="C355" s="16">
        <v>52</v>
      </c>
      <c r="D355" s="16">
        <v>372</v>
      </c>
      <c r="E355" s="16">
        <v>554</v>
      </c>
      <c r="F355" s="16">
        <v>139</v>
      </c>
      <c r="G355" s="16">
        <v>1117</v>
      </c>
      <c r="H355" s="4">
        <f t="shared" si="116"/>
        <v>37.958818263205011</v>
      </c>
      <c r="I355" s="4">
        <f t="shared" si="117"/>
        <v>62.041181736794989</v>
      </c>
      <c r="J355" s="4">
        <f t="shared" si="118"/>
        <v>82.900626678603402</v>
      </c>
      <c r="K355" s="9">
        <f t="shared" si="119"/>
        <v>17.099373321396598</v>
      </c>
    </row>
    <row r="356" spans="1:11" ht="16.5" thickBot="1" x14ac:dyDescent="0.3">
      <c r="A356" s="289"/>
      <c r="B356" s="19" t="s">
        <v>35</v>
      </c>
      <c r="C356" s="20"/>
      <c r="D356" s="20"/>
      <c r="E356" s="20"/>
      <c r="F356" s="20"/>
      <c r="G356" s="20"/>
      <c r="H356" s="22">
        <f>AVERAGE(H333:H355)</f>
        <v>18.115148505235403</v>
      </c>
      <c r="I356" s="22">
        <f>AVERAGE(I333:I355)</f>
        <v>81.884851494764575</v>
      </c>
      <c r="J356" s="22">
        <f>AVERAGE(J333:J355)</f>
        <v>61.422909618811794</v>
      </c>
      <c r="K356" s="23">
        <f>AVERAGE(K333:K355)</f>
        <v>38.577090381188199</v>
      </c>
    </row>
    <row r="357" spans="1:11" x14ac:dyDescent="0.25">
      <c r="A357" s="288" t="s">
        <v>126</v>
      </c>
      <c r="B357" s="16" t="s">
        <v>7</v>
      </c>
      <c r="C357" s="16">
        <v>18</v>
      </c>
      <c r="D357" s="16">
        <v>169</v>
      </c>
      <c r="E357" s="16">
        <v>110</v>
      </c>
      <c r="F357" s="16">
        <v>141</v>
      </c>
      <c r="G357" s="16">
        <v>438</v>
      </c>
      <c r="H357" s="4">
        <f t="shared" ref="H357:H382" si="124">(C357+D357)*100/G357</f>
        <v>42.694063926940636</v>
      </c>
      <c r="I357" s="4">
        <f t="shared" ref="I357:I382" si="125">(E357+F357)*100/G357</f>
        <v>57.305936073059364</v>
      </c>
      <c r="J357" s="4">
        <f t="shared" ref="J357:J382" si="126">(D357+E357)*100/G357</f>
        <v>63.698630136986303</v>
      </c>
      <c r="K357" s="9">
        <f t="shared" ref="K357:K382" si="127">(C357+F357)*100/G357</f>
        <v>36.301369863013697</v>
      </c>
    </row>
    <row r="358" spans="1:11" x14ac:dyDescent="0.25">
      <c r="A358" s="288"/>
      <c r="B358" s="16" t="s">
        <v>11</v>
      </c>
      <c r="C358" s="16">
        <v>9</v>
      </c>
      <c r="D358" s="16">
        <v>81</v>
      </c>
      <c r="E358" s="16">
        <v>139</v>
      </c>
      <c r="F358" s="16">
        <v>191</v>
      </c>
      <c r="G358" s="16">
        <v>420</v>
      </c>
      <c r="H358" s="4">
        <f t="shared" si="124"/>
        <v>21.428571428571427</v>
      </c>
      <c r="I358" s="4">
        <f t="shared" si="125"/>
        <v>78.571428571428569</v>
      </c>
      <c r="J358" s="4">
        <f t="shared" si="126"/>
        <v>52.38095238095238</v>
      </c>
      <c r="K358" s="9">
        <f t="shared" si="127"/>
        <v>47.61904761904762</v>
      </c>
    </row>
    <row r="359" spans="1:11" x14ac:dyDescent="0.25">
      <c r="A359" s="288"/>
      <c r="B359" s="16" t="s">
        <v>12</v>
      </c>
      <c r="C359" s="16">
        <v>1</v>
      </c>
      <c r="D359" s="16">
        <v>1</v>
      </c>
      <c r="E359" s="16">
        <v>63</v>
      </c>
      <c r="F359" s="16">
        <v>218</v>
      </c>
      <c r="G359" s="16">
        <v>283</v>
      </c>
      <c r="H359" s="4">
        <f t="shared" si="124"/>
        <v>0.70671378091872794</v>
      </c>
      <c r="I359" s="4">
        <f t="shared" si="125"/>
        <v>99.293286219081267</v>
      </c>
      <c r="J359" s="4">
        <f t="shared" si="126"/>
        <v>22.614840989399294</v>
      </c>
      <c r="K359" s="9">
        <f t="shared" si="127"/>
        <v>77.385159010600702</v>
      </c>
    </row>
    <row r="360" spans="1:11" x14ac:dyDescent="0.25">
      <c r="A360" s="288"/>
      <c r="B360" s="16" t="s">
        <v>10</v>
      </c>
      <c r="C360" s="16">
        <v>4</v>
      </c>
      <c r="D360" s="16">
        <v>103</v>
      </c>
      <c r="E360" s="16">
        <v>110</v>
      </c>
      <c r="F360" s="16">
        <v>201</v>
      </c>
      <c r="G360" s="16">
        <v>418</v>
      </c>
      <c r="H360" s="4">
        <f t="shared" si="124"/>
        <v>25.598086124401913</v>
      </c>
      <c r="I360" s="4">
        <f t="shared" si="125"/>
        <v>74.401913875598083</v>
      </c>
      <c r="J360" s="4">
        <f t="shared" si="126"/>
        <v>50.956937799043061</v>
      </c>
      <c r="K360" s="9">
        <f t="shared" si="127"/>
        <v>49.043062200956939</v>
      </c>
    </row>
    <row r="361" spans="1:11" x14ac:dyDescent="0.25">
      <c r="A361" s="288"/>
      <c r="B361" s="16" t="s">
        <v>13</v>
      </c>
      <c r="C361" s="16">
        <v>6</v>
      </c>
      <c r="D361" s="16">
        <v>266</v>
      </c>
      <c r="E361" s="16">
        <v>89</v>
      </c>
      <c r="F361" s="16">
        <v>57</v>
      </c>
      <c r="G361" s="16">
        <v>418</v>
      </c>
      <c r="H361" s="4">
        <f t="shared" si="124"/>
        <v>65.071770334928232</v>
      </c>
      <c r="I361" s="4">
        <f t="shared" si="125"/>
        <v>34.928229665071768</v>
      </c>
      <c r="J361" s="4">
        <f t="shared" si="126"/>
        <v>84.928229665071768</v>
      </c>
      <c r="K361" s="9">
        <f t="shared" si="127"/>
        <v>15.07177033492823</v>
      </c>
    </row>
    <row r="362" spans="1:11" x14ac:dyDescent="0.25">
      <c r="A362" s="288"/>
      <c r="B362" s="16" t="s">
        <v>9</v>
      </c>
      <c r="C362" s="16">
        <v>25</v>
      </c>
      <c r="D362" s="16">
        <v>213</v>
      </c>
      <c r="E362" s="16">
        <v>115</v>
      </c>
      <c r="F362" s="16">
        <v>141</v>
      </c>
      <c r="G362" s="16">
        <v>494</v>
      </c>
      <c r="H362" s="4">
        <f t="shared" si="124"/>
        <v>48.178137651821864</v>
      </c>
      <c r="I362" s="4">
        <f t="shared" si="125"/>
        <v>51.821862348178136</v>
      </c>
      <c r="J362" s="4">
        <f t="shared" si="126"/>
        <v>66.396761133603235</v>
      </c>
      <c r="K362" s="9">
        <f t="shared" si="127"/>
        <v>33.603238866396758</v>
      </c>
    </row>
    <row r="363" spans="1:11" x14ac:dyDescent="0.25">
      <c r="A363" s="288"/>
      <c r="B363" s="16" t="s">
        <v>14</v>
      </c>
      <c r="C363" s="16">
        <v>2</v>
      </c>
      <c r="D363" s="16">
        <v>1</v>
      </c>
      <c r="E363" s="16">
        <v>43</v>
      </c>
      <c r="F363" s="16">
        <v>212</v>
      </c>
      <c r="G363" s="16">
        <v>258</v>
      </c>
      <c r="H363" s="4">
        <f t="shared" si="124"/>
        <v>1.1627906976744187</v>
      </c>
      <c r="I363" s="4">
        <f t="shared" si="125"/>
        <v>98.837209302325576</v>
      </c>
      <c r="J363" s="4">
        <f t="shared" si="126"/>
        <v>17.054263565891471</v>
      </c>
      <c r="K363" s="9">
        <f t="shared" si="127"/>
        <v>82.945736434108525</v>
      </c>
    </row>
    <row r="364" spans="1:11" x14ac:dyDescent="0.25">
      <c r="A364" s="288"/>
      <c r="B364" s="16" t="s">
        <v>8</v>
      </c>
      <c r="C364" s="16">
        <v>1</v>
      </c>
      <c r="D364" s="16">
        <v>1</v>
      </c>
      <c r="E364" s="16">
        <v>12</v>
      </c>
      <c r="F364" s="16">
        <v>89</v>
      </c>
      <c r="G364" s="16">
        <v>103</v>
      </c>
      <c r="H364" s="4">
        <f t="shared" si="124"/>
        <v>1.941747572815534</v>
      </c>
      <c r="I364" s="4">
        <f t="shared" si="125"/>
        <v>98.05825242718447</v>
      </c>
      <c r="J364" s="4">
        <f t="shared" si="126"/>
        <v>12.621359223300971</v>
      </c>
      <c r="K364" s="9">
        <f t="shared" si="127"/>
        <v>87.378640776699029</v>
      </c>
    </row>
    <row r="365" spans="1:11" x14ac:dyDescent="0.25">
      <c r="A365" s="288"/>
      <c r="B365" s="16" t="s">
        <v>15</v>
      </c>
      <c r="C365" s="16">
        <v>1</v>
      </c>
      <c r="D365" s="16">
        <v>0</v>
      </c>
      <c r="E365" s="16">
        <v>12</v>
      </c>
      <c r="F365" s="16">
        <v>157</v>
      </c>
      <c r="G365" s="16">
        <v>170</v>
      </c>
      <c r="H365" s="4">
        <f t="shared" si="124"/>
        <v>0.58823529411764708</v>
      </c>
      <c r="I365" s="4">
        <f t="shared" si="125"/>
        <v>99.411764705882348</v>
      </c>
      <c r="J365" s="4">
        <f t="shared" si="126"/>
        <v>7.0588235294117645</v>
      </c>
      <c r="K365" s="9">
        <f t="shared" si="127"/>
        <v>92.941176470588232</v>
      </c>
    </row>
    <row r="366" spans="1:11" x14ac:dyDescent="0.25">
      <c r="A366" s="288"/>
      <c r="B366" s="16" t="s">
        <v>16</v>
      </c>
      <c r="C366" s="16">
        <v>1</v>
      </c>
      <c r="D366" s="16">
        <v>0</v>
      </c>
      <c r="E366" s="16">
        <v>25</v>
      </c>
      <c r="F366" s="16">
        <v>122</v>
      </c>
      <c r="G366" s="16">
        <v>148</v>
      </c>
      <c r="H366" s="4">
        <f t="shared" si="124"/>
        <v>0.67567567567567566</v>
      </c>
      <c r="I366" s="4">
        <f t="shared" si="125"/>
        <v>99.324324324324323</v>
      </c>
      <c r="J366" s="4">
        <f t="shared" si="126"/>
        <v>16.891891891891891</v>
      </c>
      <c r="K366" s="9">
        <f t="shared" si="127"/>
        <v>83.108108108108112</v>
      </c>
    </row>
    <row r="367" spans="1:11" x14ac:dyDescent="0.25">
      <c r="A367" s="288"/>
      <c r="B367" s="16" t="s">
        <v>17</v>
      </c>
      <c r="C367" s="16">
        <v>2</v>
      </c>
      <c r="D367" s="16">
        <v>0</v>
      </c>
      <c r="E367" s="16">
        <v>32</v>
      </c>
      <c r="F367" s="16">
        <v>141</v>
      </c>
      <c r="G367" s="16">
        <v>175</v>
      </c>
      <c r="H367" s="4">
        <f t="shared" ref="H367:H376" si="128">(C367+D367)*100/G367</f>
        <v>1.1428571428571428</v>
      </c>
      <c r="I367" s="4">
        <f t="shared" ref="I367:I376" si="129">(E367+F367)*100/G367</f>
        <v>98.857142857142861</v>
      </c>
      <c r="J367" s="4">
        <f t="shared" ref="J367:J376" si="130">(D367+E367)*100/G367</f>
        <v>18.285714285714285</v>
      </c>
      <c r="K367" s="9">
        <f t="shared" ref="K367:K376" si="131">(C367+F367)*100/G367</f>
        <v>81.714285714285708</v>
      </c>
    </row>
    <row r="368" spans="1:11" x14ac:dyDescent="0.25">
      <c r="A368" s="288"/>
      <c r="B368" s="16" t="s">
        <v>18</v>
      </c>
      <c r="C368" s="16">
        <v>1</v>
      </c>
      <c r="D368" s="16">
        <v>1</v>
      </c>
      <c r="E368" s="16">
        <v>26</v>
      </c>
      <c r="F368" s="16">
        <v>161</v>
      </c>
      <c r="G368" s="16">
        <v>189</v>
      </c>
      <c r="H368" s="4">
        <f t="shared" si="128"/>
        <v>1.0582010582010581</v>
      </c>
      <c r="I368" s="4">
        <f t="shared" si="129"/>
        <v>98.941798941798936</v>
      </c>
      <c r="J368" s="4">
        <f t="shared" si="130"/>
        <v>14.285714285714286</v>
      </c>
      <c r="K368" s="9">
        <f t="shared" si="131"/>
        <v>85.714285714285708</v>
      </c>
    </row>
    <row r="369" spans="1:11" x14ac:dyDescent="0.25">
      <c r="A369" s="288"/>
      <c r="B369" s="16" t="s">
        <v>19</v>
      </c>
      <c r="C369" s="16">
        <v>0</v>
      </c>
      <c r="D369" s="16">
        <v>0</v>
      </c>
      <c r="E369" s="16">
        <v>57</v>
      </c>
      <c r="F369" s="16">
        <v>162</v>
      </c>
      <c r="G369" s="16">
        <v>219</v>
      </c>
      <c r="H369" s="4">
        <f t="shared" si="128"/>
        <v>0</v>
      </c>
      <c r="I369" s="4">
        <f t="shared" si="129"/>
        <v>100</v>
      </c>
      <c r="J369" s="4">
        <f t="shared" si="130"/>
        <v>26.027397260273972</v>
      </c>
      <c r="K369" s="9">
        <f t="shared" si="131"/>
        <v>73.972602739726028</v>
      </c>
    </row>
    <row r="370" spans="1:11" x14ac:dyDescent="0.25">
      <c r="A370" s="288"/>
      <c r="B370" s="16" t="s">
        <v>20</v>
      </c>
      <c r="C370" s="16">
        <v>2</v>
      </c>
      <c r="D370" s="16">
        <v>0</v>
      </c>
      <c r="E370" s="16">
        <v>33</v>
      </c>
      <c r="F370" s="16">
        <v>154</v>
      </c>
      <c r="G370" s="16">
        <v>189</v>
      </c>
      <c r="H370" s="4">
        <f t="shared" si="128"/>
        <v>1.0582010582010581</v>
      </c>
      <c r="I370" s="4">
        <f t="shared" si="129"/>
        <v>98.941798941798936</v>
      </c>
      <c r="J370" s="4">
        <f t="shared" si="130"/>
        <v>17.460317460317459</v>
      </c>
      <c r="K370" s="9">
        <f t="shared" si="131"/>
        <v>82.539682539682545</v>
      </c>
    </row>
    <row r="371" spans="1:11" x14ac:dyDescent="0.25">
      <c r="A371" s="288"/>
      <c r="B371" s="16" t="s">
        <v>21</v>
      </c>
      <c r="C371" s="16">
        <v>1</v>
      </c>
      <c r="D371" s="16">
        <v>0</v>
      </c>
      <c r="E371" s="16">
        <v>42</v>
      </c>
      <c r="F371" s="16">
        <v>133</v>
      </c>
      <c r="G371" s="16">
        <v>176</v>
      </c>
      <c r="H371" s="4">
        <f t="shared" si="128"/>
        <v>0.56818181818181823</v>
      </c>
      <c r="I371" s="4">
        <f t="shared" si="129"/>
        <v>99.431818181818187</v>
      </c>
      <c r="J371" s="4">
        <f t="shared" si="130"/>
        <v>23.863636363636363</v>
      </c>
      <c r="K371" s="9">
        <f t="shared" si="131"/>
        <v>76.13636363636364</v>
      </c>
    </row>
    <row r="372" spans="1:11" x14ac:dyDescent="0.25">
      <c r="A372" s="288"/>
      <c r="B372" s="16" t="s">
        <v>22</v>
      </c>
      <c r="C372" s="16">
        <v>2</v>
      </c>
      <c r="D372" s="16">
        <v>3</v>
      </c>
      <c r="E372" s="16">
        <v>16</v>
      </c>
      <c r="F372" s="16">
        <v>126</v>
      </c>
      <c r="G372" s="16">
        <v>147</v>
      </c>
      <c r="H372" s="4">
        <f t="shared" si="128"/>
        <v>3.4013605442176869</v>
      </c>
      <c r="I372" s="4">
        <f t="shared" si="129"/>
        <v>96.598639455782319</v>
      </c>
      <c r="J372" s="4">
        <f t="shared" si="130"/>
        <v>12.92517006802721</v>
      </c>
      <c r="K372" s="9">
        <f t="shared" si="131"/>
        <v>87.074829931972786</v>
      </c>
    </row>
    <row r="373" spans="1:11" x14ac:dyDescent="0.25">
      <c r="A373" s="288"/>
      <c r="B373" s="16" t="s">
        <v>23</v>
      </c>
      <c r="C373" s="16">
        <v>49</v>
      </c>
      <c r="D373" s="16">
        <v>1</v>
      </c>
      <c r="E373" s="16">
        <v>160</v>
      </c>
      <c r="F373" s="16">
        <v>224</v>
      </c>
      <c r="G373" s="16">
        <v>434</v>
      </c>
      <c r="H373" s="4">
        <f t="shared" si="128"/>
        <v>11.52073732718894</v>
      </c>
      <c r="I373" s="4">
        <f t="shared" si="129"/>
        <v>88.47926267281106</v>
      </c>
      <c r="J373" s="4">
        <f t="shared" si="130"/>
        <v>37.096774193548384</v>
      </c>
      <c r="K373" s="9">
        <f t="shared" si="131"/>
        <v>62.903225806451616</v>
      </c>
    </row>
    <row r="374" spans="1:11" x14ac:dyDescent="0.25">
      <c r="A374" s="288"/>
      <c r="B374" s="16" t="s">
        <v>24</v>
      </c>
      <c r="C374" s="16">
        <v>2</v>
      </c>
      <c r="D374" s="16">
        <v>0</v>
      </c>
      <c r="E374" s="16">
        <v>37</v>
      </c>
      <c r="F374" s="16">
        <v>279</v>
      </c>
      <c r="G374" s="16">
        <v>318</v>
      </c>
      <c r="H374" s="4">
        <f t="shared" si="128"/>
        <v>0.62893081761006286</v>
      </c>
      <c r="I374" s="4">
        <f t="shared" si="129"/>
        <v>99.371069182389931</v>
      </c>
      <c r="J374" s="4">
        <f t="shared" si="130"/>
        <v>11.635220125786164</v>
      </c>
      <c r="K374" s="9">
        <f t="shared" si="131"/>
        <v>88.364779874213838</v>
      </c>
    </row>
    <row r="375" spans="1:11" x14ac:dyDescent="0.25">
      <c r="A375" s="288"/>
      <c r="B375" s="16" t="s">
        <v>36</v>
      </c>
      <c r="C375" s="16">
        <v>88</v>
      </c>
      <c r="D375" s="16">
        <v>164</v>
      </c>
      <c r="E375" s="16">
        <v>149</v>
      </c>
      <c r="F375" s="16">
        <v>109</v>
      </c>
      <c r="G375" s="16">
        <v>510</v>
      </c>
      <c r="H375" s="4">
        <f t="shared" si="128"/>
        <v>49.411764705882355</v>
      </c>
      <c r="I375" s="4">
        <f t="shared" si="129"/>
        <v>50.588235294117645</v>
      </c>
      <c r="J375" s="4">
        <f t="shared" si="130"/>
        <v>61.372549019607845</v>
      </c>
      <c r="K375" s="9">
        <f t="shared" si="131"/>
        <v>38.627450980392155</v>
      </c>
    </row>
    <row r="376" spans="1:11" x14ac:dyDescent="0.25">
      <c r="A376" s="288"/>
      <c r="B376" s="16" t="s">
        <v>37</v>
      </c>
      <c r="C376" s="16">
        <v>77</v>
      </c>
      <c r="D376" s="16">
        <v>151</v>
      </c>
      <c r="E376" s="16">
        <v>87</v>
      </c>
      <c r="F376" s="16">
        <v>151</v>
      </c>
      <c r="G376" s="16">
        <v>466</v>
      </c>
      <c r="H376" s="4">
        <f t="shared" si="128"/>
        <v>48.927038626609445</v>
      </c>
      <c r="I376" s="4">
        <f t="shared" si="129"/>
        <v>51.072961373390555</v>
      </c>
      <c r="J376" s="4">
        <f t="shared" si="130"/>
        <v>51.072961373390555</v>
      </c>
      <c r="K376" s="9">
        <f t="shared" si="131"/>
        <v>48.927038626609445</v>
      </c>
    </row>
    <row r="377" spans="1:11" x14ac:dyDescent="0.25">
      <c r="A377" s="288"/>
      <c r="B377" s="16" t="s">
        <v>38</v>
      </c>
      <c r="C377" s="16">
        <v>110</v>
      </c>
      <c r="D377" s="16">
        <v>191</v>
      </c>
      <c r="E377" s="16">
        <v>98</v>
      </c>
      <c r="F377" s="16">
        <v>92</v>
      </c>
      <c r="G377" s="16">
        <v>491</v>
      </c>
      <c r="H377" s="4">
        <f t="shared" si="124"/>
        <v>61.30346232179226</v>
      </c>
      <c r="I377" s="4">
        <f t="shared" si="125"/>
        <v>38.69653767820774</v>
      </c>
      <c r="J377" s="4">
        <f t="shared" si="126"/>
        <v>58.859470468431773</v>
      </c>
      <c r="K377" s="9">
        <f t="shared" si="127"/>
        <v>41.140529531568227</v>
      </c>
    </row>
    <row r="378" spans="1:11" x14ac:dyDescent="0.25">
      <c r="A378" s="288"/>
      <c r="B378" s="16" t="s">
        <v>39</v>
      </c>
      <c r="C378" s="16">
        <v>113</v>
      </c>
      <c r="D378" s="16">
        <v>152</v>
      </c>
      <c r="E378" s="16">
        <v>54</v>
      </c>
      <c r="F378" s="16">
        <v>94</v>
      </c>
      <c r="G378" s="16">
        <v>413</v>
      </c>
      <c r="H378" s="4">
        <f t="shared" si="124"/>
        <v>64.164648910411628</v>
      </c>
      <c r="I378" s="4">
        <f t="shared" si="125"/>
        <v>35.835351089588379</v>
      </c>
      <c r="J378" s="4">
        <f t="shared" si="126"/>
        <v>49.878934624697337</v>
      </c>
      <c r="K378" s="9">
        <f t="shared" si="127"/>
        <v>50.121065375302663</v>
      </c>
    </row>
    <row r="379" spans="1:11" x14ac:dyDescent="0.25">
      <c r="A379" s="288"/>
      <c r="B379" s="16" t="s">
        <v>40</v>
      </c>
      <c r="C379" s="16">
        <v>1</v>
      </c>
      <c r="D379" s="16">
        <v>1</v>
      </c>
      <c r="E379" s="16">
        <v>21</v>
      </c>
      <c r="F379" s="16">
        <v>240</v>
      </c>
      <c r="G379" s="16">
        <v>263</v>
      </c>
      <c r="H379" s="4">
        <f t="shared" si="124"/>
        <v>0.76045627376425851</v>
      </c>
      <c r="I379" s="4">
        <f t="shared" si="125"/>
        <v>99.239543726235738</v>
      </c>
      <c r="J379" s="4">
        <f t="shared" si="126"/>
        <v>8.3650190114068437</v>
      </c>
      <c r="K379" s="9">
        <f t="shared" si="127"/>
        <v>91.634980988593156</v>
      </c>
    </row>
    <row r="380" spans="1:11" x14ac:dyDescent="0.25">
      <c r="A380" s="288"/>
      <c r="B380" s="16" t="s">
        <v>41</v>
      </c>
      <c r="C380" s="16">
        <v>90</v>
      </c>
      <c r="D380" s="16">
        <v>134</v>
      </c>
      <c r="E380" s="16">
        <v>127</v>
      </c>
      <c r="F380" s="16">
        <v>76</v>
      </c>
      <c r="G380" s="16">
        <v>427</v>
      </c>
      <c r="H380" s="4">
        <f t="shared" si="124"/>
        <v>52.459016393442624</v>
      </c>
      <c r="I380" s="4">
        <f t="shared" si="125"/>
        <v>47.540983606557376</v>
      </c>
      <c r="J380" s="4">
        <f t="shared" si="126"/>
        <v>61.124121779859486</v>
      </c>
      <c r="K380" s="9">
        <f t="shared" si="127"/>
        <v>38.875878220140514</v>
      </c>
    </row>
    <row r="381" spans="1:11" x14ac:dyDescent="0.25">
      <c r="A381" s="288"/>
      <c r="B381" s="16" t="s">
        <v>42</v>
      </c>
      <c r="C381" s="16">
        <v>1</v>
      </c>
      <c r="D381" s="16">
        <v>0</v>
      </c>
      <c r="E381" s="16">
        <v>32</v>
      </c>
      <c r="F381" s="16">
        <v>180</v>
      </c>
      <c r="G381" s="16">
        <v>213</v>
      </c>
      <c r="H381" s="4">
        <f t="shared" si="124"/>
        <v>0.46948356807511737</v>
      </c>
      <c r="I381" s="4">
        <f t="shared" si="125"/>
        <v>99.53051643192488</v>
      </c>
      <c r="J381" s="4">
        <f t="shared" si="126"/>
        <v>15.023474178403756</v>
      </c>
      <c r="K381" s="9">
        <f t="shared" si="127"/>
        <v>84.97652582159624</v>
      </c>
    </row>
    <row r="382" spans="1:11" x14ac:dyDescent="0.25">
      <c r="A382" s="288"/>
      <c r="B382" s="16" t="s">
        <v>43</v>
      </c>
      <c r="C382" s="16">
        <v>2</v>
      </c>
      <c r="D382" s="16">
        <v>0</v>
      </c>
      <c r="E382" s="16">
        <v>24</v>
      </c>
      <c r="F382" s="16">
        <v>221</v>
      </c>
      <c r="G382" s="16">
        <v>247</v>
      </c>
      <c r="H382" s="4">
        <f t="shared" si="124"/>
        <v>0.80971659919028338</v>
      </c>
      <c r="I382" s="4">
        <f t="shared" si="125"/>
        <v>99.190283400809719</v>
      </c>
      <c r="J382" s="4">
        <f t="shared" si="126"/>
        <v>9.7165991902834001</v>
      </c>
      <c r="K382" s="9">
        <f t="shared" si="127"/>
        <v>90.283400809716596</v>
      </c>
    </row>
    <row r="383" spans="1:11" ht="16.5" thickBot="1" x14ac:dyDescent="0.3">
      <c r="A383" s="289"/>
      <c r="B383" s="19" t="s">
        <v>35</v>
      </c>
      <c r="C383" s="20"/>
      <c r="D383" s="20"/>
      <c r="E383" s="20"/>
      <c r="F383" s="20"/>
      <c r="G383" s="20"/>
      <c r="H383" s="22">
        <f>AVERAGE(H357:H382)</f>
        <v>19.451148063595841</v>
      </c>
      <c r="I383" s="22">
        <f>AVERAGE(I357:I382)</f>
        <v>80.548851936404162</v>
      </c>
      <c r="J383" s="22">
        <f>AVERAGE(J357:J382)</f>
        <v>33.522914000178893</v>
      </c>
      <c r="K383" s="23">
        <f>AVERAGE(K357:K382)</f>
        <v>66.477085999821099</v>
      </c>
    </row>
    <row r="384" spans="1:11" x14ac:dyDescent="0.25">
      <c r="A384" s="288" t="s">
        <v>127</v>
      </c>
      <c r="B384" s="16" t="s">
        <v>7</v>
      </c>
      <c r="C384" s="16">
        <v>43</v>
      </c>
      <c r="D384" s="16">
        <v>5</v>
      </c>
      <c r="E384" s="16">
        <v>32</v>
      </c>
      <c r="F384" s="16">
        <v>149</v>
      </c>
      <c r="G384" s="16">
        <v>229</v>
      </c>
      <c r="H384" s="4">
        <f t="shared" ref="H384:H399" si="132">(C384+D384)*100/G384</f>
        <v>20.960698689956331</v>
      </c>
      <c r="I384" s="4">
        <f t="shared" ref="I384:I399" si="133">(E384+F384)*100/G384</f>
        <v>79.039301310043669</v>
      </c>
      <c r="J384" s="4">
        <f t="shared" ref="J384:J399" si="134">(D384+E384)*100/G384</f>
        <v>16.157205240174672</v>
      </c>
      <c r="K384" s="9">
        <f t="shared" ref="K384:K399" si="135">(C384+F384)*100/G384</f>
        <v>83.842794759825324</v>
      </c>
    </row>
    <row r="385" spans="1:11" x14ac:dyDescent="0.25">
      <c r="A385" s="288"/>
      <c r="B385" s="16" t="s">
        <v>11</v>
      </c>
      <c r="C385" s="16">
        <v>45</v>
      </c>
      <c r="D385" s="16">
        <v>2</v>
      </c>
      <c r="E385" s="16">
        <v>36</v>
      </c>
      <c r="F385" s="16">
        <v>346</v>
      </c>
      <c r="G385" s="16">
        <v>429</v>
      </c>
      <c r="H385" s="4">
        <f t="shared" si="132"/>
        <v>10.955710955710956</v>
      </c>
      <c r="I385" s="4">
        <f t="shared" si="133"/>
        <v>89.044289044289044</v>
      </c>
      <c r="J385" s="4">
        <f t="shared" si="134"/>
        <v>8.8578088578088572</v>
      </c>
      <c r="K385" s="9">
        <f t="shared" si="135"/>
        <v>91.142191142191137</v>
      </c>
    </row>
    <row r="386" spans="1:11" x14ac:dyDescent="0.25">
      <c r="A386" s="288"/>
      <c r="B386" s="16" t="s">
        <v>12</v>
      </c>
      <c r="C386" s="16">
        <v>6</v>
      </c>
      <c r="D386" s="16">
        <v>1</v>
      </c>
      <c r="E386" s="16">
        <v>35</v>
      </c>
      <c r="F386" s="16">
        <v>267</v>
      </c>
      <c r="G386" s="16">
        <v>309</v>
      </c>
      <c r="H386" s="4">
        <f t="shared" si="132"/>
        <v>2.2653721682847898</v>
      </c>
      <c r="I386" s="4">
        <f t="shared" si="133"/>
        <v>97.734627831715216</v>
      </c>
      <c r="J386" s="4">
        <f t="shared" si="134"/>
        <v>11.650485436893204</v>
      </c>
      <c r="K386" s="9">
        <f t="shared" si="135"/>
        <v>88.349514563106794</v>
      </c>
    </row>
    <row r="387" spans="1:11" x14ac:dyDescent="0.25">
      <c r="A387" s="288"/>
      <c r="B387" s="16" t="s">
        <v>10</v>
      </c>
      <c r="C387" s="16">
        <v>6</v>
      </c>
      <c r="D387" s="16">
        <v>6</v>
      </c>
      <c r="E387" s="16">
        <v>54</v>
      </c>
      <c r="F387" s="16">
        <v>308</v>
      </c>
      <c r="G387" s="16">
        <v>374</v>
      </c>
      <c r="H387" s="4">
        <f t="shared" si="132"/>
        <v>3.2085561497326203</v>
      </c>
      <c r="I387" s="4">
        <f t="shared" si="133"/>
        <v>96.791443850267385</v>
      </c>
      <c r="J387" s="4">
        <f t="shared" si="134"/>
        <v>16.042780748663102</v>
      </c>
      <c r="K387" s="9">
        <f t="shared" si="135"/>
        <v>83.957219251336895</v>
      </c>
    </row>
    <row r="388" spans="1:11" x14ac:dyDescent="0.25">
      <c r="A388" s="288"/>
      <c r="B388" s="16" t="s">
        <v>13</v>
      </c>
      <c r="C388" s="16">
        <v>31</v>
      </c>
      <c r="D388" s="16">
        <v>3</v>
      </c>
      <c r="E388" s="16">
        <v>47</v>
      </c>
      <c r="F388" s="16">
        <v>303</v>
      </c>
      <c r="G388" s="16">
        <v>384</v>
      </c>
      <c r="H388" s="4">
        <f t="shared" si="132"/>
        <v>8.8541666666666661</v>
      </c>
      <c r="I388" s="4">
        <f t="shared" si="133"/>
        <v>91.145833333333329</v>
      </c>
      <c r="J388" s="4">
        <f t="shared" si="134"/>
        <v>13.020833333333334</v>
      </c>
      <c r="K388" s="9">
        <f t="shared" si="135"/>
        <v>86.979166666666671</v>
      </c>
    </row>
    <row r="389" spans="1:11" x14ac:dyDescent="0.25">
      <c r="A389" s="288"/>
      <c r="B389" s="16" t="s">
        <v>9</v>
      </c>
      <c r="C389" s="16">
        <v>44</v>
      </c>
      <c r="D389" s="16">
        <v>1</v>
      </c>
      <c r="E389" s="16">
        <v>52</v>
      </c>
      <c r="F389" s="16">
        <v>399</v>
      </c>
      <c r="G389" s="16">
        <v>496</v>
      </c>
      <c r="H389" s="4">
        <f t="shared" si="132"/>
        <v>9.07258064516129</v>
      </c>
      <c r="I389" s="4">
        <f t="shared" si="133"/>
        <v>90.927419354838705</v>
      </c>
      <c r="J389" s="4">
        <f t="shared" si="134"/>
        <v>10.685483870967742</v>
      </c>
      <c r="K389" s="9">
        <f t="shared" si="135"/>
        <v>89.314516129032256</v>
      </c>
    </row>
    <row r="390" spans="1:11" x14ac:dyDescent="0.25">
      <c r="A390" s="288"/>
      <c r="B390" s="16" t="s">
        <v>14</v>
      </c>
      <c r="C390" s="16">
        <v>62</v>
      </c>
      <c r="D390" s="16">
        <v>0</v>
      </c>
      <c r="E390" s="16">
        <v>28</v>
      </c>
      <c r="F390" s="16">
        <v>244</v>
      </c>
      <c r="G390" s="16">
        <v>334</v>
      </c>
      <c r="H390" s="4">
        <f t="shared" si="132"/>
        <v>18.562874251497007</v>
      </c>
      <c r="I390" s="4">
        <f t="shared" si="133"/>
        <v>81.437125748502993</v>
      </c>
      <c r="J390" s="4">
        <f t="shared" si="134"/>
        <v>8.3832335329341312</v>
      </c>
      <c r="K390" s="9">
        <f t="shared" si="135"/>
        <v>91.616766467065872</v>
      </c>
    </row>
    <row r="391" spans="1:11" x14ac:dyDescent="0.25">
      <c r="A391" s="288"/>
      <c r="B391" s="16" t="s">
        <v>8</v>
      </c>
      <c r="C391" s="16">
        <v>13</v>
      </c>
      <c r="D391" s="16">
        <v>1</v>
      </c>
      <c r="E391" s="16">
        <v>60</v>
      </c>
      <c r="F391" s="16">
        <v>411</v>
      </c>
      <c r="G391" s="16">
        <v>485</v>
      </c>
      <c r="H391" s="4">
        <f t="shared" si="132"/>
        <v>2.8865979381443299</v>
      </c>
      <c r="I391" s="4">
        <f t="shared" si="133"/>
        <v>97.113402061855666</v>
      </c>
      <c r="J391" s="4">
        <f t="shared" si="134"/>
        <v>12.577319587628866</v>
      </c>
      <c r="K391" s="9">
        <f t="shared" si="135"/>
        <v>87.422680412371136</v>
      </c>
    </row>
    <row r="392" spans="1:11" x14ac:dyDescent="0.25">
      <c r="A392" s="288"/>
      <c r="B392" s="16" t="s">
        <v>15</v>
      </c>
      <c r="C392" s="16">
        <v>56</v>
      </c>
      <c r="D392" s="16">
        <v>2</v>
      </c>
      <c r="E392" s="16">
        <v>70</v>
      </c>
      <c r="F392" s="16">
        <v>402</v>
      </c>
      <c r="G392" s="16">
        <v>530</v>
      </c>
      <c r="H392" s="4">
        <f t="shared" si="132"/>
        <v>10.943396226415095</v>
      </c>
      <c r="I392" s="4">
        <f t="shared" si="133"/>
        <v>89.056603773584911</v>
      </c>
      <c r="J392" s="4">
        <f t="shared" si="134"/>
        <v>13.584905660377359</v>
      </c>
      <c r="K392" s="9">
        <f t="shared" si="135"/>
        <v>86.415094339622641</v>
      </c>
    </row>
    <row r="393" spans="1:11" x14ac:dyDescent="0.25">
      <c r="A393" s="288"/>
      <c r="B393" s="16" t="s">
        <v>16</v>
      </c>
      <c r="C393" s="16">
        <v>11</v>
      </c>
      <c r="D393" s="16">
        <v>1</v>
      </c>
      <c r="E393" s="16">
        <v>80</v>
      </c>
      <c r="F393" s="16">
        <v>623</v>
      </c>
      <c r="G393" s="16">
        <v>715</v>
      </c>
      <c r="H393" s="4">
        <f t="shared" si="132"/>
        <v>1.6783216783216783</v>
      </c>
      <c r="I393" s="4">
        <f t="shared" si="133"/>
        <v>98.32167832167832</v>
      </c>
      <c r="J393" s="4">
        <f t="shared" si="134"/>
        <v>11.328671328671328</v>
      </c>
      <c r="K393" s="9">
        <f t="shared" si="135"/>
        <v>88.671328671328666</v>
      </c>
    </row>
    <row r="394" spans="1:11" x14ac:dyDescent="0.25">
      <c r="A394" s="288"/>
      <c r="B394" s="16" t="s">
        <v>17</v>
      </c>
      <c r="C394" s="16">
        <v>26</v>
      </c>
      <c r="D394" s="16">
        <v>3</v>
      </c>
      <c r="E394" s="16">
        <v>42</v>
      </c>
      <c r="F394" s="16">
        <v>492</v>
      </c>
      <c r="G394" s="16">
        <v>563</v>
      </c>
      <c r="H394" s="4">
        <f t="shared" si="132"/>
        <v>5.1509769094138544</v>
      </c>
      <c r="I394" s="4">
        <f t="shared" si="133"/>
        <v>94.849023090586144</v>
      </c>
      <c r="J394" s="4">
        <f t="shared" si="134"/>
        <v>7.9928952042628776</v>
      </c>
      <c r="K394" s="9">
        <f t="shared" si="135"/>
        <v>92.007104795737121</v>
      </c>
    </row>
    <row r="395" spans="1:11" x14ac:dyDescent="0.25">
      <c r="A395" s="288"/>
      <c r="B395" s="16" t="s">
        <v>18</v>
      </c>
      <c r="C395" s="16">
        <v>17</v>
      </c>
      <c r="D395" s="16">
        <v>2</v>
      </c>
      <c r="E395" s="16">
        <v>59</v>
      </c>
      <c r="F395" s="16">
        <v>503</v>
      </c>
      <c r="G395" s="16">
        <v>581</v>
      </c>
      <c r="H395" s="4">
        <f t="shared" si="132"/>
        <v>3.270223752151463</v>
      </c>
      <c r="I395" s="4">
        <f t="shared" si="133"/>
        <v>96.729776247848534</v>
      </c>
      <c r="J395" s="4">
        <f t="shared" si="134"/>
        <v>10.499139414802066</v>
      </c>
      <c r="K395" s="9">
        <f t="shared" si="135"/>
        <v>89.500860585197941</v>
      </c>
    </row>
    <row r="396" spans="1:11" x14ac:dyDescent="0.25">
      <c r="A396" s="288"/>
      <c r="B396" s="16" t="s">
        <v>19</v>
      </c>
      <c r="C396" s="16">
        <v>17</v>
      </c>
      <c r="D396" s="16">
        <v>1</v>
      </c>
      <c r="E396" s="16">
        <v>66</v>
      </c>
      <c r="F396" s="16">
        <v>464</v>
      </c>
      <c r="G396" s="16">
        <v>548</v>
      </c>
      <c r="H396" s="4">
        <f t="shared" si="132"/>
        <v>3.2846715328467155</v>
      </c>
      <c r="I396" s="4">
        <f t="shared" si="133"/>
        <v>96.715328467153284</v>
      </c>
      <c r="J396" s="4">
        <f t="shared" si="134"/>
        <v>12.226277372262773</v>
      </c>
      <c r="K396" s="9">
        <f t="shared" si="135"/>
        <v>87.773722627737229</v>
      </c>
    </row>
    <row r="397" spans="1:11" x14ac:dyDescent="0.25">
      <c r="A397" s="288"/>
      <c r="B397" s="16" t="s">
        <v>20</v>
      </c>
      <c r="C397" s="16">
        <v>11</v>
      </c>
      <c r="D397" s="16">
        <v>3</v>
      </c>
      <c r="E397" s="16">
        <v>90</v>
      </c>
      <c r="F397" s="16">
        <v>360</v>
      </c>
      <c r="G397" s="16">
        <v>464</v>
      </c>
      <c r="H397" s="4">
        <f t="shared" si="132"/>
        <v>3.0172413793103448</v>
      </c>
      <c r="I397" s="4">
        <f t="shared" si="133"/>
        <v>96.982758620689651</v>
      </c>
      <c r="J397" s="4">
        <f t="shared" si="134"/>
        <v>20.043103448275861</v>
      </c>
      <c r="K397" s="9">
        <f t="shared" si="135"/>
        <v>79.956896551724142</v>
      </c>
    </row>
    <row r="398" spans="1:11" x14ac:dyDescent="0.25">
      <c r="A398" s="288"/>
      <c r="B398" s="16" t="s">
        <v>21</v>
      </c>
      <c r="C398" s="16">
        <v>49</v>
      </c>
      <c r="D398" s="16">
        <v>4</v>
      </c>
      <c r="E398" s="16">
        <v>63</v>
      </c>
      <c r="F398" s="16">
        <v>490</v>
      </c>
      <c r="G398" s="16">
        <v>606</v>
      </c>
      <c r="H398" s="4">
        <f t="shared" si="132"/>
        <v>8.7458745874587454</v>
      </c>
      <c r="I398" s="4">
        <f t="shared" si="133"/>
        <v>91.254125412541256</v>
      </c>
      <c r="J398" s="4">
        <f t="shared" si="134"/>
        <v>11.056105610561056</v>
      </c>
      <c r="K398" s="9">
        <f t="shared" si="135"/>
        <v>88.943894389438938</v>
      </c>
    </row>
    <row r="399" spans="1:11" x14ac:dyDescent="0.25">
      <c r="A399" s="288"/>
      <c r="B399" s="16" t="s">
        <v>22</v>
      </c>
      <c r="C399" s="16">
        <v>53</v>
      </c>
      <c r="D399" s="16">
        <v>1</v>
      </c>
      <c r="E399" s="16">
        <v>42</v>
      </c>
      <c r="F399" s="16">
        <v>453</v>
      </c>
      <c r="G399" s="16">
        <v>549</v>
      </c>
      <c r="H399" s="4">
        <f t="shared" si="132"/>
        <v>9.8360655737704921</v>
      </c>
      <c r="I399" s="4">
        <f t="shared" si="133"/>
        <v>90.163934426229503</v>
      </c>
      <c r="J399" s="4">
        <f t="shared" si="134"/>
        <v>7.8324225865209476</v>
      </c>
      <c r="K399" s="9">
        <f t="shared" si="135"/>
        <v>92.167577413479052</v>
      </c>
    </row>
    <row r="400" spans="1:11" ht="16.5" thickBot="1" x14ac:dyDescent="0.3">
      <c r="A400" s="289"/>
      <c r="B400" s="19" t="s">
        <v>35</v>
      </c>
      <c r="C400" s="20"/>
      <c r="D400" s="20"/>
      <c r="E400" s="20"/>
      <c r="F400" s="20"/>
      <c r="G400" s="20"/>
      <c r="H400" s="22">
        <f>AVERAGE(H384:H399)</f>
        <v>7.6683330690526494</v>
      </c>
      <c r="I400" s="22">
        <f>AVERAGE(I384:I399)</f>
        <v>92.331666930947335</v>
      </c>
      <c r="J400" s="22">
        <f>AVERAGE(J384:J399)</f>
        <v>11.996166952133636</v>
      </c>
      <c r="K400" s="23">
        <f>AVERAGE(K384:K399)</f>
        <v>88.003833047866365</v>
      </c>
    </row>
    <row r="401" spans="1:11" x14ac:dyDescent="0.25">
      <c r="A401" s="288" t="s">
        <v>128</v>
      </c>
      <c r="B401" s="16" t="s">
        <v>7</v>
      </c>
      <c r="C401" s="16">
        <v>22</v>
      </c>
      <c r="D401" s="16">
        <v>18</v>
      </c>
      <c r="E401" s="16">
        <v>84</v>
      </c>
      <c r="F401" s="16">
        <v>214</v>
      </c>
      <c r="G401" s="16">
        <v>338</v>
      </c>
      <c r="H401" s="4">
        <f t="shared" ref="H401:H413" si="136">(C401+D401)*100/G401</f>
        <v>11.834319526627219</v>
      </c>
      <c r="I401" s="4">
        <f t="shared" ref="I401:I413" si="137">(E401+F401)*100/G401</f>
        <v>88.165680473372788</v>
      </c>
      <c r="J401" s="4">
        <f t="shared" ref="J401:J413" si="138">(D401+E401)*100/G401</f>
        <v>30.177514792899409</v>
      </c>
      <c r="K401" s="9">
        <f t="shared" ref="K401:K413" si="139">(C401+F401)*100/G401</f>
        <v>69.822485207100598</v>
      </c>
    </row>
    <row r="402" spans="1:11" x14ac:dyDescent="0.25">
      <c r="A402" s="288"/>
      <c r="B402" s="16" t="s">
        <v>11</v>
      </c>
      <c r="C402" s="16">
        <v>56</v>
      </c>
      <c r="D402" s="16">
        <v>9</v>
      </c>
      <c r="E402" s="16">
        <v>75</v>
      </c>
      <c r="F402" s="16">
        <v>228</v>
      </c>
      <c r="G402" s="16">
        <v>368</v>
      </c>
      <c r="H402" s="4">
        <f t="shared" si="136"/>
        <v>17.663043478260871</v>
      </c>
      <c r="I402" s="4">
        <f t="shared" si="137"/>
        <v>82.336956521739125</v>
      </c>
      <c r="J402" s="4">
        <f t="shared" si="138"/>
        <v>22.826086956521738</v>
      </c>
      <c r="K402" s="9">
        <f t="shared" si="139"/>
        <v>77.173913043478265</v>
      </c>
    </row>
    <row r="403" spans="1:11" x14ac:dyDescent="0.25">
      <c r="A403" s="288"/>
      <c r="B403" s="16" t="s">
        <v>12</v>
      </c>
      <c r="C403" s="16">
        <v>65</v>
      </c>
      <c r="D403" s="16">
        <v>2</v>
      </c>
      <c r="E403" s="16">
        <v>118</v>
      </c>
      <c r="F403" s="16">
        <v>258</v>
      </c>
      <c r="G403" s="16">
        <v>443</v>
      </c>
      <c r="H403" s="4">
        <f t="shared" si="136"/>
        <v>15.124153498871332</v>
      </c>
      <c r="I403" s="4">
        <f t="shared" si="137"/>
        <v>84.875846501128663</v>
      </c>
      <c r="J403" s="4">
        <f t="shared" si="138"/>
        <v>27.088036117381488</v>
      </c>
      <c r="K403" s="9">
        <f t="shared" si="139"/>
        <v>72.911963882618508</v>
      </c>
    </row>
    <row r="404" spans="1:11" x14ac:dyDescent="0.25">
      <c r="A404" s="288"/>
      <c r="B404" s="16" t="s">
        <v>10</v>
      </c>
      <c r="C404" s="16">
        <v>65</v>
      </c>
      <c r="D404" s="16">
        <v>117</v>
      </c>
      <c r="E404" s="16">
        <v>169</v>
      </c>
      <c r="F404" s="16">
        <v>138</v>
      </c>
      <c r="G404" s="16">
        <v>489</v>
      </c>
      <c r="H404" s="4">
        <f t="shared" si="136"/>
        <v>37.218813905930467</v>
      </c>
      <c r="I404" s="4">
        <f t="shared" si="137"/>
        <v>62.781186094069533</v>
      </c>
      <c r="J404" s="4">
        <f t="shared" si="138"/>
        <v>58.486707566462165</v>
      </c>
      <c r="K404" s="9">
        <f t="shared" si="139"/>
        <v>41.513292433537835</v>
      </c>
    </row>
    <row r="405" spans="1:11" x14ac:dyDescent="0.25">
      <c r="A405" s="288"/>
      <c r="B405" s="16" t="s">
        <v>13</v>
      </c>
      <c r="C405" s="16">
        <v>16</v>
      </c>
      <c r="D405" s="16">
        <v>701</v>
      </c>
      <c r="E405" s="16">
        <v>132</v>
      </c>
      <c r="F405" s="16">
        <v>106</v>
      </c>
      <c r="G405" s="16">
        <v>955</v>
      </c>
      <c r="H405" s="4">
        <f t="shared" si="136"/>
        <v>75.078534031413611</v>
      </c>
      <c r="I405" s="4">
        <f t="shared" si="137"/>
        <v>24.921465968586386</v>
      </c>
      <c r="J405" s="4">
        <f t="shared" si="138"/>
        <v>87.225130890052355</v>
      </c>
      <c r="K405" s="9">
        <f t="shared" si="139"/>
        <v>12.774869109947645</v>
      </c>
    </row>
    <row r="406" spans="1:11" x14ac:dyDescent="0.25">
      <c r="A406" s="288"/>
      <c r="B406" s="16" t="s">
        <v>9</v>
      </c>
      <c r="C406" s="16">
        <v>9</v>
      </c>
      <c r="D406" s="16">
        <v>607</v>
      </c>
      <c r="E406" s="16">
        <v>134</v>
      </c>
      <c r="F406" s="16">
        <v>36</v>
      </c>
      <c r="G406" s="16">
        <v>786</v>
      </c>
      <c r="H406" s="4">
        <f t="shared" si="136"/>
        <v>78.371501272264638</v>
      </c>
      <c r="I406" s="4">
        <f t="shared" si="137"/>
        <v>21.628498727735369</v>
      </c>
      <c r="J406" s="4">
        <f t="shared" si="138"/>
        <v>94.274809160305338</v>
      </c>
      <c r="K406" s="9">
        <f t="shared" si="139"/>
        <v>5.7251908396946565</v>
      </c>
    </row>
    <row r="407" spans="1:11" x14ac:dyDescent="0.25">
      <c r="A407" s="288"/>
      <c r="B407" s="16" t="s">
        <v>14</v>
      </c>
      <c r="C407" s="16">
        <v>14</v>
      </c>
      <c r="D407" s="16">
        <v>244</v>
      </c>
      <c r="E407" s="16">
        <v>158</v>
      </c>
      <c r="F407" s="16">
        <v>148</v>
      </c>
      <c r="G407" s="16">
        <v>564</v>
      </c>
      <c r="H407" s="4">
        <f t="shared" si="136"/>
        <v>45.744680851063826</v>
      </c>
      <c r="I407" s="4">
        <f t="shared" si="137"/>
        <v>54.255319148936174</v>
      </c>
      <c r="J407" s="4">
        <f t="shared" si="138"/>
        <v>71.276595744680847</v>
      </c>
      <c r="K407" s="9">
        <f t="shared" si="139"/>
        <v>28.723404255319149</v>
      </c>
    </row>
    <row r="408" spans="1:11" x14ac:dyDescent="0.25">
      <c r="A408" s="288"/>
      <c r="B408" s="16" t="s">
        <v>8</v>
      </c>
      <c r="C408" s="16">
        <v>21</v>
      </c>
      <c r="D408" s="16">
        <v>3</v>
      </c>
      <c r="E408" s="16">
        <v>75</v>
      </c>
      <c r="F408" s="16">
        <v>88</v>
      </c>
      <c r="G408" s="16">
        <v>187</v>
      </c>
      <c r="H408" s="4">
        <f t="shared" si="136"/>
        <v>12.834224598930481</v>
      </c>
      <c r="I408" s="4">
        <f t="shared" si="137"/>
        <v>87.165775401069524</v>
      </c>
      <c r="J408" s="4">
        <f t="shared" si="138"/>
        <v>41.711229946524064</v>
      </c>
      <c r="K408" s="9">
        <f t="shared" si="139"/>
        <v>58.288770053475936</v>
      </c>
    </row>
    <row r="409" spans="1:11" x14ac:dyDescent="0.25">
      <c r="A409" s="288"/>
      <c r="B409" s="16" t="s">
        <v>15</v>
      </c>
      <c r="C409" s="16">
        <v>29</v>
      </c>
      <c r="D409" s="16">
        <v>2</v>
      </c>
      <c r="E409" s="16">
        <v>30</v>
      </c>
      <c r="F409" s="16">
        <v>153</v>
      </c>
      <c r="G409" s="16">
        <v>214</v>
      </c>
      <c r="H409" s="4">
        <f t="shared" si="136"/>
        <v>14.485981308411215</v>
      </c>
      <c r="I409" s="4">
        <f t="shared" si="137"/>
        <v>85.514018691588788</v>
      </c>
      <c r="J409" s="4">
        <f t="shared" si="138"/>
        <v>14.953271028037383</v>
      </c>
      <c r="K409" s="9">
        <f t="shared" si="139"/>
        <v>85.046728971962622</v>
      </c>
    </row>
    <row r="410" spans="1:11" x14ac:dyDescent="0.25">
      <c r="A410" s="288"/>
      <c r="B410" s="16" t="s">
        <v>16</v>
      </c>
      <c r="C410" s="16">
        <v>31</v>
      </c>
      <c r="D410" s="16">
        <v>156</v>
      </c>
      <c r="E410" s="16">
        <v>196</v>
      </c>
      <c r="F410" s="16">
        <v>118</v>
      </c>
      <c r="G410" s="16">
        <v>501</v>
      </c>
      <c r="H410" s="4">
        <f t="shared" si="136"/>
        <v>37.325349301397203</v>
      </c>
      <c r="I410" s="4">
        <f t="shared" si="137"/>
        <v>62.674650698602797</v>
      </c>
      <c r="J410" s="4">
        <f t="shared" si="138"/>
        <v>70.259481037924147</v>
      </c>
      <c r="K410" s="9">
        <f t="shared" si="139"/>
        <v>29.74051896207585</v>
      </c>
    </row>
    <row r="411" spans="1:11" x14ac:dyDescent="0.25">
      <c r="A411" s="288"/>
      <c r="B411" s="16" t="s">
        <v>17</v>
      </c>
      <c r="C411" s="16">
        <v>41</v>
      </c>
      <c r="D411" s="16">
        <v>229</v>
      </c>
      <c r="E411" s="16">
        <v>437</v>
      </c>
      <c r="F411" s="16">
        <v>88</v>
      </c>
      <c r="G411" s="16">
        <v>795</v>
      </c>
      <c r="H411" s="4">
        <f t="shared" si="136"/>
        <v>33.962264150943398</v>
      </c>
      <c r="I411" s="4">
        <f t="shared" si="137"/>
        <v>66.037735849056602</v>
      </c>
      <c r="J411" s="4">
        <f t="shared" si="138"/>
        <v>83.773584905660371</v>
      </c>
      <c r="K411" s="9">
        <f t="shared" si="139"/>
        <v>16.226415094339622</v>
      </c>
    </row>
    <row r="412" spans="1:11" x14ac:dyDescent="0.25">
      <c r="A412" s="288"/>
      <c r="B412" s="16" t="s">
        <v>18</v>
      </c>
      <c r="C412" s="16">
        <v>43</v>
      </c>
      <c r="D412" s="16">
        <v>273</v>
      </c>
      <c r="E412" s="16">
        <v>352</v>
      </c>
      <c r="F412" s="16">
        <v>27</v>
      </c>
      <c r="G412" s="16">
        <v>695</v>
      </c>
      <c r="H412" s="4">
        <f t="shared" si="136"/>
        <v>45.467625899280577</v>
      </c>
      <c r="I412" s="4">
        <f t="shared" si="137"/>
        <v>54.532374100719423</v>
      </c>
      <c r="J412" s="4">
        <f t="shared" si="138"/>
        <v>89.928057553956833</v>
      </c>
      <c r="K412" s="9">
        <f t="shared" si="139"/>
        <v>10.071942446043165</v>
      </c>
    </row>
    <row r="413" spans="1:11" x14ac:dyDescent="0.25">
      <c r="A413" s="288"/>
      <c r="B413" s="16" t="s">
        <v>19</v>
      </c>
      <c r="C413" s="16">
        <v>3</v>
      </c>
      <c r="D413" s="16">
        <v>1</v>
      </c>
      <c r="E413" s="16">
        <v>35</v>
      </c>
      <c r="F413" s="16">
        <v>171</v>
      </c>
      <c r="G413" s="16">
        <v>210</v>
      </c>
      <c r="H413" s="4">
        <f t="shared" si="136"/>
        <v>1.9047619047619047</v>
      </c>
      <c r="I413" s="4">
        <f t="shared" si="137"/>
        <v>98.095238095238102</v>
      </c>
      <c r="J413" s="4">
        <f t="shared" si="138"/>
        <v>17.142857142857142</v>
      </c>
      <c r="K413" s="9">
        <f t="shared" si="139"/>
        <v>82.857142857142861</v>
      </c>
    </row>
    <row r="414" spans="1:11" x14ac:dyDescent="0.25">
      <c r="A414" s="288"/>
      <c r="B414" s="16" t="s">
        <v>20</v>
      </c>
      <c r="C414" s="16">
        <v>47</v>
      </c>
      <c r="D414" s="16">
        <v>1</v>
      </c>
      <c r="E414" s="16">
        <v>59</v>
      </c>
      <c r="F414" s="16">
        <v>249</v>
      </c>
      <c r="G414" s="16">
        <v>356</v>
      </c>
      <c r="H414" s="4">
        <f t="shared" ref="H414:H422" si="140">(C414+D414)*100/G414</f>
        <v>13.48314606741573</v>
      </c>
      <c r="I414" s="4">
        <f t="shared" ref="I414:I422" si="141">(E414+F414)*100/G414</f>
        <v>86.516853932584269</v>
      </c>
      <c r="J414" s="4">
        <f t="shared" ref="J414:J422" si="142">(D414+E414)*100/G414</f>
        <v>16.853932584269664</v>
      </c>
      <c r="K414" s="9">
        <f t="shared" ref="K414:K422" si="143">(C414+F414)*100/G414</f>
        <v>83.146067415730343</v>
      </c>
    </row>
    <row r="415" spans="1:11" x14ac:dyDescent="0.25">
      <c r="A415" s="288"/>
      <c r="B415" s="16" t="s">
        <v>21</v>
      </c>
      <c r="C415" s="16">
        <v>28</v>
      </c>
      <c r="D415" s="16">
        <v>3</v>
      </c>
      <c r="E415" s="16">
        <v>112</v>
      </c>
      <c r="F415" s="16">
        <v>272</v>
      </c>
      <c r="G415" s="16">
        <v>415</v>
      </c>
      <c r="H415" s="4">
        <f t="shared" si="140"/>
        <v>7.4698795180722888</v>
      </c>
      <c r="I415" s="4">
        <f t="shared" si="141"/>
        <v>92.53012048192771</v>
      </c>
      <c r="J415" s="4">
        <f t="shared" si="142"/>
        <v>27.710843373493976</v>
      </c>
      <c r="K415" s="9">
        <f t="shared" si="143"/>
        <v>72.289156626506028</v>
      </c>
    </row>
    <row r="416" spans="1:11" x14ac:dyDescent="0.25">
      <c r="A416" s="288"/>
      <c r="B416" s="16" t="s">
        <v>22</v>
      </c>
      <c r="C416" s="16">
        <v>88</v>
      </c>
      <c r="D416" s="16">
        <v>9</v>
      </c>
      <c r="E416" s="16">
        <v>106</v>
      </c>
      <c r="F416" s="16">
        <v>183</v>
      </c>
      <c r="G416" s="16">
        <v>386</v>
      </c>
      <c r="H416" s="4">
        <f t="shared" si="140"/>
        <v>25.129533678756477</v>
      </c>
      <c r="I416" s="4">
        <f t="shared" si="141"/>
        <v>74.870466321243526</v>
      </c>
      <c r="J416" s="4">
        <f t="shared" si="142"/>
        <v>29.792746113989637</v>
      </c>
      <c r="K416" s="9">
        <f t="shared" si="143"/>
        <v>70.207253886010363</v>
      </c>
    </row>
    <row r="417" spans="1:11" x14ac:dyDescent="0.25">
      <c r="A417" s="288"/>
      <c r="B417" s="16" t="s">
        <v>23</v>
      </c>
      <c r="C417" s="16">
        <v>61</v>
      </c>
      <c r="D417" s="16">
        <v>18</v>
      </c>
      <c r="E417" s="16">
        <v>153</v>
      </c>
      <c r="F417" s="16">
        <v>164</v>
      </c>
      <c r="G417" s="16">
        <v>396</v>
      </c>
      <c r="H417" s="4">
        <f t="shared" si="140"/>
        <v>19.949494949494948</v>
      </c>
      <c r="I417" s="4">
        <f t="shared" si="141"/>
        <v>80.050505050505052</v>
      </c>
      <c r="J417" s="4">
        <f t="shared" si="142"/>
        <v>43.18181818181818</v>
      </c>
      <c r="K417" s="9">
        <f t="shared" si="143"/>
        <v>56.81818181818182</v>
      </c>
    </row>
    <row r="418" spans="1:11" x14ac:dyDescent="0.25">
      <c r="A418" s="288"/>
      <c r="B418" s="16" t="s">
        <v>24</v>
      </c>
      <c r="C418" s="16">
        <v>14</v>
      </c>
      <c r="D418" s="16">
        <v>176</v>
      </c>
      <c r="E418" s="16">
        <v>164</v>
      </c>
      <c r="F418" s="16">
        <v>111</v>
      </c>
      <c r="G418" s="16">
        <v>465</v>
      </c>
      <c r="H418" s="4">
        <f t="shared" si="140"/>
        <v>40.86021505376344</v>
      </c>
      <c r="I418" s="4">
        <f t="shared" si="141"/>
        <v>59.13978494623656</v>
      </c>
      <c r="J418" s="4">
        <f t="shared" si="142"/>
        <v>73.118279569892479</v>
      </c>
      <c r="K418" s="9">
        <f t="shared" si="143"/>
        <v>26.881720430107528</v>
      </c>
    </row>
    <row r="419" spans="1:11" x14ac:dyDescent="0.25">
      <c r="A419" s="288"/>
      <c r="B419" s="16" t="s">
        <v>36</v>
      </c>
      <c r="C419" s="16">
        <v>19</v>
      </c>
      <c r="D419" s="16">
        <v>596</v>
      </c>
      <c r="E419" s="16">
        <v>123</v>
      </c>
      <c r="F419" s="16">
        <v>67</v>
      </c>
      <c r="G419" s="16">
        <v>805</v>
      </c>
      <c r="H419" s="4">
        <f t="shared" si="140"/>
        <v>76.397515527950304</v>
      </c>
      <c r="I419" s="4">
        <f t="shared" si="141"/>
        <v>23.602484472049689</v>
      </c>
      <c r="J419" s="4">
        <f t="shared" si="142"/>
        <v>89.316770186335404</v>
      </c>
      <c r="K419" s="9">
        <f t="shared" si="143"/>
        <v>10.683229813664596</v>
      </c>
    </row>
    <row r="420" spans="1:11" x14ac:dyDescent="0.25">
      <c r="A420" s="288"/>
      <c r="B420" s="16" t="s">
        <v>37</v>
      </c>
      <c r="C420" s="16">
        <v>41</v>
      </c>
      <c r="D420" s="16">
        <v>420</v>
      </c>
      <c r="E420" s="16">
        <v>166</v>
      </c>
      <c r="F420" s="16">
        <v>49</v>
      </c>
      <c r="G420" s="16">
        <v>676</v>
      </c>
      <c r="H420" s="4">
        <f t="shared" si="140"/>
        <v>68.195266272189343</v>
      </c>
      <c r="I420" s="4">
        <f t="shared" si="141"/>
        <v>31.80473372781065</v>
      </c>
      <c r="J420" s="4">
        <f t="shared" si="142"/>
        <v>86.68639053254438</v>
      </c>
      <c r="K420" s="9">
        <f t="shared" si="143"/>
        <v>13.31360946745562</v>
      </c>
    </row>
    <row r="421" spans="1:11" x14ac:dyDescent="0.25">
      <c r="A421" s="288"/>
      <c r="B421" s="16" t="s">
        <v>38</v>
      </c>
      <c r="C421" s="16">
        <v>43</v>
      </c>
      <c r="D421" s="16">
        <v>65</v>
      </c>
      <c r="E421" s="16">
        <v>55</v>
      </c>
      <c r="F421" s="16">
        <v>161</v>
      </c>
      <c r="G421" s="16">
        <v>324</v>
      </c>
      <c r="H421" s="4">
        <f t="shared" si="140"/>
        <v>33.333333333333336</v>
      </c>
      <c r="I421" s="4">
        <f t="shared" si="141"/>
        <v>66.666666666666671</v>
      </c>
      <c r="J421" s="4">
        <f t="shared" si="142"/>
        <v>37.037037037037038</v>
      </c>
      <c r="K421" s="9">
        <f t="shared" si="143"/>
        <v>62.962962962962962</v>
      </c>
    </row>
    <row r="422" spans="1:11" x14ac:dyDescent="0.25">
      <c r="A422" s="288"/>
      <c r="B422" s="16" t="s">
        <v>39</v>
      </c>
      <c r="C422" s="16">
        <v>39</v>
      </c>
      <c r="D422" s="16">
        <v>80</v>
      </c>
      <c r="E422" s="16">
        <v>86</v>
      </c>
      <c r="F422" s="16">
        <v>190</v>
      </c>
      <c r="G422" s="16">
        <v>395</v>
      </c>
      <c r="H422" s="4">
        <f t="shared" si="140"/>
        <v>30.126582278481013</v>
      </c>
      <c r="I422" s="4">
        <f t="shared" si="141"/>
        <v>69.87341772151899</v>
      </c>
      <c r="J422" s="4">
        <f t="shared" si="142"/>
        <v>42.025316455696199</v>
      </c>
      <c r="K422" s="9">
        <f t="shared" si="143"/>
        <v>57.974683544303801</v>
      </c>
    </row>
    <row r="423" spans="1:11" ht="16.5" thickBot="1" x14ac:dyDescent="0.3">
      <c r="A423" s="289"/>
      <c r="B423" s="19" t="s">
        <v>35</v>
      </c>
      <c r="C423" s="20"/>
      <c r="D423" s="20"/>
      <c r="E423" s="20"/>
      <c r="F423" s="20"/>
      <c r="G423" s="20"/>
      <c r="H423" s="22">
        <f>AVERAGE(H401:H422)</f>
        <v>33.725464563982435</v>
      </c>
      <c r="I423" s="22">
        <f>AVERAGE(I401:I422)</f>
        <v>66.274535436017558</v>
      </c>
      <c r="J423" s="22">
        <f>AVERAGE(J401:J422)</f>
        <v>52.493022585379087</v>
      </c>
      <c r="K423" s="23">
        <f>AVERAGE(K401:K422)</f>
        <v>47.506977414620906</v>
      </c>
    </row>
    <row r="424" spans="1:11" x14ac:dyDescent="0.25">
      <c r="A424" s="288" t="s">
        <v>129</v>
      </c>
      <c r="B424" s="16" t="s">
        <v>7</v>
      </c>
      <c r="C424" s="16">
        <v>21</v>
      </c>
      <c r="D424" s="16">
        <v>73</v>
      </c>
      <c r="E424" s="16">
        <v>103</v>
      </c>
      <c r="F424" s="16">
        <v>140</v>
      </c>
      <c r="G424" s="16">
        <v>337</v>
      </c>
      <c r="H424" s="4">
        <f t="shared" ref="H424:H437" si="144">(C424+D424)*100/G424</f>
        <v>27.893175074183976</v>
      </c>
      <c r="I424" s="4">
        <f t="shared" ref="I424:I437" si="145">(E424+F424)*100/G424</f>
        <v>72.106824925816028</v>
      </c>
      <c r="J424" s="4">
        <f t="shared" ref="J424:J437" si="146">(D424+E424)*100/G424</f>
        <v>52.225519287833826</v>
      </c>
      <c r="K424" s="9">
        <f t="shared" ref="K424:K437" si="147">(C424+F424)*100/G424</f>
        <v>47.774480712166174</v>
      </c>
    </row>
    <row r="425" spans="1:11" x14ac:dyDescent="0.25">
      <c r="A425" s="288"/>
      <c r="B425" s="16" t="s">
        <v>11</v>
      </c>
      <c r="C425" s="16">
        <v>14</v>
      </c>
      <c r="D425" s="16">
        <v>40</v>
      </c>
      <c r="E425" s="16">
        <v>147</v>
      </c>
      <c r="F425" s="16">
        <v>60</v>
      </c>
      <c r="G425" s="16">
        <v>261</v>
      </c>
      <c r="H425" s="4">
        <f t="shared" si="144"/>
        <v>20.689655172413794</v>
      </c>
      <c r="I425" s="4">
        <f t="shared" si="145"/>
        <v>79.310344827586206</v>
      </c>
      <c r="J425" s="4">
        <f t="shared" si="146"/>
        <v>71.64750957854406</v>
      </c>
      <c r="K425" s="9">
        <f t="shared" si="147"/>
        <v>28.35249042145594</v>
      </c>
    </row>
    <row r="426" spans="1:11" x14ac:dyDescent="0.25">
      <c r="A426" s="288"/>
      <c r="B426" s="16" t="s">
        <v>12</v>
      </c>
      <c r="C426" s="16">
        <v>3</v>
      </c>
      <c r="D426" s="16">
        <v>3</v>
      </c>
      <c r="E426" s="16">
        <v>183</v>
      </c>
      <c r="F426" s="16">
        <v>33</v>
      </c>
      <c r="G426" s="16">
        <v>222</v>
      </c>
      <c r="H426" s="4">
        <f t="shared" si="144"/>
        <v>2.7027027027027026</v>
      </c>
      <c r="I426" s="4">
        <f t="shared" si="145"/>
        <v>97.297297297297291</v>
      </c>
      <c r="J426" s="4">
        <f t="shared" si="146"/>
        <v>83.78378378378379</v>
      </c>
      <c r="K426" s="9">
        <f t="shared" si="147"/>
        <v>16.216216216216218</v>
      </c>
    </row>
    <row r="427" spans="1:11" x14ac:dyDescent="0.25">
      <c r="A427" s="288"/>
      <c r="B427" s="16" t="s">
        <v>10</v>
      </c>
      <c r="C427" s="16">
        <v>12</v>
      </c>
      <c r="D427" s="16">
        <v>13</v>
      </c>
      <c r="E427" s="16">
        <v>134</v>
      </c>
      <c r="F427" s="16">
        <v>175</v>
      </c>
      <c r="G427" s="16">
        <v>334</v>
      </c>
      <c r="H427" s="4">
        <f t="shared" si="144"/>
        <v>7.4850299401197606</v>
      </c>
      <c r="I427" s="4">
        <f t="shared" si="145"/>
        <v>92.514970059880241</v>
      </c>
      <c r="J427" s="4">
        <f t="shared" si="146"/>
        <v>44.011976047904191</v>
      </c>
      <c r="K427" s="9">
        <f t="shared" si="147"/>
        <v>55.988023952095809</v>
      </c>
    </row>
    <row r="428" spans="1:11" x14ac:dyDescent="0.25">
      <c r="A428" s="288"/>
      <c r="B428" s="16" t="s">
        <v>13</v>
      </c>
      <c r="C428" s="16">
        <v>18</v>
      </c>
      <c r="D428" s="16">
        <v>27</v>
      </c>
      <c r="E428" s="16">
        <v>182</v>
      </c>
      <c r="F428" s="16">
        <v>77</v>
      </c>
      <c r="G428" s="16">
        <v>304</v>
      </c>
      <c r="H428" s="4">
        <f t="shared" si="144"/>
        <v>14.802631578947368</v>
      </c>
      <c r="I428" s="4">
        <f t="shared" si="145"/>
        <v>85.19736842105263</v>
      </c>
      <c r="J428" s="4">
        <f t="shared" si="146"/>
        <v>68.75</v>
      </c>
      <c r="K428" s="9">
        <f t="shared" si="147"/>
        <v>31.25</v>
      </c>
    </row>
    <row r="429" spans="1:11" x14ac:dyDescent="0.25">
      <c r="A429" s="288"/>
      <c r="B429" s="16" t="s">
        <v>9</v>
      </c>
      <c r="C429" s="16">
        <v>8</v>
      </c>
      <c r="D429" s="16">
        <v>40</v>
      </c>
      <c r="E429" s="16">
        <v>89</v>
      </c>
      <c r="F429" s="16">
        <v>171</v>
      </c>
      <c r="G429" s="16">
        <v>308</v>
      </c>
      <c r="H429" s="4">
        <f t="shared" si="144"/>
        <v>15.584415584415584</v>
      </c>
      <c r="I429" s="4">
        <f t="shared" si="145"/>
        <v>84.415584415584419</v>
      </c>
      <c r="J429" s="4">
        <f t="shared" si="146"/>
        <v>41.883116883116884</v>
      </c>
      <c r="K429" s="9">
        <f t="shared" si="147"/>
        <v>58.116883116883116</v>
      </c>
    </row>
    <row r="430" spans="1:11" x14ac:dyDescent="0.25">
      <c r="A430" s="288"/>
      <c r="B430" s="16" t="s">
        <v>14</v>
      </c>
      <c r="C430" s="16">
        <v>26</v>
      </c>
      <c r="D430" s="16">
        <v>83</v>
      </c>
      <c r="E430" s="16">
        <v>104</v>
      </c>
      <c r="F430" s="16">
        <v>76</v>
      </c>
      <c r="G430" s="16">
        <v>289</v>
      </c>
      <c r="H430" s="4">
        <f t="shared" si="144"/>
        <v>37.716262975778548</v>
      </c>
      <c r="I430" s="4">
        <f t="shared" si="145"/>
        <v>62.283737024221452</v>
      </c>
      <c r="J430" s="4">
        <f t="shared" si="146"/>
        <v>64.705882352941174</v>
      </c>
      <c r="K430" s="9">
        <f t="shared" si="147"/>
        <v>35.294117647058826</v>
      </c>
    </row>
    <row r="431" spans="1:11" x14ac:dyDescent="0.25">
      <c r="A431" s="288"/>
      <c r="B431" s="16" t="s">
        <v>8</v>
      </c>
      <c r="C431" s="16">
        <v>10</v>
      </c>
      <c r="D431" s="16">
        <v>21</v>
      </c>
      <c r="E431" s="16">
        <v>317</v>
      </c>
      <c r="F431" s="16">
        <v>53</v>
      </c>
      <c r="G431" s="16">
        <v>401</v>
      </c>
      <c r="H431" s="4">
        <f t="shared" si="144"/>
        <v>7.7306733167082298</v>
      </c>
      <c r="I431" s="4">
        <f t="shared" si="145"/>
        <v>92.269326683291766</v>
      </c>
      <c r="J431" s="4">
        <f t="shared" si="146"/>
        <v>84.289276807980045</v>
      </c>
      <c r="K431" s="9">
        <f t="shared" si="147"/>
        <v>15.71072319201995</v>
      </c>
    </row>
    <row r="432" spans="1:11" x14ac:dyDescent="0.25">
      <c r="A432" s="288"/>
      <c r="B432" s="16" t="s">
        <v>15</v>
      </c>
      <c r="C432" s="16">
        <v>21</v>
      </c>
      <c r="D432" s="16">
        <v>176</v>
      </c>
      <c r="E432" s="16">
        <v>99</v>
      </c>
      <c r="F432" s="16">
        <v>62</v>
      </c>
      <c r="G432" s="16">
        <v>358</v>
      </c>
      <c r="H432" s="4">
        <f t="shared" si="144"/>
        <v>55.027932960893857</v>
      </c>
      <c r="I432" s="4">
        <f t="shared" si="145"/>
        <v>44.972067039106143</v>
      </c>
      <c r="J432" s="4">
        <f t="shared" si="146"/>
        <v>76.815642458100555</v>
      </c>
      <c r="K432" s="9">
        <f t="shared" si="147"/>
        <v>23.184357541899441</v>
      </c>
    </row>
    <row r="433" spans="1:11" x14ac:dyDescent="0.25">
      <c r="A433" s="288"/>
      <c r="B433" s="16" t="s">
        <v>16</v>
      </c>
      <c r="C433" s="16">
        <v>25</v>
      </c>
      <c r="D433" s="16">
        <v>137</v>
      </c>
      <c r="E433" s="16">
        <v>81</v>
      </c>
      <c r="F433" s="16">
        <v>85</v>
      </c>
      <c r="G433" s="16">
        <v>328</v>
      </c>
      <c r="H433" s="4">
        <f t="shared" si="144"/>
        <v>49.390243902439025</v>
      </c>
      <c r="I433" s="4">
        <f t="shared" si="145"/>
        <v>50.609756097560975</v>
      </c>
      <c r="J433" s="4">
        <f t="shared" si="146"/>
        <v>66.463414634146346</v>
      </c>
      <c r="K433" s="9">
        <f t="shared" si="147"/>
        <v>33.536585365853661</v>
      </c>
    </row>
    <row r="434" spans="1:11" x14ac:dyDescent="0.25">
      <c r="A434" s="288"/>
      <c r="B434" s="16" t="s">
        <v>17</v>
      </c>
      <c r="C434" s="16">
        <v>18</v>
      </c>
      <c r="D434" s="16">
        <v>120</v>
      </c>
      <c r="E434" s="16">
        <v>103</v>
      </c>
      <c r="F434" s="16">
        <v>92</v>
      </c>
      <c r="G434" s="16">
        <v>333</v>
      </c>
      <c r="H434" s="4">
        <f t="shared" si="144"/>
        <v>41.441441441441441</v>
      </c>
      <c r="I434" s="4">
        <f t="shared" si="145"/>
        <v>58.558558558558559</v>
      </c>
      <c r="J434" s="4">
        <f t="shared" si="146"/>
        <v>66.966966966966964</v>
      </c>
      <c r="K434" s="9">
        <f t="shared" si="147"/>
        <v>33.033033033033036</v>
      </c>
    </row>
    <row r="435" spans="1:11" x14ac:dyDescent="0.25">
      <c r="A435" s="288"/>
      <c r="B435" s="16" t="s">
        <v>18</v>
      </c>
      <c r="C435" s="16">
        <v>14</v>
      </c>
      <c r="D435" s="16">
        <v>95</v>
      </c>
      <c r="E435" s="16">
        <v>81</v>
      </c>
      <c r="F435" s="16">
        <v>111</v>
      </c>
      <c r="G435" s="16">
        <v>301</v>
      </c>
      <c r="H435" s="4">
        <f t="shared" si="144"/>
        <v>36.212624584717609</v>
      </c>
      <c r="I435" s="4">
        <f t="shared" si="145"/>
        <v>63.787375415282391</v>
      </c>
      <c r="J435" s="4">
        <f t="shared" si="146"/>
        <v>58.471760797342192</v>
      </c>
      <c r="K435" s="9">
        <f t="shared" si="147"/>
        <v>41.528239202657808</v>
      </c>
    </row>
    <row r="436" spans="1:11" x14ac:dyDescent="0.25">
      <c r="A436" s="288"/>
      <c r="B436" s="16" t="s">
        <v>19</v>
      </c>
      <c r="C436" s="16">
        <v>21</v>
      </c>
      <c r="D436" s="16">
        <v>133</v>
      </c>
      <c r="E436" s="16">
        <v>88</v>
      </c>
      <c r="F436" s="16">
        <v>54</v>
      </c>
      <c r="G436" s="16">
        <v>296</v>
      </c>
      <c r="H436" s="4">
        <f t="shared" si="144"/>
        <v>52.027027027027025</v>
      </c>
      <c r="I436" s="4">
        <f t="shared" si="145"/>
        <v>47.972972972972975</v>
      </c>
      <c r="J436" s="4">
        <f t="shared" si="146"/>
        <v>74.662162162162161</v>
      </c>
      <c r="K436" s="9">
        <f t="shared" si="147"/>
        <v>25.337837837837839</v>
      </c>
    </row>
    <row r="437" spans="1:11" x14ac:dyDescent="0.25">
      <c r="A437" s="288"/>
      <c r="B437" s="16" t="s">
        <v>20</v>
      </c>
      <c r="C437" s="16">
        <v>13</v>
      </c>
      <c r="D437" s="16">
        <v>18</v>
      </c>
      <c r="E437" s="16">
        <v>50</v>
      </c>
      <c r="F437" s="16">
        <v>79</v>
      </c>
      <c r="G437" s="16">
        <v>160</v>
      </c>
      <c r="H437" s="4">
        <f t="shared" si="144"/>
        <v>19.375</v>
      </c>
      <c r="I437" s="4">
        <f t="shared" si="145"/>
        <v>80.625</v>
      </c>
      <c r="J437" s="4">
        <f t="shared" si="146"/>
        <v>42.5</v>
      </c>
      <c r="K437" s="9">
        <f t="shared" si="147"/>
        <v>57.5</v>
      </c>
    </row>
    <row r="438" spans="1:11" x14ac:dyDescent="0.25">
      <c r="A438" s="288"/>
      <c r="B438" s="16" t="s">
        <v>21</v>
      </c>
      <c r="C438" s="16">
        <v>41</v>
      </c>
      <c r="D438" s="16">
        <v>155</v>
      </c>
      <c r="E438" s="16">
        <v>97</v>
      </c>
      <c r="F438" s="16">
        <v>34</v>
      </c>
      <c r="G438" s="16">
        <v>327</v>
      </c>
      <c r="H438" s="4">
        <f t="shared" ref="H438:H444" si="148">(C438+D438)*100/G438</f>
        <v>59.938837920489298</v>
      </c>
      <c r="I438" s="4">
        <f t="shared" ref="I438:I444" si="149">(E438+F438)*100/G438</f>
        <v>40.061162079510702</v>
      </c>
      <c r="J438" s="4">
        <f t="shared" ref="J438:J444" si="150">(D438+E438)*100/G438</f>
        <v>77.064220183486242</v>
      </c>
      <c r="K438" s="9">
        <f t="shared" ref="K438:K444" si="151">(C438+F438)*100/G438</f>
        <v>22.935779816513762</v>
      </c>
    </row>
    <row r="439" spans="1:11" x14ac:dyDescent="0.25">
      <c r="A439" s="288"/>
      <c r="B439" s="16" t="s">
        <v>22</v>
      </c>
      <c r="C439" s="16">
        <v>65</v>
      </c>
      <c r="D439" s="16">
        <v>83</v>
      </c>
      <c r="E439" s="16">
        <v>45</v>
      </c>
      <c r="F439" s="16">
        <v>67</v>
      </c>
      <c r="G439" s="16">
        <v>260</v>
      </c>
      <c r="H439" s="4">
        <f t="shared" si="148"/>
        <v>56.92307692307692</v>
      </c>
      <c r="I439" s="4">
        <f t="shared" si="149"/>
        <v>43.07692307692308</v>
      </c>
      <c r="J439" s="4">
        <f t="shared" si="150"/>
        <v>49.230769230769234</v>
      </c>
      <c r="K439" s="9">
        <f t="shared" si="151"/>
        <v>50.769230769230766</v>
      </c>
    </row>
    <row r="440" spans="1:11" x14ac:dyDescent="0.25">
      <c r="A440" s="288"/>
      <c r="B440" s="16" t="s">
        <v>23</v>
      </c>
      <c r="C440" s="16">
        <v>12</v>
      </c>
      <c r="D440" s="16">
        <v>150</v>
      </c>
      <c r="E440" s="16">
        <v>113</v>
      </c>
      <c r="F440" s="16">
        <v>68</v>
      </c>
      <c r="G440" s="16">
        <v>343</v>
      </c>
      <c r="H440" s="4">
        <f t="shared" si="148"/>
        <v>47.230320699708457</v>
      </c>
      <c r="I440" s="4">
        <f t="shared" si="149"/>
        <v>52.769679300291543</v>
      </c>
      <c r="J440" s="4">
        <f t="shared" si="150"/>
        <v>76.67638483965014</v>
      </c>
      <c r="K440" s="9">
        <f t="shared" si="151"/>
        <v>23.323615160349853</v>
      </c>
    </row>
    <row r="441" spans="1:11" x14ac:dyDescent="0.25">
      <c r="A441" s="288"/>
      <c r="B441" s="16" t="s">
        <v>24</v>
      </c>
      <c r="C441" s="16">
        <v>38</v>
      </c>
      <c r="D441" s="16">
        <v>69</v>
      </c>
      <c r="E441" s="16">
        <v>68</v>
      </c>
      <c r="F441" s="16">
        <v>123</v>
      </c>
      <c r="G441" s="16">
        <v>298</v>
      </c>
      <c r="H441" s="4">
        <f t="shared" si="148"/>
        <v>35.906040268456373</v>
      </c>
      <c r="I441" s="4">
        <f t="shared" si="149"/>
        <v>64.09395973154362</v>
      </c>
      <c r="J441" s="4">
        <f t="shared" si="150"/>
        <v>45.973154362416111</v>
      </c>
      <c r="K441" s="9">
        <f t="shared" si="151"/>
        <v>54.026845637583889</v>
      </c>
    </row>
    <row r="442" spans="1:11" x14ac:dyDescent="0.25">
      <c r="A442" s="288"/>
      <c r="B442" s="16" t="s">
        <v>36</v>
      </c>
      <c r="C442" s="16">
        <v>71</v>
      </c>
      <c r="D442" s="16">
        <v>38</v>
      </c>
      <c r="E442" s="16">
        <v>83</v>
      </c>
      <c r="F442" s="16">
        <v>176</v>
      </c>
      <c r="G442" s="16">
        <v>368</v>
      </c>
      <c r="H442" s="4">
        <f t="shared" si="148"/>
        <v>29.619565217391305</v>
      </c>
      <c r="I442" s="4">
        <f t="shared" si="149"/>
        <v>70.380434782608702</v>
      </c>
      <c r="J442" s="4">
        <f t="shared" si="150"/>
        <v>32.880434782608695</v>
      </c>
      <c r="K442" s="9">
        <f t="shared" si="151"/>
        <v>67.119565217391298</v>
      </c>
    </row>
    <row r="443" spans="1:11" x14ac:dyDescent="0.25">
      <c r="A443" s="288"/>
      <c r="B443" s="16" t="s">
        <v>37</v>
      </c>
      <c r="C443" s="16">
        <v>39</v>
      </c>
      <c r="D443" s="16">
        <v>36</v>
      </c>
      <c r="E443" s="16">
        <v>182</v>
      </c>
      <c r="F443" s="16">
        <v>58</v>
      </c>
      <c r="G443" s="16">
        <v>315</v>
      </c>
      <c r="H443" s="4">
        <f t="shared" si="148"/>
        <v>23.80952380952381</v>
      </c>
      <c r="I443" s="4">
        <f t="shared" si="149"/>
        <v>76.19047619047619</v>
      </c>
      <c r="J443" s="4">
        <f t="shared" si="150"/>
        <v>69.206349206349202</v>
      </c>
      <c r="K443" s="9">
        <f t="shared" si="151"/>
        <v>30.793650793650794</v>
      </c>
    </row>
    <row r="444" spans="1:11" x14ac:dyDescent="0.25">
      <c r="A444" s="288"/>
      <c r="B444" s="16" t="s">
        <v>38</v>
      </c>
      <c r="C444" s="16">
        <v>52</v>
      </c>
      <c r="D444" s="16">
        <v>83</v>
      </c>
      <c r="E444" s="16">
        <v>112</v>
      </c>
      <c r="F444" s="16">
        <v>115</v>
      </c>
      <c r="G444" s="16">
        <v>362</v>
      </c>
      <c r="H444" s="4">
        <f t="shared" si="148"/>
        <v>37.292817679558013</v>
      </c>
      <c r="I444" s="4">
        <f t="shared" si="149"/>
        <v>62.707182320441987</v>
      </c>
      <c r="J444" s="4">
        <f t="shared" si="150"/>
        <v>53.867403314917127</v>
      </c>
      <c r="K444" s="9">
        <f t="shared" si="151"/>
        <v>46.132596685082873</v>
      </c>
    </row>
    <row r="445" spans="1:11" ht="16.5" thickBot="1" x14ac:dyDescent="0.3">
      <c r="A445" s="289"/>
      <c r="B445" s="19" t="s">
        <v>35</v>
      </c>
      <c r="C445" s="20"/>
      <c r="D445" s="20"/>
      <c r="E445" s="20"/>
      <c r="F445" s="20"/>
      <c r="G445" s="20"/>
      <c r="H445" s="22">
        <f>AVERAGE(H424:H444)</f>
        <v>32.323761846666336</v>
      </c>
      <c r="I445" s="22">
        <f>AVERAGE(I424:I444)</f>
        <v>67.676238153333657</v>
      </c>
      <c r="J445" s="22">
        <f>AVERAGE(J424:J444)</f>
        <v>62.003606080048527</v>
      </c>
      <c r="K445" s="23">
        <f>AVERAGE(K424:K444)</f>
        <v>37.996393919951473</v>
      </c>
    </row>
  </sheetData>
  <mergeCells count="20">
    <mergeCell ref="A225:A248"/>
    <mergeCell ref="H3:K3"/>
    <mergeCell ref="A5:A25"/>
    <mergeCell ref="A26:A46"/>
    <mergeCell ref="A47:A69"/>
    <mergeCell ref="A70:A88"/>
    <mergeCell ref="A89:A97"/>
    <mergeCell ref="A98:A115"/>
    <mergeCell ref="A116:A142"/>
    <mergeCell ref="A143:A169"/>
    <mergeCell ref="A170:A196"/>
    <mergeCell ref="A197:A224"/>
    <mergeCell ref="A401:A423"/>
    <mergeCell ref="A424:A445"/>
    <mergeCell ref="A249:A282"/>
    <mergeCell ref="A283:A310"/>
    <mergeCell ref="A311:A332"/>
    <mergeCell ref="A333:A356"/>
    <mergeCell ref="A357:A383"/>
    <mergeCell ref="A384:A400"/>
  </mergeCells>
  <phoneticPr fontId="3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8F2C-376E-4E69-BEBF-7FBFA9CA8DC7}">
  <dimension ref="A1:M333"/>
  <sheetViews>
    <sheetView zoomScale="80" zoomScaleNormal="80" workbookViewId="0">
      <selection activeCell="K10" sqref="K10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7" width="12.85546875" style="16" customWidth="1"/>
    <col min="8" max="8" width="10.28515625" style="16" customWidth="1"/>
    <col min="9" max="9" width="10.42578125" style="16" customWidth="1"/>
    <col min="10" max="10" width="10.28515625" style="1" customWidth="1"/>
    <col min="11" max="11" width="43.7109375" style="16" bestFit="1" customWidth="1"/>
    <col min="12" max="12" width="9.42578125" style="16" bestFit="1" customWidth="1"/>
    <col min="13" max="13" width="18.7109375" style="16" bestFit="1" customWidth="1"/>
    <col min="14" max="16384" width="11.42578125" style="1"/>
  </cols>
  <sheetData>
    <row r="1" spans="1:13" x14ac:dyDescent="0.25">
      <c r="A1" s="5" t="s">
        <v>693</v>
      </c>
      <c r="B1" s="2"/>
    </row>
    <row r="2" spans="1:13" x14ac:dyDescent="0.25">
      <c r="A2" s="5"/>
      <c r="B2" s="2"/>
    </row>
    <row r="3" spans="1:13" x14ac:dyDescent="0.25">
      <c r="A3" s="2"/>
      <c r="B3" s="2"/>
      <c r="H3" s="303" t="s">
        <v>34</v>
      </c>
      <c r="I3" s="303"/>
    </row>
    <row r="4" spans="1:13" x14ac:dyDescent="0.25">
      <c r="C4" s="17" t="s">
        <v>68</v>
      </c>
      <c r="D4" s="17" t="s">
        <v>69</v>
      </c>
      <c r="E4" s="17" t="s">
        <v>70</v>
      </c>
      <c r="F4" s="17" t="s">
        <v>71</v>
      </c>
      <c r="G4" s="17" t="s">
        <v>29</v>
      </c>
      <c r="H4" s="17" t="s">
        <v>59</v>
      </c>
      <c r="I4" s="17" t="s">
        <v>60</v>
      </c>
    </row>
    <row r="5" spans="1:13" x14ac:dyDescent="0.25">
      <c r="A5" s="292" t="s">
        <v>74</v>
      </c>
      <c r="B5" s="18" t="s">
        <v>7</v>
      </c>
      <c r="C5" s="6">
        <v>39</v>
      </c>
      <c r="D5" s="7">
        <v>1033</v>
      </c>
      <c r="E5" s="7">
        <v>5</v>
      </c>
      <c r="F5" s="6">
        <v>0</v>
      </c>
      <c r="G5" s="3">
        <v>1077</v>
      </c>
      <c r="H5" s="4">
        <f>(C5+D5)*100/G5</f>
        <v>99.535747446610955</v>
      </c>
      <c r="I5" s="9">
        <f>(E5+F5)*100/G5</f>
        <v>0.46425255338904364</v>
      </c>
      <c r="K5" s="2" t="s">
        <v>48</v>
      </c>
      <c r="L5" s="16" t="s">
        <v>0</v>
      </c>
      <c r="M5" s="16" t="s">
        <v>1</v>
      </c>
    </row>
    <row r="6" spans="1:13" x14ac:dyDescent="0.25">
      <c r="A6" s="288"/>
      <c r="B6" s="16" t="s">
        <v>11</v>
      </c>
      <c r="C6" s="6">
        <v>36</v>
      </c>
      <c r="D6" s="7">
        <v>887</v>
      </c>
      <c r="E6" s="7">
        <v>8</v>
      </c>
      <c r="F6" s="6">
        <v>0</v>
      </c>
      <c r="G6" s="3">
        <v>931</v>
      </c>
      <c r="H6" s="4">
        <f t="shared" ref="H6:H23" si="0">(C6+D6)*100/G6</f>
        <v>99.140708915145012</v>
      </c>
      <c r="I6" s="9">
        <f t="shared" ref="I6:I23" si="1">(E6+F6)*100/G6</f>
        <v>0.85929108485499461</v>
      </c>
      <c r="K6" s="16" t="s">
        <v>188</v>
      </c>
      <c r="L6" s="16" t="s">
        <v>107</v>
      </c>
      <c r="M6" s="16" t="s">
        <v>6</v>
      </c>
    </row>
    <row r="7" spans="1:13" x14ac:dyDescent="0.25">
      <c r="A7" s="288"/>
      <c r="B7" s="16" t="s">
        <v>12</v>
      </c>
      <c r="C7" s="6">
        <v>39</v>
      </c>
      <c r="D7" s="7">
        <v>944</v>
      </c>
      <c r="E7" s="7">
        <v>97</v>
      </c>
      <c r="F7" s="6">
        <v>2</v>
      </c>
      <c r="G7" s="3">
        <v>1082</v>
      </c>
      <c r="H7" s="4">
        <f t="shared" si="0"/>
        <v>90.850277264325328</v>
      </c>
      <c r="I7" s="9">
        <f t="shared" si="1"/>
        <v>9.1497227356746773</v>
      </c>
    </row>
    <row r="8" spans="1:13" x14ac:dyDescent="0.25">
      <c r="A8" s="288"/>
      <c r="B8" s="16" t="s">
        <v>10</v>
      </c>
      <c r="C8" s="6">
        <v>22</v>
      </c>
      <c r="D8" s="7">
        <v>910</v>
      </c>
      <c r="E8" s="7">
        <v>16</v>
      </c>
      <c r="F8" s="6">
        <v>0</v>
      </c>
      <c r="G8" s="3">
        <v>948</v>
      </c>
      <c r="H8" s="4">
        <f t="shared" si="0"/>
        <v>98.312236286919827</v>
      </c>
      <c r="I8" s="9">
        <f t="shared" si="1"/>
        <v>1.6877637130801688</v>
      </c>
    </row>
    <row r="9" spans="1:13" x14ac:dyDescent="0.25">
      <c r="A9" s="288"/>
      <c r="B9" s="16" t="s">
        <v>13</v>
      </c>
      <c r="C9" s="6">
        <v>30</v>
      </c>
      <c r="D9" s="7">
        <v>490</v>
      </c>
      <c r="E9" s="7">
        <v>98</v>
      </c>
      <c r="F9" s="6">
        <v>1</v>
      </c>
      <c r="G9" s="3">
        <v>619</v>
      </c>
      <c r="H9" s="4">
        <f t="shared" si="0"/>
        <v>84.00646203554119</v>
      </c>
      <c r="I9" s="9">
        <f t="shared" si="1"/>
        <v>15.993537964458804</v>
      </c>
    </row>
    <row r="10" spans="1:13" x14ac:dyDescent="0.25">
      <c r="A10" s="288"/>
      <c r="B10" s="16" t="s">
        <v>9</v>
      </c>
      <c r="C10" s="6">
        <v>11</v>
      </c>
      <c r="D10" s="7">
        <v>954</v>
      </c>
      <c r="E10" s="7">
        <v>4</v>
      </c>
      <c r="F10" s="6">
        <v>0</v>
      </c>
      <c r="G10" s="3">
        <v>969</v>
      </c>
      <c r="H10" s="4">
        <f t="shared" si="0"/>
        <v>99.587203302373581</v>
      </c>
      <c r="I10" s="9">
        <f t="shared" si="1"/>
        <v>0.41279669762641896</v>
      </c>
    </row>
    <row r="11" spans="1:13" x14ac:dyDescent="0.25">
      <c r="A11" s="288"/>
      <c r="B11" s="16" t="s">
        <v>14</v>
      </c>
      <c r="C11" s="6">
        <v>25</v>
      </c>
      <c r="D11" s="7">
        <v>1127</v>
      </c>
      <c r="E11" s="7">
        <v>35</v>
      </c>
      <c r="F11" s="6">
        <v>2</v>
      </c>
      <c r="G11" s="3">
        <v>1189</v>
      </c>
      <c r="H11" s="4">
        <f t="shared" si="0"/>
        <v>96.888141295206054</v>
      </c>
      <c r="I11" s="9">
        <f t="shared" si="1"/>
        <v>3.1118587047939443</v>
      </c>
    </row>
    <row r="12" spans="1:13" x14ac:dyDescent="0.25">
      <c r="A12" s="288"/>
      <c r="B12" s="16" t="s">
        <v>8</v>
      </c>
      <c r="C12" s="6">
        <v>59</v>
      </c>
      <c r="D12" s="7">
        <v>664</v>
      </c>
      <c r="E12" s="7">
        <v>112</v>
      </c>
      <c r="F12" s="6">
        <v>2</v>
      </c>
      <c r="G12" s="16">
        <v>837</v>
      </c>
      <c r="H12" s="4">
        <f t="shared" si="0"/>
        <v>86.379928315412187</v>
      </c>
      <c r="I12" s="9">
        <f t="shared" si="1"/>
        <v>13.620071684587813</v>
      </c>
    </row>
    <row r="13" spans="1:13" x14ac:dyDescent="0.25">
      <c r="A13" s="288"/>
      <c r="B13" s="16" t="s">
        <v>15</v>
      </c>
      <c r="C13" s="6">
        <v>26</v>
      </c>
      <c r="D13" s="7">
        <v>1065</v>
      </c>
      <c r="E13" s="7">
        <v>60</v>
      </c>
      <c r="F13" s="6">
        <v>3</v>
      </c>
      <c r="G13" s="16">
        <v>1154</v>
      </c>
      <c r="H13" s="4">
        <f t="shared" si="0"/>
        <v>94.540727902946273</v>
      </c>
      <c r="I13" s="9">
        <f t="shared" si="1"/>
        <v>5.4592720970537263</v>
      </c>
    </row>
    <row r="14" spans="1:13" x14ac:dyDescent="0.25">
      <c r="A14" s="288"/>
      <c r="B14" s="16" t="s">
        <v>16</v>
      </c>
      <c r="C14" s="6">
        <v>15</v>
      </c>
      <c r="D14" s="7">
        <v>1408</v>
      </c>
      <c r="E14" s="7">
        <v>18</v>
      </c>
      <c r="F14" s="6">
        <v>1</v>
      </c>
      <c r="G14" s="16">
        <v>1442</v>
      </c>
      <c r="H14" s="4">
        <f t="shared" si="0"/>
        <v>98.682385575589464</v>
      </c>
      <c r="I14" s="9">
        <f t="shared" si="1"/>
        <v>1.317614424410541</v>
      </c>
    </row>
    <row r="15" spans="1:13" x14ac:dyDescent="0.25">
      <c r="A15" s="288"/>
      <c r="B15" s="16" t="s">
        <v>17</v>
      </c>
      <c r="C15" s="6">
        <v>4</v>
      </c>
      <c r="D15" s="7">
        <v>1309</v>
      </c>
      <c r="E15" s="7">
        <v>6</v>
      </c>
      <c r="F15" s="6">
        <v>0</v>
      </c>
      <c r="G15" s="16">
        <v>1319</v>
      </c>
      <c r="H15" s="4">
        <f t="shared" si="0"/>
        <v>99.54510993176649</v>
      </c>
      <c r="I15" s="9">
        <f t="shared" si="1"/>
        <v>0.45489006823351025</v>
      </c>
    </row>
    <row r="16" spans="1:13" x14ac:dyDescent="0.25">
      <c r="A16" s="288"/>
      <c r="B16" s="16" t="s">
        <v>18</v>
      </c>
      <c r="C16" s="6">
        <v>16</v>
      </c>
      <c r="D16" s="7">
        <v>1215</v>
      </c>
      <c r="E16" s="7">
        <v>97</v>
      </c>
      <c r="F16" s="6">
        <v>3</v>
      </c>
      <c r="G16" s="16">
        <v>1331</v>
      </c>
      <c r="H16" s="4">
        <f t="shared" si="0"/>
        <v>92.486851990984221</v>
      </c>
      <c r="I16" s="9">
        <f t="shared" si="1"/>
        <v>7.5131480090157776</v>
      </c>
    </row>
    <row r="17" spans="1:9" x14ac:dyDescent="0.25">
      <c r="A17" s="288"/>
      <c r="B17" s="16" t="s">
        <v>19</v>
      </c>
      <c r="C17" s="6">
        <v>11</v>
      </c>
      <c r="D17" s="7">
        <v>1141</v>
      </c>
      <c r="E17" s="7">
        <v>65</v>
      </c>
      <c r="F17" s="6">
        <v>0</v>
      </c>
      <c r="G17" s="16">
        <v>1217</v>
      </c>
      <c r="H17" s="4">
        <f t="shared" si="0"/>
        <v>94.658997534921937</v>
      </c>
      <c r="I17" s="9">
        <f t="shared" si="1"/>
        <v>5.341002465078061</v>
      </c>
    </row>
    <row r="18" spans="1:9" x14ac:dyDescent="0.25">
      <c r="A18" s="288"/>
      <c r="B18" s="16" t="s">
        <v>20</v>
      </c>
      <c r="C18" s="6">
        <v>5</v>
      </c>
      <c r="D18" s="7">
        <v>1279</v>
      </c>
      <c r="E18" s="7">
        <v>57</v>
      </c>
      <c r="F18" s="6">
        <v>0</v>
      </c>
      <c r="G18" s="16">
        <v>1341</v>
      </c>
      <c r="H18" s="4">
        <f t="shared" si="0"/>
        <v>95.749440715883665</v>
      </c>
      <c r="I18" s="9">
        <f t="shared" si="1"/>
        <v>4.2505592841163313</v>
      </c>
    </row>
    <row r="19" spans="1:9" x14ac:dyDescent="0.25">
      <c r="A19" s="288"/>
      <c r="B19" s="16" t="s">
        <v>21</v>
      </c>
      <c r="C19" s="6">
        <v>14</v>
      </c>
      <c r="D19" s="7">
        <v>1094</v>
      </c>
      <c r="E19" s="7">
        <v>3</v>
      </c>
      <c r="F19" s="6">
        <v>0</v>
      </c>
      <c r="G19" s="16">
        <v>1111</v>
      </c>
      <c r="H19" s="4">
        <f t="shared" si="0"/>
        <v>99.729972997299726</v>
      </c>
      <c r="I19" s="9">
        <f t="shared" si="1"/>
        <v>0.27002700270027002</v>
      </c>
    </row>
    <row r="20" spans="1:9" x14ac:dyDescent="0.25">
      <c r="A20" s="288"/>
      <c r="B20" s="16" t="s">
        <v>22</v>
      </c>
      <c r="C20" s="6">
        <v>1</v>
      </c>
      <c r="D20" s="7">
        <v>978</v>
      </c>
      <c r="E20" s="7">
        <v>11</v>
      </c>
      <c r="F20" s="6">
        <v>0</v>
      </c>
      <c r="G20" s="16">
        <v>990</v>
      </c>
      <c r="H20" s="4">
        <f t="shared" si="0"/>
        <v>98.888888888888886</v>
      </c>
      <c r="I20" s="9">
        <f t="shared" si="1"/>
        <v>1.1111111111111112</v>
      </c>
    </row>
    <row r="21" spans="1:9" x14ac:dyDescent="0.25">
      <c r="A21" s="288"/>
      <c r="B21" s="16" t="s">
        <v>23</v>
      </c>
      <c r="C21" s="6">
        <v>21</v>
      </c>
      <c r="D21" s="7">
        <v>1135</v>
      </c>
      <c r="E21" s="7">
        <v>1</v>
      </c>
      <c r="F21" s="6">
        <v>0</v>
      </c>
      <c r="G21" s="16">
        <v>1157</v>
      </c>
      <c r="H21" s="4">
        <f t="shared" si="0"/>
        <v>99.913569576490929</v>
      </c>
      <c r="I21" s="9">
        <f t="shared" si="1"/>
        <v>8.6430423509075191E-2</v>
      </c>
    </row>
    <row r="22" spans="1:9" x14ac:dyDescent="0.25">
      <c r="A22" s="288"/>
      <c r="B22" s="16" t="s">
        <v>24</v>
      </c>
      <c r="C22" s="6">
        <v>18</v>
      </c>
      <c r="D22" s="7">
        <v>654</v>
      </c>
      <c r="E22" s="7">
        <v>76</v>
      </c>
      <c r="F22" s="6">
        <v>0</v>
      </c>
      <c r="G22" s="16">
        <v>748</v>
      </c>
      <c r="H22" s="4">
        <f t="shared" si="0"/>
        <v>89.839572192513373</v>
      </c>
      <c r="I22" s="9">
        <f t="shared" si="1"/>
        <v>10.160427807486631</v>
      </c>
    </row>
    <row r="23" spans="1:9" x14ac:dyDescent="0.25">
      <c r="A23" s="288"/>
      <c r="B23" s="16" t="s">
        <v>36</v>
      </c>
      <c r="C23" s="6">
        <v>42</v>
      </c>
      <c r="D23" s="7">
        <v>979</v>
      </c>
      <c r="E23" s="7">
        <v>120</v>
      </c>
      <c r="F23" s="6">
        <v>5</v>
      </c>
      <c r="G23" s="16">
        <v>1146</v>
      </c>
      <c r="H23" s="4">
        <f t="shared" si="0"/>
        <v>89.092495636998251</v>
      </c>
      <c r="I23" s="9">
        <f t="shared" si="1"/>
        <v>10.907504363001745</v>
      </c>
    </row>
    <row r="24" spans="1:9" x14ac:dyDescent="0.25">
      <c r="A24" s="288"/>
      <c r="B24" s="16" t="s">
        <v>37</v>
      </c>
      <c r="C24" s="6">
        <v>32</v>
      </c>
      <c r="D24" s="7">
        <v>729</v>
      </c>
      <c r="E24" s="7">
        <v>48</v>
      </c>
      <c r="F24" s="6">
        <v>0</v>
      </c>
      <c r="G24" s="16">
        <v>809</v>
      </c>
      <c r="H24" s="4">
        <f t="shared" ref="H24:H25" si="2">(C24+D24)*100/G24</f>
        <v>94.066749072929539</v>
      </c>
      <c r="I24" s="9">
        <f t="shared" ref="I24:I25" si="3">(E24+F24)*100/G24</f>
        <v>5.933250927070457</v>
      </c>
    </row>
    <row r="25" spans="1:9" x14ac:dyDescent="0.25">
      <c r="A25" s="288"/>
      <c r="B25" s="16" t="s">
        <v>38</v>
      </c>
      <c r="C25" s="6">
        <v>28</v>
      </c>
      <c r="D25" s="7">
        <v>686</v>
      </c>
      <c r="E25" s="7">
        <v>274</v>
      </c>
      <c r="F25" s="6">
        <v>18</v>
      </c>
      <c r="G25" s="16">
        <v>1006</v>
      </c>
      <c r="H25" s="4">
        <f t="shared" si="2"/>
        <v>70.974155069582508</v>
      </c>
      <c r="I25" s="9">
        <f t="shared" si="3"/>
        <v>29.025844930417495</v>
      </c>
    </row>
    <row r="26" spans="1:9" ht="16.5" thickBot="1" x14ac:dyDescent="0.3">
      <c r="A26" s="289"/>
      <c r="B26" s="19" t="s">
        <v>35</v>
      </c>
      <c r="C26" s="10"/>
      <c r="D26" s="10"/>
      <c r="E26" s="10"/>
      <c r="F26" s="10"/>
      <c r="G26" s="10"/>
      <c r="H26" s="11">
        <f>AVERAGE(H5:H25)</f>
        <v>93.946172473729959</v>
      </c>
      <c r="I26" s="12">
        <f>AVERAGE(I5:I25)</f>
        <v>6.0538275262700285</v>
      </c>
    </row>
    <row r="27" spans="1:9" x14ac:dyDescent="0.25">
      <c r="A27" s="290" t="s">
        <v>75</v>
      </c>
      <c r="B27" s="18" t="s">
        <v>7</v>
      </c>
      <c r="C27" s="16">
        <v>13</v>
      </c>
      <c r="D27" s="16">
        <v>631</v>
      </c>
      <c r="E27" s="16">
        <v>119</v>
      </c>
      <c r="F27" s="16">
        <v>1</v>
      </c>
      <c r="G27" s="16">
        <v>764</v>
      </c>
      <c r="H27" s="4">
        <f t="shared" ref="H27:H32" si="4">(C27+D27)*100/G27</f>
        <v>84.293193717277489</v>
      </c>
      <c r="I27" s="9">
        <f t="shared" ref="I27:I32" si="5">(E27+F27)*100/G27</f>
        <v>15.706806282722512</v>
      </c>
    </row>
    <row r="28" spans="1:9" x14ac:dyDescent="0.25">
      <c r="A28" s="288"/>
      <c r="B28" s="16" t="s">
        <v>11</v>
      </c>
      <c r="C28" s="16">
        <v>13</v>
      </c>
      <c r="D28" s="16">
        <v>492</v>
      </c>
      <c r="E28" s="16">
        <v>91</v>
      </c>
      <c r="F28" s="16">
        <v>0</v>
      </c>
      <c r="G28" s="16">
        <v>596</v>
      </c>
      <c r="H28" s="4">
        <f t="shared" si="4"/>
        <v>84.731543624161077</v>
      </c>
      <c r="I28" s="9">
        <f t="shared" si="5"/>
        <v>15.268456375838927</v>
      </c>
    </row>
    <row r="29" spans="1:9" x14ac:dyDescent="0.25">
      <c r="A29" s="288"/>
      <c r="B29" s="16" t="s">
        <v>12</v>
      </c>
      <c r="C29" s="16">
        <v>37</v>
      </c>
      <c r="D29" s="16">
        <v>648</v>
      </c>
      <c r="E29" s="16">
        <v>72</v>
      </c>
      <c r="F29" s="16">
        <v>0</v>
      </c>
      <c r="G29" s="16">
        <v>757</v>
      </c>
      <c r="H29" s="4">
        <f t="shared" si="4"/>
        <v>90.488771466314404</v>
      </c>
      <c r="I29" s="9">
        <f t="shared" si="5"/>
        <v>9.5112285336856015</v>
      </c>
    </row>
    <row r="30" spans="1:9" x14ac:dyDescent="0.25">
      <c r="A30" s="288"/>
      <c r="B30" s="16" t="s">
        <v>10</v>
      </c>
      <c r="C30" s="16">
        <v>15</v>
      </c>
      <c r="D30" s="16">
        <v>542</v>
      </c>
      <c r="E30" s="16">
        <v>191</v>
      </c>
      <c r="F30" s="16">
        <v>3</v>
      </c>
      <c r="G30" s="16">
        <v>751</v>
      </c>
      <c r="H30" s="4">
        <f t="shared" si="4"/>
        <v>74.167776298268976</v>
      </c>
      <c r="I30" s="9">
        <f t="shared" si="5"/>
        <v>25.832223701731024</v>
      </c>
    </row>
    <row r="31" spans="1:9" x14ac:dyDescent="0.25">
      <c r="A31" s="288"/>
      <c r="B31" s="16" t="s">
        <v>13</v>
      </c>
      <c r="C31" s="16">
        <v>13</v>
      </c>
      <c r="D31" s="16">
        <v>700</v>
      </c>
      <c r="E31" s="16">
        <v>264</v>
      </c>
      <c r="F31" s="16">
        <v>3</v>
      </c>
      <c r="G31" s="16">
        <v>980</v>
      </c>
      <c r="H31" s="4">
        <f t="shared" si="4"/>
        <v>72.755102040816325</v>
      </c>
      <c r="I31" s="9">
        <f t="shared" si="5"/>
        <v>27.244897959183675</v>
      </c>
    </row>
    <row r="32" spans="1:9" x14ac:dyDescent="0.25">
      <c r="A32" s="288"/>
      <c r="B32" s="16" t="s">
        <v>9</v>
      </c>
      <c r="C32" s="16">
        <v>1</v>
      </c>
      <c r="D32" s="16">
        <v>1044</v>
      </c>
      <c r="E32" s="16">
        <v>38</v>
      </c>
      <c r="F32" s="16">
        <v>0</v>
      </c>
      <c r="G32" s="16">
        <v>1083</v>
      </c>
      <c r="H32" s="4">
        <f t="shared" si="4"/>
        <v>96.491228070175438</v>
      </c>
      <c r="I32" s="9">
        <f t="shared" si="5"/>
        <v>3.5087719298245612</v>
      </c>
    </row>
    <row r="33" spans="1:9" x14ac:dyDescent="0.25">
      <c r="A33" s="288"/>
      <c r="B33" s="16" t="s">
        <v>14</v>
      </c>
      <c r="C33" s="16">
        <v>7</v>
      </c>
      <c r="D33" s="16">
        <v>484</v>
      </c>
      <c r="E33" s="16">
        <v>196</v>
      </c>
      <c r="F33" s="16">
        <v>0</v>
      </c>
      <c r="G33" s="16">
        <v>687</v>
      </c>
      <c r="H33" s="4">
        <f t="shared" ref="H33:H44" si="6">(C33+D33)*100/G33</f>
        <v>71.470160116448326</v>
      </c>
      <c r="I33" s="9">
        <f t="shared" ref="I33:I44" si="7">(E33+F33)*100/G33</f>
        <v>28.529839883551674</v>
      </c>
    </row>
    <row r="34" spans="1:9" x14ac:dyDescent="0.25">
      <c r="A34" s="288"/>
      <c r="B34" s="16" t="s">
        <v>8</v>
      </c>
      <c r="C34" s="16">
        <v>3</v>
      </c>
      <c r="D34" s="16">
        <v>933</v>
      </c>
      <c r="E34" s="16">
        <v>41</v>
      </c>
      <c r="F34" s="16">
        <v>0</v>
      </c>
      <c r="G34" s="16">
        <v>977</v>
      </c>
      <c r="H34" s="4">
        <f t="shared" si="6"/>
        <v>95.803480040941665</v>
      </c>
      <c r="I34" s="9">
        <f t="shared" si="7"/>
        <v>4.1965199590583415</v>
      </c>
    </row>
    <row r="35" spans="1:9" x14ac:dyDescent="0.25">
      <c r="A35" s="288"/>
      <c r="B35" s="16" t="s">
        <v>15</v>
      </c>
      <c r="C35" s="16">
        <v>4</v>
      </c>
      <c r="D35" s="16">
        <v>754</v>
      </c>
      <c r="E35" s="16">
        <v>103</v>
      </c>
      <c r="F35" s="16">
        <v>1</v>
      </c>
      <c r="G35" s="16">
        <v>862</v>
      </c>
      <c r="H35" s="4">
        <f t="shared" si="6"/>
        <v>87.935034802784216</v>
      </c>
      <c r="I35" s="9">
        <f t="shared" si="7"/>
        <v>12.064965197215777</v>
      </c>
    </row>
    <row r="36" spans="1:9" x14ac:dyDescent="0.25">
      <c r="A36" s="288"/>
      <c r="B36" s="16" t="s">
        <v>16</v>
      </c>
      <c r="C36" s="16">
        <v>44</v>
      </c>
      <c r="D36" s="16">
        <v>712</v>
      </c>
      <c r="E36" s="16">
        <v>49</v>
      </c>
      <c r="F36" s="16">
        <v>0</v>
      </c>
      <c r="G36" s="16">
        <v>805</v>
      </c>
      <c r="H36" s="4">
        <f t="shared" si="6"/>
        <v>93.913043478260875</v>
      </c>
      <c r="I36" s="9">
        <f t="shared" si="7"/>
        <v>6.0869565217391308</v>
      </c>
    </row>
    <row r="37" spans="1:9" x14ac:dyDescent="0.25">
      <c r="A37" s="288"/>
      <c r="B37" s="16" t="s">
        <v>17</v>
      </c>
      <c r="C37" s="16">
        <v>1</v>
      </c>
      <c r="D37" s="16">
        <v>762</v>
      </c>
      <c r="E37" s="16">
        <v>85</v>
      </c>
      <c r="F37" s="16">
        <v>0</v>
      </c>
      <c r="G37" s="16">
        <v>848</v>
      </c>
      <c r="H37" s="4">
        <f t="shared" si="6"/>
        <v>89.976415094339629</v>
      </c>
      <c r="I37" s="9">
        <f t="shared" si="7"/>
        <v>10.023584905660377</v>
      </c>
    </row>
    <row r="38" spans="1:9" x14ac:dyDescent="0.25">
      <c r="A38" s="288"/>
      <c r="B38" s="16" t="s">
        <v>18</v>
      </c>
      <c r="C38" s="16">
        <v>16</v>
      </c>
      <c r="D38" s="16">
        <v>841</v>
      </c>
      <c r="E38" s="16">
        <v>80</v>
      </c>
      <c r="F38" s="16">
        <v>1</v>
      </c>
      <c r="G38" s="16">
        <v>938</v>
      </c>
      <c r="H38" s="4">
        <f t="shared" si="6"/>
        <v>91.364605543710027</v>
      </c>
      <c r="I38" s="9">
        <f t="shared" si="7"/>
        <v>8.635394456289978</v>
      </c>
    </row>
    <row r="39" spans="1:9" x14ac:dyDescent="0.25">
      <c r="A39" s="288"/>
      <c r="B39" s="16" t="s">
        <v>19</v>
      </c>
      <c r="C39" s="16">
        <v>17</v>
      </c>
      <c r="D39" s="16">
        <v>786</v>
      </c>
      <c r="E39" s="16">
        <v>24</v>
      </c>
      <c r="F39" s="16">
        <v>2</v>
      </c>
      <c r="G39" s="16">
        <v>829</v>
      </c>
      <c r="H39" s="4">
        <f t="shared" si="6"/>
        <v>96.863691194209892</v>
      </c>
      <c r="I39" s="9">
        <f t="shared" si="7"/>
        <v>3.1363088057901085</v>
      </c>
    </row>
    <row r="40" spans="1:9" x14ac:dyDescent="0.25">
      <c r="A40" s="288"/>
      <c r="B40" s="16" t="s">
        <v>20</v>
      </c>
      <c r="C40" s="16">
        <v>16</v>
      </c>
      <c r="D40" s="16">
        <v>802</v>
      </c>
      <c r="E40" s="16">
        <v>121</v>
      </c>
      <c r="F40" s="16">
        <v>0</v>
      </c>
      <c r="G40" s="16">
        <v>939</v>
      </c>
      <c r="H40" s="4">
        <f t="shared" si="6"/>
        <v>87.11395101171459</v>
      </c>
      <c r="I40" s="9">
        <f t="shared" si="7"/>
        <v>12.88604898828541</v>
      </c>
    </row>
    <row r="41" spans="1:9" x14ac:dyDescent="0.25">
      <c r="A41" s="288"/>
      <c r="B41" s="16" t="s">
        <v>21</v>
      </c>
      <c r="C41" s="16">
        <v>2</v>
      </c>
      <c r="D41" s="16">
        <v>975</v>
      </c>
      <c r="E41" s="16">
        <v>62</v>
      </c>
      <c r="F41" s="16">
        <v>0</v>
      </c>
      <c r="G41" s="16">
        <v>1039</v>
      </c>
      <c r="H41" s="4">
        <f t="shared" si="6"/>
        <v>94.032723772858517</v>
      </c>
      <c r="I41" s="9">
        <f t="shared" si="7"/>
        <v>5.9672762271414825</v>
      </c>
    </row>
    <row r="42" spans="1:9" x14ac:dyDescent="0.25">
      <c r="A42" s="288"/>
      <c r="B42" s="16" t="s">
        <v>22</v>
      </c>
      <c r="C42" s="16">
        <v>0</v>
      </c>
      <c r="D42" s="16">
        <v>916</v>
      </c>
      <c r="E42" s="16">
        <v>259</v>
      </c>
      <c r="F42" s="16">
        <v>0</v>
      </c>
      <c r="G42" s="16">
        <v>1175</v>
      </c>
      <c r="H42" s="4">
        <f t="shared" si="6"/>
        <v>77.957446808510639</v>
      </c>
      <c r="I42" s="9">
        <f t="shared" si="7"/>
        <v>22.042553191489361</v>
      </c>
    </row>
    <row r="43" spans="1:9" x14ac:dyDescent="0.25">
      <c r="A43" s="288"/>
      <c r="B43" s="16" t="s">
        <v>23</v>
      </c>
      <c r="C43" s="16">
        <v>9</v>
      </c>
      <c r="D43" s="16">
        <v>526</v>
      </c>
      <c r="E43" s="16">
        <v>147</v>
      </c>
      <c r="F43" s="16">
        <v>0</v>
      </c>
      <c r="G43" s="16">
        <v>682</v>
      </c>
      <c r="H43" s="4">
        <f t="shared" si="6"/>
        <v>78.445747800586517</v>
      </c>
      <c r="I43" s="9">
        <f t="shared" si="7"/>
        <v>21.55425219941349</v>
      </c>
    </row>
    <row r="44" spans="1:9" x14ac:dyDescent="0.25">
      <c r="A44" s="288"/>
      <c r="B44" s="16" t="s">
        <v>24</v>
      </c>
      <c r="C44" s="16">
        <v>7</v>
      </c>
      <c r="D44" s="16">
        <v>594</v>
      </c>
      <c r="E44" s="16">
        <v>87</v>
      </c>
      <c r="F44" s="16">
        <v>0</v>
      </c>
      <c r="G44" s="16">
        <v>688</v>
      </c>
      <c r="H44" s="4">
        <f t="shared" si="6"/>
        <v>87.354651162790702</v>
      </c>
      <c r="I44" s="9">
        <f t="shared" si="7"/>
        <v>12.645348837209303</v>
      </c>
    </row>
    <row r="45" spans="1:9" x14ac:dyDescent="0.25">
      <c r="A45" s="288"/>
      <c r="B45" s="16" t="s">
        <v>36</v>
      </c>
      <c r="C45" s="16">
        <v>6</v>
      </c>
      <c r="D45" s="16">
        <v>938</v>
      </c>
      <c r="E45" s="16">
        <v>238</v>
      </c>
      <c r="F45" s="16">
        <v>2</v>
      </c>
      <c r="G45" s="16">
        <v>1184</v>
      </c>
      <c r="H45" s="4">
        <f t="shared" ref="H45:H48" si="8">(C45+D45)*100/G45</f>
        <v>79.729729729729726</v>
      </c>
      <c r="I45" s="9">
        <f t="shared" ref="I45:I48" si="9">(E45+F45)*100/G45</f>
        <v>20.27027027027027</v>
      </c>
    </row>
    <row r="46" spans="1:9" x14ac:dyDescent="0.25">
      <c r="A46" s="288"/>
      <c r="B46" s="16" t="s">
        <v>37</v>
      </c>
      <c r="C46" s="16">
        <v>3</v>
      </c>
      <c r="D46" s="16">
        <v>1051</v>
      </c>
      <c r="E46" s="16">
        <v>227</v>
      </c>
      <c r="F46" s="16">
        <v>0</v>
      </c>
      <c r="G46" s="16">
        <v>1281</v>
      </c>
      <c r="H46" s="4">
        <f t="shared" si="8"/>
        <v>82.279469164715067</v>
      </c>
      <c r="I46" s="9">
        <f t="shared" si="9"/>
        <v>17.720530835284933</v>
      </c>
    </row>
    <row r="47" spans="1:9" x14ac:dyDescent="0.25">
      <c r="A47" s="288"/>
      <c r="B47" s="16" t="s">
        <v>38</v>
      </c>
      <c r="C47" s="16">
        <v>4</v>
      </c>
      <c r="D47" s="16">
        <v>665</v>
      </c>
      <c r="E47" s="16">
        <v>239</v>
      </c>
      <c r="F47" s="16">
        <v>6</v>
      </c>
      <c r="G47" s="16">
        <v>914</v>
      </c>
      <c r="H47" s="4">
        <f t="shared" si="8"/>
        <v>73.194748358862142</v>
      </c>
      <c r="I47" s="9">
        <f t="shared" si="9"/>
        <v>26.805251641137854</v>
      </c>
    </row>
    <row r="48" spans="1:9" x14ac:dyDescent="0.25">
      <c r="A48" s="288"/>
      <c r="B48" s="16" t="s">
        <v>39</v>
      </c>
      <c r="C48" s="16">
        <v>36</v>
      </c>
      <c r="D48" s="16">
        <v>574</v>
      </c>
      <c r="E48" s="16">
        <v>222</v>
      </c>
      <c r="F48" s="16">
        <v>2</v>
      </c>
      <c r="G48" s="16">
        <v>834</v>
      </c>
      <c r="H48" s="4">
        <f t="shared" si="8"/>
        <v>73.141486810551555</v>
      </c>
      <c r="I48" s="9">
        <f t="shared" si="9"/>
        <v>26.858513189448441</v>
      </c>
    </row>
    <row r="49" spans="1:9" ht="16.5" thickBot="1" x14ac:dyDescent="0.3">
      <c r="A49" s="289"/>
      <c r="B49" s="19" t="s">
        <v>35</v>
      </c>
      <c r="C49" s="20"/>
      <c r="D49" s="20"/>
      <c r="E49" s="20"/>
      <c r="F49" s="20"/>
      <c r="G49" s="20"/>
      <c r="H49" s="11">
        <f>AVERAGE(H27:H48)</f>
        <v>84.70472727763763</v>
      </c>
      <c r="I49" s="12">
        <f>AVERAGE(I27:I48)</f>
        <v>15.295272722362375</v>
      </c>
    </row>
    <row r="50" spans="1:9" x14ac:dyDescent="0.25">
      <c r="A50" s="290" t="s">
        <v>76</v>
      </c>
      <c r="B50" s="21" t="s">
        <v>7</v>
      </c>
      <c r="C50" s="21">
        <v>3</v>
      </c>
      <c r="D50" s="21">
        <v>339</v>
      </c>
      <c r="E50" s="21">
        <v>207</v>
      </c>
      <c r="F50" s="21">
        <v>0</v>
      </c>
      <c r="G50" s="21">
        <v>549</v>
      </c>
      <c r="H50" s="4">
        <f t="shared" ref="H50:H56" si="10">(C50+D50)*100/G50</f>
        <v>62.295081967213115</v>
      </c>
      <c r="I50" s="9">
        <f t="shared" ref="I50:I56" si="11">(E50+F50)*100/G50</f>
        <v>37.704918032786885</v>
      </c>
    </row>
    <row r="51" spans="1:9" x14ac:dyDescent="0.25">
      <c r="A51" s="288"/>
      <c r="B51" s="16" t="s">
        <v>11</v>
      </c>
      <c r="C51" s="16">
        <v>26</v>
      </c>
      <c r="D51" s="16">
        <v>348</v>
      </c>
      <c r="E51" s="16">
        <v>95</v>
      </c>
      <c r="F51" s="16">
        <v>0</v>
      </c>
      <c r="G51" s="16">
        <v>469</v>
      </c>
      <c r="H51" s="4">
        <f t="shared" si="10"/>
        <v>79.744136460554373</v>
      </c>
      <c r="I51" s="9">
        <f t="shared" si="11"/>
        <v>20.255863539445627</v>
      </c>
    </row>
    <row r="52" spans="1:9" x14ac:dyDescent="0.25">
      <c r="A52" s="288"/>
      <c r="B52" s="16" t="s">
        <v>12</v>
      </c>
      <c r="C52" s="16">
        <v>12</v>
      </c>
      <c r="D52" s="16">
        <v>548</v>
      </c>
      <c r="E52" s="16">
        <v>67</v>
      </c>
      <c r="F52" s="16">
        <v>2</v>
      </c>
      <c r="G52" s="16">
        <v>629</v>
      </c>
      <c r="H52" s="4">
        <f t="shared" si="10"/>
        <v>89.030206677265497</v>
      </c>
      <c r="I52" s="9">
        <f t="shared" si="11"/>
        <v>10.9697933227345</v>
      </c>
    </row>
    <row r="53" spans="1:9" x14ac:dyDescent="0.25">
      <c r="A53" s="288"/>
      <c r="B53" s="16" t="s">
        <v>10</v>
      </c>
      <c r="C53" s="16">
        <v>11</v>
      </c>
      <c r="D53" s="16">
        <v>376</v>
      </c>
      <c r="E53" s="16">
        <v>156</v>
      </c>
      <c r="F53" s="16">
        <v>0</v>
      </c>
      <c r="G53" s="16">
        <v>543</v>
      </c>
      <c r="H53" s="4">
        <f t="shared" si="10"/>
        <v>71.270718232044203</v>
      </c>
      <c r="I53" s="9">
        <f t="shared" si="11"/>
        <v>28.729281767955801</v>
      </c>
    </row>
    <row r="54" spans="1:9" x14ac:dyDescent="0.25">
      <c r="A54" s="288"/>
      <c r="B54" s="16" t="s">
        <v>13</v>
      </c>
      <c r="C54" s="16">
        <v>14</v>
      </c>
      <c r="D54" s="16">
        <v>457</v>
      </c>
      <c r="E54" s="16">
        <v>90</v>
      </c>
      <c r="F54" s="16">
        <v>0</v>
      </c>
      <c r="G54" s="16">
        <v>561</v>
      </c>
      <c r="H54" s="4">
        <f t="shared" si="10"/>
        <v>83.957219251336895</v>
      </c>
      <c r="I54" s="9">
        <f t="shared" si="11"/>
        <v>16.042780748663102</v>
      </c>
    </row>
    <row r="55" spans="1:9" x14ac:dyDescent="0.25">
      <c r="A55" s="288"/>
      <c r="B55" s="16" t="s">
        <v>9</v>
      </c>
      <c r="C55" s="16">
        <v>15</v>
      </c>
      <c r="D55" s="16">
        <v>383</v>
      </c>
      <c r="E55" s="16">
        <v>171</v>
      </c>
      <c r="F55" s="16">
        <v>3</v>
      </c>
      <c r="G55" s="16">
        <v>572</v>
      </c>
      <c r="H55" s="4">
        <f t="shared" si="10"/>
        <v>69.580419580419587</v>
      </c>
      <c r="I55" s="9">
        <f t="shared" si="11"/>
        <v>30.41958041958042</v>
      </c>
    </row>
    <row r="56" spans="1:9" x14ac:dyDescent="0.25">
      <c r="A56" s="288"/>
      <c r="B56" s="16" t="s">
        <v>14</v>
      </c>
      <c r="C56" s="16">
        <v>4</v>
      </c>
      <c r="D56" s="16">
        <v>601</v>
      </c>
      <c r="E56" s="16">
        <v>21</v>
      </c>
      <c r="F56" s="16">
        <v>0</v>
      </c>
      <c r="G56" s="16">
        <v>626</v>
      </c>
      <c r="H56" s="4">
        <f t="shared" si="10"/>
        <v>96.645367412140573</v>
      </c>
      <c r="I56" s="9">
        <f t="shared" si="11"/>
        <v>3.3546325878594248</v>
      </c>
    </row>
    <row r="57" spans="1:9" x14ac:dyDescent="0.25">
      <c r="A57" s="288"/>
      <c r="B57" s="16" t="s">
        <v>8</v>
      </c>
      <c r="C57" s="16">
        <v>3</v>
      </c>
      <c r="D57" s="16">
        <v>550</v>
      </c>
      <c r="E57" s="16">
        <v>100</v>
      </c>
      <c r="F57" s="16">
        <v>0</v>
      </c>
      <c r="G57" s="16">
        <v>653</v>
      </c>
      <c r="H57" s="4">
        <f t="shared" ref="H57:H65" si="12">(C57+D57)*100/G57</f>
        <v>84.686064318529858</v>
      </c>
      <c r="I57" s="9">
        <f t="shared" ref="I57:I65" si="13">(E57+F57)*100/G57</f>
        <v>15.313935681470138</v>
      </c>
    </row>
    <row r="58" spans="1:9" x14ac:dyDescent="0.25">
      <c r="A58" s="288"/>
      <c r="B58" s="16" t="s">
        <v>15</v>
      </c>
      <c r="C58" s="16">
        <v>14</v>
      </c>
      <c r="D58" s="16">
        <v>653</v>
      </c>
      <c r="E58" s="16">
        <v>43</v>
      </c>
      <c r="F58" s="16">
        <v>2</v>
      </c>
      <c r="G58" s="16">
        <v>712</v>
      </c>
      <c r="H58" s="4">
        <f t="shared" si="12"/>
        <v>93.67977528089888</v>
      </c>
      <c r="I58" s="9">
        <f t="shared" si="13"/>
        <v>6.3202247191011232</v>
      </c>
    </row>
    <row r="59" spans="1:9" x14ac:dyDescent="0.25">
      <c r="A59" s="288"/>
      <c r="B59" s="16" t="s">
        <v>16</v>
      </c>
      <c r="C59" s="16">
        <v>3</v>
      </c>
      <c r="D59" s="16">
        <v>608</v>
      </c>
      <c r="E59" s="16">
        <v>36</v>
      </c>
      <c r="F59" s="16">
        <v>0</v>
      </c>
      <c r="G59" s="16">
        <v>647</v>
      </c>
      <c r="H59" s="4">
        <f t="shared" si="12"/>
        <v>94.435857805255026</v>
      </c>
      <c r="I59" s="9">
        <f t="shared" si="13"/>
        <v>5.564142194744977</v>
      </c>
    </row>
    <row r="60" spans="1:9" x14ac:dyDescent="0.25">
      <c r="A60" s="288"/>
      <c r="B60" s="16" t="s">
        <v>17</v>
      </c>
      <c r="C60" s="16">
        <v>20</v>
      </c>
      <c r="D60" s="16">
        <v>569</v>
      </c>
      <c r="E60" s="16">
        <v>12</v>
      </c>
      <c r="F60" s="16">
        <v>0</v>
      </c>
      <c r="G60" s="16">
        <v>601</v>
      </c>
      <c r="H60" s="4">
        <f t="shared" si="12"/>
        <v>98.003327787021632</v>
      </c>
      <c r="I60" s="9">
        <f t="shared" si="13"/>
        <v>1.9966722129783694</v>
      </c>
    </row>
    <row r="61" spans="1:9" x14ac:dyDescent="0.25">
      <c r="A61" s="288"/>
      <c r="B61" s="16" t="s">
        <v>18</v>
      </c>
      <c r="C61" s="16">
        <v>10</v>
      </c>
      <c r="D61" s="16">
        <v>545</v>
      </c>
      <c r="E61" s="16">
        <v>27</v>
      </c>
      <c r="F61" s="16">
        <v>0</v>
      </c>
      <c r="G61" s="16">
        <v>582</v>
      </c>
      <c r="H61" s="4">
        <f t="shared" si="12"/>
        <v>95.360824742268036</v>
      </c>
      <c r="I61" s="9">
        <f t="shared" si="13"/>
        <v>4.6391752577319592</v>
      </c>
    </row>
    <row r="62" spans="1:9" x14ac:dyDescent="0.25">
      <c r="A62" s="288"/>
      <c r="B62" s="16" t="s">
        <v>19</v>
      </c>
      <c r="C62" s="16">
        <v>13</v>
      </c>
      <c r="D62" s="16">
        <v>609</v>
      </c>
      <c r="E62" s="16">
        <v>10</v>
      </c>
      <c r="F62" s="16">
        <v>0</v>
      </c>
      <c r="G62" s="16">
        <v>632</v>
      </c>
      <c r="H62" s="4">
        <f t="shared" si="12"/>
        <v>98.417721518987335</v>
      </c>
      <c r="I62" s="9">
        <f t="shared" si="13"/>
        <v>1.5822784810126582</v>
      </c>
    </row>
    <row r="63" spans="1:9" x14ac:dyDescent="0.25">
      <c r="A63" s="288"/>
      <c r="B63" s="16" t="s">
        <v>20</v>
      </c>
      <c r="C63" s="16">
        <v>11</v>
      </c>
      <c r="D63" s="16">
        <v>504</v>
      </c>
      <c r="E63" s="16">
        <v>4</v>
      </c>
      <c r="F63" s="16">
        <v>0</v>
      </c>
      <c r="G63" s="16">
        <v>519</v>
      </c>
      <c r="H63" s="4">
        <f t="shared" si="12"/>
        <v>99.229287090558771</v>
      </c>
      <c r="I63" s="9">
        <f t="shared" si="13"/>
        <v>0.77071290944123316</v>
      </c>
    </row>
    <row r="64" spans="1:9" x14ac:dyDescent="0.25">
      <c r="A64" s="288"/>
      <c r="B64" s="16" t="s">
        <v>21</v>
      </c>
      <c r="C64" s="16">
        <v>24</v>
      </c>
      <c r="D64" s="16">
        <v>479</v>
      </c>
      <c r="E64" s="16">
        <v>1</v>
      </c>
      <c r="F64" s="16">
        <v>0</v>
      </c>
      <c r="G64" s="16">
        <v>504</v>
      </c>
      <c r="H64" s="4">
        <f t="shared" si="12"/>
        <v>99.801587301587304</v>
      </c>
      <c r="I64" s="9">
        <f t="shared" si="13"/>
        <v>0.1984126984126984</v>
      </c>
    </row>
    <row r="65" spans="1:9" x14ac:dyDescent="0.25">
      <c r="A65" s="288"/>
      <c r="B65" s="16" t="s">
        <v>22</v>
      </c>
      <c r="C65" s="16">
        <v>8</v>
      </c>
      <c r="D65" s="16">
        <v>749</v>
      </c>
      <c r="E65" s="16">
        <v>3</v>
      </c>
      <c r="F65" s="16">
        <v>0</v>
      </c>
      <c r="G65" s="16">
        <v>760</v>
      </c>
      <c r="H65" s="4">
        <f t="shared" si="12"/>
        <v>99.60526315789474</v>
      </c>
      <c r="I65" s="9">
        <f t="shared" si="13"/>
        <v>0.39473684210526316</v>
      </c>
    </row>
    <row r="66" spans="1:9" ht="16.5" thickBot="1" x14ac:dyDescent="0.3">
      <c r="A66" s="289"/>
      <c r="B66" s="19" t="s">
        <v>35</v>
      </c>
      <c r="C66" s="20"/>
      <c r="D66" s="20"/>
      <c r="E66" s="20"/>
      <c r="F66" s="20"/>
      <c r="G66" s="20"/>
      <c r="H66" s="22">
        <f>AVERAGE(H50:H65)</f>
        <v>88.483928661498481</v>
      </c>
      <c r="I66" s="23">
        <f>AVERAGE(I50:I65)</f>
        <v>11.516071338501511</v>
      </c>
    </row>
    <row r="67" spans="1:9" x14ac:dyDescent="0.25">
      <c r="A67" s="290" t="s">
        <v>77</v>
      </c>
      <c r="B67" s="21" t="s">
        <v>7</v>
      </c>
      <c r="C67" s="21">
        <v>38</v>
      </c>
      <c r="D67" s="21">
        <v>392</v>
      </c>
      <c r="E67" s="21">
        <v>32</v>
      </c>
      <c r="F67" s="21">
        <v>3</v>
      </c>
      <c r="G67" s="21">
        <v>465</v>
      </c>
      <c r="H67" s="4">
        <f>(C67+D67)*100/G67</f>
        <v>92.473118279569889</v>
      </c>
      <c r="I67" s="9">
        <f>(E67+F67)*100/G67</f>
        <v>7.5268817204301079</v>
      </c>
    </row>
    <row r="68" spans="1:9" x14ac:dyDescent="0.25">
      <c r="A68" s="288"/>
      <c r="B68" s="16" t="s">
        <v>11</v>
      </c>
      <c r="C68" s="16">
        <v>42</v>
      </c>
      <c r="D68" s="16">
        <v>319</v>
      </c>
      <c r="E68" s="16">
        <v>19</v>
      </c>
      <c r="F68" s="16">
        <v>1</v>
      </c>
      <c r="G68" s="16">
        <v>381</v>
      </c>
      <c r="H68" s="4">
        <f t="shared" ref="H68:H71" si="14">(C68+D68)*100/G68</f>
        <v>94.750656167979002</v>
      </c>
      <c r="I68" s="9">
        <f t="shared" ref="I68:I71" si="15">(E68+F68)*100/G68</f>
        <v>5.2493438320209975</v>
      </c>
    </row>
    <row r="69" spans="1:9" x14ac:dyDescent="0.25">
      <c r="A69" s="288"/>
      <c r="B69" s="16" t="s">
        <v>12</v>
      </c>
      <c r="C69" s="16">
        <v>10</v>
      </c>
      <c r="D69" s="16">
        <v>376</v>
      </c>
      <c r="E69" s="16">
        <v>8</v>
      </c>
      <c r="F69" s="16">
        <v>0</v>
      </c>
      <c r="G69" s="16">
        <v>394</v>
      </c>
      <c r="H69" s="4">
        <f t="shared" si="14"/>
        <v>97.969543147208128</v>
      </c>
      <c r="I69" s="9">
        <f t="shared" si="15"/>
        <v>2.030456852791878</v>
      </c>
    </row>
    <row r="70" spans="1:9" x14ac:dyDescent="0.25">
      <c r="A70" s="288"/>
      <c r="B70" s="16" t="s">
        <v>10</v>
      </c>
      <c r="C70" s="16">
        <v>13</v>
      </c>
      <c r="D70" s="16">
        <v>360</v>
      </c>
      <c r="E70" s="16">
        <v>21</v>
      </c>
      <c r="F70" s="16">
        <v>1</v>
      </c>
      <c r="G70" s="16">
        <v>395</v>
      </c>
      <c r="H70" s="4">
        <f t="shared" si="14"/>
        <v>94.430379746835442</v>
      </c>
      <c r="I70" s="9">
        <f t="shared" si="15"/>
        <v>5.5696202531645573</v>
      </c>
    </row>
    <row r="71" spans="1:9" x14ac:dyDescent="0.25">
      <c r="A71" s="288"/>
      <c r="B71" s="16" t="s">
        <v>13</v>
      </c>
      <c r="C71" s="16">
        <v>2</v>
      </c>
      <c r="D71" s="16">
        <v>198</v>
      </c>
      <c r="E71" s="16">
        <v>3</v>
      </c>
      <c r="F71" s="16">
        <v>1</v>
      </c>
      <c r="G71" s="16">
        <v>204</v>
      </c>
      <c r="H71" s="4">
        <f t="shared" si="14"/>
        <v>98.039215686274517</v>
      </c>
      <c r="I71" s="9">
        <f t="shared" si="15"/>
        <v>1.9607843137254901</v>
      </c>
    </row>
    <row r="72" spans="1:9" x14ac:dyDescent="0.25">
      <c r="A72" s="288"/>
      <c r="B72" s="16" t="s">
        <v>9</v>
      </c>
      <c r="C72" s="16">
        <v>17</v>
      </c>
      <c r="D72" s="16">
        <v>472</v>
      </c>
      <c r="E72" s="16">
        <v>7</v>
      </c>
      <c r="F72" s="16">
        <v>3</v>
      </c>
      <c r="G72" s="16">
        <v>499</v>
      </c>
      <c r="H72" s="4">
        <f t="shared" ref="H72:H80" si="16">(C72+D72)*100/G72</f>
        <v>97.99599198396794</v>
      </c>
      <c r="I72" s="9">
        <f t="shared" ref="I72:I80" si="17">(E72+F72)*100/G72</f>
        <v>2.0040080160320639</v>
      </c>
    </row>
    <row r="73" spans="1:9" x14ac:dyDescent="0.25">
      <c r="A73" s="288"/>
      <c r="B73" s="16" t="s">
        <v>14</v>
      </c>
      <c r="C73" s="16">
        <v>14</v>
      </c>
      <c r="D73" s="16">
        <v>142</v>
      </c>
      <c r="E73" s="16">
        <v>4</v>
      </c>
      <c r="F73" s="16">
        <v>0</v>
      </c>
      <c r="G73" s="16">
        <v>160</v>
      </c>
      <c r="H73" s="4">
        <f t="shared" si="16"/>
        <v>97.5</v>
      </c>
      <c r="I73" s="9">
        <f t="shared" si="17"/>
        <v>2.5</v>
      </c>
    </row>
    <row r="74" spans="1:9" x14ac:dyDescent="0.25">
      <c r="A74" s="288"/>
      <c r="B74" s="16" t="s">
        <v>8</v>
      </c>
      <c r="C74" s="16">
        <v>42</v>
      </c>
      <c r="D74" s="16">
        <v>541</v>
      </c>
      <c r="E74" s="16">
        <v>54</v>
      </c>
      <c r="F74" s="16">
        <v>1</v>
      </c>
      <c r="G74" s="16">
        <v>638</v>
      </c>
      <c r="H74" s="4">
        <f t="shared" si="16"/>
        <v>91.379310344827587</v>
      </c>
      <c r="I74" s="9">
        <f t="shared" si="17"/>
        <v>8.6206896551724146</v>
      </c>
    </row>
    <row r="75" spans="1:9" x14ac:dyDescent="0.25">
      <c r="A75" s="288"/>
      <c r="B75" s="16" t="s">
        <v>15</v>
      </c>
      <c r="C75" s="16">
        <v>28</v>
      </c>
      <c r="D75" s="16">
        <v>534</v>
      </c>
      <c r="E75" s="16">
        <v>11</v>
      </c>
      <c r="F75" s="16">
        <v>0</v>
      </c>
      <c r="G75" s="16">
        <v>573</v>
      </c>
      <c r="H75" s="4">
        <f t="shared" si="16"/>
        <v>98.080279232111693</v>
      </c>
      <c r="I75" s="9">
        <f t="shared" si="17"/>
        <v>1.9197207678883073</v>
      </c>
    </row>
    <row r="76" spans="1:9" x14ac:dyDescent="0.25">
      <c r="A76" s="288"/>
      <c r="B76" s="16" t="s">
        <v>16</v>
      </c>
      <c r="C76" s="16">
        <v>34</v>
      </c>
      <c r="D76" s="16">
        <v>432</v>
      </c>
      <c r="E76" s="16">
        <v>11</v>
      </c>
      <c r="F76" s="16">
        <v>0</v>
      </c>
      <c r="G76" s="16">
        <v>477</v>
      </c>
      <c r="H76" s="4">
        <f t="shared" si="16"/>
        <v>97.693920335429766</v>
      </c>
      <c r="I76" s="9">
        <f t="shared" si="17"/>
        <v>2.3060796645702304</v>
      </c>
    </row>
    <row r="77" spans="1:9" x14ac:dyDescent="0.25">
      <c r="A77" s="288"/>
      <c r="B77" s="16" t="s">
        <v>17</v>
      </c>
      <c r="C77" s="16">
        <v>25</v>
      </c>
      <c r="D77" s="16">
        <v>468</v>
      </c>
      <c r="E77" s="16">
        <v>1</v>
      </c>
      <c r="F77" s="16">
        <v>0</v>
      </c>
      <c r="G77" s="16">
        <v>494</v>
      </c>
      <c r="H77" s="4">
        <f t="shared" si="16"/>
        <v>99.797570850202433</v>
      </c>
      <c r="I77" s="9">
        <f t="shared" si="17"/>
        <v>0.20242914979757085</v>
      </c>
    </row>
    <row r="78" spans="1:9" x14ac:dyDescent="0.25">
      <c r="A78" s="288"/>
      <c r="B78" s="16" t="s">
        <v>18</v>
      </c>
      <c r="C78" s="16">
        <v>10</v>
      </c>
      <c r="D78" s="16">
        <v>517</v>
      </c>
      <c r="E78" s="16">
        <v>3</v>
      </c>
      <c r="F78" s="16">
        <v>0</v>
      </c>
      <c r="G78" s="16">
        <v>530</v>
      </c>
      <c r="H78" s="4">
        <f t="shared" si="16"/>
        <v>99.433962264150949</v>
      </c>
      <c r="I78" s="9">
        <f t="shared" si="17"/>
        <v>0.56603773584905659</v>
      </c>
    </row>
    <row r="79" spans="1:9" x14ac:dyDescent="0.25">
      <c r="A79" s="288"/>
      <c r="B79" s="16" t="s">
        <v>19</v>
      </c>
      <c r="C79" s="16">
        <v>27</v>
      </c>
      <c r="D79" s="16">
        <v>611</v>
      </c>
      <c r="E79" s="16">
        <v>7</v>
      </c>
      <c r="F79" s="16">
        <v>0</v>
      </c>
      <c r="G79" s="16">
        <v>645</v>
      </c>
      <c r="H79" s="4">
        <f t="shared" si="16"/>
        <v>98.914728682170548</v>
      </c>
      <c r="I79" s="9">
        <f t="shared" si="17"/>
        <v>1.0852713178294573</v>
      </c>
    </row>
    <row r="80" spans="1:9" x14ac:dyDescent="0.25">
      <c r="A80" s="288"/>
      <c r="B80" s="16" t="s">
        <v>20</v>
      </c>
      <c r="C80" s="16">
        <v>26</v>
      </c>
      <c r="D80" s="16">
        <v>428</v>
      </c>
      <c r="E80" s="16">
        <v>0</v>
      </c>
      <c r="F80" s="16">
        <v>0</v>
      </c>
      <c r="G80" s="16">
        <v>454</v>
      </c>
      <c r="H80" s="4">
        <f t="shared" si="16"/>
        <v>100</v>
      </c>
      <c r="I80" s="9">
        <f t="shared" si="17"/>
        <v>0</v>
      </c>
    </row>
    <row r="81" spans="1:9" ht="16.5" thickBot="1" x14ac:dyDescent="0.3">
      <c r="A81" s="289"/>
      <c r="B81" s="19" t="s">
        <v>35</v>
      </c>
      <c r="C81" s="20"/>
      <c r="D81" s="20"/>
      <c r="E81" s="20"/>
      <c r="F81" s="20"/>
      <c r="G81" s="20"/>
      <c r="H81" s="22">
        <f>AVERAGE(H67:H80)</f>
        <v>97.032762622909132</v>
      </c>
      <c r="I81" s="23">
        <f>AVERAGE(I67:I80)</f>
        <v>2.9672373770908673</v>
      </c>
    </row>
    <row r="82" spans="1:9" x14ac:dyDescent="0.25">
      <c r="A82" s="290" t="s">
        <v>78</v>
      </c>
      <c r="B82" s="21" t="s">
        <v>7</v>
      </c>
      <c r="C82" s="21">
        <v>22</v>
      </c>
      <c r="D82" s="21">
        <v>328</v>
      </c>
      <c r="E82" s="21">
        <v>42</v>
      </c>
      <c r="F82" s="21">
        <v>0</v>
      </c>
      <c r="G82" s="21">
        <v>392</v>
      </c>
      <c r="H82" s="4">
        <f t="shared" ref="H82:H88" si="18">(C82+D82)*100/G82</f>
        <v>89.285714285714292</v>
      </c>
      <c r="I82" s="9">
        <f t="shared" ref="I82:I88" si="19">(E82+F82)*100/G82</f>
        <v>10.714285714285714</v>
      </c>
    </row>
    <row r="83" spans="1:9" x14ac:dyDescent="0.25">
      <c r="A83" s="288"/>
      <c r="B83" s="16" t="s">
        <v>11</v>
      </c>
      <c r="C83" s="16">
        <v>9</v>
      </c>
      <c r="D83" s="16">
        <v>491</v>
      </c>
      <c r="E83" s="16">
        <v>19</v>
      </c>
      <c r="F83" s="16">
        <v>2</v>
      </c>
      <c r="G83" s="16">
        <v>521</v>
      </c>
      <c r="H83" s="4">
        <f t="shared" si="18"/>
        <v>95.969289827255281</v>
      </c>
      <c r="I83" s="9">
        <f t="shared" si="19"/>
        <v>4.0307101727447217</v>
      </c>
    </row>
    <row r="84" spans="1:9" x14ac:dyDescent="0.25">
      <c r="A84" s="288"/>
      <c r="B84" s="16" t="s">
        <v>12</v>
      </c>
      <c r="C84" s="16">
        <v>6</v>
      </c>
      <c r="D84" s="16">
        <v>430</v>
      </c>
      <c r="E84" s="16">
        <v>10</v>
      </c>
      <c r="F84" s="16">
        <v>1</v>
      </c>
      <c r="G84" s="16">
        <v>447</v>
      </c>
      <c r="H84" s="4">
        <f t="shared" si="18"/>
        <v>97.539149888143172</v>
      </c>
      <c r="I84" s="9">
        <f t="shared" si="19"/>
        <v>2.4608501118568231</v>
      </c>
    </row>
    <row r="85" spans="1:9" x14ac:dyDescent="0.25">
      <c r="A85" s="288"/>
      <c r="B85" s="16" t="s">
        <v>10</v>
      </c>
      <c r="C85" s="16">
        <v>22</v>
      </c>
      <c r="D85" s="16">
        <v>396</v>
      </c>
      <c r="E85" s="16">
        <v>24</v>
      </c>
      <c r="F85" s="16">
        <v>1</v>
      </c>
      <c r="G85" s="16">
        <v>443</v>
      </c>
      <c r="H85" s="4">
        <f t="shared" si="18"/>
        <v>94.356659142212195</v>
      </c>
      <c r="I85" s="9">
        <f t="shared" si="19"/>
        <v>5.6433408577878108</v>
      </c>
    </row>
    <row r="86" spans="1:9" x14ac:dyDescent="0.25">
      <c r="A86" s="288"/>
      <c r="B86" s="16" t="s">
        <v>13</v>
      </c>
      <c r="C86" s="16">
        <v>33</v>
      </c>
      <c r="D86" s="16">
        <v>426</v>
      </c>
      <c r="E86" s="16">
        <v>11</v>
      </c>
      <c r="F86" s="16">
        <v>0</v>
      </c>
      <c r="G86" s="16">
        <v>470</v>
      </c>
      <c r="H86" s="4">
        <f t="shared" si="18"/>
        <v>97.659574468085111</v>
      </c>
      <c r="I86" s="9">
        <f t="shared" si="19"/>
        <v>2.3404255319148937</v>
      </c>
    </row>
    <row r="87" spans="1:9" x14ac:dyDescent="0.25">
      <c r="A87" s="288"/>
      <c r="B87" s="16" t="s">
        <v>9</v>
      </c>
      <c r="C87" s="16">
        <v>2</v>
      </c>
      <c r="D87" s="16">
        <v>467</v>
      </c>
      <c r="E87" s="16">
        <v>16</v>
      </c>
      <c r="F87" s="16">
        <v>1</v>
      </c>
      <c r="G87" s="16">
        <v>486</v>
      </c>
      <c r="H87" s="4">
        <f t="shared" si="18"/>
        <v>96.502057613168731</v>
      </c>
      <c r="I87" s="9">
        <f t="shared" si="19"/>
        <v>3.4979423868312756</v>
      </c>
    </row>
    <row r="88" spans="1:9" x14ac:dyDescent="0.25">
      <c r="A88" s="288"/>
      <c r="B88" s="16" t="s">
        <v>14</v>
      </c>
      <c r="C88" s="16">
        <v>21</v>
      </c>
      <c r="D88" s="16">
        <v>415</v>
      </c>
      <c r="E88" s="16">
        <v>10</v>
      </c>
      <c r="F88" s="16">
        <v>2</v>
      </c>
      <c r="G88" s="16">
        <v>448</v>
      </c>
      <c r="H88" s="4">
        <f t="shared" si="18"/>
        <v>97.321428571428569</v>
      </c>
      <c r="I88" s="9">
        <f t="shared" si="19"/>
        <v>2.6785714285714284</v>
      </c>
    </row>
    <row r="89" spans="1:9" x14ac:dyDescent="0.25">
      <c r="A89" s="288"/>
      <c r="B89" s="16" t="s">
        <v>8</v>
      </c>
      <c r="C89" s="16">
        <v>31</v>
      </c>
      <c r="D89" s="16">
        <v>406</v>
      </c>
      <c r="E89" s="16">
        <v>15</v>
      </c>
      <c r="F89" s="16">
        <v>6</v>
      </c>
      <c r="G89" s="16">
        <v>458</v>
      </c>
      <c r="H89" s="4">
        <f t="shared" ref="H89" si="20">(C89+D89)*100/G89</f>
        <v>95.414847161572055</v>
      </c>
      <c r="I89" s="9">
        <f t="shared" ref="I89" si="21">(E89+F89)*100/G89</f>
        <v>4.5851528384279474</v>
      </c>
    </row>
    <row r="90" spans="1:9" ht="16.5" thickBot="1" x14ac:dyDescent="0.3">
      <c r="A90" s="289"/>
      <c r="B90" s="19" t="s">
        <v>35</v>
      </c>
      <c r="C90" s="20"/>
      <c r="D90" s="20"/>
      <c r="E90" s="20"/>
      <c r="F90" s="20"/>
      <c r="G90" s="20"/>
      <c r="H90" s="22">
        <f>AVERAGE(H82:H89)</f>
        <v>95.506090119697433</v>
      </c>
      <c r="I90" s="23">
        <f>AVERAGE(I82:I89)</f>
        <v>4.4939098803025761</v>
      </c>
    </row>
    <row r="91" spans="1:9" x14ac:dyDescent="0.25">
      <c r="A91" s="288" t="s">
        <v>79</v>
      </c>
      <c r="B91" s="16" t="s">
        <v>7</v>
      </c>
      <c r="C91" s="16">
        <v>38</v>
      </c>
      <c r="D91" s="16">
        <v>126</v>
      </c>
      <c r="E91" s="16">
        <v>89</v>
      </c>
      <c r="F91" s="16">
        <v>27</v>
      </c>
      <c r="G91" s="16">
        <v>280</v>
      </c>
      <c r="H91" s="4">
        <f t="shared" ref="H91:H98" si="22">(C91+D91)*100/G91</f>
        <v>58.571428571428569</v>
      </c>
      <c r="I91" s="9">
        <f t="shared" ref="I91:I98" si="23">(E91+F91)*100/G91</f>
        <v>41.428571428571431</v>
      </c>
    </row>
    <row r="92" spans="1:9" x14ac:dyDescent="0.25">
      <c r="A92" s="288"/>
      <c r="B92" s="16" t="s">
        <v>11</v>
      </c>
      <c r="C92" s="16">
        <v>10</v>
      </c>
      <c r="D92" s="16">
        <v>367</v>
      </c>
      <c r="E92" s="16">
        <v>24</v>
      </c>
      <c r="F92" s="16">
        <v>5</v>
      </c>
      <c r="G92" s="16">
        <v>406</v>
      </c>
      <c r="H92" s="4">
        <f t="shared" si="22"/>
        <v>92.857142857142861</v>
      </c>
      <c r="I92" s="9">
        <f t="shared" si="23"/>
        <v>7.1428571428571432</v>
      </c>
    </row>
    <row r="93" spans="1:9" x14ac:dyDescent="0.25">
      <c r="A93" s="288"/>
      <c r="B93" s="16" t="s">
        <v>12</v>
      </c>
      <c r="C93" s="16">
        <v>19</v>
      </c>
      <c r="D93" s="16">
        <v>209</v>
      </c>
      <c r="E93" s="16">
        <v>41</v>
      </c>
      <c r="F93" s="16">
        <v>33</v>
      </c>
      <c r="G93" s="16">
        <v>302</v>
      </c>
      <c r="H93" s="4">
        <f t="shared" si="22"/>
        <v>75.496688741721854</v>
      </c>
      <c r="I93" s="9">
        <f t="shared" si="23"/>
        <v>24.503311258278146</v>
      </c>
    </row>
    <row r="94" spans="1:9" x14ac:dyDescent="0.25">
      <c r="A94" s="288"/>
      <c r="B94" s="16" t="s">
        <v>10</v>
      </c>
      <c r="C94" s="16">
        <v>46</v>
      </c>
      <c r="D94" s="16">
        <v>325</v>
      </c>
      <c r="E94" s="16">
        <v>84</v>
      </c>
      <c r="F94" s="16">
        <v>10</v>
      </c>
      <c r="G94" s="16">
        <v>465</v>
      </c>
      <c r="H94" s="4">
        <f t="shared" si="22"/>
        <v>79.784946236559136</v>
      </c>
      <c r="I94" s="9">
        <f t="shared" si="23"/>
        <v>20.21505376344086</v>
      </c>
    </row>
    <row r="95" spans="1:9" x14ac:dyDescent="0.25">
      <c r="A95" s="288"/>
      <c r="B95" s="16" t="s">
        <v>13</v>
      </c>
      <c r="C95" s="16">
        <v>21</v>
      </c>
      <c r="D95" s="16">
        <v>292</v>
      </c>
      <c r="E95" s="16">
        <v>12</v>
      </c>
      <c r="F95" s="16">
        <v>10</v>
      </c>
      <c r="G95" s="16">
        <v>335</v>
      </c>
      <c r="H95" s="4">
        <f t="shared" si="22"/>
        <v>93.432835820895519</v>
      </c>
      <c r="I95" s="9">
        <f t="shared" si="23"/>
        <v>6.5671641791044779</v>
      </c>
    </row>
    <row r="96" spans="1:9" x14ac:dyDescent="0.25">
      <c r="A96" s="288"/>
      <c r="B96" s="16" t="s">
        <v>9</v>
      </c>
      <c r="C96" s="16">
        <v>17</v>
      </c>
      <c r="D96" s="16">
        <v>212</v>
      </c>
      <c r="E96" s="16">
        <v>40</v>
      </c>
      <c r="F96" s="16">
        <v>10</v>
      </c>
      <c r="G96" s="16">
        <v>279</v>
      </c>
      <c r="H96" s="4">
        <f t="shared" si="22"/>
        <v>82.078853046594986</v>
      </c>
      <c r="I96" s="9">
        <f t="shared" si="23"/>
        <v>17.921146953405017</v>
      </c>
    </row>
    <row r="97" spans="1:9" x14ac:dyDescent="0.25">
      <c r="A97" s="288"/>
      <c r="B97" s="16" t="s">
        <v>14</v>
      </c>
      <c r="C97" s="16">
        <v>19</v>
      </c>
      <c r="D97" s="16">
        <v>357</v>
      </c>
      <c r="E97" s="16">
        <v>46</v>
      </c>
      <c r="F97" s="16">
        <v>11</v>
      </c>
      <c r="G97" s="16">
        <v>433</v>
      </c>
      <c r="H97" s="4">
        <f t="shared" si="22"/>
        <v>86.836027713625867</v>
      </c>
      <c r="I97" s="9">
        <f t="shared" si="23"/>
        <v>13.163972286374134</v>
      </c>
    </row>
    <row r="98" spans="1:9" x14ac:dyDescent="0.25">
      <c r="A98" s="288"/>
      <c r="B98" s="16" t="s">
        <v>8</v>
      </c>
      <c r="C98" s="16">
        <v>21</v>
      </c>
      <c r="D98" s="16">
        <v>209</v>
      </c>
      <c r="E98" s="16">
        <v>55</v>
      </c>
      <c r="F98" s="16">
        <v>6</v>
      </c>
      <c r="G98" s="16">
        <v>291</v>
      </c>
      <c r="H98" s="4">
        <f t="shared" si="22"/>
        <v>79.037800687285227</v>
      </c>
      <c r="I98" s="9">
        <f t="shared" si="23"/>
        <v>20.962199312714777</v>
      </c>
    </row>
    <row r="99" spans="1:9" x14ac:dyDescent="0.25">
      <c r="A99" s="288"/>
      <c r="B99" s="16" t="s">
        <v>15</v>
      </c>
      <c r="C99" s="16">
        <v>35</v>
      </c>
      <c r="D99" s="16">
        <v>269</v>
      </c>
      <c r="E99" s="16">
        <v>13</v>
      </c>
      <c r="F99" s="16">
        <v>10</v>
      </c>
      <c r="G99" s="16">
        <v>327</v>
      </c>
      <c r="H99" s="4">
        <f t="shared" ref="H99:H106" si="24">(C99+D99)*100/G99</f>
        <v>92.966360856269119</v>
      </c>
      <c r="I99" s="9">
        <f t="shared" ref="I99:I106" si="25">(E99+F99)*100/G99</f>
        <v>7.0336391437308867</v>
      </c>
    </row>
    <row r="100" spans="1:9" x14ac:dyDescent="0.25">
      <c r="A100" s="288"/>
      <c r="B100" s="16" t="s">
        <v>16</v>
      </c>
      <c r="C100" s="16">
        <v>15</v>
      </c>
      <c r="D100" s="16">
        <v>239</v>
      </c>
      <c r="E100" s="16">
        <v>39</v>
      </c>
      <c r="F100" s="16">
        <v>10</v>
      </c>
      <c r="G100" s="16">
        <v>303</v>
      </c>
      <c r="H100" s="4">
        <f t="shared" si="24"/>
        <v>83.828382838283829</v>
      </c>
      <c r="I100" s="9">
        <f t="shared" si="25"/>
        <v>16.171617161716171</v>
      </c>
    </row>
    <row r="101" spans="1:9" x14ac:dyDescent="0.25">
      <c r="A101" s="288"/>
      <c r="B101" s="16" t="s">
        <v>17</v>
      </c>
      <c r="C101" s="16">
        <v>23</v>
      </c>
      <c r="D101" s="16">
        <v>336</v>
      </c>
      <c r="E101" s="16">
        <v>76</v>
      </c>
      <c r="F101" s="16">
        <v>23</v>
      </c>
      <c r="G101" s="16">
        <v>458</v>
      </c>
      <c r="H101" s="4">
        <f t="shared" si="24"/>
        <v>78.384279475982538</v>
      </c>
      <c r="I101" s="9">
        <f t="shared" si="25"/>
        <v>21.615720524017469</v>
      </c>
    </row>
    <row r="102" spans="1:9" x14ac:dyDescent="0.25">
      <c r="A102" s="288"/>
      <c r="B102" s="16" t="s">
        <v>18</v>
      </c>
      <c r="C102" s="16">
        <v>18</v>
      </c>
      <c r="D102" s="16">
        <v>273</v>
      </c>
      <c r="E102" s="16">
        <v>171</v>
      </c>
      <c r="F102" s="16">
        <v>29</v>
      </c>
      <c r="G102" s="16">
        <v>491</v>
      </c>
      <c r="H102" s="4">
        <f t="shared" si="24"/>
        <v>59.266802443991857</v>
      </c>
      <c r="I102" s="9">
        <f t="shared" si="25"/>
        <v>40.733197556008143</v>
      </c>
    </row>
    <row r="103" spans="1:9" x14ac:dyDescent="0.25">
      <c r="A103" s="288"/>
      <c r="B103" s="16" t="s">
        <v>19</v>
      </c>
      <c r="C103" s="16">
        <v>13</v>
      </c>
      <c r="D103" s="16">
        <v>263</v>
      </c>
      <c r="E103" s="16">
        <v>60</v>
      </c>
      <c r="F103" s="16">
        <v>10</v>
      </c>
      <c r="G103" s="16">
        <v>346</v>
      </c>
      <c r="H103" s="4">
        <f t="shared" si="24"/>
        <v>79.76878612716763</v>
      </c>
      <c r="I103" s="9">
        <f t="shared" si="25"/>
        <v>20.23121387283237</v>
      </c>
    </row>
    <row r="104" spans="1:9" x14ac:dyDescent="0.25">
      <c r="A104" s="288"/>
      <c r="B104" s="16" t="s">
        <v>20</v>
      </c>
      <c r="C104" s="16">
        <v>8</v>
      </c>
      <c r="D104" s="16">
        <v>307</v>
      </c>
      <c r="E104" s="16">
        <v>131</v>
      </c>
      <c r="F104" s="16">
        <v>17</v>
      </c>
      <c r="G104" s="16">
        <v>463</v>
      </c>
      <c r="H104" s="4">
        <f t="shared" si="24"/>
        <v>68.034557235421161</v>
      </c>
      <c r="I104" s="9">
        <f t="shared" si="25"/>
        <v>31.965442764578835</v>
      </c>
    </row>
    <row r="105" spans="1:9" x14ac:dyDescent="0.25">
      <c r="A105" s="288"/>
      <c r="B105" s="16" t="s">
        <v>21</v>
      </c>
      <c r="C105" s="16">
        <v>9</v>
      </c>
      <c r="D105" s="16">
        <v>96</v>
      </c>
      <c r="E105" s="16">
        <v>278</v>
      </c>
      <c r="F105" s="16">
        <v>52</v>
      </c>
      <c r="G105" s="16">
        <v>435</v>
      </c>
      <c r="H105" s="4">
        <f t="shared" si="24"/>
        <v>24.137931034482758</v>
      </c>
      <c r="I105" s="9">
        <f t="shared" si="25"/>
        <v>75.862068965517238</v>
      </c>
    </row>
    <row r="106" spans="1:9" x14ac:dyDescent="0.25">
      <c r="A106" s="288"/>
      <c r="B106" s="16" t="s">
        <v>22</v>
      </c>
      <c r="C106" s="16">
        <v>18</v>
      </c>
      <c r="D106" s="16">
        <v>209</v>
      </c>
      <c r="E106" s="16">
        <v>160</v>
      </c>
      <c r="F106" s="16">
        <v>31</v>
      </c>
      <c r="G106" s="16">
        <v>418</v>
      </c>
      <c r="H106" s="4">
        <f t="shared" si="24"/>
        <v>54.306220095693782</v>
      </c>
      <c r="I106" s="9">
        <f t="shared" si="25"/>
        <v>45.693779904306218</v>
      </c>
    </row>
    <row r="107" spans="1:9" ht="16.5" thickBot="1" x14ac:dyDescent="0.3">
      <c r="A107" s="289"/>
      <c r="B107" s="19" t="s">
        <v>35</v>
      </c>
      <c r="C107" s="20"/>
      <c r="D107" s="20"/>
      <c r="E107" s="20"/>
      <c r="F107" s="20"/>
      <c r="G107" s="20"/>
      <c r="H107" s="22">
        <f>AVERAGE(H91:H106)</f>
        <v>74.299315236409171</v>
      </c>
      <c r="I107" s="23">
        <f>AVERAGE(I91:I106)</f>
        <v>25.700684763590829</v>
      </c>
    </row>
    <row r="108" spans="1:9" x14ac:dyDescent="0.25">
      <c r="A108" s="288" t="s">
        <v>117</v>
      </c>
      <c r="B108" s="16" t="s">
        <v>7</v>
      </c>
      <c r="C108" s="16">
        <v>31</v>
      </c>
      <c r="D108" s="16">
        <v>23</v>
      </c>
      <c r="E108" s="16">
        <v>307</v>
      </c>
      <c r="F108" s="16">
        <v>255</v>
      </c>
      <c r="G108" s="16">
        <v>616</v>
      </c>
      <c r="H108" s="4">
        <f t="shared" ref="H108:H124" si="26">(C108+D108)*100/G108</f>
        <v>8.7662337662337659</v>
      </c>
      <c r="I108" s="9">
        <f t="shared" ref="I108:I124" si="27">(E108+F108)*100/G108</f>
        <v>91.233766233766232</v>
      </c>
    </row>
    <row r="109" spans="1:9" x14ac:dyDescent="0.25">
      <c r="A109" s="288"/>
      <c r="B109" s="16" t="s">
        <v>11</v>
      </c>
      <c r="C109" s="16">
        <v>31</v>
      </c>
      <c r="D109" s="16">
        <v>52</v>
      </c>
      <c r="E109" s="16">
        <v>239</v>
      </c>
      <c r="F109" s="16">
        <v>430</v>
      </c>
      <c r="G109" s="16">
        <v>752</v>
      </c>
      <c r="H109" s="4">
        <f t="shared" si="26"/>
        <v>11.037234042553191</v>
      </c>
      <c r="I109" s="9">
        <f t="shared" si="27"/>
        <v>88.962765957446805</v>
      </c>
    </row>
    <row r="110" spans="1:9" x14ac:dyDescent="0.25">
      <c r="A110" s="288"/>
      <c r="B110" s="16" t="s">
        <v>12</v>
      </c>
      <c r="C110" s="16">
        <v>4</v>
      </c>
      <c r="D110" s="16">
        <v>56</v>
      </c>
      <c r="E110" s="16">
        <v>277</v>
      </c>
      <c r="F110" s="16">
        <v>293</v>
      </c>
      <c r="G110" s="16">
        <v>630</v>
      </c>
      <c r="H110" s="4">
        <f t="shared" si="26"/>
        <v>9.5238095238095237</v>
      </c>
      <c r="I110" s="9">
        <f t="shared" si="27"/>
        <v>90.476190476190482</v>
      </c>
    </row>
    <row r="111" spans="1:9" x14ac:dyDescent="0.25">
      <c r="A111" s="288"/>
      <c r="B111" s="16" t="s">
        <v>10</v>
      </c>
      <c r="C111" s="16">
        <v>7</v>
      </c>
      <c r="D111" s="16">
        <v>56</v>
      </c>
      <c r="E111" s="16">
        <v>304</v>
      </c>
      <c r="F111" s="16">
        <v>280</v>
      </c>
      <c r="G111" s="16">
        <v>647</v>
      </c>
      <c r="H111" s="4">
        <f t="shared" si="26"/>
        <v>9.7372488408037086</v>
      </c>
      <c r="I111" s="9">
        <f t="shared" si="27"/>
        <v>90.262751159196284</v>
      </c>
    </row>
    <row r="112" spans="1:9" x14ac:dyDescent="0.25">
      <c r="A112" s="288"/>
      <c r="B112" s="16" t="s">
        <v>13</v>
      </c>
      <c r="C112" s="16">
        <v>13</v>
      </c>
      <c r="D112" s="16">
        <v>48</v>
      </c>
      <c r="E112" s="16">
        <v>331</v>
      </c>
      <c r="F112" s="16">
        <v>491</v>
      </c>
      <c r="G112" s="16">
        <v>883</v>
      </c>
      <c r="H112" s="4">
        <f t="shared" si="26"/>
        <v>6.9082672706681763</v>
      </c>
      <c r="I112" s="9">
        <f t="shared" si="27"/>
        <v>93.091732729331824</v>
      </c>
    </row>
    <row r="113" spans="1:9" x14ac:dyDescent="0.25">
      <c r="A113" s="288"/>
      <c r="B113" s="16" t="s">
        <v>9</v>
      </c>
      <c r="C113" s="16">
        <v>40</v>
      </c>
      <c r="D113" s="16">
        <v>15</v>
      </c>
      <c r="E113" s="16">
        <v>280</v>
      </c>
      <c r="F113" s="16">
        <v>452</v>
      </c>
      <c r="G113" s="16">
        <v>787</v>
      </c>
      <c r="H113" s="4">
        <f t="shared" si="26"/>
        <v>6.9885641677255403</v>
      </c>
      <c r="I113" s="9">
        <f t="shared" si="27"/>
        <v>93.011435832274458</v>
      </c>
    </row>
    <row r="114" spans="1:9" x14ac:dyDescent="0.25">
      <c r="A114" s="288"/>
      <c r="B114" s="16" t="s">
        <v>14</v>
      </c>
      <c r="C114" s="16">
        <v>36</v>
      </c>
      <c r="D114" s="16">
        <v>4</v>
      </c>
      <c r="E114" s="16">
        <v>192</v>
      </c>
      <c r="F114" s="16">
        <v>248</v>
      </c>
      <c r="G114" s="16">
        <v>480</v>
      </c>
      <c r="H114" s="4">
        <f t="shared" si="26"/>
        <v>8.3333333333333339</v>
      </c>
      <c r="I114" s="9">
        <f t="shared" si="27"/>
        <v>91.666666666666671</v>
      </c>
    </row>
    <row r="115" spans="1:9" x14ac:dyDescent="0.25">
      <c r="A115" s="288"/>
      <c r="B115" s="16" t="s">
        <v>8</v>
      </c>
      <c r="C115" s="16">
        <v>73</v>
      </c>
      <c r="D115" s="16">
        <v>4</v>
      </c>
      <c r="E115" s="16">
        <v>236</v>
      </c>
      <c r="F115" s="16">
        <v>536</v>
      </c>
      <c r="G115" s="16">
        <v>849</v>
      </c>
      <c r="H115" s="4">
        <f t="shared" si="26"/>
        <v>9.0694935217903421</v>
      </c>
      <c r="I115" s="9">
        <f t="shared" si="27"/>
        <v>90.930506478209665</v>
      </c>
    </row>
    <row r="116" spans="1:9" x14ac:dyDescent="0.25">
      <c r="A116" s="288"/>
      <c r="B116" s="16" t="s">
        <v>15</v>
      </c>
      <c r="C116" s="16">
        <v>23</v>
      </c>
      <c r="D116" s="16">
        <v>2</v>
      </c>
      <c r="E116" s="16">
        <v>578</v>
      </c>
      <c r="F116" s="16">
        <v>233</v>
      </c>
      <c r="G116" s="16">
        <v>836</v>
      </c>
      <c r="H116" s="4">
        <f t="shared" si="26"/>
        <v>2.9904306220095696</v>
      </c>
      <c r="I116" s="9">
        <f t="shared" si="27"/>
        <v>97.009569377990431</v>
      </c>
    </row>
    <row r="117" spans="1:9" x14ac:dyDescent="0.25">
      <c r="A117" s="288"/>
      <c r="B117" s="16" t="s">
        <v>16</v>
      </c>
      <c r="C117" s="16">
        <v>21</v>
      </c>
      <c r="D117" s="16">
        <v>6</v>
      </c>
      <c r="E117" s="16">
        <v>443</v>
      </c>
      <c r="F117" s="16">
        <v>279</v>
      </c>
      <c r="G117" s="16">
        <v>749</v>
      </c>
      <c r="H117" s="4">
        <f t="shared" si="26"/>
        <v>3.6048064085447264</v>
      </c>
      <c r="I117" s="9">
        <f t="shared" si="27"/>
        <v>96.395193591455268</v>
      </c>
    </row>
    <row r="118" spans="1:9" x14ac:dyDescent="0.25">
      <c r="A118" s="288"/>
      <c r="B118" s="16" t="s">
        <v>17</v>
      </c>
      <c r="C118" s="16">
        <v>12</v>
      </c>
      <c r="D118" s="16">
        <v>32</v>
      </c>
      <c r="E118" s="16">
        <v>238</v>
      </c>
      <c r="F118" s="16">
        <v>390</v>
      </c>
      <c r="G118" s="16">
        <v>672</v>
      </c>
      <c r="H118" s="4">
        <f t="shared" si="26"/>
        <v>6.5476190476190474</v>
      </c>
      <c r="I118" s="9">
        <f t="shared" si="27"/>
        <v>93.452380952380949</v>
      </c>
    </row>
    <row r="119" spans="1:9" x14ac:dyDescent="0.25">
      <c r="A119" s="288"/>
      <c r="B119" s="16" t="s">
        <v>18</v>
      </c>
      <c r="C119" s="16">
        <v>19</v>
      </c>
      <c r="D119" s="16">
        <v>92</v>
      </c>
      <c r="E119" s="16">
        <v>166</v>
      </c>
      <c r="F119" s="16">
        <v>201</v>
      </c>
      <c r="G119" s="16">
        <v>478</v>
      </c>
      <c r="H119" s="4">
        <f t="shared" si="26"/>
        <v>23.221757322175733</v>
      </c>
      <c r="I119" s="9">
        <f t="shared" si="27"/>
        <v>76.778242677824267</v>
      </c>
    </row>
    <row r="120" spans="1:9" x14ac:dyDescent="0.25">
      <c r="A120" s="288"/>
      <c r="B120" s="16" t="s">
        <v>19</v>
      </c>
      <c r="C120" s="16">
        <v>29</v>
      </c>
      <c r="D120" s="16">
        <v>2</v>
      </c>
      <c r="E120" s="16">
        <v>163</v>
      </c>
      <c r="F120" s="16">
        <v>293</v>
      </c>
      <c r="G120" s="16">
        <v>487</v>
      </c>
      <c r="H120" s="4">
        <f t="shared" si="26"/>
        <v>6.3655030800821359</v>
      </c>
      <c r="I120" s="9">
        <f t="shared" si="27"/>
        <v>93.634496919917865</v>
      </c>
    </row>
    <row r="121" spans="1:9" x14ac:dyDescent="0.25">
      <c r="A121" s="288"/>
      <c r="B121" s="16" t="s">
        <v>20</v>
      </c>
      <c r="C121" s="16">
        <v>61</v>
      </c>
      <c r="D121" s="16">
        <v>1</v>
      </c>
      <c r="E121" s="16">
        <v>370</v>
      </c>
      <c r="F121" s="16">
        <v>369</v>
      </c>
      <c r="G121" s="16">
        <v>801</v>
      </c>
      <c r="H121" s="4">
        <f t="shared" si="26"/>
        <v>7.7403245942571788</v>
      </c>
      <c r="I121" s="9">
        <f t="shared" si="27"/>
        <v>92.259675405742826</v>
      </c>
    </row>
    <row r="122" spans="1:9" x14ac:dyDescent="0.25">
      <c r="A122" s="288"/>
      <c r="B122" s="16" t="s">
        <v>21</v>
      </c>
      <c r="C122" s="16">
        <v>39</v>
      </c>
      <c r="D122" s="16">
        <v>10</v>
      </c>
      <c r="E122" s="16">
        <v>425</v>
      </c>
      <c r="F122" s="16">
        <v>253</v>
      </c>
      <c r="G122" s="16">
        <v>727</v>
      </c>
      <c r="H122" s="4">
        <f t="shared" si="26"/>
        <v>6.7400275103163683</v>
      </c>
      <c r="I122" s="9">
        <f t="shared" si="27"/>
        <v>93.259972489683634</v>
      </c>
    </row>
    <row r="123" spans="1:9" x14ac:dyDescent="0.25">
      <c r="A123" s="288"/>
      <c r="B123" s="16" t="s">
        <v>22</v>
      </c>
      <c r="C123" s="16">
        <v>25</v>
      </c>
      <c r="D123" s="16">
        <v>4</v>
      </c>
      <c r="E123" s="16">
        <v>448</v>
      </c>
      <c r="F123" s="16">
        <v>428</v>
      </c>
      <c r="G123" s="16">
        <v>905</v>
      </c>
      <c r="H123" s="4">
        <f t="shared" si="26"/>
        <v>3.2044198895027622</v>
      </c>
      <c r="I123" s="9">
        <f t="shared" si="27"/>
        <v>96.795580110497241</v>
      </c>
    </row>
    <row r="124" spans="1:9" x14ac:dyDescent="0.25">
      <c r="A124" s="288"/>
      <c r="B124" s="16" t="s">
        <v>23</v>
      </c>
      <c r="C124" s="16">
        <v>8</v>
      </c>
      <c r="D124" s="16">
        <v>101</v>
      </c>
      <c r="E124" s="16">
        <v>285</v>
      </c>
      <c r="F124" s="16">
        <v>401</v>
      </c>
      <c r="G124" s="16">
        <v>795</v>
      </c>
      <c r="H124" s="4">
        <f t="shared" si="26"/>
        <v>13.710691823899371</v>
      </c>
      <c r="I124" s="9">
        <f t="shared" si="27"/>
        <v>86.289308176100633</v>
      </c>
    </row>
    <row r="125" spans="1:9" x14ac:dyDescent="0.25">
      <c r="A125" s="288"/>
      <c r="B125" s="16" t="s">
        <v>24</v>
      </c>
      <c r="C125" s="16">
        <v>17</v>
      </c>
      <c r="D125" s="16">
        <v>42</v>
      </c>
      <c r="E125" s="16">
        <v>313</v>
      </c>
      <c r="F125" s="16">
        <v>492</v>
      </c>
      <c r="G125" s="16">
        <v>864</v>
      </c>
      <c r="H125" s="4">
        <f t="shared" ref="H125" si="28">(C125+D125)*100/G125</f>
        <v>6.8287037037037033</v>
      </c>
      <c r="I125" s="9">
        <f t="shared" ref="I125" si="29">(E125+F125)*100/G125</f>
        <v>93.171296296296291</v>
      </c>
    </row>
    <row r="126" spans="1:9" ht="16.5" thickBot="1" x14ac:dyDescent="0.3">
      <c r="A126" s="289"/>
      <c r="B126" s="19" t="s">
        <v>35</v>
      </c>
      <c r="C126" s="20"/>
      <c r="D126" s="20"/>
      <c r="E126" s="20"/>
      <c r="F126" s="20"/>
      <c r="G126" s="20"/>
      <c r="H126" s="22">
        <f>AVERAGE(H108:H125)</f>
        <v>8.4065815816126772</v>
      </c>
      <c r="I126" s="23">
        <f>AVERAGE(I108:I125)</f>
        <v>91.593418418387316</v>
      </c>
    </row>
    <row r="127" spans="1:9" x14ac:dyDescent="0.25">
      <c r="A127" s="290" t="s">
        <v>118</v>
      </c>
      <c r="B127" s="21" t="s">
        <v>7</v>
      </c>
      <c r="C127" s="21">
        <v>58</v>
      </c>
      <c r="D127" s="21">
        <v>3</v>
      </c>
      <c r="E127" s="21">
        <v>163</v>
      </c>
      <c r="F127" s="21">
        <v>49</v>
      </c>
      <c r="G127" s="21">
        <v>273</v>
      </c>
      <c r="H127" s="4">
        <f t="shared" ref="H127:H132" si="30">(C127+D127)*100/G127</f>
        <v>22.344322344322343</v>
      </c>
      <c r="I127" s="9">
        <f t="shared" ref="I127:I132" si="31">(E127+F127)*100/G127</f>
        <v>77.65567765567765</v>
      </c>
    </row>
    <row r="128" spans="1:9" x14ac:dyDescent="0.25">
      <c r="A128" s="288"/>
      <c r="B128" s="16" t="s">
        <v>11</v>
      </c>
      <c r="C128" s="16">
        <v>41</v>
      </c>
      <c r="D128" s="16">
        <v>2</v>
      </c>
      <c r="E128" s="16">
        <v>284</v>
      </c>
      <c r="F128" s="16">
        <v>37</v>
      </c>
      <c r="G128" s="16">
        <v>364</v>
      </c>
      <c r="H128" s="4">
        <f t="shared" si="30"/>
        <v>11.813186813186814</v>
      </c>
      <c r="I128" s="9">
        <f t="shared" si="31"/>
        <v>88.186813186813183</v>
      </c>
    </row>
    <row r="129" spans="1:9" x14ac:dyDescent="0.25">
      <c r="A129" s="288"/>
      <c r="B129" s="16" t="s">
        <v>12</v>
      </c>
      <c r="C129" s="16">
        <v>21</v>
      </c>
      <c r="D129" s="16">
        <v>16</v>
      </c>
      <c r="E129" s="16">
        <v>185</v>
      </c>
      <c r="F129" s="16">
        <v>273</v>
      </c>
      <c r="G129" s="16">
        <v>495</v>
      </c>
      <c r="H129" s="4">
        <f t="shared" si="30"/>
        <v>7.4747474747474749</v>
      </c>
      <c r="I129" s="9">
        <f t="shared" si="31"/>
        <v>92.525252525252526</v>
      </c>
    </row>
    <row r="130" spans="1:9" x14ac:dyDescent="0.25">
      <c r="A130" s="288"/>
      <c r="B130" s="16" t="s">
        <v>10</v>
      </c>
      <c r="C130" s="16">
        <v>42</v>
      </c>
      <c r="D130" s="16">
        <v>3</v>
      </c>
      <c r="E130" s="16">
        <v>231</v>
      </c>
      <c r="F130" s="16">
        <v>39</v>
      </c>
      <c r="G130" s="16">
        <v>315</v>
      </c>
      <c r="H130" s="4">
        <f t="shared" si="30"/>
        <v>14.285714285714286</v>
      </c>
      <c r="I130" s="9">
        <f t="shared" si="31"/>
        <v>85.714285714285708</v>
      </c>
    </row>
    <row r="131" spans="1:9" x14ac:dyDescent="0.25">
      <c r="A131" s="288"/>
      <c r="B131" s="16" t="s">
        <v>13</v>
      </c>
      <c r="C131" s="16">
        <v>34</v>
      </c>
      <c r="D131" s="16">
        <v>2</v>
      </c>
      <c r="E131" s="16">
        <v>233</v>
      </c>
      <c r="F131" s="16">
        <v>30</v>
      </c>
      <c r="G131" s="16">
        <v>299</v>
      </c>
      <c r="H131" s="4">
        <f t="shared" si="30"/>
        <v>12.040133779264215</v>
      </c>
      <c r="I131" s="9">
        <f t="shared" si="31"/>
        <v>87.95986622073579</v>
      </c>
    </row>
    <row r="132" spans="1:9" x14ac:dyDescent="0.25">
      <c r="A132" s="288"/>
      <c r="B132" s="16" t="s">
        <v>9</v>
      </c>
      <c r="C132" s="16">
        <v>10</v>
      </c>
      <c r="D132" s="16">
        <v>36</v>
      </c>
      <c r="E132" s="16">
        <v>183</v>
      </c>
      <c r="F132" s="16">
        <v>211</v>
      </c>
      <c r="G132" s="16">
        <v>440</v>
      </c>
      <c r="H132" s="4">
        <f t="shared" si="30"/>
        <v>10.454545454545455</v>
      </c>
      <c r="I132" s="9">
        <f t="shared" si="31"/>
        <v>89.545454545454547</v>
      </c>
    </row>
    <row r="133" spans="1:9" x14ac:dyDescent="0.25">
      <c r="A133" s="288"/>
      <c r="B133" s="16" t="s">
        <v>14</v>
      </c>
      <c r="C133" s="16">
        <v>5</v>
      </c>
      <c r="D133" s="16">
        <v>30</v>
      </c>
      <c r="E133" s="16">
        <v>186</v>
      </c>
      <c r="F133" s="16">
        <v>213</v>
      </c>
      <c r="G133" s="16">
        <v>434</v>
      </c>
      <c r="H133" s="4">
        <f t="shared" ref="H133:H146" si="32">(C133+D133)*100/G133</f>
        <v>8.064516129032258</v>
      </c>
      <c r="I133" s="9">
        <f t="shared" ref="I133:I146" si="33">(E133+F133)*100/G133</f>
        <v>91.935483870967744</v>
      </c>
    </row>
    <row r="134" spans="1:9" x14ac:dyDescent="0.25">
      <c r="A134" s="288"/>
      <c r="B134" s="16" t="s">
        <v>8</v>
      </c>
      <c r="C134" s="16">
        <v>61</v>
      </c>
      <c r="D134" s="16">
        <v>0</v>
      </c>
      <c r="E134" s="16">
        <v>134</v>
      </c>
      <c r="F134" s="16">
        <v>157</v>
      </c>
      <c r="G134" s="16">
        <v>352</v>
      </c>
      <c r="H134" s="4">
        <f t="shared" si="32"/>
        <v>17.329545454545453</v>
      </c>
      <c r="I134" s="9">
        <f t="shared" si="33"/>
        <v>82.670454545454547</v>
      </c>
    </row>
    <row r="135" spans="1:9" x14ac:dyDescent="0.25">
      <c r="A135" s="288"/>
      <c r="B135" s="16" t="s">
        <v>15</v>
      </c>
      <c r="C135" s="16">
        <v>54</v>
      </c>
      <c r="D135" s="16">
        <v>0</v>
      </c>
      <c r="E135" s="16">
        <v>118</v>
      </c>
      <c r="F135" s="16">
        <v>119</v>
      </c>
      <c r="G135" s="16">
        <v>291</v>
      </c>
      <c r="H135" s="4">
        <f t="shared" si="32"/>
        <v>18.556701030927837</v>
      </c>
      <c r="I135" s="9">
        <f t="shared" si="33"/>
        <v>81.44329896907216</v>
      </c>
    </row>
    <row r="136" spans="1:9" x14ac:dyDescent="0.25">
      <c r="A136" s="288"/>
      <c r="B136" s="16" t="s">
        <v>16</v>
      </c>
      <c r="C136" s="16">
        <v>37</v>
      </c>
      <c r="D136" s="16">
        <v>6</v>
      </c>
      <c r="E136" s="16">
        <v>178</v>
      </c>
      <c r="F136" s="16">
        <v>89</v>
      </c>
      <c r="G136" s="16">
        <v>310</v>
      </c>
      <c r="H136" s="4">
        <f t="shared" si="32"/>
        <v>13.870967741935484</v>
      </c>
      <c r="I136" s="9">
        <f t="shared" si="33"/>
        <v>86.129032258064512</v>
      </c>
    </row>
    <row r="137" spans="1:9" x14ac:dyDescent="0.25">
      <c r="A137" s="288"/>
      <c r="B137" s="16" t="s">
        <v>17</v>
      </c>
      <c r="C137" s="16">
        <v>24</v>
      </c>
      <c r="D137" s="16">
        <v>9</v>
      </c>
      <c r="E137" s="16">
        <v>193</v>
      </c>
      <c r="F137" s="16">
        <v>81</v>
      </c>
      <c r="G137" s="16">
        <v>307</v>
      </c>
      <c r="H137" s="4">
        <f t="shared" si="32"/>
        <v>10.749185667752442</v>
      </c>
      <c r="I137" s="9">
        <f t="shared" si="33"/>
        <v>89.250814332247558</v>
      </c>
    </row>
    <row r="138" spans="1:9" x14ac:dyDescent="0.25">
      <c r="A138" s="288"/>
      <c r="B138" s="16" t="s">
        <v>18</v>
      </c>
      <c r="C138" s="16">
        <v>9</v>
      </c>
      <c r="D138" s="16">
        <v>20</v>
      </c>
      <c r="E138" s="16">
        <v>197</v>
      </c>
      <c r="F138" s="16">
        <v>193</v>
      </c>
      <c r="G138" s="16">
        <v>419</v>
      </c>
      <c r="H138" s="4">
        <f t="shared" si="32"/>
        <v>6.921241050119332</v>
      </c>
      <c r="I138" s="9">
        <f t="shared" si="33"/>
        <v>93.078758949880665</v>
      </c>
    </row>
    <row r="139" spans="1:9" x14ac:dyDescent="0.25">
      <c r="A139" s="288"/>
      <c r="B139" s="16" t="s">
        <v>19</v>
      </c>
      <c r="C139" s="16">
        <v>38</v>
      </c>
      <c r="D139" s="16">
        <v>0</v>
      </c>
      <c r="E139" s="16">
        <v>141</v>
      </c>
      <c r="F139" s="16">
        <v>124</v>
      </c>
      <c r="G139" s="16">
        <v>303</v>
      </c>
      <c r="H139" s="4">
        <f t="shared" si="32"/>
        <v>12.541254125412541</v>
      </c>
      <c r="I139" s="9">
        <f t="shared" si="33"/>
        <v>87.458745874587464</v>
      </c>
    </row>
    <row r="140" spans="1:9" x14ac:dyDescent="0.25">
      <c r="A140" s="288"/>
      <c r="B140" s="16" t="s">
        <v>20</v>
      </c>
      <c r="C140" s="16">
        <v>9</v>
      </c>
      <c r="D140" s="16">
        <v>27</v>
      </c>
      <c r="E140" s="16">
        <v>244</v>
      </c>
      <c r="F140" s="16">
        <v>206</v>
      </c>
      <c r="G140" s="16">
        <v>486</v>
      </c>
      <c r="H140" s="4">
        <f t="shared" si="32"/>
        <v>7.4074074074074074</v>
      </c>
      <c r="I140" s="9">
        <f t="shared" si="33"/>
        <v>92.592592592592595</v>
      </c>
    </row>
    <row r="141" spans="1:9" x14ac:dyDescent="0.25">
      <c r="A141" s="288"/>
      <c r="B141" s="16" t="s">
        <v>21</v>
      </c>
      <c r="C141" s="16">
        <v>30</v>
      </c>
      <c r="D141" s="16">
        <v>2</v>
      </c>
      <c r="E141" s="16">
        <v>264</v>
      </c>
      <c r="F141" s="16">
        <v>65</v>
      </c>
      <c r="G141" s="16">
        <v>361</v>
      </c>
      <c r="H141" s="4">
        <f t="shared" si="32"/>
        <v>8.86426592797784</v>
      </c>
      <c r="I141" s="9">
        <f t="shared" si="33"/>
        <v>91.13573407202216</v>
      </c>
    </row>
    <row r="142" spans="1:9" x14ac:dyDescent="0.25">
      <c r="A142" s="288"/>
      <c r="B142" s="16" t="s">
        <v>22</v>
      </c>
      <c r="C142" s="16">
        <v>34</v>
      </c>
      <c r="D142" s="16">
        <v>1</v>
      </c>
      <c r="E142" s="16">
        <v>232</v>
      </c>
      <c r="F142" s="16">
        <v>147</v>
      </c>
      <c r="G142" s="16">
        <v>414</v>
      </c>
      <c r="H142" s="4">
        <f t="shared" si="32"/>
        <v>8.454106280193237</v>
      </c>
      <c r="I142" s="9">
        <f t="shared" si="33"/>
        <v>91.54589371980677</v>
      </c>
    </row>
    <row r="143" spans="1:9" x14ac:dyDescent="0.25">
      <c r="A143" s="288"/>
      <c r="B143" s="16" t="s">
        <v>23</v>
      </c>
      <c r="C143" s="16">
        <v>5</v>
      </c>
      <c r="D143" s="16">
        <v>20</v>
      </c>
      <c r="E143" s="16">
        <v>152</v>
      </c>
      <c r="F143" s="16">
        <v>234</v>
      </c>
      <c r="G143" s="16">
        <v>411</v>
      </c>
      <c r="H143" s="4">
        <f t="shared" si="32"/>
        <v>6.0827250608272507</v>
      </c>
      <c r="I143" s="9">
        <f t="shared" si="33"/>
        <v>93.917274939172756</v>
      </c>
    </row>
    <row r="144" spans="1:9" x14ac:dyDescent="0.25">
      <c r="A144" s="288"/>
      <c r="B144" s="16" t="s">
        <v>24</v>
      </c>
      <c r="C144" s="16">
        <v>3</v>
      </c>
      <c r="D144" s="16">
        <v>32</v>
      </c>
      <c r="E144" s="16">
        <v>127</v>
      </c>
      <c r="F144" s="16">
        <v>281</v>
      </c>
      <c r="G144" s="16">
        <v>443</v>
      </c>
      <c r="H144" s="4">
        <f t="shared" si="32"/>
        <v>7.9006772009029342</v>
      </c>
      <c r="I144" s="9">
        <f t="shared" si="33"/>
        <v>92.099322799097067</v>
      </c>
    </row>
    <row r="145" spans="1:9" x14ac:dyDescent="0.25">
      <c r="A145" s="288"/>
      <c r="B145" s="16" t="s">
        <v>36</v>
      </c>
      <c r="C145" s="16">
        <v>25</v>
      </c>
      <c r="D145" s="16">
        <v>20</v>
      </c>
      <c r="E145" s="16">
        <v>218</v>
      </c>
      <c r="F145" s="16">
        <v>479</v>
      </c>
      <c r="G145" s="16">
        <v>742</v>
      </c>
      <c r="H145" s="4">
        <f t="shared" si="32"/>
        <v>6.0646900269541781</v>
      </c>
      <c r="I145" s="9">
        <f t="shared" si="33"/>
        <v>93.935309973045818</v>
      </c>
    </row>
    <row r="146" spans="1:9" x14ac:dyDescent="0.25">
      <c r="A146" s="288"/>
      <c r="B146" s="16" t="s">
        <v>37</v>
      </c>
      <c r="C146" s="16">
        <v>29</v>
      </c>
      <c r="D146" s="16">
        <v>49</v>
      </c>
      <c r="E146" s="16">
        <v>220</v>
      </c>
      <c r="F146" s="16">
        <v>463</v>
      </c>
      <c r="G146" s="16">
        <v>761</v>
      </c>
      <c r="H146" s="4">
        <f t="shared" si="32"/>
        <v>10.249671484888305</v>
      </c>
      <c r="I146" s="9">
        <f t="shared" si="33"/>
        <v>89.75032851511169</v>
      </c>
    </row>
    <row r="147" spans="1:9" ht="16.5" thickBot="1" x14ac:dyDescent="0.3">
      <c r="A147" s="289"/>
      <c r="B147" s="19" t="s">
        <v>35</v>
      </c>
      <c r="C147" s="20"/>
      <c r="D147" s="20"/>
      <c r="E147" s="20"/>
      <c r="F147" s="20"/>
      <c r="G147" s="20"/>
      <c r="H147" s="22">
        <f>AVERAGE(H127:H146)</f>
        <v>11.073480237032854</v>
      </c>
      <c r="I147" s="23">
        <f>AVERAGE(I127:I146)</f>
        <v>88.92651976296716</v>
      </c>
    </row>
    <row r="148" spans="1:9" x14ac:dyDescent="0.25">
      <c r="A148" s="290" t="s">
        <v>119</v>
      </c>
      <c r="B148" s="21" t="s">
        <v>7</v>
      </c>
      <c r="C148" s="21">
        <v>25</v>
      </c>
      <c r="D148" s="21">
        <v>5</v>
      </c>
      <c r="E148" s="21">
        <v>225</v>
      </c>
      <c r="F148" s="21">
        <v>123</v>
      </c>
      <c r="G148" s="21">
        <v>378</v>
      </c>
      <c r="H148" s="4">
        <f t="shared" ref="H148:H156" si="34">(C148+D148)*100/G148</f>
        <v>7.9365079365079367</v>
      </c>
      <c r="I148" s="9">
        <f t="shared" ref="I148:I156" si="35">(E148+F148)*100/G148</f>
        <v>92.063492063492063</v>
      </c>
    </row>
    <row r="149" spans="1:9" x14ac:dyDescent="0.25">
      <c r="A149" s="288"/>
      <c r="B149" s="16" t="s">
        <v>11</v>
      </c>
      <c r="C149" s="16">
        <v>27</v>
      </c>
      <c r="D149" s="16">
        <v>5</v>
      </c>
      <c r="E149" s="16">
        <v>227</v>
      </c>
      <c r="F149" s="16">
        <v>131</v>
      </c>
      <c r="G149" s="16">
        <v>390</v>
      </c>
      <c r="H149" s="4">
        <f t="shared" si="34"/>
        <v>8.2051282051282044</v>
      </c>
      <c r="I149" s="9">
        <f t="shared" si="35"/>
        <v>91.794871794871796</v>
      </c>
    </row>
    <row r="150" spans="1:9" x14ac:dyDescent="0.25">
      <c r="A150" s="288"/>
      <c r="B150" s="16" t="s">
        <v>12</v>
      </c>
      <c r="C150" s="16">
        <v>17</v>
      </c>
      <c r="D150" s="16">
        <v>32</v>
      </c>
      <c r="E150" s="16">
        <v>216</v>
      </c>
      <c r="F150" s="16">
        <v>196</v>
      </c>
      <c r="G150" s="16">
        <v>461</v>
      </c>
      <c r="H150" s="4">
        <f t="shared" si="34"/>
        <v>10.629067245119305</v>
      </c>
      <c r="I150" s="9">
        <f t="shared" si="35"/>
        <v>89.370932754880698</v>
      </c>
    </row>
    <row r="151" spans="1:9" x14ac:dyDescent="0.25">
      <c r="A151" s="288"/>
      <c r="B151" s="16" t="s">
        <v>10</v>
      </c>
      <c r="C151" s="16">
        <v>51</v>
      </c>
      <c r="D151" s="16">
        <v>8</v>
      </c>
      <c r="E151" s="16">
        <v>321</v>
      </c>
      <c r="F151" s="16">
        <v>214</v>
      </c>
      <c r="G151" s="16">
        <v>594</v>
      </c>
      <c r="H151" s="4">
        <f t="shared" si="34"/>
        <v>9.9326599326599325</v>
      </c>
      <c r="I151" s="9">
        <f t="shared" si="35"/>
        <v>90.067340067340069</v>
      </c>
    </row>
    <row r="152" spans="1:9" x14ac:dyDescent="0.25">
      <c r="A152" s="288"/>
      <c r="B152" s="16" t="s">
        <v>13</v>
      </c>
      <c r="C152" s="16">
        <v>11</v>
      </c>
      <c r="D152" s="16">
        <v>41</v>
      </c>
      <c r="E152" s="16">
        <v>166</v>
      </c>
      <c r="F152" s="16">
        <v>193</v>
      </c>
      <c r="G152" s="16">
        <v>411</v>
      </c>
      <c r="H152" s="4">
        <f t="shared" si="34"/>
        <v>12.652068126520682</v>
      </c>
      <c r="I152" s="9">
        <f t="shared" si="35"/>
        <v>87.347931873479325</v>
      </c>
    </row>
    <row r="153" spans="1:9" x14ac:dyDescent="0.25">
      <c r="A153" s="288"/>
      <c r="B153" s="16" t="s">
        <v>9</v>
      </c>
      <c r="C153" s="16">
        <v>67</v>
      </c>
      <c r="D153" s="16">
        <v>9</v>
      </c>
      <c r="E153" s="16">
        <v>273</v>
      </c>
      <c r="F153" s="16">
        <v>100</v>
      </c>
      <c r="G153" s="16">
        <v>449</v>
      </c>
      <c r="H153" s="4">
        <f t="shared" si="34"/>
        <v>16.92650334075724</v>
      </c>
      <c r="I153" s="9">
        <f t="shared" si="35"/>
        <v>83.073496659242764</v>
      </c>
    </row>
    <row r="154" spans="1:9" x14ac:dyDescent="0.25">
      <c r="A154" s="288"/>
      <c r="B154" s="16" t="s">
        <v>14</v>
      </c>
      <c r="C154" s="16">
        <v>3</v>
      </c>
      <c r="D154" s="16">
        <v>5</v>
      </c>
      <c r="E154" s="16">
        <v>166</v>
      </c>
      <c r="F154" s="16">
        <v>258</v>
      </c>
      <c r="G154" s="16">
        <v>432</v>
      </c>
      <c r="H154" s="4">
        <f t="shared" si="34"/>
        <v>1.8518518518518519</v>
      </c>
      <c r="I154" s="9">
        <f t="shared" si="35"/>
        <v>98.148148148148152</v>
      </c>
    </row>
    <row r="155" spans="1:9" x14ac:dyDescent="0.25">
      <c r="A155" s="288"/>
      <c r="B155" s="16" t="s">
        <v>8</v>
      </c>
      <c r="C155" s="16">
        <v>9</v>
      </c>
      <c r="D155" s="16">
        <v>23</v>
      </c>
      <c r="E155" s="16">
        <v>155</v>
      </c>
      <c r="F155" s="16">
        <v>89</v>
      </c>
      <c r="G155" s="16">
        <v>276</v>
      </c>
      <c r="H155" s="4">
        <f t="shared" si="34"/>
        <v>11.594202898550725</v>
      </c>
      <c r="I155" s="9">
        <f t="shared" si="35"/>
        <v>88.405797101449281</v>
      </c>
    </row>
    <row r="156" spans="1:9" x14ac:dyDescent="0.25">
      <c r="A156" s="288"/>
      <c r="B156" s="16" t="s">
        <v>15</v>
      </c>
      <c r="C156" s="16">
        <v>17</v>
      </c>
      <c r="D156" s="16">
        <v>5</v>
      </c>
      <c r="E156" s="16">
        <v>303</v>
      </c>
      <c r="F156" s="16">
        <v>79</v>
      </c>
      <c r="G156" s="16">
        <v>404</v>
      </c>
      <c r="H156" s="4">
        <f t="shared" si="34"/>
        <v>5.4455445544554459</v>
      </c>
      <c r="I156" s="9">
        <f t="shared" si="35"/>
        <v>94.554455445544548</v>
      </c>
    </row>
    <row r="157" spans="1:9" x14ac:dyDescent="0.25">
      <c r="A157" s="288"/>
      <c r="B157" s="16" t="s">
        <v>16</v>
      </c>
      <c r="C157" s="16">
        <v>33</v>
      </c>
      <c r="D157" s="16">
        <v>4</v>
      </c>
      <c r="E157" s="16">
        <v>193</v>
      </c>
      <c r="F157" s="16">
        <v>132</v>
      </c>
      <c r="G157" s="16">
        <v>362</v>
      </c>
      <c r="H157" s="4">
        <f t="shared" ref="H157:H162" si="36">(C157+D157)*100/G157</f>
        <v>10.220994475138122</v>
      </c>
      <c r="I157" s="9">
        <f t="shared" ref="I157:I162" si="37">(E157+F157)*100/G157</f>
        <v>89.779005524861873</v>
      </c>
    </row>
    <row r="158" spans="1:9" x14ac:dyDescent="0.25">
      <c r="A158" s="288"/>
      <c r="B158" s="16" t="s">
        <v>17</v>
      </c>
      <c r="C158" s="16">
        <v>7</v>
      </c>
      <c r="D158" s="16">
        <v>28</v>
      </c>
      <c r="E158" s="16">
        <v>162</v>
      </c>
      <c r="F158" s="16">
        <v>186</v>
      </c>
      <c r="G158" s="16">
        <v>383</v>
      </c>
      <c r="H158" s="4">
        <f t="shared" si="36"/>
        <v>9.1383812010443872</v>
      </c>
      <c r="I158" s="9">
        <f t="shared" si="37"/>
        <v>90.861618798955618</v>
      </c>
    </row>
    <row r="159" spans="1:9" x14ac:dyDescent="0.25">
      <c r="A159" s="288"/>
      <c r="B159" s="16" t="s">
        <v>18</v>
      </c>
      <c r="C159" s="16">
        <v>28</v>
      </c>
      <c r="D159" s="16">
        <v>9</v>
      </c>
      <c r="E159" s="16">
        <v>70</v>
      </c>
      <c r="F159" s="16">
        <v>281</v>
      </c>
      <c r="G159" s="16">
        <v>388</v>
      </c>
      <c r="H159" s="4">
        <f t="shared" si="36"/>
        <v>9.536082474226804</v>
      </c>
      <c r="I159" s="9">
        <f t="shared" si="37"/>
        <v>90.463917525773198</v>
      </c>
    </row>
    <row r="160" spans="1:9" x14ac:dyDescent="0.25">
      <c r="A160" s="288"/>
      <c r="B160" s="16" t="s">
        <v>19</v>
      </c>
      <c r="C160" s="16">
        <v>22</v>
      </c>
      <c r="D160" s="16">
        <v>6</v>
      </c>
      <c r="E160" s="16">
        <v>52</v>
      </c>
      <c r="F160" s="16">
        <v>260</v>
      </c>
      <c r="G160" s="16">
        <v>340</v>
      </c>
      <c r="H160" s="4">
        <f t="shared" si="36"/>
        <v>8.235294117647058</v>
      </c>
      <c r="I160" s="9">
        <f t="shared" si="37"/>
        <v>91.764705882352942</v>
      </c>
    </row>
    <row r="161" spans="1:9" x14ac:dyDescent="0.25">
      <c r="A161" s="288"/>
      <c r="B161" s="16" t="s">
        <v>20</v>
      </c>
      <c r="C161" s="16">
        <v>14</v>
      </c>
      <c r="D161" s="16">
        <v>4</v>
      </c>
      <c r="E161" s="16">
        <v>46</v>
      </c>
      <c r="F161" s="16">
        <v>274</v>
      </c>
      <c r="G161" s="16">
        <v>338</v>
      </c>
      <c r="H161" s="4">
        <f t="shared" si="36"/>
        <v>5.3254437869822482</v>
      </c>
      <c r="I161" s="9">
        <f t="shared" si="37"/>
        <v>94.674556213017752</v>
      </c>
    </row>
    <row r="162" spans="1:9" x14ac:dyDescent="0.25">
      <c r="A162" s="288"/>
      <c r="B162" s="16" t="s">
        <v>21</v>
      </c>
      <c r="C162" s="16">
        <v>21</v>
      </c>
      <c r="D162" s="16">
        <v>8</v>
      </c>
      <c r="E162" s="16">
        <v>55</v>
      </c>
      <c r="F162" s="16">
        <v>310</v>
      </c>
      <c r="G162" s="16">
        <v>394</v>
      </c>
      <c r="H162" s="4">
        <f t="shared" si="36"/>
        <v>7.3604060913705585</v>
      </c>
      <c r="I162" s="9">
        <f t="shared" si="37"/>
        <v>92.639593908629436</v>
      </c>
    </row>
    <row r="163" spans="1:9" ht="16.5" thickBot="1" x14ac:dyDescent="0.3">
      <c r="A163" s="289"/>
      <c r="B163" s="19" t="s">
        <v>35</v>
      </c>
      <c r="C163" s="20"/>
      <c r="D163" s="20"/>
      <c r="E163" s="20"/>
      <c r="F163" s="20"/>
      <c r="G163" s="20"/>
      <c r="H163" s="22">
        <f>AVERAGE(H148:H162)</f>
        <v>8.9993424158640316</v>
      </c>
      <c r="I163" s="23">
        <f>AVERAGE(I148:I162)</f>
        <v>91.000657584135965</v>
      </c>
    </row>
    <row r="164" spans="1:9" x14ac:dyDescent="0.25">
      <c r="A164" s="288" t="s">
        <v>120</v>
      </c>
      <c r="B164" s="16" t="s">
        <v>7</v>
      </c>
      <c r="C164" s="16">
        <v>4</v>
      </c>
      <c r="D164" s="16">
        <v>75</v>
      </c>
      <c r="E164" s="16">
        <v>363</v>
      </c>
      <c r="F164" s="16">
        <v>427</v>
      </c>
      <c r="G164" s="16">
        <v>869</v>
      </c>
      <c r="H164" s="4">
        <f t="shared" ref="H164:H170" si="38">(C164+D164)*100/G164</f>
        <v>9.0909090909090917</v>
      </c>
      <c r="I164" s="9">
        <f t="shared" ref="I164:I170" si="39">(E164+F164)*100/G164</f>
        <v>90.909090909090907</v>
      </c>
    </row>
    <row r="165" spans="1:9" x14ac:dyDescent="0.25">
      <c r="A165" s="288"/>
      <c r="B165" s="16" t="s">
        <v>11</v>
      </c>
      <c r="C165" s="16">
        <v>47</v>
      </c>
      <c r="D165" s="16">
        <v>299</v>
      </c>
      <c r="E165" s="16">
        <v>395</v>
      </c>
      <c r="F165" s="16">
        <v>106</v>
      </c>
      <c r="G165" s="16">
        <v>847</v>
      </c>
      <c r="H165" s="4">
        <f t="shared" si="38"/>
        <v>40.850059031877215</v>
      </c>
      <c r="I165" s="9">
        <f t="shared" si="39"/>
        <v>59.149940968122785</v>
      </c>
    </row>
    <row r="166" spans="1:9" x14ac:dyDescent="0.25">
      <c r="A166" s="288"/>
      <c r="B166" s="16" t="s">
        <v>12</v>
      </c>
      <c r="C166" s="16">
        <v>16</v>
      </c>
      <c r="D166" s="16">
        <v>72</v>
      </c>
      <c r="E166" s="16">
        <v>552</v>
      </c>
      <c r="F166" s="16">
        <v>485</v>
      </c>
      <c r="G166" s="16">
        <v>1125</v>
      </c>
      <c r="H166" s="4">
        <f t="shared" si="38"/>
        <v>7.822222222222222</v>
      </c>
      <c r="I166" s="9">
        <f t="shared" si="39"/>
        <v>92.177777777777777</v>
      </c>
    </row>
    <row r="167" spans="1:9" x14ac:dyDescent="0.25">
      <c r="A167" s="288"/>
      <c r="B167" s="16" t="s">
        <v>10</v>
      </c>
      <c r="C167" s="16">
        <v>41</v>
      </c>
      <c r="D167" s="16">
        <v>43</v>
      </c>
      <c r="E167" s="16">
        <v>478</v>
      </c>
      <c r="F167" s="16">
        <v>412</v>
      </c>
      <c r="G167" s="16">
        <v>974</v>
      </c>
      <c r="H167" s="4">
        <f t="shared" si="38"/>
        <v>8.6242299794661186</v>
      </c>
      <c r="I167" s="9">
        <f t="shared" si="39"/>
        <v>91.375770020533878</v>
      </c>
    </row>
    <row r="168" spans="1:9" x14ac:dyDescent="0.25">
      <c r="A168" s="288"/>
      <c r="B168" s="16" t="s">
        <v>13</v>
      </c>
      <c r="C168" s="16">
        <v>1</v>
      </c>
      <c r="D168" s="16">
        <v>313</v>
      </c>
      <c r="E168" s="16">
        <v>440</v>
      </c>
      <c r="F168" s="16">
        <v>287</v>
      </c>
      <c r="G168" s="16">
        <v>1041</v>
      </c>
      <c r="H168" s="4">
        <f t="shared" si="38"/>
        <v>30.163304514889528</v>
      </c>
      <c r="I168" s="9">
        <f t="shared" si="39"/>
        <v>69.836695485110468</v>
      </c>
    </row>
    <row r="169" spans="1:9" x14ac:dyDescent="0.25">
      <c r="A169" s="288"/>
      <c r="B169" s="16" t="s">
        <v>9</v>
      </c>
      <c r="C169" s="16">
        <v>7</v>
      </c>
      <c r="D169" s="16">
        <v>134</v>
      </c>
      <c r="E169" s="16">
        <v>613</v>
      </c>
      <c r="F169" s="16">
        <v>396</v>
      </c>
      <c r="G169" s="16">
        <v>1150</v>
      </c>
      <c r="H169" s="4">
        <f t="shared" si="38"/>
        <v>12.260869565217391</v>
      </c>
      <c r="I169" s="9">
        <f t="shared" si="39"/>
        <v>87.739130434782609</v>
      </c>
    </row>
    <row r="170" spans="1:9" x14ac:dyDescent="0.25">
      <c r="A170" s="288"/>
      <c r="B170" s="16" t="s">
        <v>14</v>
      </c>
      <c r="C170" s="16">
        <v>28</v>
      </c>
      <c r="D170" s="16">
        <v>272</v>
      </c>
      <c r="E170" s="16">
        <v>463</v>
      </c>
      <c r="F170" s="16">
        <v>131</v>
      </c>
      <c r="G170" s="16">
        <v>894</v>
      </c>
      <c r="H170" s="4">
        <f t="shared" si="38"/>
        <v>33.557046979865774</v>
      </c>
      <c r="I170" s="9">
        <f t="shared" si="39"/>
        <v>66.442953020134226</v>
      </c>
    </row>
    <row r="171" spans="1:9" x14ac:dyDescent="0.25">
      <c r="A171" s="288"/>
      <c r="B171" s="16" t="s">
        <v>8</v>
      </c>
      <c r="C171" s="16">
        <v>78</v>
      </c>
      <c r="D171" s="16">
        <v>323</v>
      </c>
      <c r="E171" s="16">
        <v>410</v>
      </c>
      <c r="F171" s="16">
        <v>10</v>
      </c>
      <c r="G171" s="16">
        <v>821</v>
      </c>
      <c r="H171" s="4">
        <f t="shared" ref="H171:H180" si="40">(C171+D171)*100/G171</f>
        <v>48.842874543239951</v>
      </c>
      <c r="I171" s="9">
        <f t="shared" ref="I171:I180" si="41">(E171+F171)*100/G171</f>
        <v>51.157125456760049</v>
      </c>
    </row>
    <row r="172" spans="1:9" x14ac:dyDescent="0.25">
      <c r="A172" s="288"/>
      <c r="B172" s="16" t="s">
        <v>15</v>
      </c>
      <c r="C172" s="16">
        <v>29</v>
      </c>
      <c r="D172" s="16">
        <v>115</v>
      </c>
      <c r="E172" s="16">
        <v>495</v>
      </c>
      <c r="F172" s="16">
        <v>309</v>
      </c>
      <c r="G172" s="16">
        <v>948</v>
      </c>
      <c r="H172" s="4">
        <f t="shared" si="40"/>
        <v>15.189873417721518</v>
      </c>
      <c r="I172" s="9">
        <f t="shared" si="41"/>
        <v>84.810126582278485</v>
      </c>
    </row>
    <row r="173" spans="1:9" x14ac:dyDescent="0.25">
      <c r="A173" s="288"/>
      <c r="B173" s="16" t="s">
        <v>16</v>
      </c>
      <c r="C173" s="16">
        <v>42</v>
      </c>
      <c r="D173" s="16">
        <v>112</v>
      </c>
      <c r="E173" s="16">
        <v>367</v>
      </c>
      <c r="F173" s="16">
        <v>208</v>
      </c>
      <c r="G173" s="16">
        <v>729</v>
      </c>
      <c r="H173" s="4">
        <f t="shared" si="40"/>
        <v>21.124828532235938</v>
      </c>
      <c r="I173" s="9">
        <f t="shared" si="41"/>
        <v>78.875171467764062</v>
      </c>
    </row>
    <row r="174" spans="1:9" x14ac:dyDescent="0.25">
      <c r="A174" s="288"/>
      <c r="B174" s="16" t="s">
        <v>17</v>
      </c>
      <c r="C174" s="16">
        <v>35</v>
      </c>
      <c r="D174" s="16">
        <v>492</v>
      </c>
      <c r="E174" s="16">
        <v>353</v>
      </c>
      <c r="F174" s="16">
        <v>233</v>
      </c>
      <c r="G174" s="16">
        <v>1113</v>
      </c>
      <c r="H174" s="4">
        <f t="shared" si="40"/>
        <v>47.349505840071878</v>
      </c>
      <c r="I174" s="9">
        <f t="shared" si="41"/>
        <v>52.650494159928122</v>
      </c>
    </row>
    <row r="175" spans="1:9" x14ac:dyDescent="0.25">
      <c r="A175" s="288"/>
      <c r="B175" s="16" t="s">
        <v>18</v>
      </c>
      <c r="C175" s="16">
        <v>78</v>
      </c>
      <c r="D175" s="16">
        <v>157</v>
      </c>
      <c r="E175" s="16">
        <v>392</v>
      </c>
      <c r="F175" s="16">
        <v>224</v>
      </c>
      <c r="G175" s="16">
        <v>851</v>
      </c>
      <c r="H175" s="4">
        <f t="shared" si="40"/>
        <v>27.614571092831962</v>
      </c>
      <c r="I175" s="9">
        <f t="shared" si="41"/>
        <v>72.385428907168034</v>
      </c>
    </row>
    <row r="176" spans="1:9" x14ac:dyDescent="0.25">
      <c r="A176" s="288"/>
      <c r="B176" s="16" t="s">
        <v>19</v>
      </c>
      <c r="C176" s="16">
        <v>16</v>
      </c>
      <c r="D176" s="16">
        <v>222</v>
      </c>
      <c r="E176" s="16">
        <v>654</v>
      </c>
      <c r="F176" s="16">
        <v>4</v>
      </c>
      <c r="G176" s="16">
        <v>896</v>
      </c>
      <c r="H176" s="4">
        <f t="shared" si="40"/>
        <v>26.5625</v>
      </c>
      <c r="I176" s="9">
        <f t="shared" si="41"/>
        <v>73.4375</v>
      </c>
    </row>
    <row r="177" spans="1:9" x14ac:dyDescent="0.25">
      <c r="A177" s="288"/>
      <c r="B177" s="16" t="s">
        <v>20</v>
      </c>
      <c r="C177" s="16">
        <v>78</v>
      </c>
      <c r="D177" s="16">
        <v>161</v>
      </c>
      <c r="E177" s="16">
        <v>436</v>
      </c>
      <c r="F177" s="16">
        <v>245</v>
      </c>
      <c r="G177" s="16">
        <v>920</v>
      </c>
      <c r="H177" s="4">
        <f t="shared" si="40"/>
        <v>25.978260869565219</v>
      </c>
      <c r="I177" s="9">
        <f t="shared" si="41"/>
        <v>74.021739130434781</v>
      </c>
    </row>
    <row r="178" spans="1:9" ht="16.5" customHeight="1" x14ac:dyDescent="0.25">
      <c r="A178" s="288"/>
      <c r="B178" s="16" t="s">
        <v>21</v>
      </c>
      <c r="C178" s="16">
        <v>78</v>
      </c>
      <c r="D178" s="16">
        <v>10</v>
      </c>
      <c r="E178" s="16">
        <v>717</v>
      </c>
      <c r="F178" s="16">
        <v>212</v>
      </c>
      <c r="G178" s="16">
        <v>1017</v>
      </c>
      <c r="H178" s="4">
        <f t="shared" si="40"/>
        <v>8.652900688298919</v>
      </c>
      <c r="I178" s="9">
        <f t="shared" si="41"/>
        <v>91.347099311701086</v>
      </c>
    </row>
    <row r="179" spans="1:9" x14ac:dyDescent="0.25">
      <c r="A179" s="288"/>
      <c r="B179" s="16" t="s">
        <v>22</v>
      </c>
      <c r="C179" s="16">
        <v>18</v>
      </c>
      <c r="D179" s="16">
        <v>185</v>
      </c>
      <c r="E179" s="16">
        <v>390</v>
      </c>
      <c r="F179" s="16">
        <v>114</v>
      </c>
      <c r="G179" s="16">
        <v>707</v>
      </c>
      <c r="H179" s="4">
        <f t="shared" si="40"/>
        <v>28.712871287128714</v>
      </c>
      <c r="I179" s="9">
        <f t="shared" si="41"/>
        <v>71.287128712871294</v>
      </c>
    </row>
    <row r="180" spans="1:9" x14ac:dyDescent="0.25">
      <c r="A180" s="288"/>
      <c r="B180" s="16" t="s">
        <v>23</v>
      </c>
      <c r="C180" s="16">
        <v>3</v>
      </c>
      <c r="D180" s="16">
        <v>22</v>
      </c>
      <c r="E180" s="16">
        <v>843</v>
      </c>
      <c r="F180" s="16">
        <v>244</v>
      </c>
      <c r="G180" s="16">
        <v>1112</v>
      </c>
      <c r="H180" s="4">
        <f t="shared" si="40"/>
        <v>2.2482014388489207</v>
      </c>
      <c r="I180" s="9">
        <f t="shared" si="41"/>
        <v>97.751798561151077</v>
      </c>
    </row>
    <row r="181" spans="1:9" ht="16.5" thickBot="1" x14ac:dyDescent="0.3">
      <c r="A181" s="289"/>
      <c r="B181" s="19" t="s">
        <v>35</v>
      </c>
      <c r="C181" s="20"/>
      <c r="D181" s="20"/>
      <c r="E181" s="20"/>
      <c r="F181" s="20"/>
      <c r="G181" s="20"/>
      <c r="H181" s="22">
        <f>AVERAGE(H164:H180)</f>
        <v>23.21441347614061</v>
      </c>
      <c r="I181" s="23">
        <f>AVERAGE(I164:I180)</f>
        <v>76.785586523859394</v>
      </c>
    </row>
    <row r="182" spans="1:9" x14ac:dyDescent="0.25">
      <c r="A182" s="288" t="s">
        <v>121</v>
      </c>
      <c r="B182" s="16" t="s">
        <v>7</v>
      </c>
      <c r="C182" s="16">
        <v>23</v>
      </c>
      <c r="D182" s="16">
        <v>23</v>
      </c>
      <c r="E182" s="16">
        <v>116</v>
      </c>
      <c r="F182" s="16">
        <v>173</v>
      </c>
      <c r="G182" s="16">
        <v>335</v>
      </c>
      <c r="H182" s="4">
        <f t="shared" ref="H182:H188" si="42">(C182+D182)*100/G182</f>
        <v>13.73134328358209</v>
      </c>
      <c r="I182" s="9">
        <f t="shared" ref="I182:I188" si="43">(E182+F182)*100/G182</f>
        <v>86.268656716417908</v>
      </c>
    </row>
    <row r="183" spans="1:9" x14ac:dyDescent="0.25">
      <c r="A183" s="288"/>
      <c r="B183" s="16" t="s">
        <v>11</v>
      </c>
      <c r="C183" s="16">
        <v>37</v>
      </c>
      <c r="D183" s="16">
        <v>1</v>
      </c>
      <c r="E183" s="16">
        <v>138</v>
      </c>
      <c r="F183" s="16">
        <v>148</v>
      </c>
      <c r="G183" s="16">
        <v>324</v>
      </c>
      <c r="H183" s="4">
        <f t="shared" si="42"/>
        <v>11.728395061728396</v>
      </c>
      <c r="I183" s="9">
        <f t="shared" si="43"/>
        <v>88.271604938271608</v>
      </c>
    </row>
    <row r="184" spans="1:9" x14ac:dyDescent="0.25">
      <c r="A184" s="288"/>
      <c r="B184" s="16" t="s">
        <v>12</v>
      </c>
      <c r="C184" s="16">
        <v>34</v>
      </c>
      <c r="D184" s="16">
        <v>7</v>
      </c>
      <c r="E184" s="16">
        <v>132</v>
      </c>
      <c r="F184" s="16">
        <v>186</v>
      </c>
      <c r="G184" s="16">
        <v>359</v>
      </c>
      <c r="H184" s="4">
        <f t="shared" si="42"/>
        <v>11.420612813370473</v>
      </c>
      <c r="I184" s="9">
        <f t="shared" si="43"/>
        <v>88.579387186629532</v>
      </c>
    </row>
    <row r="185" spans="1:9" x14ac:dyDescent="0.25">
      <c r="A185" s="288"/>
      <c r="B185" s="16" t="s">
        <v>10</v>
      </c>
      <c r="C185" s="16">
        <v>4</v>
      </c>
      <c r="D185" s="16">
        <v>11</v>
      </c>
      <c r="E185" s="16">
        <v>150</v>
      </c>
      <c r="F185" s="16">
        <v>131</v>
      </c>
      <c r="G185" s="16">
        <v>296</v>
      </c>
      <c r="H185" s="4">
        <f t="shared" si="42"/>
        <v>5.0675675675675675</v>
      </c>
      <c r="I185" s="9">
        <f t="shared" si="43"/>
        <v>94.932432432432435</v>
      </c>
    </row>
    <row r="186" spans="1:9" x14ac:dyDescent="0.25">
      <c r="A186" s="288"/>
      <c r="B186" s="16" t="s">
        <v>13</v>
      </c>
      <c r="C186" s="16">
        <v>8</v>
      </c>
      <c r="D186" s="16">
        <v>4</v>
      </c>
      <c r="E186" s="16">
        <v>262</v>
      </c>
      <c r="F186" s="16">
        <v>125</v>
      </c>
      <c r="G186" s="16">
        <v>399</v>
      </c>
      <c r="H186" s="4">
        <f t="shared" si="42"/>
        <v>3.007518796992481</v>
      </c>
      <c r="I186" s="9">
        <f t="shared" si="43"/>
        <v>96.992481203007515</v>
      </c>
    </row>
    <row r="187" spans="1:9" x14ac:dyDescent="0.25">
      <c r="A187" s="288"/>
      <c r="B187" s="16" t="s">
        <v>9</v>
      </c>
      <c r="C187" s="16">
        <v>40</v>
      </c>
      <c r="D187" s="16">
        <v>20</v>
      </c>
      <c r="E187" s="16">
        <v>268</v>
      </c>
      <c r="F187" s="16">
        <v>73</v>
      </c>
      <c r="G187" s="16">
        <v>401</v>
      </c>
      <c r="H187" s="4">
        <f t="shared" si="42"/>
        <v>14.962593516209477</v>
      </c>
      <c r="I187" s="9">
        <f t="shared" si="43"/>
        <v>85.037406483790519</v>
      </c>
    </row>
    <row r="188" spans="1:9" x14ac:dyDescent="0.25">
      <c r="A188" s="288"/>
      <c r="B188" s="16" t="s">
        <v>14</v>
      </c>
      <c r="C188" s="16">
        <v>26</v>
      </c>
      <c r="D188" s="16">
        <v>4</v>
      </c>
      <c r="E188" s="16">
        <v>148</v>
      </c>
      <c r="F188" s="16">
        <v>104</v>
      </c>
      <c r="G188" s="16">
        <v>282</v>
      </c>
      <c r="H188" s="4">
        <f t="shared" si="42"/>
        <v>10.638297872340425</v>
      </c>
      <c r="I188" s="9">
        <f t="shared" si="43"/>
        <v>89.361702127659569</v>
      </c>
    </row>
    <row r="189" spans="1:9" x14ac:dyDescent="0.25">
      <c r="A189" s="288"/>
      <c r="B189" s="16" t="s">
        <v>8</v>
      </c>
      <c r="C189" s="16">
        <v>13</v>
      </c>
      <c r="D189" s="16">
        <v>17</v>
      </c>
      <c r="E189" s="16">
        <v>172</v>
      </c>
      <c r="F189" s="16">
        <v>251</v>
      </c>
      <c r="G189" s="16">
        <v>453</v>
      </c>
      <c r="H189" s="4">
        <f t="shared" ref="H189:H201" si="44">(C189+D189)*100/G189</f>
        <v>6.6225165562913908</v>
      </c>
      <c r="I189" s="9">
        <f t="shared" ref="I189:I201" si="45">(E189+F189)*100/G189</f>
        <v>93.377483443708613</v>
      </c>
    </row>
    <row r="190" spans="1:9" x14ac:dyDescent="0.25">
      <c r="A190" s="288"/>
      <c r="B190" s="16" t="s">
        <v>15</v>
      </c>
      <c r="C190" s="16">
        <v>17</v>
      </c>
      <c r="D190" s="16">
        <v>4</v>
      </c>
      <c r="E190" s="16">
        <v>306</v>
      </c>
      <c r="F190" s="16">
        <v>76</v>
      </c>
      <c r="G190" s="16">
        <v>403</v>
      </c>
      <c r="H190" s="4">
        <f t="shared" si="44"/>
        <v>5.2109181141439205</v>
      </c>
      <c r="I190" s="9">
        <f t="shared" si="45"/>
        <v>94.789081885856078</v>
      </c>
    </row>
    <row r="191" spans="1:9" x14ac:dyDescent="0.25">
      <c r="A191" s="288"/>
      <c r="B191" s="16" t="s">
        <v>16</v>
      </c>
      <c r="C191" s="16">
        <v>14</v>
      </c>
      <c r="D191" s="16">
        <v>36</v>
      </c>
      <c r="E191" s="16">
        <v>177</v>
      </c>
      <c r="F191" s="16">
        <v>143</v>
      </c>
      <c r="G191" s="16">
        <v>370</v>
      </c>
      <c r="H191" s="4">
        <f t="shared" si="44"/>
        <v>13.513513513513514</v>
      </c>
      <c r="I191" s="9">
        <f t="shared" si="45"/>
        <v>86.486486486486484</v>
      </c>
    </row>
    <row r="192" spans="1:9" x14ac:dyDescent="0.25">
      <c r="A192" s="288"/>
      <c r="B192" s="16" t="s">
        <v>17</v>
      </c>
      <c r="C192" s="16">
        <v>11</v>
      </c>
      <c r="D192" s="16">
        <v>9</v>
      </c>
      <c r="E192" s="16">
        <v>246</v>
      </c>
      <c r="F192" s="16">
        <v>127</v>
      </c>
      <c r="G192" s="16">
        <v>393</v>
      </c>
      <c r="H192" s="4">
        <f t="shared" si="44"/>
        <v>5.0890585241730282</v>
      </c>
      <c r="I192" s="9">
        <f t="shared" si="45"/>
        <v>94.910941475826974</v>
      </c>
    </row>
    <row r="193" spans="1:9" x14ac:dyDescent="0.25">
      <c r="A193" s="288"/>
      <c r="B193" s="16" t="s">
        <v>18</v>
      </c>
      <c r="C193" s="16">
        <v>26</v>
      </c>
      <c r="D193" s="16">
        <v>2</v>
      </c>
      <c r="E193" s="16">
        <v>306</v>
      </c>
      <c r="F193" s="16">
        <v>139</v>
      </c>
      <c r="G193" s="16">
        <v>473</v>
      </c>
      <c r="H193" s="4">
        <f t="shared" si="44"/>
        <v>5.9196617336152224</v>
      </c>
      <c r="I193" s="9">
        <f t="shared" si="45"/>
        <v>94.080338266384771</v>
      </c>
    </row>
    <row r="194" spans="1:9" x14ac:dyDescent="0.25">
      <c r="A194" s="288"/>
      <c r="B194" s="16" t="s">
        <v>19</v>
      </c>
      <c r="C194" s="16">
        <v>9</v>
      </c>
      <c r="D194" s="16">
        <v>32</v>
      </c>
      <c r="E194" s="16">
        <v>246</v>
      </c>
      <c r="F194" s="16">
        <v>188</v>
      </c>
      <c r="G194" s="16">
        <v>475</v>
      </c>
      <c r="H194" s="4">
        <f t="shared" si="44"/>
        <v>8.6315789473684212</v>
      </c>
      <c r="I194" s="9">
        <f t="shared" si="45"/>
        <v>91.368421052631575</v>
      </c>
    </row>
    <row r="195" spans="1:9" x14ac:dyDescent="0.25">
      <c r="A195" s="288"/>
      <c r="B195" s="16" t="s">
        <v>20</v>
      </c>
      <c r="C195" s="16">
        <v>36</v>
      </c>
      <c r="D195" s="16">
        <v>2</v>
      </c>
      <c r="E195" s="16">
        <v>292</v>
      </c>
      <c r="F195" s="16">
        <v>72</v>
      </c>
      <c r="G195" s="16">
        <v>402</v>
      </c>
      <c r="H195" s="4">
        <f t="shared" si="44"/>
        <v>9.4527363184079594</v>
      </c>
      <c r="I195" s="9">
        <f t="shared" si="45"/>
        <v>90.547263681592042</v>
      </c>
    </row>
    <row r="196" spans="1:9" x14ac:dyDescent="0.25">
      <c r="A196" s="288"/>
      <c r="B196" s="16" t="s">
        <v>21</v>
      </c>
      <c r="C196" s="16">
        <v>11</v>
      </c>
      <c r="D196" s="16">
        <v>35</v>
      </c>
      <c r="E196" s="16">
        <v>212</v>
      </c>
      <c r="F196" s="16">
        <v>176</v>
      </c>
      <c r="G196" s="16">
        <v>434</v>
      </c>
      <c r="H196" s="4">
        <f t="shared" si="44"/>
        <v>10.599078341013826</v>
      </c>
      <c r="I196" s="9">
        <f t="shared" si="45"/>
        <v>89.400921658986178</v>
      </c>
    </row>
    <row r="197" spans="1:9" x14ac:dyDescent="0.25">
      <c r="A197" s="288"/>
      <c r="B197" s="16" t="s">
        <v>22</v>
      </c>
      <c r="C197" s="16">
        <v>21</v>
      </c>
      <c r="D197" s="16">
        <v>52</v>
      </c>
      <c r="E197" s="16">
        <v>164</v>
      </c>
      <c r="F197" s="16">
        <v>164</v>
      </c>
      <c r="G197" s="16">
        <v>401</v>
      </c>
      <c r="H197" s="4">
        <f t="shared" si="44"/>
        <v>18.204488778054863</v>
      </c>
      <c r="I197" s="9">
        <f t="shared" si="45"/>
        <v>81.795511221945134</v>
      </c>
    </row>
    <row r="198" spans="1:9" x14ac:dyDescent="0.25">
      <c r="A198" s="288"/>
      <c r="B198" s="16" t="s">
        <v>23</v>
      </c>
      <c r="C198" s="16">
        <v>25</v>
      </c>
      <c r="D198" s="16">
        <v>45</v>
      </c>
      <c r="E198" s="16">
        <v>202</v>
      </c>
      <c r="F198" s="16">
        <v>164</v>
      </c>
      <c r="G198" s="16">
        <v>436</v>
      </c>
      <c r="H198" s="4">
        <f t="shared" si="44"/>
        <v>16.055045871559631</v>
      </c>
      <c r="I198" s="9">
        <f t="shared" si="45"/>
        <v>83.944954128440372</v>
      </c>
    </row>
    <row r="199" spans="1:9" x14ac:dyDescent="0.25">
      <c r="A199" s="288"/>
      <c r="B199" s="16" t="s">
        <v>24</v>
      </c>
      <c r="C199" s="16">
        <v>27</v>
      </c>
      <c r="D199" s="16">
        <v>51</v>
      </c>
      <c r="E199" s="16">
        <v>107</v>
      </c>
      <c r="F199" s="16">
        <v>159</v>
      </c>
      <c r="G199" s="16">
        <v>344</v>
      </c>
      <c r="H199" s="4">
        <f t="shared" si="44"/>
        <v>22.674418604651162</v>
      </c>
      <c r="I199" s="9">
        <f t="shared" si="45"/>
        <v>77.325581395348834</v>
      </c>
    </row>
    <row r="200" spans="1:9" x14ac:dyDescent="0.25">
      <c r="A200" s="288"/>
      <c r="B200" s="16" t="s">
        <v>36</v>
      </c>
      <c r="C200" s="16">
        <v>48</v>
      </c>
      <c r="D200" s="16">
        <v>7</v>
      </c>
      <c r="E200" s="16">
        <v>181</v>
      </c>
      <c r="F200" s="16">
        <v>127</v>
      </c>
      <c r="G200" s="16">
        <v>363</v>
      </c>
      <c r="H200" s="4">
        <f t="shared" si="44"/>
        <v>15.151515151515152</v>
      </c>
      <c r="I200" s="9">
        <f t="shared" si="45"/>
        <v>84.848484848484844</v>
      </c>
    </row>
    <row r="201" spans="1:9" x14ac:dyDescent="0.25">
      <c r="A201" s="288"/>
      <c r="B201" s="16" t="s">
        <v>37</v>
      </c>
      <c r="C201" s="16">
        <v>55</v>
      </c>
      <c r="D201" s="16">
        <v>1</v>
      </c>
      <c r="E201" s="16">
        <v>107</v>
      </c>
      <c r="F201" s="16">
        <v>221</v>
      </c>
      <c r="G201" s="16">
        <v>384</v>
      </c>
      <c r="H201" s="4">
        <f t="shared" si="44"/>
        <v>14.583333333333334</v>
      </c>
      <c r="I201" s="9">
        <f t="shared" si="45"/>
        <v>85.416666666666671</v>
      </c>
    </row>
    <row r="202" spans="1:9" ht="16.5" thickBot="1" x14ac:dyDescent="0.3">
      <c r="A202" s="289"/>
      <c r="B202" s="19" t="s">
        <v>35</v>
      </c>
      <c r="C202" s="20"/>
      <c r="D202" s="20"/>
      <c r="E202" s="20"/>
      <c r="F202" s="20"/>
      <c r="G202" s="20"/>
      <c r="H202" s="22">
        <f>AVERAGE(H182:H201)</f>
        <v>11.113209634971618</v>
      </c>
      <c r="I202" s="23">
        <f>AVERAGE(I182:I201)</f>
        <v>88.886790365028375</v>
      </c>
    </row>
    <row r="203" spans="1:9" x14ac:dyDescent="0.25">
      <c r="A203" s="288" t="s">
        <v>122</v>
      </c>
      <c r="B203" s="16" t="s">
        <v>7</v>
      </c>
      <c r="C203" s="16">
        <v>27</v>
      </c>
      <c r="D203" s="16">
        <v>6</v>
      </c>
      <c r="E203" s="16">
        <v>249</v>
      </c>
      <c r="F203" s="16">
        <v>209</v>
      </c>
      <c r="G203" s="16">
        <v>491</v>
      </c>
      <c r="H203" s="4">
        <f t="shared" ref="H203:H208" si="46">(C203+D203)*100/G203</f>
        <v>6.7209775967413439</v>
      </c>
      <c r="I203" s="9">
        <f t="shared" ref="I203:I208" si="47">(E203+F203)*100/G203</f>
        <v>93.279022403258651</v>
      </c>
    </row>
    <row r="204" spans="1:9" x14ac:dyDescent="0.25">
      <c r="A204" s="288"/>
      <c r="B204" s="16" t="s">
        <v>11</v>
      </c>
      <c r="C204" s="16">
        <v>17</v>
      </c>
      <c r="D204" s="16">
        <v>1</v>
      </c>
      <c r="E204" s="16">
        <v>320</v>
      </c>
      <c r="F204" s="16">
        <v>129</v>
      </c>
      <c r="G204" s="16">
        <v>467</v>
      </c>
      <c r="H204" s="4">
        <f t="shared" si="46"/>
        <v>3.8543897216274088</v>
      </c>
      <c r="I204" s="9">
        <f t="shared" si="47"/>
        <v>96.145610278372587</v>
      </c>
    </row>
    <row r="205" spans="1:9" x14ac:dyDescent="0.25">
      <c r="A205" s="288"/>
      <c r="B205" s="16" t="s">
        <v>12</v>
      </c>
      <c r="C205" s="16">
        <v>5</v>
      </c>
      <c r="D205" s="16">
        <v>0</v>
      </c>
      <c r="E205" s="16">
        <v>611</v>
      </c>
      <c r="F205" s="16">
        <v>183</v>
      </c>
      <c r="G205" s="16">
        <v>799</v>
      </c>
      <c r="H205" s="4">
        <f t="shared" si="46"/>
        <v>0.62578222778473092</v>
      </c>
      <c r="I205" s="9">
        <f t="shared" si="47"/>
        <v>99.374217772215275</v>
      </c>
    </row>
    <row r="206" spans="1:9" x14ac:dyDescent="0.25">
      <c r="A206" s="288"/>
      <c r="B206" s="16" t="s">
        <v>10</v>
      </c>
      <c r="C206" s="16">
        <v>34</v>
      </c>
      <c r="D206" s="16">
        <v>5</v>
      </c>
      <c r="E206" s="16">
        <v>172</v>
      </c>
      <c r="F206" s="16">
        <v>285</v>
      </c>
      <c r="G206" s="16">
        <v>496</v>
      </c>
      <c r="H206" s="4">
        <f t="shared" si="46"/>
        <v>7.862903225806452</v>
      </c>
      <c r="I206" s="9">
        <f t="shared" si="47"/>
        <v>92.137096774193552</v>
      </c>
    </row>
    <row r="207" spans="1:9" x14ac:dyDescent="0.25">
      <c r="A207" s="288"/>
      <c r="B207" s="16" t="s">
        <v>13</v>
      </c>
      <c r="C207" s="16">
        <v>24</v>
      </c>
      <c r="D207" s="16">
        <v>34</v>
      </c>
      <c r="E207" s="16">
        <v>185</v>
      </c>
      <c r="F207" s="16">
        <v>234</v>
      </c>
      <c r="G207" s="16">
        <v>477</v>
      </c>
      <c r="H207" s="4">
        <f t="shared" si="46"/>
        <v>12.159329140461216</v>
      </c>
      <c r="I207" s="9">
        <f t="shared" si="47"/>
        <v>87.84067085953879</v>
      </c>
    </row>
    <row r="208" spans="1:9" x14ac:dyDescent="0.25">
      <c r="A208" s="288"/>
      <c r="B208" s="16" t="s">
        <v>9</v>
      </c>
      <c r="C208" s="16">
        <v>52</v>
      </c>
      <c r="D208" s="16">
        <v>0</v>
      </c>
      <c r="E208" s="16">
        <v>130</v>
      </c>
      <c r="F208" s="16">
        <v>250</v>
      </c>
      <c r="G208" s="16">
        <v>432</v>
      </c>
      <c r="H208" s="4">
        <f t="shared" si="46"/>
        <v>12.037037037037036</v>
      </c>
      <c r="I208" s="9">
        <f t="shared" si="47"/>
        <v>87.962962962962962</v>
      </c>
    </row>
    <row r="209" spans="1:9" x14ac:dyDescent="0.25">
      <c r="A209" s="288"/>
      <c r="B209" s="16" t="s">
        <v>14</v>
      </c>
      <c r="C209" s="16">
        <v>30</v>
      </c>
      <c r="D209" s="16">
        <v>18</v>
      </c>
      <c r="E209" s="16">
        <v>179</v>
      </c>
      <c r="F209" s="16">
        <v>225</v>
      </c>
      <c r="G209" s="16">
        <v>452</v>
      </c>
      <c r="H209" s="4">
        <f t="shared" ref="H209:H224" si="48">(C209+D209)*100/G209</f>
        <v>10.619469026548673</v>
      </c>
      <c r="I209" s="9">
        <f t="shared" ref="I209:I224" si="49">(E209+F209)*100/G209</f>
        <v>89.380530973451329</v>
      </c>
    </row>
    <row r="210" spans="1:9" x14ac:dyDescent="0.25">
      <c r="A210" s="288"/>
      <c r="B210" s="16" t="s">
        <v>8</v>
      </c>
      <c r="C210" s="16">
        <v>47</v>
      </c>
      <c r="D210" s="16">
        <v>4</v>
      </c>
      <c r="E210" s="16">
        <v>167</v>
      </c>
      <c r="F210" s="16">
        <v>293</v>
      </c>
      <c r="G210" s="16">
        <v>511</v>
      </c>
      <c r="H210" s="4">
        <f t="shared" si="48"/>
        <v>9.9804305283757344</v>
      </c>
      <c r="I210" s="9">
        <f t="shared" si="49"/>
        <v>90.019569471624266</v>
      </c>
    </row>
    <row r="211" spans="1:9" x14ac:dyDescent="0.25">
      <c r="A211" s="288"/>
      <c r="B211" s="16" t="s">
        <v>15</v>
      </c>
      <c r="C211" s="16">
        <v>22</v>
      </c>
      <c r="D211" s="16">
        <v>0</v>
      </c>
      <c r="E211" s="16">
        <v>199</v>
      </c>
      <c r="F211" s="16">
        <v>129</v>
      </c>
      <c r="G211" s="16">
        <v>350</v>
      </c>
      <c r="H211" s="4">
        <f t="shared" si="48"/>
        <v>6.2857142857142856</v>
      </c>
      <c r="I211" s="9">
        <f t="shared" si="49"/>
        <v>93.714285714285708</v>
      </c>
    </row>
    <row r="212" spans="1:9" x14ac:dyDescent="0.25">
      <c r="A212" s="288"/>
      <c r="B212" s="16" t="s">
        <v>16</v>
      </c>
      <c r="C212" s="16">
        <v>13</v>
      </c>
      <c r="D212" s="16">
        <v>47</v>
      </c>
      <c r="E212" s="16">
        <v>299</v>
      </c>
      <c r="F212" s="16">
        <v>216</v>
      </c>
      <c r="G212" s="16">
        <v>575</v>
      </c>
      <c r="H212" s="4">
        <f t="shared" si="48"/>
        <v>10.434782608695652</v>
      </c>
      <c r="I212" s="9">
        <f t="shared" si="49"/>
        <v>89.565217391304344</v>
      </c>
    </row>
    <row r="213" spans="1:9" x14ac:dyDescent="0.25">
      <c r="A213" s="288"/>
      <c r="B213" s="16" t="s">
        <v>17</v>
      </c>
      <c r="C213" s="16">
        <v>12</v>
      </c>
      <c r="D213" s="16">
        <v>0</v>
      </c>
      <c r="E213" s="16">
        <v>303</v>
      </c>
      <c r="F213" s="16">
        <v>187</v>
      </c>
      <c r="G213" s="16">
        <v>502</v>
      </c>
      <c r="H213" s="4">
        <f t="shared" si="48"/>
        <v>2.3904382470119523</v>
      </c>
      <c r="I213" s="9">
        <f t="shared" si="49"/>
        <v>97.609561752988043</v>
      </c>
    </row>
    <row r="214" spans="1:9" x14ac:dyDescent="0.25">
      <c r="A214" s="288"/>
      <c r="B214" s="16" t="s">
        <v>18</v>
      </c>
      <c r="C214" s="16">
        <v>32</v>
      </c>
      <c r="D214" s="16">
        <v>61</v>
      </c>
      <c r="E214" s="16">
        <v>266</v>
      </c>
      <c r="F214" s="16">
        <v>304</v>
      </c>
      <c r="G214" s="16">
        <v>663</v>
      </c>
      <c r="H214" s="4">
        <f t="shared" si="48"/>
        <v>14.027149321266968</v>
      </c>
      <c r="I214" s="9">
        <f t="shared" si="49"/>
        <v>85.972850678733025</v>
      </c>
    </row>
    <row r="215" spans="1:9" x14ac:dyDescent="0.25">
      <c r="A215" s="288"/>
      <c r="B215" s="16" t="s">
        <v>19</v>
      </c>
      <c r="C215" s="16">
        <v>27</v>
      </c>
      <c r="D215" s="16">
        <v>1</v>
      </c>
      <c r="E215" s="16">
        <v>57</v>
      </c>
      <c r="F215" s="16">
        <v>398</v>
      </c>
      <c r="G215" s="16">
        <v>483</v>
      </c>
      <c r="H215" s="4">
        <f t="shared" si="48"/>
        <v>5.7971014492753623</v>
      </c>
      <c r="I215" s="9">
        <f t="shared" si="49"/>
        <v>94.20289855072464</v>
      </c>
    </row>
    <row r="216" spans="1:9" x14ac:dyDescent="0.25">
      <c r="A216" s="288"/>
      <c r="B216" s="16" t="s">
        <v>20</v>
      </c>
      <c r="C216" s="16">
        <v>15</v>
      </c>
      <c r="D216" s="16">
        <v>77</v>
      </c>
      <c r="E216" s="16">
        <v>276</v>
      </c>
      <c r="F216" s="16">
        <v>282</v>
      </c>
      <c r="G216" s="16">
        <v>650</v>
      </c>
      <c r="H216" s="4">
        <f t="shared" si="48"/>
        <v>14.153846153846153</v>
      </c>
      <c r="I216" s="9">
        <f t="shared" si="49"/>
        <v>85.84615384615384</v>
      </c>
    </row>
    <row r="217" spans="1:9" x14ac:dyDescent="0.25">
      <c r="A217" s="288"/>
      <c r="B217" s="16" t="s">
        <v>21</v>
      </c>
      <c r="C217" s="16">
        <v>13</v>
      </c>
      <c r="D217" s="16">
        <v>65</v>
      </c>
      <c r="E217" s="16">
        <v>366</v>
      </c>
      <c r="F217" s="16">
        <v>284</v>
      </c>
      <c r="G217" s="16">
        <v>728</v>
      </c>
      <c r="H217" s="4">
        <f t="shared" si="48"/>
        <v>10.714285714285714</v>
      </c>
      <c r="I217" s="9">
        <f t="shared" si="49"/>
        <v>89.285714285714292</v>
      </c>
    </row>
    <row r="218" spans="1:9" x14ac:dyDescent="0.25">
      <c r="A218" s="288"/>
      <c r="B218" s="16" t="s">
        <v>22</v>
      </c>
      <c r="C218" s="16">
        <v>10</v>
      </c>
      <c r="D218" s="16">
        <v>2</v>
      </c>
      <c r="E218" s="16">
        <v>198</v>
      </c>
      <c r="F218" s="16">
        <v>142</v>
      </c>
      <c r="G218" s="16">
        <v>352</v>
      </c>
      <c r="H218" s="4">
        <f t="shared" si="48"/>
        <v>3.4090909090909092</v>
      </c>
      <c r="I218" s="9">
        <f t="shared" si="49"/>
        <v>96.590909090909093</v>
      </c>
    </row>
    <row r="219" spans="1:9" x14ac:dyDescent="0.25">
      <c r="A219" s="288"/>
      <c r="B219" s="16" t="s">
        <v>23</v>
      </c>
      <c r="C219" s="16">
        <v>22</v>
      </c>
      <c r="D219" s="16">
        <v>5</v>
      </c>
      <c r="E219" s="16">
        <v>267</v>
      </c>
      <c r="F219" s="16">
        <v>193</v>
      </c>
      <c r="G219" s="16">
        <v>487</v>
      </c>
      <c r="H219" s="4">
        <f t="shared" si="48"/>
        <v>5.5441478439425049</v>
      </c>
      <c r="I219" s="9">
        <f t="shared" si="49"/>
        <v>94.455852156057489</v>
      </c>
    </row>
    <row r="220" spans="1:9" x14ac:dyDescent="0.25">
      <c r="A220" s="288"/>
      <c r="B220" s="16" t="s">
        <v>24</v>
      </c>
      <c r="C220" s="16">
        <v>27</v>
      </c>
      <c r="D220" s="16">
        <v>8</v>
      </c>
      <c r="E220" s="16">
        <v>242</v>
      </c>
      <c r="F220" s="16">
        <v>202</v>
      </c>
      <c r="G220" s="16">
        <v>479</v>
      </c>
      <c r="H220" s="4">
        <f t="shared" si="48"/>
        <v>7.3068893528183718</v>
      </c>
      <c r="I220" s="9">
        <f t="shared" si="49"/>
        <v>92.693110647181626</v>
      </c>
    </row>
    <row r="221" spans="1:9" x14ac:dyDescent="0.25">
      <c r="A221" s="288"/>
      <c r="B221" s="16" t="s">
        <v>36</v>
      </c>
      <c r="C221" s="16">
        <v>62</v>
      </c>
      <c r="D221" s="16">
        <v>0</v>
      </c>
      <c r="E221" s="16">
        <v>244</v>
      </c>
      <c r="F221" s="16">
        <v>225</v>
      </c>
      <c r="G221" s="16">
        <v>531</v>
      </c>
      <c r="H221" s="4">
        <f t="shared" si="48"/>
        <v>11.67608286252354</v>
      </c>
      <c r="I221" s="9">
        <f t="shared" si="49"/>
        <v>88.323917137476457</v>
      </c>
    </row>
    <row r="222" spans="1:9" x14ac:dyDescent="0.25">
      <c r="A222" s="288"/>
      <c r="B222" s="16" t="s">
        <v>37</v>
      </c>
      <c r="C222" s="16">
        <v>35</v>
      </c>
      <c r="D222" s="16">
        <v>0</v>
      </c>
      <c r="E222" s="16">
        <v>128</v>
      </c>
      <c r="F222" s="16">
        <v>230</v>
      </c>
      <c r="G222" s="16">
        <v>393</v>
      </c>
      <c r="H222" s="4">
        <f t="shared" si="48"/>
        <v>8.9058524173027998</v>
      </c>
      <c r="I222" s="9">
        <f t="shared" si="49"/>
        <v>91.094147582697204</v>
      </c>
    </row>
    <row r="223" spans="1:9" x14ac:dyDescent="0.25">
      <c r="A223" s="288"/>
      <c r="B223" s="16" t="s">
        <v>38</v>
      </c>
      <c r="C223" s="16">
        <v>15</v>
      </c>
      <c r="D223" s="16">
        <v>44</v>
      </c>
      <c r="E223" s="16">
        <v>132</v>
      </c>
      <c r="F223" s="16">
        <v>308</v>
      </c>
      <c r="G223" s="16">
        <v>499</v>
      </c>
      <c r="H223" s="4">
        <f t="shared" si="48"/>
        <v>11.823647294589179</v>
      </c>
      <c r="I223" s="9">
        <f t="shared" si="49"/>
        <v>88.176352705410821</v>
      </c>
    </row>
    <row r="224" spans="1:9" x14ac:dyDescent="0.25">
      <c r="A224" s="288"/>
      <c r="B224" s="16" t="s">
        <v>39</v>
      </c>
      <c r="C224" s="16">
        <v>59</v>
      </c>
      <c r="D224" s="16">
        <v>0</v>
      </c>
      <c r="E224" s="16">
        <v>81</v>
      </c>
      <c r="F224" s="16">
        <v>193</v>
      </c>
      <c r="G224" s="16">
        <v>333</v>
      </c>
      <c r="H224" s="4">
        <f t="shared" si="48"/>
        <v>17.717717717717719</v>
      </c>
      <c r="I224" s="9">
        <f t="shared" si="49"/>
        <v>82.282282282282281</v>
      </c>
    </row>
    <row r="225" spans="1:9" ht="16.5" thickBot="1" x14ac:dyDescent="0.3">
      <c r="A225" s="289"/>
      <c r="B225" s="19" t="s">
        <v>35</v>
      </c>
      <c r="C225" s="20"/>
      <c r="D225" s="20"/>
      <c r="E225" s="20"/>
      <c r="F225" s="20"/>
      <c r="G225" s="20"/>
      <c r="H225" s="22">
        <f>AVERAGE(H203:H224)</f>
        <v>8.8203211219301689</v>
      </c>
      <c r="I225" s="23">
        <f>AVERAGE(I203:I224)</f>
        <v>91.179678878069822</v>
      </c>
    </row>
    <row r="226" spans="1:9" x14ac:dyDescent="0.25">
      <c r="A226" s="288" t="s">
        <v>123</v>
      </c>
      <c r="B226" s="16" t="s">
        <v>7</v>
      </c>
      <c r="C226" s="16">
        <v>7</v>
      </c>
      <c r="D226" s="16">
        <v>243</v>
      </c>
      <c r="E226" s="16">
        <v>212</v>
      </c>
      <c r="F226" s="16">
        <v>77</v>
      </c>
      <c r="G226" s="16">
        <v>539</v>
      </c>
      <c r="H226" s="4">
        <f t="shared" ref="H226:H231" si="50">(C226+D226)*100/G226</f>
        <v>46.382189239332099</v>
      </c>
      <c r="I226" s="9">
        <f t="shared" ref="I226:I231" si="51">(E226+F226)*100/G226</f>
        <v>53.617810760667901</v>
      </c>
    </row>
    <row r="227" spans="1:9" x14ac:dyDescent="0.25">
      <c r="A227" s="288"/>
      <c r="B227" s="16" t="s">
        <v>11</v>
      </c>
      <c r="C227" s="16">
        <v>4</v>
      </c>
      <c r="D227" s="16">
        <v>5</v>
      </c>
      <c r="E227" s="16">
        <v>133</v>
      </c>
      <c r="F227" s="16">
        <v>190</v>
      </c>
      <c r="G227" s="16">
        <v>332</v>
      </c>
      <c r="H227" s="4">
        <f t="shared" si="50"/>
        <v>2.7108433734939759</v>
      </c>
      <c r="I227" s="9">
        <f t="shared" si="51"/>
        <v>97.289156626506028</v>
      </c>
    </row>
    <row r="228" spans="1:9" x14ac:dyDescent="0.25">
      <c r="A228" s="288"/>
      <c r="B228" s="16" t="s">
        <v>12</v>
      </c>
      <c r="C228" s="16">
        <v>70</v>
      </c>
      <c r="D228" s="16">
        <v>155</v>
      </c>
      <c r="E228" s="16">
        <v>619</v>
      </c>
      <c r="F228" s="16">
        <v>50</v>
      </c>
      <c r="G228" s="16">
        <v>894</v>
      </c>
      <c r="H228" s="4">
        <f t="shared" si="50"/>
        <v>25.167785234899331</v>
      </c>
      <c r="I228" s="9">
        <f t="shared" si="51"/>
        <v>74.832214765100673</v>
      </c>
    </row>
    <row r="229" spans="1:9" x14ac:dyDescent="0.25">
      <c r="A229" s="288"/>
      <c r="B229" s="16" t="s">
        <v>10</v>
      </c>
      <c r="C229" s="16">
        <v>17</v>
      </c>
      <c r="D229" s="16">
        <v>32</v>
      </c>
      <c r="E229" s="16">
        <v>367</v>
      </c>
      <c r="F229" s="16">
        <v>126</v>
      </c>
      <c r="G229" s="16">
        <v>542</v>
      </c>
      <c r="H229" s="4">
        <f t="shared" si="50"/>
        <v>9.0405904059040587</v>
      </c>
      <c r="I229" s="9">
        <f t="shared" si="51"/>
        <v>90.959409594095945</v>
      </c>
    </row>
    <row r="230" spans="1:9" x14ac:dyDescent="0.25">
      <c r="A230" s="288"/>
      <c r="B230" s="16" t="s">
        <v>13</v>
      </c>
      <c r="C230" s="16">
        <v>26</v>
      </c>
      <c r="D230" s="16">
        <v>8</v>
      </c>
      <c r="E230" s="16">
        <v>518</v>
      </c>
      <c r="F230" s="16">
        <v>79</v>
      </c>
      <c r="G230" s="16">
        <v>631</v>
      </c>
      <c r="H230" s="4">
        <f t="shared" si="50"/>
        <v>5.3882725832012675</v>
      </c>
      <c r="I230" s="9">
        <f t="shared" si="51"/>
        <v>94.611727416798729</v>
      </c>
    </row>
    <row r="231" spans="1:9" x14ac:dyDescent="0.25">
      <c r="A231" s="288"/>
      <c r="B231" s="16" t="s">
        <v>9</v>
      </c>
      <c r="C231" s="16">
        <v>5</v>
      </c>
      <c r="D231" s="16">
        <v>54</v>
      </c>
      <c r="E231" s="16">
        <v>440</v>
      </c>
      <c r="F231" s="16">
        <v>243</v>
      </c>
      <c r="G231" s="16">
        <v>742</v>
      </c>
      <c r="H231" s="4">
        <f t="shared" si="50"/>
        <v>7.9514824797843664</v>
      </c>
      <c r="I231" s="9">
        <f t="shared" si="51"/>
        <v>92.04851752021564</v>
      </c>
    </row>
    <row r="232" spans="1:9" x14ac:dyDescent="0.25">
      <c r="A232" s="288"/>
      <c r="B232" s="16" t="s">
        <v>14</v>
      </c>
      <c r="C232" s="16">
        <v>7</v>
      </c>
      <c r="D232" s="16">
        <v>90</v>
      </c>
      <c r="E232" s="16">
        <v>335</v>
      </c>
      <c r="F232" s="16">
        <v>213</v>
      </c>
      <c r="G232" s="16">
        <v>645</v>
      </c>
      <c r="H232" s="4">
        <f t="shared" ref="H232:H240" si="52">(C232+D232)*100/G232</f>
        <v>15.038759689922481</v>
      </c>
      <c r="I232" s="9">
        <f t="shared" ref="I232:I240" si="53">(E232+F232)*100/G232</f>
        <v>84.961240310077514</v>
      </c>
    </row>
    <row r="233" spans="1:9" x14ac:dyDescent="0.25">
      <c r="A233" s="288"/>
      <c r="B233" s="16" t="s">
        <v>8</v>
      </c>
      <c r="C233" s="16">
        <v>55</v>
      </c>
      <c r="D233" s="16">
        <v>118</v>
      </c>
      <c r="E233" s="16">
        <v>166</v>
      </c>
      <c r="F233" s="16">
        <v>90</v>
      </c>
      <c r="G233" s="16">
        <v>429</v>
      </c>
      <c r="H233" s="4">
        <f t="shared" si="52"/>
        <v>40.326340326340329</v>
      </c>
      <c r="I233" s="9">
        <f t="shared" si="53"/>
        <v>59.673659673659671</v>
      </c>
    </row>
    <row r="234" spans="1:9" x14ac:dyDescent="0.25">
      <c r="A234" s="288"/>
      <c r="B234" s="16" t="s">
        <v>15</v>
      </c>
      <c r="C234" s="16">
        <v>8</v>
      </c>
      <c r="D234" s="16">
        <v>110</v>
      </c>
      <c r="E234" s="16">
        <v>214</v>
      </c>
      <c r="F234" s="16">
        <v>103</v>
      </c>
      <c r="G234" s="16">
        <v>435</v>
      </c>
      <c r="H234" s="4">
        <f t="shared" si="52"/>
        <v>27.126436781609197</v>
      </c>
      <c r="I234" s="9">
        <f t="shared" si="53"/>
        <v>72.8735632183908</v>
      </c>
    </row>
    <row r="235" spans="1:9" x14ac:dyDescent="0.25">
      <c r="A235" s="288"/>
      <c r="B235" s="16" t="s">
        <v>16</v>
      </c>
      <c r="C235" s="16">
        <v>2</v>
      </c>
      <c r="D235" s="16">
        <v>171</v>
      </c>
      <c r="E235" s="16">
        <v>147</v>
      </c>
      <c r="F235" s="16">
        <v>94</v>
      </c>
      <c r="G235" s="16">
        <v>414</v>
      </c>
      <c r="H235" s="4">
        <f t="shared" si="52"/>
        <v>41.787439613526573</v>
      </c>
      <c r="I235" s="9">
        <f t="shared" si="53"/>
        <v>58.212560386473427</v>
      </c>
    </row>
    <row r="236" spans="1:9" x14ac:dyDescent="0.25">
      <c r="A236" s="288"/>
      <c r="B236" s="16" t="s">
        <v>17</v>
      </c>
      <c r="C236" s="16">
        <v>8</v>
      </c>
      <c r="D236" s="16">
        <v>110</v>
      </c>
      <c r="E236" s="16">
        <v>78</v>
      </c>
      <c r="F236" s="16">
        <v>100</v>
      </c>
      <c r="G236" s="16">
        <v>296</v>
      </c>
      <c r="H236" s="4">
        <f t="shared" si="52"/>
        <v>39.864864864864863</v>
      </c>
      <c r="I236" s="9">
        <f t="shared" si="53"/>
        <v>60.135135135135137</v>
      </c>
    </row>
    <row r="237" spans="1:9" x14ac:dyDescent="0.25">
      <c r="A237" s="288"/>
      <c r="B237" s="16" t="s">
        <v>18</v>
      </c>
      <c r="C237" s="16">
        <v>10</v>
      </c>
      <c r="D237" s="16">
        <v>110</v>
      </c>
      <c r="E237" s="16">
        <v>209</v>
      </c>
      <c r="F237" s="16">
        <v>106</v>
      </c>
      <c r="G237" s="16">
        <v>435</v>
      </c>
      <c r="H237" s="4">
        <f t="shared" si="52"/>
        <v>27.586206896551722</v>
      </c>
      <c r="I237" s="9">
        <f t="shared" si="53"/>
        <v>72.41379310344827</v>
      </c>
    </row>
    <row r="238" spans="1:9" x14ac:dyDescent="0.25">
      <c r="A238" s="288"/>
      <c r="B238" s="16" t="s">
        <v>19</v>
      </c>
      <c r="C238" s="16">
        <v>9</v>
      </c>
      <c r="D238" s="16">
        <v>188</v>
      </c>
      <c r="E238" s="16">
        <v>165</v>
      </c>
      <c r="F238" s="16">
        <v>100</v>
      </c>
      <c r="G238" s="16">
        <v>462</v>
      </c>
      <c r="H238" s="4">
        <f t="shared" si="52"/>
        <v>42.640692640692642</v>
      </c>
      <c r="I238" s="9">
        <f t="shared" si="53"/>
        <v>57.359307359307358</v>
      </c>
    </row>
    <row r="239" spans="1:9" x14ac:dyDescent="0.25">
      <c r="A239" s="288"/>
      <c r="B239" s="16" t="s">
        <v>20</v>
      </c>
      <c r="C239" s="16">
        <v>5</v>
      </c>
      <c r="D239" s="16">
        <v>25</v>
      </c>
      <c r="E239" s="16">
        <v>99</v>
      </c>
      <c r="F239" s="16">
        <v>152</v>
      </c>
      <c r="G239" s="16">
        <v>281</v>
      </c>
      <c r="H239" s="4">
        <f t="shared" si="52"/>
        <v>10.676156583629894</v>
      </c>
      <c r="I239" s="9">
        <f t="shared" si="53"/>
        <v>89.32384341637011</v>
      </c>
    </row>
    <row r="240" spans="1:9" x14ac:dyDescent="0.25">
      <c r="A240" s="288"/>
      <c r="B240" s="16" t="s">
        <v>21</v>
      </c>
      <c r="C240" s="16">
        <v>7</v>
      </c>
      <c r="D240" s="16">
        <v>32</v>
      </c>
      <c r="E240" s="16">
        <v>143</v>
      </c>
      <c r="F240" s="16">
        <v>180</v>
      </c>
      <c r="G240" s="16">
        <v>362</v>
      </c>
      <c r="H240" s="4">
        <f t="shared" si="52"/>
        <v>10.773480662983426</v>
      </c>
      <c r="I240" s="9">
        <f t="shared" si="53"/>
        <v>89.226519337016569</v>
      </c>
    </row>
    <row r="241" spans="1:9" ht="16.5" thickBot="1" x14ac:dyDescent="0.3">
      <c r="A241" s="289"/>
      <c r="B241" s="19" t="s">
        <v>35</v>
      </c>
      <c r="C241" s="20"/>
      <c r="D241" s="20"/>
      <c r="E241" s="20"/>
      <c r="F241" s="20"/>
      <c r="G241" s="20"/>
      <c r="H241" s="22">
        <f>AVERAGE(H226:H240)</f>
        <v>23.497436091782415</v>
      </c>
      <c r="I241" s="23">
        <f>AVERAGE(I226:I240)</f>
        <v>76.502563908217581</v>
      </c>
    </row>
    <row r="242" spans="1:9" x14ac:dyDescent="0.25">
      <c r="A242" s="288" t="s">
        <v>124</v>
      </c>
      <c r="B242" s="16" t="s">
        <v>7</v>
      </c>
      <c r="C242" s="16">
        <v>50</v>
      </c>
      <c r="D242" s="16">
        <v>23</v>
      </c>
      <c r="E242" s="16">
        <v>219</v>
      </c>
      <c r="F242" s="16">
        <v>125</v>
      </c>
      <c r="G242" s="16">
        <v>417</v>
      </c>
      <c r="H242" s="4">
        <f t="shared" ref="H242:H247" si="54">(C242+D242)*100/G242</f>
        <v>17.505995203836932</v>
      </c>
      <c r="I242" s="9">
        <f t="shared" ref="I242:I247" si="55">(E242+F242)*100/G242</f>
        <v>82.494004796163068</v>
      </c>
    </row>
    <row r="243" spans="1:9" x14ac:dyDescent="0.25">
      <c r="A243" s="288"/>
      <c r="B243" s="16" t="s">
        <v>11</v>
      </c>
      <c r="C243" s="16">
        <v>27</v>
      </c>
      <c r="D243" s="16">
        <v>61</v>
      </c>
      <c r="E243" s="16">
        <v>287</v>
      </c>
      <c r="F243" s="16">
        <v>107</v>
      </c>
      <c r="G243" s="16">
        <v>482</v>
      </c>
      <c r="H243" s="4">
        <f t="shared" si="54"/>
        <v>18.257261410788381</v>
      </c>
      <c r="I243" s="9">
        <f t="shared" si="55"/>
        <v>81.742738589211612</v>
      </c>
    </row>
    <row r="244" spans="1:9" x14ac:dyDescent="0.25">
      <c r="A244" s="288"/>
      <c r="B244" s="16" t="s">
        <v>12</v>
      </c>
      <c r="C244" s="16">
        <v>23</v>
      </c>
      <c r="D244" s="16">
        <v>62</v>
      </c>
      <c r="E244" s="16">
        <v>35</v>
      </c>
      <c r="F244" s="16">
        <v>196</v>
      </c>
      <c r="G244" s="16">
        <v>316</v>
      </c>
      <c r="H244" s="4">
        <f t="shared" si="54"/>
        <v>26.898734177215189</v>
      </c>
      <c r="I244" s="9">
        <f t="shared" si="55"/>
        <v>73.101265822784811</v>
      </c>
    </row>
    <row r="245" spans="1:9" x14ac:dyDescent="0.25">
      <c r="A245" s="288"/>
      <c r="B245" s="16" t="s">
        <v>10</v>
      </c>
      <c r="C245" s="16">
        <v>21</v>
      </c>
      <c r="D245" s="16">
        <v>48</v>
      </c>
      <c r="E245" s="16">
        <v>229</v>
      </c>
      <c r="F245" s="16">
        <v>166</v>
      </c>
      <c r="G245" s="16">
        <v>464</v>
      </c>
      <c r="H245" s="4">
        <f t="shared" si="54"/>
        <v>14.870689655172415</v>
      </c>
      <c r="I245" s="9">
        <f t="shared" si="55"/>
        <v>85.129310344827587</v>
      </c>
    </row>
    <row r="246" spans="1:9" x14ac:dyDescent="0.25">
      <c r="A246" s="288"/>
      <c r="B246" s="16" t="s">
        <v>13</v>
      </c>
      <c r="C246" s="16">
        <v>43</v>
      </c>
      <c r="D246" s="16">
        <v>11</v>
      </c>
      <c r="E246" s="16">
        <v>341</v>
      </c>
      <c r="F246" s="16">
        <v>227</v>
      </c>
      <c r="G246" s="16">
        <v>622</v>
      </c>
      <c r="H246" s="4">
        <f t="shared" si="54"/>
        <v>8.6816720257234721</v>
      </c>
      <c r="I246" s="9">
        <f t="shared" si="55"/>
        <v>91.318327974276528</v>
      </c>
    </row>
    <row r="247" spans="1:9" x14ac:dyDescent="0.25">
      <c r="A247" s="288"/>
      <c r="B247" s="16" t="s">
        <v>9</v>
      </c>
      <c r="C247" s="16">
        <v>9</v>
      </c>
      <c r="D247" s="16">
        <v>24</v>
      </c>
      <c r="E247" s="16">
        <v>229</v>
      </c>
      <c r="F247" s="16">
        <v>185</v>
      </c>
      <c r="G247" s="16">
        <v>447</v>
      </c>
      <c r="H247" s="4">
        <f t="shared" si="54"/>
        <v>7.3825503355704694</v>
      </c>
      <c r="I247" s="9">
        <f t="shared" si="55"/>
        <v>92.617449664429529</v>
      </c>
    </row>
    <row r="248" spans="1:9" x14ac:dyDescent="0.25">
      <c r="A248" s="288"/>
      <c r="B248" s="16" t="s">
        <v>14</v>
      </c>
      <c r="C248" s="16">
        <v>11</v>
      </c>
      <c r="D248" s="16">
        <v>48</v>
      </c>
      <c r="E248" s="16">
        <v>243</v>
      </c>
      <c r="F248" s="16">
        <v>145</v>
      </c>
      <c r="G248" s="16">
        <v>447</v>
      </c>
      <c r="H248" s="4">
        <f t="shared" ref="H248:H257" si="56">(C248+D248)*100/G248</f>
        <v>13.199105145413871</v>
      </c>
      <c r="I248" s="9">
        <f t="shared" ref="I248:I257" si="57">(E248+F248)*100/G248</f>
        <v>86.800894854586133</v>
      </c>
    </row>
    <row r="249" spans="1:9" x14ac:dyDescent="0.25">
      <c r="A249" s="288"/>
      <c r="B249" s="16" t="s">
        <v>8</v>
      </c>
      <c r="C249" s="16">
        <v>4</v>
      </c>
      <c r="D249" s="16">
        <v>45</v>
      </c>
      <c r="E249" s="16">
        <v>181</v>
      </c>
      <c r="F249" s="16">
        <v>93</v>
      </c>
      <c r="G249" s="16">
        <v>323</v>
      </c>
      <c r="H249" s="4">
        <f t="shared" si="56"/>
        <v>15.170278637770897</v>
      </c>
      <c r="I249" s="9">
        <f t="shared" si="57"/>
        <v>84.829721362229108</v>
      </c>
    </row>
    <row r="250" spans="1:9" x14ac:dyDescent="0.25">
      <c r="A250" s="288"/>
      <c r="B250" s="16" t="s">
        <v>15</v>
      </c>
      <c r="C250" s="16">
        <v>23</v>
      </c>
      <c r="D250" s="16">
        <v>53</v>
      </c>
      <c r="E250" s="16">
        <v>171</v>
      </c>
      <c r="F250" s="16">
        <v>135</v>
      </c>
      <c r="G250" s="16">
        <v>382</v>
      </c>
      <c r="H250" s="4">
        <f t="shared" si="56"/>
        <v>19.895287958115183</v>
      </c>
      <c r="I250" s="9">
        <f t="shared" si="57"/>
        <v>80.104712041884824</v>
      </c>
    </row>
    <row r="251" spans="1:9" x14ac:dyDescent="0.25">
      <c r="A251" s="288"/>
      <c r="B251" s="16" t="s">
        <v>16</v>
      </c>
      <c r="C251" s="16">
        <v>13</v>
      </c>
      <c r="D251" s="16">
        <v>30</v>
      </c>
      <c r="E251" s="16">
        <v>239</v>
      </c>
      <c r="F251" s="16">
        <v>109</v>
      </c>
      <c r="G251" s="16">
        <v>391</v>
      </c>
      <c r="H251" s="4">
        <f t="shared" si="56"/>
        <v>10.997442455242966</v>
      </c>
      <c r="I251" s="9">
        <f t="shared" si="57"/>
        <v>89.002557544757039</v>
      </c>
    </row>
    <row r="252" spans="1:9" x14ac:dyDescent="0.25">
      <c r="A252" s="288"/>
      <c r="B252" s="16" t="s">
        <v>17</v>
      </c>
      <c r="C252" s="16">
        <v>30</v>
      </c>
      <c r="D252" s="16">
        <v>10</v>
      </c>
      <c r="E252" s="16">
        <v>223</v>
      </c>
      <c r="F252" s="16">
        <v>108</v>
      </c>
      <c r="G252" s="16">
        <v>371</v>
      </c>
      <c r="H252" s="4">
        <f t="shared" si="56"/>
        <v>10.781671159029649</v>
      </c>
      <c r="I252" s="9">
        <f t="shared" si="57"/>
        <v>89.218328840970344</v>
      </c>
    </row>
    <row r="253" spans="1:9" x14ac:dyDescent="0.25">
      <c r="A253" s="288"/>
      <c r="B253" s="16" t="s">
        <v>18</v>
      </c>
      <c r="C253" s="16">
        <v>32</v>
      </c>
      <c r="D253" s="16">
        <v>8</v>
      </c>
      <c r="E253" s="16">
        <v>146</v>
      </c>
      <c r="F253" s="16">
        <v>70</v>
      </c>
      <c r="G253" s="16">
        <v>256</v>
      </c>
      <c r="H253" s="4">
        <f t="shared" si="56"/>
        <v>15.625</v>
      </c>
      <c r="I253" s="9">
        <f t="shared" si="57"/>
        <v>84.375</v>
      </c>
    </row>
    <row r="254" spans="1:9" x14ac:dyDescent="0.25">
      <c r="A254" s="288"/>
      <c r="B254" s="16" t="s">
        <v>19</v>
      </c>
      <c r="C254" s="16">
        <v>17</v>
      </c>
      <c r="D254" s="16">
        <v>29</v>
      </c>
      <c r="E254" s="16">
        <v>241</v>
      </c>
      <c r="F254" s="16">
        <v>135</v>
      </c>
      <c r="G254" s="16">
        <v>422</v>
      </c>
      <c r="H254" s="4">
        <f t="shared" si="56"/>
        <v>10.900473933649289</v>
      </c>
      <c r="I254" s="9">
        <f t="shared" si="57"/>
        <v>89.099526066350705</v>
      </c>
    </row>
    <row r="255" spans="1:9" x14ac:dyDescent="0.25">
      <c r="A255" s="288"/>
      <c r="B255" s="16" t="s">
        <v>20</v>
      </c>
      <c r="C255" s="16">
        <v>24</v>
      </c>
      <c r="D255" s="16">
        <v>139</v>
      </c>
      <c r="E255" s="16">
        <v>266</v>
      </c>
      <c r="F255" s="16">
        <v>149</v>
      </c>
      <c r="G255" s="16">
        <v>578</v>
      </c>
      <c r="H255" s="4">
        <f t="shared" si="56"/>
        <v>28.20069204152249</v>
      </c>
      <c r="I255" s="9">
        <f t="shared" si="57"/>
        <v>71.799307958477513</v>
      </c>
    </row>
    <row r="256" spans="1:9" x14ac:dyDescent="0.25">
      <c r="A256" s="288"/>
      <c r="B256" s="16" t="s">
        <v>21</v>
      </c>
      <c r="C256" s="16">
        <v>16</v>
      </c>
      <c r="D256" s="16">
        <v>46</v>
      </c>
      <c r="E256" s="16">
        <v>256</v>
      </c>
      <c r="F256" s="16">
        <v>161</v>
      </c>
      <c r="G256" s="16">
        <v>479</v>
      </c>
      <c r="H256" s="4">
        <f t="shared" si="56"/>
        <v>12.943632567849686</v>
      </c>
      <c r="I256" s="9">
        <f t="shared" si="57"/>
        <v>87.05636743215031</v>
      </c>
    </row>
    <row r="257" spans="1:9" x14ac:dyDescent="0.25">
      <c r="A257" s="288"/>
      <c r="B257" s="16" t="s">
        <v>22</v>
      </c>
      <c r="C257" s="16">
        <v>14</v>
      </c>
      <c r="D257" s="16">
        <v>27</v>
      </c>
      <c r="E257" s="16">
        <v>255</v>
      </c>
      <c r="F257" s="16">
        <v>111</v>
      </c>
      <c r="G257" s="16">
        <v>407</v>
      </c>
      <c r="H257" s="4">
        <f t="shared" si="56"/>
        <v>10.073710073710073</v>
      </c>
      <c r="I257" s="9">
        <f t="shared" si="57"/>
        <v>89.926289926289925</v>
      </c>
    </row>
    <row r="258" spans="1:9" ht="16.5" thickBot="1" x14ac:dyDescent="0.3">
      <c r="A258" s="289"/>
      <c r="B258" s="19" t="s">
        <v>35</v>
      </c>
      <c r="C258" s="20"/>
      <c r="D258" s="20"/>
      <c r="E258" s="20"/>
      <c r="F258" s="20"/>
      <c r="G258" s="20"/>
      <c r="H258" s="22">
        <f>AVERAGE(H242:H257)</f>
        <v>15.086512298788186</v>
      </c>
      <c r="I258" s="23">
        <f>AVERAGE(I242:I257)</f>
        <v>84.913487701211821</v>
      </c>
    </row>
    <row r="259" spans="1:9" x14ac:dyDescent="0.25">
      <c r="A259" s="288" t="s">
        <v>125</v>
      </c>
      <c r="B259" s="16" t="s">
        <v>7</v>
      </c>
      <c r="C259" s="16">
        <v>31</v>
      </c>
      <c r="D259" s="16">
        <v>10</v>
      </c>
      <c r="E259" s="16">
        <v>263</v>
      </c>
      <c r="F259" s="16">
        <v>308</v>
      </c>
      <c r="G259" s="16">
        <v>612</v>
      </c>
      <c r="H259" s="4">
        <f t="shared" ref="H259:H264" si="58">(C259+D259)*100/G259</f>
        <v>6.6993464052287583</v>
      </c>
      <c r="I259" s="9">
        <f t="shared" ref="I259:I264" si="59">(E259+F259)*100/G259</f>
        <v>93.300653594771248</v>
      </c>
    </row>
    <row r="260" spans="1:9" x14ac:dyDescent="0.25">
      <c r="A260" s="288"/>
      <c r="B260" s="16" t="s">
        <v>11</v>
      </c>
      <c r="C260" s="16">
        <v>40</v>
      </c>
      <c r="D260" s="16">
        <v>88</v>
      </c>
      <c r="E260" s="16">
        <v>183</v>
      </c>
      <c r="F260" s="16">
        <v>109</v>
      </c>
      <c r="G260" s="16">
        <v>420</v>
      </c>
      <c r="H260" s="4">
        <f t="shared" si="58"/>
        <v>30.476190476190474</v>
      </c>
      <c r="I260" s="9">
        <f t="shared" si="59"/>
        <v>69.523809523809518</v>
      </c>
    </row>
    <row r="261" spans="1:9" x14ac:dyDescent="0.25">
      <c r="A261" s="288"/>
      <c r="B261" s="16" t="s">
        <v>12</v>
      </c>
      <c r="C261" s="16">
        <v>22</v>
      </c>
      <c r="D261" s="16">
        <v>40</v>
      </c>
      <c r="E261" s="16">
        <v>203</v>
      </c>
      <c r="F261" s="16">
        <v>184</v>
      </c>
      <c r="G261" s="16">
        <v>449</v>
      </c>
      <c r="H261" s="4">
        <f t="shared" si="58"/>
        <v>13.808463251670378</v>
      </c>
      <c r="I261" s="9">
        <f t="shared" si="59"/>
        <v>86.191536748329625</v>
      </c>
    </row>
    <row r="262" spans="1:9" x14ac:dyDescent="0.25">
      <c r="A262" s="288"/>
      <c r="B262" s="16" t="s">
        <v>10</v>
      </c>
      <c r="C262" s="16">
        <v>17</v>
      </c>
      <c r="D262" s="16">
        <v>67</v>
      </c>
      <c r="E262" s="16">
        <v>238</v>
      </c>
      <c r="F262" s="16">
        <v>228</v>
      </c>
      <c r="G262" s="16">
        <v>550</v>
      </c>
      <c r="H262" s="4">
        <f t="shared" si="58"/>
        <v>15.272727272727273</v>
      </c>
      <c r="I262" s="9">
        <f t="shared" si="59"/>
        <v>84.727272727272734</v>
      </c>
    </row>
    <row r="263" spans="1:9" x14ac:dyDescent="0.25">
      <c r="A263" s="288"/>
      <c r="B263" s="16" t="s">
        <v>13</v>
      </c>
      <c r="C263" s="16">
        <v>27</v>
      </c>
      <c r="D263" s="16">
        <v>70</v>
      </c>
      <c r="E263" s="16">
        <v>377</v>
      </c>
      <c r="F263" s="16">
        <v>406</v>
      </c>
      <c r="G263" s="16">
        <v>880</v>
      </c>
      <c r="H263" s="4">
        <f t="shared" si="58"/>
        <v>11.022727272727273</v>
      </c>
      <c r="I263" s="9">
        <f t="shared" si="59"/>
        <v>88.977272727272734</v>
      </c>
    </row>
    <row r="264" spans="1:9" x14ac:dyDescent="0.25">
      <c r="A264" s="288"/>
      <c r="B264" s="16" t="s">
        <v>9</v>
      </c>
      <c r="C264" s="16">
        <v>52</v>
      </c>
      <c r="D264" s="16">
        <v>18</v>
      </c>
      <c r="E264" s="16">
        <v>707</v>
      </c>
      <c r="F264" s="16">
        <v>128</v>
      </c>
      <c r="G264" s="16">
        <v>905</v>
      </c>
      <c r="H264" s="4">
        <f t="shared" si="58"/>
        <v>7.7348066298342539</v>
      </c>
      <c r="I264" s="9">
        <f t="shared" si="59"/>
        <v>92.265193370165747</v>
      </c>
    </row>
    <row r="265" spans="1:9" x14ac:dyDescent="0.25">
      <c r="A265" s="288"/>
      <c r="B265" s="16" t="s">
        <v>14</v>
      </c>
      <c r="C265" s="16">
        <v>5</v>
      </c>
      <c r="D265" s="16">
        <v>96</v>
      </c>
      <c r="E265" s="16">
        <v>615</v>
      </c>
      <c r="F265" s="16">
        <v>371</v>
      </c>
      <c r="G265" s="16">
        <v>1087</v>
      </c>
      <c r="H265" s="4">
        <f t="shared" ref="H265:H274" si="60">(C265+D265)*100/G265</f>
        <v>9.2916283348666049</v>
      </c>
      <c r="I265" s="9">
        <f t="shared" ref="I265:I274" si="61">(E265+F265)*100/G265</f>
        <v>90.708371665133399</v>
      </c>
    </row>
    <row r="266" spans="1:9" x14ac:dyDescent="0.25">
      <c r="A266" s="288"/>
      <c r="B266" s="16" t="s">
        <v>8</v>
      </c>
      <c r="C266" s="16">
        <v>34</v>
      </c>
      <c r="D266" s="16">
        <v>30</v>
      </c>
      <c r="E266" s="16">
        <v>270</v>
      </c>
      <c r="F266" s="16">
        <v>167</v>
      </c>
      <c r="G266" s="16">
        <v>501</v>
      </c>
      <c r="H266" s="4">
        <f t="shared" si="60"/>
        <v>12.774451097804391</v>
      </c>
      <c r="I266" s="9">
        <f t="shared" si="61"/>
        <v>87.225548902195612</v>
      </c>
    </row>
    <row r="267" spans="1:9" x14ac:dyDescent="0.25">
      <c r="A267" s="288"/>
      <c r="B267" s="16" t="s">
        <v>15</v>
      </c>
      <c r="C267" s="16">
        <v>24</v>
      </c>
      <c r="D267" s="16">
        <v>42</v>
      </c>
      <c r="E267" s="16">
        <v>245</v>
      </c>
      <c r="F267" s="16">
        <v>263</v>
      </c>
      <c r="G267" s="16">
        <v>574</v>
      </c>
      <c r="H267" s="4">
        <f t="shared" si="60"/>
        <v>11.498257839721255</v>
      </c>
      <c r="I267" s="9">
        <f t="shared" si="61"/>
        <v>88.501742160278752</v>
      </c>
    </row>
    <row r="268" spans="1:9" x14ac:dyDescent="0.25">
      <c r="A268" s="288"/>
      <c r="B268" s="16" t="s">
        <v>16</v>
      </c>
      <c r="C268" s="16">
        <v>16</v>
      </c>
      <c r="D268" s="16">
        <v>68</v>
      </c>
      <c r="E268" s="16">
        <v>463</v>
      </c>
      <c r="F268" s="16">
        <v>323</v>
      </c>
      <c r="G268" s="16">
        <v>870</v>
      </c>
      <c r="H268" s="4">
        <f t="shared" si="60"/>
        <v>9.6551724137931032</v>
      </c>
      <c r="I268" s="9">
        <f t="shared" si="61"/>
        <v>90.34482758620689</v>
      </c>
    </row>
    <row r="269" spans="1:9" x14ac:dyDescent="0.25">
      <c r="A269" s="288"/>
      <c r="B269" s="16" t="s">
        <v>17</v>
      </c>
      <c r="C269" s="16">
        <v>23</v>
      </c>
      <c r="D269" s="16">
        <v>15</v>
      </c>
      <c r="E269" s="16">
        <v>852</v>
      </c>
      <c r="F269" s="16">
        <v>129</v>
      </c>
      <c r="G269" s="16">
        <v>1019</v>
      </c>
      <c r="H269" s="4">
        <f t="shared" si="60"/>
        <v>3.7291462217860647</v>
      </c>
      <c r="I269" s="9">
        <f t="shared" si="61"/>
        <v>96.270853778213933</v>
      </c>
    </row>
    <row r="270" spans="1:9" x14ac:dyDescent="0.25">
      <c r="A270" s="288"/>
      <c r="B270" s="16" t="s">
        <v>18</v>
      </c>
      <c r="C270" s="16">
        <v>10</v>
      </c>
      <c r="D270" s="16">
        <v>78</v>
      </c>
      <c r="E270" s="16">
        <v>499</v>
      </c>
      <c r="F270" s="16">
        <v>312</v>
      </c>
      <c r="G270" s="16">
        <v>899</v>
      </c>
      <c r="H270" s="4">
        <f t="shared" si="60"/>
        <v>9.7886540600667402</v>
      </c>
      <c r="I270" s="9">
        <f t="shared" si="61"/>
        <v>90.211345939933253</v>
      </c>
    </row>
    <row r="271" spans="1:9" x14ac:dyDescent="0.25">
      <c r="A271" s="288"/>
      <c r="B271" s="16" t="s">
        <v>19</v>
      </c>
      <c r="C271" s="16">
        <v>11</v>
      </c>
      <c r="D271" s="16">
        <v>13</v>
      </c>
      <c r="E271" s="16">
        <v>630</v>
      </c>
      <c r="F271" s="16">
        <v>268</v>
      </c>
      <c r="G271" s="16">
        <v>922</v>
      </c>
      <c r="H271" s="4">
        <f t="shared" si="60"/>
        <v>2.6030368763557483</v>
      </c>
      <c r="I271" s="9">
        <f t="shared" si="61"/>
        <v>97.396963123644255</v>
      </c>
    </row>
    <row r="272" spans="1:9" x14ac:dyDescent="0.25">
      <c r="A272" s="288"/>
      <c r="B272" s="16" t="s">
        <v>20</v>
      </c>
      <c r="C272" s="16">
        <v>18</v>
      </c>
      <c r="D272" s="16">
        <v>7</v>
      </c>
      <c r="E272" s="16">
        <v>573</v>
      </c>
      <c r="F272" s="16">
        <v>352</v>
      </c>
      <c r="G272" s="16">
        <v>950</v>
      </c>
      <c r="H272" s="4">
        <f t="shared" si="60"/>
        <v>2.6315789473684212</v>
      </c>
      <c r="I272" s="9">
        <f t="shared" si="61"/>
        <v>97.368421052631575</v>
      </c>
    </row>
    <row r="273" spans="1:9" x14ac:dyDescent="0.25">
      <c r="A273" s="288"/>
      <c r="B273" s="16" t="s">
        <v>21</v>
      </c>
      <c r="C273" s="16">
        <v>4</v>
      </c>
      <c r="D273" s="16">
        <v>10</v>
      </c>
      <c r="E273" s="16">
        <v>376</v>
      </c>
      <c r="F273" s="16">
        <v>445</v>
      </c>
      <c r="G273" s="16">
        <v>835</v>
      </c>
      <c r="H273" s="4">
        <f t="shared" si="60"/>
        <v>1.6766467065868262</v>
      </c>
      <c r="I273" s="9">
        <f t="shared" si="61"/>
        <v>98.323353293413177</v>
      </c>
    </row>
    <row r="274" spans="1:9" x14ac:dyDescent="0.25">
      <c r="A274" s="288"/>
      <c r="B274" s="16" t="s">
        <v>22</v>
      </c>
      <c r="C274" s="16">
        <v>46</v>
      </c>
      <c r="D274" s="16">
        <v>129</v>
      </c>
      <c r="E274" s="16">
        <v>488</v>
      </c>
      <c r="F274" s="16">
        <v>204</v>
      </c>
      <c r="G274" s="16">
        <v>867</v>
      </c>
      <c r="H274" s="4">
        <f t="shared" si="60"/>
        <v>20.184544405997695</v>
      </c>
      <c r="I274" s="9">
        <f t="shared" si="61"/>
        <v>79.815455594002302</v>
      </c>
    </row>
    <row r="275" spans="1:9" ht="16.5" thickBot="1" x14ac:dyDescent="0.3">
      <c r="A275" s="289"/>
      <c r="B275" s="19" t="s">
        <v>35</v>
      </c>
      <c r="C275" s="20"/>
      <c r="D275" s="20"/>
      <c r="E275" s="20"/>
      <c r="F275" s="20"/>
      <c r="G275" s="20"/>
      <c r="H275" s="22">
        <f>AVERAGE(H259:H274)</f>
        <v>10.552961138295329</v>
      </c>
      <c r="I275" s="23">
        <f>AVERAGE(I259:I274)</f>
        <v>89.447038861704684</v>
      </c>
    </row>
    <row r="276" spans="1:9" x14ac:dyDescent="0.25">
      <c r="A276" s="288" t="s">
        <v>126</v>
      </c>
      <c r="B276" s="16" t="s">
        <v>7</v>
      </c>
      <c r="C276" s="16">
        <v>22</v>
      </c>
      <c r="D276" s="16">
        <v>3</v>
      </c>
      <c r="E276" s="16">
        <v>185</v>
      </c>
      <c r="F276" s="16">
        <v>320</v>
      </c>
      <c r="G276" s="16">
        <v>530</v>
      </c>
      <c r="H276" s="4">
        <f t="shared" ref="H276:H281" si="62">(C276+D276)*100/G276</f>
        <v>4.716981132075472</v>
      </c>
      <c r="I276" s="9">
        <f t="shared" ref="I276:I281" si="63">(E276+F276)*100/G276</f>
        <v>95.283018867924525</v>
      </c>
    </row>
    <row r="277" spans="1:9" x14ac:dyDescent="0.25">
      <c r="A277" s="288"/>
      <c r="B277" s="16" t="s">
        <v>11</v>
      </c>
      <c r="C277" s="16">
        <v>24</v>
      </c>
      <c r="D277" s="16">
        <v>10</v>
      </c>
      <c r="E277" s="16">
        <v>192</v>
      </c>
      <c r="F277" s="16">
        <v>214</v>
      </c>
      <c r="G277" s="16">
        <v>440</v>
      </c>
      <c r="H277" s="4">
        <f t="shared" si="62"/>
        <v>7.7272727272727275</v>
      </c>
      <c r="I277" s="9">
        <f t="shared" si="63"/>
        <v>92.272727272727266</v>
      </c>
    </row>
    <row r="278" spans="1:9" x14ac:dyDescent="0.25">
      <c r="A278" s="288"/>
      <c r="B278" s="16" t="s">
        <v>12</v>
      </c>
      <c r="C278" s="16">
        <v>22</v>
      </c>
      <c r="D278" s="16">
        <v>1</v>
      </c>
      <c r="E278" s="16">
        <v>128</v>
      </c>
      <c r="F278" s="16">
        <v>165</v>
      </c>
      <c r="G278" s="16">
        <v>316</v>
      </c>
      <c r="H278" s="4">
        <f t="shared" si="62"/>
        <v>7.2784810126582276</v>
      </c>
      <c r="I278" s="9">
        <f t="shared" si="63"/>
        <v>92.721518987341767</v>
      </c>
    </row>
    <row r="279" spans="1:9" x14ac:dyDescent="0.25">
      <c r="A279" s="288"/>
      <c r="B279" s="16" t="s">
        <v>10</v>
      </c>
      <c r="C279" s="16">
        <v>17</v>
      </c>
      <c r="D279" s="16">
        <v>2</v>
      </c>
      <c r="E279" s="16">
        <v>227</v>
      </c>
      <c r="F279" s="16">
        <v>153</v>
      </c>
      <c r="G279" s="16">
        <v>399</v>
      </c>
      <c r="H279" s="4">
        <f t="shared" si="62"/>
        <v>4.7619047619047619</v>
      </c>
      <c r="I279" s="9">
        <f t="shared" si="63"/>
        <v>95.238095238095241</v>
      </c>
    </row>
    <row r="280" spans="1:9" x14ac:dyDescent="0.25">
      <c r="A280" s="288"/>
      <c r="B280" s="16" t="s">
        <v>13</v>
      </c>
      <c r="C280" s="16">
        <v>20</v>
      </c>
      <c r="D280" s="16">
        <v>10</v>
      </c>
      <c r="E280" s="16">
        <v>221</v>
      </c>
      <c r="F280" s="16">
        <v>164</v>
      </c>
      <c r="G280" s="16">
        <v>415</v>
      </c>
      <c r="H280" s="4">
        <f t="shared" si="62"/>
        <v>7.2289156626506026</v>
      </c>
      <c r="I280" s="9">
        <f t="shared" si="63"/>
        <v>92.771084337349393</v>
      </c>
    </row>
    <row r="281" spans="1:9" x14ac:dyDescent="0.25">
      <c r="A281" s="288"/>
      <c r="B281" s="16" t="s">
        <v>9</v>
      </c>
      <c r="C281" s="16">
        <v>47</v>
      </c>
      <c r="D281" s="16">
        <v>1</v>
      </c>
      <c r="E281" s="16">
        <v>126</v>
      </c>
      <c r="F281" s="16">
        <v>199</v>
      </c>
      <c r="G281" s="16">
        <v>373</v>
      </c>
      <c r="H281" s="4">
        <f t="shared" si="62"/>
        <v>12.868632707774799</v>
      </c>
      <c r="I281" s="9">
        <f t="shared" si="63"/>
        <v>87.131367292225207</v>
      </c>
    </row>
    <row r="282" spans="1:9" x14ac:dyDescent="0.25">
      <c r="A282" s="288"/>
      <c r="B282" s="16" t="s">
        <v>14</v>
      </c>
      <c r="C282" s="16">
        <v>31</v>
      </c>
      <c r="D282" s="16">
        <v>55</v>
      </c>
      <c r="E282" s="16">
        <v>110</v>
      </c>
      <c r="F282" s="16">
        <v>268</v>
      </c>
      <c r="G282" s="16">
        <v>464</v>
      </c>
      <c r="H282" s="4">
        <f t="shared" ref="H282:H292" si="64">(C282+D282)*100/G282</f>
        <v>18.53448275862069</v>
      </c>
      <c r="I282" s="9">
        <f t="shared" ref="I282:I292" si="65">(E282+F282)*100/G282</f>
        <v>81.465517241379317</v>
      </c>
    </row>
    <row r="283" spans="1:9" x14ac:dyDescent="0.25">
      <c r="A283" s="288"/>
      <c r="B283" s="16" t="s">
        <v>8</v>
      </c>
      <c r="C283" s="16">
        <v>41</v>
      </c>
      <c r="D283" s="16">
        <v>33</v>
      </c>
      <c r="E283" s="16">
        <v>68</v>
      </c>
      <c r="F283" s="16">
        <v>227</v>
      </c>
      <c r="G283" s="16">
        <v>369</v>
      </c>
      <c r="H283" s="4">
        <f t="shared" si="64"/>
        <v>20.054200542005422</v>
      </c>
      <c r="I283" s="9">
        <f t="shared" si="65"/>
        <v>79.945799457994582</v>
      </c>
    </row>
    <row r="284" spans="1:9" x14ac:dyDescent="0.25">
      <c r="A284" s="288"/>
      <c r="B284" s="16" t="s">
        <v>15</v>
      </c>
      <c r="C284" s="16">
        <v>15</v>
      </c>
      <c r="D284" s="16">
        <v>5</v>
      </c>
      <c r="E284" s="16">
        <v>109</v>
      </c>
      <c r="F284" s="16">
        <v>244</v>
      </c>
      <c r="G284" s="16">
        <v>373</v>
      </c>
      <c r="H284" s="4">
        <f t="shared" si="64"/>
        <v>5.3619302949061662</v>
      </c>
      <c r="I284" s="9">
        <f t="shared" si="65"/>
        <v>94.638069705093841</v>
      </c>
    </row>
    <row r="285" spans="1:9" x14ac:dyDescent="0.25">
      <c r="A285" s="288"/>
      <c r="B285" s="16" t="s">
        <v>16</v>
      </c>
      <c r="C285" s="16">
        <v>5</v>
      </c>
      <c r="D285" s="16">
        <v>50</v>
      </c>
      <c r="E285" s="16">
        <v>119</v>
      </c>
      <c r="F285" s="16">
        <v>144</v>
      </c>
      <c r="G285" s="16">
        <v>318</v>
      </c>
      <c r="H285" s="4">
        <f t="shared" si="64"/>
        <v>17.29559748427673</v>
      </c>
      <c r="I285" s="9">
        <f t="shared" si="65"/>
        <v>82.704402515723274</v>
      </c>
    </row>
    <row r="286" spans="1:9" x14ac:dyDescent="0.25">
      <c r="A286" s="288"/>
      <c r="B286" s="16" t="s">
        <v>17</v>
      </c>
      <c r="C286" s="16">
        <v>55</v>
      </c>
      <c r="D286" s="16">
        <v>6</v>
      </c>
      <c r="E286" s="16">
        <v>169</v>
      </c>
      <c r="F286" s="16">
        <v>264</v>
      </c>
      <c r="G286" s="16">
        <v>494</v>
      </c>
      <c r="H286" s="4">
        <f t="shared" si="64"/>
        <v>12.348178137651821</v>
      </c>
      <c r="I286" s="9">
        <f t="shared" si="65"/>
        <v>87.651821862348172</v>
      </c>
    </row>
    <row r="287" spans="1:9" x14ac:dyDescent="0.25">
      <c r="A287" s="288"/>
      <c r="B287" s="16" t="s">
        <v>18</v>
      </c>
      <c r="C287" s="16">
        <v>7</v>
      </c>
      <c r="D287" s="16">
        <v>38</v>
      </c>
      <c r="E287" s="16">
        <v>85</v>
      </c>
      <c r="F287" s="16">
        <v>135</v>
      </c>
      <c r="G287" s="16">
        <v>265</v>
      </c>
      <c r="H287" s="4">
        <f t="shared" si="64"/>
        <v>16.981132075471699</v>
      </c>
      <c r="I287" s="9">
        <f t="shared" si="65"/>
        <v>83.018867924528308</v>
      </c>
    </row>
    <row r="288" spans="1:9" x14ac:dyDescent="0.25">
      <c r="A288" s="288"/>
      <c r="B288" s="16" t="s">
        <v>19</v>
      </c>
      <c r="C288" s="16">
        <v>3</v>
      </c>
      <c r="D288" s="16">
        <v>11</v>
      </c>
      <c r="E288" s="16">
        <v>74</v>
      </c>
      <c r="F288" s="16">
        <v>109</v>
      </c>
      <c r="G288" s="16">
        <v>197</v>
      </c>
      <c r="H288" s="4">
        <f t="shared" si="64"/>
        <v>7.1065989847715736</v>
      </c>
      <c r="I288" s="9">
        <f t="shared" si="65"/>
        <v>92.89340101522842</v>
      </c>
    </row>
    <row r="289" spans="1:9" x14ac:dyDescent="0.25">
      <c r="A289" s="288"/>
      <c r="B289" s="16" t="s">
        <v>20</v>
      </c>
      <c r="C289" s="16">
        <v>38</v>
      </c>
      <c r="D289" s="16">
        <v>10</v>
      </c>
      <c r="E289" s="16">
        <v>198</v>
      </c>
      <c r="F289" s="16">
        <v>126</v>
      </c>
      <c r="G289" s="16">
        <v>372</v>
      </c>
      <c r="H289" s="4">
        <f t="shared" si="64"/>
        <v>12.903225806451612</v>
      </c>
      <c r="I289" s="9">
        <f t="shared" si="65"/>
        <v>87.096774193548384</v>
      </c>
    </row>
    <row r="290" spans="1:9" x14ac:dyDescent="0.25">
      <c r="A290" s="288"/>
      <c r="B290" s="16" t="s">
        <v>21</v>
      </c>
      <c r="C290" s="16">
        <v>32</v>
      </c>
      <c r="D290" s="16">
        <v>66</v>
      </c>
      <c r="E290" s="16">
        <v>94</v>
      </c>
      <c r="F290" s="16">
        <v>178</v>
      </c>
      <c r="G290" s="16">
        <v>370</v>
      </c>
      <c r="H290" s="4">
        <f t="shared" si="64"/>
        <v>26.486486486486488</v>
      </c>
      <c r="I290" s="9">
        <f t="shared" si="65"/>
        <v>73.513513513513516</v>
      </c>
    </row>
    <row r="291" spans="1:9" x14ac:dyDescent="0.25">
      <c r="A291" s="288"/>
      <c r="B291" s="16" t="s">
        <v>22</v>
      </c>
      <c r="C291" s="16">
        <v>16</v>
      </c>
      <c r="D291" s="16">
        <v>27</v>
      </c>
      <c r="E291" s="16">
        <v>33</v>
      </c>
      <c r="F291" s="16">
        <v>183</v>
      </c>
      <c r="G291" s="16">
        <v>259</v>
      </c>
      <c r="H291" s="4">
        <f t="shared" si="64"/>
        <v>16.602316602316602</v>
      </c>
      <c r="I291" s="9">
        <f t="shared" si="65"/>
        <v>83.397683397683394</v>
      </c>
    </row>
    <row r="292" spans="1:9" x14ac:dyDescent="0.25">
      <c r="A292" s="288"/>
      <c r="B292" s="16" t="s">
        <v>23</v>
      </c>
      <c r="C292" s="16">
        <v>18</v>
      </c>
      <c r="D292" s="16">
        <v>156</v>
      </c>
      <c r="E292" s="16">
        <v>137</v>
      </c>
      <c r="F292" s="16">
        <v>183</v>
      </c>
      <c r="G292" s="16">
        <v>494</v>
      </c>
      <c r="H292" s="4">
        <f t="shared" si="64"/>
        <v>35.222672064777328</v>
      </c>
      <c r="I292" s="9">
        <f t="shared" si="65"/>
        <v>64.777327935222672</v>
      </c>
    </row>
    <row r="293" spans="1:9" ht="16.5" thickBot="1" x14ac:dyDescent="0.3">
      <c r="A293" s="289"/>
      <c r="B293" s="19" t="s">
        <v>35</v>
      </c>
      <c r="C293" s="20"/>
      <c r="D293" s="20"/>
      <c r="E293" s="20"/>
      <c r="F293" s="20"/>
      <c r="G293" s="20"/>
      <c r="H293" s="22">
        <f>AVERAGE(H276:H292)</f>
        <v>13.734059367180746</v>
      </c>
      <c r="I293" s="23">
        <f>AVERAGE(I276:I292)</f>
        <v>86.265940632819238</v>
      </c>
    </row>
    <row r="294" spans="1:9" x14ac:dyDescent="0.25">
      <c r="A294" s="288" t="s">
        <v>127</v>
      </c>
      <c r="B294" s="16" t="s">
        <v>7</v>
      </c>
      <c r="C294" s="16">
        <v>37</v>
      </c>
      <c r="D294" s="16">
        <v>1</v>
      </c>
      <c r="E294" s="16">
        <v>23</v>
      </c>
      <c r="F294" s="16">
        <v>280</v>
      </c>
      <c r="G294" s="16">
        <v>341</v>
      </c>
      <c r="H294" s="4">
        <f t="shared" ref="H294:H299" si="66">(C294+D294)*100/G294</f>
        <v>11.143695014662757</v>
      </c>
      <c r="I294" s="9">
        <f t="shared" ref="I294:I299" si="67">(E294+F294)*100/G294</f>
        <v>88.856304985337246</v>
      </c>
    </row>
    <row r="295" spans="1:9" x14ac:dyDescent="0.25">
      <c r="A295" s="288"/>
      <c r="B295" s="16" t="s">
        <v>11</v>
      </c>
      <c r="C295" s="16">
        <v>42</v>
      </c>
      <c r="D295" s="16">
        <v>2</v>
      </c>
      <c r="E295" s="16">
        <v>59</v>
      </c>
      <c r="F295" s="16">
        <v>431</v>
      </c>
      <c r="G295" s="16">
        <v>534</v>
      </c>
      <c r="H295" s="4">
        <f t="shared" si="66"/>
        <v>8.2397003745318358</v>
      </c>
      <c r="I295" s="9">
        <f t="shared" si="67"/>
        <v>91.760299625468164</v>
      </c>
    </row>
    <row r="296" spans="1:9" x14ac:dyDescent="0.25">
      <c r="A296" s="288"/>
      <c r="B296" s="16" t="s">
        <v>12</v>
      </c>
      <c r="C296" s="16">
        <v>77</v>
      </c>
      <c r="D296" s="16">
        <v>3</v>
      </c>
      <c r="E296" s="16">
        <v>72</v>
      </c>
      <c r="F296" s="16">
        <v>209</v>
      </c>
      <c r="G296" s="16">
        <v>361</v>
      </c>
      <c r="H296" s="4">
        <f t="shared" si="66"/>
        <v>22.1606648199446</v>
      </c>
      <c r="I296" s="9">
        <f t="shared" si="67"/>
        <v>77.8393351800554</v>
      </c>
    </row>
    <row r="297" spans="1:9" x14ac:dyDescent="0.25">
      <c r="A297" s="288"/>
      <c r="B297" s="16" t="s">
        <v>10</v>
      </c>
      <c r="C297" s="16">
        <v>37</v>
      </c>
      <c r="D297" s="16">
        <v>2</v>
      </c>
      <c r="E297" s="16">
        <v>47</v>
      </c>
      <c r="F297" s="16">
        <v>316</v>
      </c>
      <c r="G297" s="16">
        <v>402</v>
      </c>
      <c r="H297" s="4">
        <f t="shared" si="66"/>
        <v>9.7014925373134329</v>
      </c>
      <c r="I297" s="9">
        <f t="shared" si="67"/>
        <v>90.298507462686572</v>
      </c>
    </row>
    <row r="298" spans="1:9" x14ac:dyDescent="0.25">
      <c r="A298" s="288"/>
      <c r="B298" s="16" t="s">
        <v>13</v>
      </c>
      <c r="C298" s="16">
        <v>32</v>
      </c>
      <c r="D298" s="16">
        <v>1</v>
      </c>
      <c r="E298" s="16">
        <v>31</v>
      </c>
      <c r="F298" s="16">
        <v>336</v>
      </c>
      <c r="G298" s="16">
        <v>400</v>
      </c>
      <c r="H298" s="4">
        <f t="shared" si="66"/>
        <v>8.25</v>
      </c>
      <c r="I298" s="9">
        <f t="shared" si="67"/>
        <v>91.75</v>
      </c>
    </row>
    <row r="299" spans="1:9" x14ac:dyDescent="0.25">
      <c r="A299" s="288"/>
      <c r="B299" s="16" t="s">
        <v>9</v>
      </c>
      <c r="C299" s="16">
        <v>32</v>
      </c>
      <c r="D299" s="16">
        <v>3</v>
      </c>
      <c r="E299" s="16">
        <v>51</v>
      </c>
      <c r="F299" s="16">
        <v>242</v>
      </c>
      <c r="G299" s="16">
        <v>328</v>
      </c>
      <c r="H299" s="4">
        <f t="shared" si="66"/>
        <v>10.670731707317072</v>
      </c>
      <c r="I299" s="9">
        <f t="shared" si="67"/>
        <v>89.329268292682926</v>
      </c>
    </row>
    <row r="300" spans="1:9" x14ac:dyDescent="0.25">
      <c r="A300" s="288"/>
      <c r="B300" s="16" t="s">
        <v>14</v>
      </c>
      <c r="C300" s="16">
        <v>39</v>
      </c>
      <c r="D300" s="16">
        <v>4</v>
      </c>
      <c r="E300" s="16">
        <v>11</v>
      </c>
      <c r="F300" s="16">
        <v>319</v>
      </c>
      <c r="G300" s="16">
        <v>373</v>
      </c>
      <c r="H300" s="4">
        <f t="shared" ref="H300:H303" si="68">(C300+D300)*100/G300</f>
        <v>11.528150134048257</v>
      </c>
      <c r="I300" s="9">
        <f t="shared" ref="I300:I303" si="69">(E300+F300)*100/G300</f>
        <v>88.471849865951739</v>
      </c>
    </row>
    <row r="301" spans="1:9" x14ac:dyDescent="0.25">
      <c r="A301" s="288"/>
      <c r="B301" s="16" t="s">
        <v>8</v>
      </c>
      <c r="C301" s="16">
        <v>36</v>
      </c>
      <c r="D301" s="16">
        <v>1</v>
      </c>
      <c r="E301" s="16">
        <v>23</v>
      </c>
      <c r="F301" s="16">
        <v>228</v>
      </c>
      <c r="G301" s="16">
        <v>288</v>
      </c>
      <c r="H301" s="4">
        <f t="shared" si="68"/>
        <v>12.847222222222221</v>
      </c>
      <c r="I301" s="9">
        <f t="shared" si="69"/>
        <v>87.152777777777771</v>
      </c>
    </row>
    <row r="302" spans="1:9" x14ac:dyDescent="0.25">
      <c r="A302" s="288"/>
      <c r="B302" s="16" t="s">
        <v>15</v>
      </c>
      <c r="C302" s="16">
        <v>6</v>
      </c>
      <c r="D302" s="16">
        <v>1</v>
      </c>
      <c r="E302" s="16">
        <v>28</v>
      </c>
      <c r="F302" s="16">
        <v>305</v>
      </c>
      <c r="G302" s="16">
        <v>340</v>
      </c>
      <c r="H302" s="4">
        <f t="shared" si="68"/>
        <v>2.0588235294117645</v>
      </c>
      <c r="I302" s="9">
        <f t="shared" si="69"/>
        <v>97.941176470588232</v>
      </c>
    </row>
    <row r="303" spans="1:9" x14ac:dyDescent="0.25">
      <c r="A303" s="288"/>
      <c r="B303" s="16" t="s">
        <v>16</v>
      </c>
      <c r="C303" s="16">
        <v>14</v>
      </c>
      <c r="D303" s="16">
        <v>3</v>
      </c>
      <c r="E303" s="16">
        <v>15</v>
      </c>
      <c r="F303" s="16">
        <v>199</v>
      </c>
      <c r="G303" s="16">
        <v>231</v>
      </c>
      <c r="H303" s="4">
        <f t="shared" si="68"/>
        <v>7.3593073593073592</v>
      </c>
      <c r="I303" s="9">
        <f t="shared" si="69"/>
        <v>92.640692640692635</v>
      </c>
    </row>
    <row r="304" spans="1:9" ht="16.5" thickBot="1" x14ac:dyDescent="0.3">
      <c r="A304" s="289"/>
      <c r="B304" s="19" t="s">
        <v>35</v>
      </c>
      <c r="C304" s="20"/>
      <c r="D304" s="20"/>
      <c r="E304" s="20"/>
      <c r="F304" s="20"/>
      <c r="G304" s="20"/>
      <c r="H304" s="22">
        <f>AVERAGE(H294:H303)</f>
        <v>10.39597876987593</v>
      </c>
      <c r="I304" s="23">
        <f>AVERAGE(I294:I303)</f>
        <v>89.604021230124062</v>
      </c>
    </row>
    <row r="305" spans="1:9" x14ac:dyDescent="0.25">
      <c r="A305" s="288" t="s">
        <v>128</v>
      </c>
      <c r="B305" s="16" t="s">
        <v>7</v>
      </c>
      <c r="C305" s="16">
        <v>28</v>
      </c>
      <c r="D305" s="16">
        <v>135</v>
      </c>
      <c r="E305" s="16">
        <v>284</v>
      </c>
      <c r="F305" s="16">
        <v>159</v>
      </c>
      <c r="G305" s="16">
        <v>606</v>
      </c>
      <c r="H305" s="4">
        <f t="shared" ref="H305:H310" si="70">(C305+D305)*100/G305</f>
        <v>26.897689768976896</v>
      </c>
      <c r="I305" s="9">
        <f t="shared" ref="I305:I310" si="71">(E305+F305)*100/G305</f>
        <v>73.102310231023097</v>
      </c>
    </row>
    <row r="306" spans="1:9" x14ac:dyDescent="0.25">
      <c r="A306" s="288"/>
      <c r="B306" s="16" t="s">
        <v>11</v>
      </c>
      <c r="C306" s="16">
        <v>30</v>
      </c>
      <c r="D306" s="16">
        <v>89</v>
      </c>
      <c r="E306" s="16">
        <v>252</v>
      </c>
      <c r="F306" s="16">
        <v>184</v>
      </c>
      <c r="G306" s="16">
        <v>555</v>
      </c>
      <c r="H306" s="4">
        <f t="shared" si="70"/>
        <v>21.441441441441441</v>
      </c>
      <c r="I306" s="9">
        <f t="shared" si="71"/>
        <v>78.558558558558559</v>
      </c>
    </row>
    <row r="307" spans="1:9" x14ac:dyDescent="0.25">
      <c r="A307" s="288"/>
      <c r="B307" s="16" t="s">
        <v>12</v>
      </c>
      <c r="C307" s="16">
        <v>21</v>
      </c>
      <c r="D307" s="16">
        <v>84</v>
      </c>
      <c r="E307" s="16">
        <v>282</v>
      </c>
      <c r="F307" s="16">
        <v>162</v>
      </c>
      <c r="G307" s="16">
        <v>549</v>
      </c>
      <c r="H307" s="4">
        <f t="shared" si="70"/>
        <v>19.125683060109289</v>
      </c>
      <c r="I307" s="9">
        <f t="shared" si="71"/>
        <v>80.874316939890704</v>
      </c>
    </row>
    <row r="308" spans="1:9" x14ac:dyDescent="0.25">
      <c r="A308" s="288"/>
      <c r="B308" s="16" t="s">
        <v>10</v>
      </c>
      <c r="C308" s="16">
        <v>28</v>
      </c>
      <c r="D308" s="16">
        <v>76</v>
      </c>
      <c r="E308" s="16">
        <v>332</v>
      </c>
      <c r="F308" s="16">
        <v>212</v>
      </c>
      <c r="G308" s="16">
        <v>648</v>
      </c>
      <c r="H308" s="4">
        <f t="shared" si="70"/>
        <v>16.049382716049383</v>
      </c>
      <c r="I308" s="9">
        <f t="shared" si="71"/>
        <v>83.950617283950621</v>
      </c>
    </row>
    <row r="309" spans="1:9" x14ac:dyDescent="0.25">
      <c r="A309" s="288"/>
      <c r="B309" s="16" t="s">
        <v>13</v>
      </c>
      <c r="C309" s="16">
        <v>8</v>
      </c>
      <c r="D309" s="16">
        <v>32</v>
      </c>
      <c r="E309" s="16">
        <v>227</v>
      </c>
      <c r="F309" s="16">
        <v>98</v>
      </c>
      <c r="G309" s="16">
        <v>365</v>
      </c>
      <c r="H309" s="4">
        <f t="shared" si="70"/>
        <v>10.95890410958904</v>
      </c>
      <c r="I309" s="9">
        <f t="shared" si="71"/>
        <v>89.041095890410958</v>
      </c>
    </row>
    <row r="310" spans="1:9" x14ac:dyDescent="0.25">
      <c r="A310" s="288"/>
      <c r="B310" s="16" t="s">
        <v>9</v>
      </c>
      <c r="C310" s="16">
        <v>32</v>
      </c>
      <c r="D310" s="16">
        <v>40</v>
      </c>
      <c r="E310" s="16">
        <v>104</v>
      </c>
      <c r="F310" s="16">
        <v>127</v>
      </c>
      <c r="G310" s="16">
        <v>303</v>
      </c>
      <c r="H310" s="4">
        <f t="shared" si="70"/>
        <v>23.762376237623762</v>
      </c>
      <c r="I310" s="9">
        <f t="shared" si="71"/>
        <v>76.237623762376231</v>
      </c>
    </row>
    <row r="311" spans="1:9" x14ac:dyDescent="0.25">
      <c r="A311" s="288"/>
      <c r="B311" s="16" t="s">
        <v>14</v>
      </c>
      <c r="C311" s="16">
        <v>7</v>
      </c>
      <c r="D311" s="16">
        <v>15</v>
      </c>
      <c r="E311" s="16">
        <v>95</v>
      </c>
      <c r="F311" s="16">
        <v>107</v>
      </c>
      <c r="G311" s="16">
        <v>224</v>
      </c>
      <c r="H311" s="4">
        <f t="shared" ref="H311:H313" si="72">(C311+D311)*100/G311</f>
        <v>9.8214285714285712</v>
      </c>
      <c r="I311" s="9">
        <f t="shared" ref="I311:I313" si="73">(E311+F311)*100/G311</f>
        <v>90.178571428571431</v>
      </c>
    </row>
    <row r="312" spans="1:9" x14ac:dyDescent="0.25">
      <c r="A312" s="288"/>
      <c r="B312" s="16" t="s">
        <v>8</v>
      </c>
      <c r="C312" s="16">
        <v>31</v>
      </c>
      <c r="D312" s="16">
        <v>48</v>
      </c>
      <c r="E312" s="16">
        <v>233</v>
      </c>
      <c r="F312" s="16">
        <v>176</v>
      </c>
      <c r="G312" s="16">
        <v>488</v>
      </c>
      <c r="H312" s="4">
        <f t="shared" si="72"/>
        <v>16.188524590163933</v>
      </c>
      <c r="I312" s="9">
        <f t="shared" si="73"/>
        <v>83.811475409836063</v>
      </c>
    </row>
    <row r="313" spans="1:9" x14ac:dyDescent="0.25">
      <c r="A313" s="288"/>
      <c r="B313" s="16" t="s">
        <v>15</v>
      </c>
      <c r="C313" s="16">
        <v>12</v>
      </c>
      <c r="D313" s="16">
        <v>43</v>
      </c>
      <c r="E313" s="16">
        <v>211</v>
      </c>
      <c r="F313" s="16">
        <v>125</v>
      </c>
      <c r="G313" s="16">
        <v>391</v>
      </c>
      <c r="H313" s="4">
        <f t="shared" si="72"/>
        <v>14.066496163682864</v>
      </c>
      <c r="I313" s="9">
        <f t="shared" si="73"/>
        <v>85.933503836317129</v>
      </c>
    </row>
    <row r="314" spans="1:9" ht="16.5" thickBot="1" x14ac:dyDescent="0.3">
      <c r="A314" s="289"/>
      <c r="B314" s="19" t="s">
        <v>35</v>
      </c>
      <c r="C314" s="20"/>
      <c r="D314" s="20"/>
      <c r="E314" s="20"/>
      <c r="F314" s="20"/>
      <c r="G314" s="20"/>
      <c r="H314" s="22">
        <f>AVERAGE(H305:H313)</f>
        <v>17.590214073229465</v>
      </c>
      <c r="I314" s="23">
        <f>AVERAGE(I305:I313)</f>
        <v>82.409785926770539</v>
      </c>
    </row>
    <row r="315" spans="1:9" x14ac:dyDescent="0.25">
      <c r="A315" s="288" t="s">
        <v>129</v>
      </c>
      <c r="B315" s="16" t="s">
        <v>7</v>
      </c>
      <c r="C315" s="16">
        <v>17</v>
      </c>
      <c r="D315" s="16">
        <v>43</v>
      </c>
      <c r="E315" s="16">
        <v>263</v>
      </c>
      <c r="F315" s="16">
        <v>16</v>
      </c>
      <c r="G315" s="16">
        <v>339</v>
      </c>
      <c r="H315" s="4">
        <f t="shared" ref="H315:H320" si="74">(C315+D315)*100/G315</f>
        <v>17.699115044247787</v>
      </c>
      <c r="I315" s="9">
        <f t="shared" ref="I315:I320" si="75">(E315+F315)*100/G315</f>
        <v>82.30088495575221</v>
      </c>
    </row>
    <row r="316" spans="1:9" x14ac:dyDescent="0.25">
      <c r="A316" s="288"/>
      <c r="B316" s="16" t="s">
        <v>11</v>
      </c>
      <c r="C316" s="16">
        <v>22</v>
      </c>
      <c r="D316" s="16">
        <v>0</v>
      </c>
      <c r="E316" s="16">
        <v>158</v>
      </c>
      <c r="F316" s="16">
        <v>178</v>
      </c>
      <c r="G316" s="16">
        <v>358</v>
      </c>
      <c r="H316" s="4">
        <f t="shared" si="74"/>
        <v>6.1452513966480451</v>
      </c>
      <c r="I316" s="9">
        <f t="shared" si="75"/>
        <v>93.85474860335195</v>
      </c>
    </row>
    <row r="317" spans="1:9" x14ac:dyDescent="0.25">
      <c r="A317" s="288"/>
      <c r="B317" s="16" t="s">
        <v>12</v>
      </c>
      <c r="C317" s="16">
        <v>21</v>
      </c>
      <c r="D317" s="16">
        <v>24</v>
      </c>
      <c r="E317" s="16">
        <v>138</v>
      </c>
      <c r="F317" s="16">
        <v>148</v>
      </c>
      <c r="G317" s="16">
        <v>331</v>
      </c>
      <c r="H317" s="4">
        <f t="shared" si="74"/>
        <v>13.595166163141993</v>
      </c>
      <c r="I317" s="9">
        <f t="shared" si="75"/>
        <v>86.404833836858003</v>
      </c>
    </row>
    <row r="318" spans="1:9" x14ac:dyDescent="0.25">
      <c r="A318" s="288"/>
      <c r="B318" s="16" t="s">
        <v>10</v>
      </c>
      <c r="C318" s="16">
        <v>17</v>
      </c>
      <c r="D318" s="16">
        <v>33</v>
      </c>
      <c r="E318" s="16">
        <v>190</v>
      </c>
      <c r="F318" s="16">
        <v>114</v>
      </c>
      <c r="G318" s="16">
        <v>354</v>
      </c>
      <c r="H318" s="4">
        <f t="shared" si="74"/>
        <v>14.124293785310735</v>
      </c>
      <c r="I318" s="9">
        <f t="shared" si="75"/>
        <v>85.875706214689259</v>
      </c>
    </row>
    <row r="319" spans="1:9" x14ac:dyDescent="0.25">
      <c r="A319" s="288"/>
      <c r="B319" s="16" t="s">
        <v>13</v>
      </c>
      <c r="C319" s="16">
        <v>20</v>
      </c>
      <c r="D319" s="16">
        <v>49</v>
      </c>
      <c r="E319" s="16">
        <v>198</v>
      </c>
      <c r="F319" s="16">
        <v>103</v>
      </c>
      <c r="G319" s="16">
        <v>370</v>
      </c>
      <c r="H319" s="4">
        <f t="shared" si="74"/>
        <v>18.648648648648649</v>
      </c>
      <c r="I319" s="9">
        <f t="shared" si="75"/>
        <v>81.351351351351354</v>
      </c>
    </row>
    <row r="320" spans="1:9" x14ac:dyDescent="0.25">
      <c r="A320" s="288"/>
      <c r="B320" s="16" t="s">
        <v>9</v>
      </c>
      <c r="C320" s="16">
        <v>9</v>
      </c>
      <c r="D320" s="16">
        <v>48</v>
      </c>
      <c r="E320" s="16">
        <v>155</v>
      </c>
      <c r="F320" s="16">
        <v>115</v>
      </c>
      <c r="G320" s="16">
        <v>327</v>
      </c>
      <c r="H320" s="4">
        <f t="shared" si="74"/>
        <v>17.431192660550458</v>
      </c>
      <c r="I320" s="9">
        <f t="shared" si="75"/>
        <v>82.568807339449535</v>
      </c>
    </row>
    <row r="321" spans="1:9" x14ac:dyDescent="0.25">
      <c r="A321" s="288"/>
      <c r="B321" s="16" t="s">
        <v>14</v>
      </c>
      <c r="C321" s="16">
        <v>32</v>
      </c>
      <c r="D321" s="16">
        <v>7</v>
      </c>
      <c r="E321" s="16">
        <v>117</v>
      </c>
      <c r="F321" s="16">
        <v>68</v>
      </c>
      <c r="G321" s="16">
        <v>224</v>
      </c>
      <c r="H321" s="4">
        <f t="shared" ref="H321:H332" si="76">(C321+D321)*100/G321</f>
        <v>17.410714285714285</v>
      </c>
      <c r="I321" s="9">
        <f t="shared" ref="I321:I332" si="77">(E321+F321)*100/G321</f>
        <v>82.589285714285708</v>
      </c>
    </row>
    <row r="322" spans="1:9" x14ac:dyDescent="0.25">
      <c r="A322" s="288"/>
      <c r="B322" s="16" t="s">
        <v>8</v>
      </c>
      <c r="C322" s="16">
        <v>20</v>
      </c>
      <c r="D322" s="16">
        <v>13</v>
      </c>
      <c r="E322" s="16">
        <v>178</v>
      </c>
      <c r="F322" s="16">
        <v>24</v>
      </c>
      <c r="G322" s="16">
        <v>235</v>
      </c>
      <c r="H322" s="4">
        <f t="shared" si="76"/>
        <v>14.042553191489361</v>
      </c>
      <c r="I322" s="9">
        <f t="shared" si="77"/>
        <v>85.957446808510639</v>
      </c>
    </row>
    <row r="323" spans="1:9" x14ac:dyDescent="0.25">
      <c r="A323" s="288"/>
      <c r="B323" s="16" t="s">
        <v>15</v>
      </c>
      <c r="C323" s="16">
        <v>19</v>
      </c>
      <c r="D323" s="16">
        <v>4</v>
      </c>
      <c r="E323" s="16">
        <v>164</v>
      </c>
      <c r="F323" s="16">
        <v>15</v>
      </c>
      <c r="G323" s="16">
        <v>202</v>
      </c>
      <c r="H323" s="4">
        <f t="shared" si="76"/>
        <v>11.386138613861386</v>
      </c>
      <c r="I323" s="9">
        <f t="shared" si="77"/>
        <v>88.613861386138609</v>
      </c>
    </row>
    <row r="324" spans="1:9" x14ac:dyDescent="0.25">
      <c r="A324" s="288"/>
      <c r="B324" s="16" t="s">
        <v>16</v>
      </c>
      <c r="C324" s="16">
        <v>21</v>
      </c>
      <c r="D324" s="16">
        <v>21</v>
      </c>
      <c r="E324" s="16">
        <v>111</v>
      </c>
      <c r="F324" s="16">
        <v>129</v>
      </c>
      <c r="G324" s="16">
        <v>282</v>
      </c>
      <c r="H324" s="4">
        <f t="shared" si="76"/>
        <v>14.893617021276595</v>
      </c>
      <c r="I324" s="9">
        <f t="shared" si="77"/>
        <v>85.106382978723403</v>
      </c>
    </row>
    <row r="325" spans="1:9" x14ac:dyDescent="0.25">
      <c r="A325" s="288"/>
      <c r="B325" s="16" t="s">
        <v>17</v>
      </c>
      <c r="C325" s="16">
        <v>13</v>
      </c>
      <c r="D325" s="16">
        <v>29</v>
      </c>
      <c r="E325" s="16">
        <v>163</v>
      </c>
      <c r="F325" s="16">
        <v>131</v>
      </c>
      <c r="G325" s="16">
        <v>336</v>
      </c>
      <c r="H325" s="4">
        <f t="shared" si="76"/>
        <v>12.5</v>
      </c>
      <c r="I325" s="9">
        <f t="shared" si="77"/>
        <v>87.5</v>
      </c>
    </row>
    <row r="326" spans="1:9" x14ac:dyDescent="0.25">
      <c r="A326" s="288"/>
      <c r="B326" s="16" t="s">
        <v>18</v>
      </c>
      <c r="C326" s="16">
        <v>51</v>
      </c>
      <c r="D326" s="16">
        <v>6</v>
      </c>
      <c r="E326" s="16">
        <v>86</v>
      </c>
      <c r="F326" s="16">
        <v>89</v>
      </c>
      <c r="G326" s="16">
        <v>232</v>
      </c>
      <c r="H326" s="4">
        <f t="shared" si="76"/>
        <v>24.568965517241381</v>
      </c>
      <c r="I326" s="9">
        <f t="shared" si="77"/>
        <v>75.431034482758619</v>
      </c>
    </row>
    <row r="327" spans="1:9" x14ac:dyDescent="0.25">
      <c r="A327" s="288"/>
      <c r="B327" s="16" t="s">
        <v>19</v>
      </c>
      <c r="C327" s="16">
        <v>14</v>
      </c>
      <c r="D327" s="16">
        <v>3</v>
      </c>
      <c r="E327" s="16">
        <v>65</v>
      </c>
      <c r="F327" s="16">
        <v>41</v>
      </c>
      <c r="G327" s="16">
        <v>123</v>
      </c>
      <c r="H327" s="4">
        <f t="shared" si="76"/>
        <v>13.821138211382113</v>
      </c>
      <c r="I327" s="9">
        <f t="shared" si="77"/>
        <v>86.17886178861788</v>
      </c>
    </row>
    <row r="328" spans="1:9" x14ac:dyDescent="0.25">
      <c r="A328" s="288"/>
      <c r="B328" s="16" t="s">
        <v>20</v>
      </c>
      <c r="C328" s="16">
        <v>19</v>
      </c>
      <c r="D328" s="16">
        <v>0</v>
      </c>
      <c r="E328" s="16">
        <v>112</v>
      </c>
      <c r="F328" s="16">
        <v>111</v>
      </c>
      <c r="G328" s="16">
        <v>242</v>
      </c>
      <c r="H328" s="4">
        <f t="shared" si="76"/>
        <v>7.8512396694214877</v>
      </c>
      <c r="I328" s="9">
        <f t="shared" si="77"/>
        <v>92.148760330578511</v>
      </c>
    </row>
    <row r="329" spans="1:9" x14ac:dyDescent="0.25">
      <c r="A329" s="288"/>
      <c r="B329" s="16" t="s">
        <v>21</v>
      </c>
      <c r="C329" s="16">
        <v>17</v>
      </c>
      <c r="D329" s="16">
        <v>1</v>
      </c>
      <c r="E329" s="16">
        <v>60</v>
      </c>
      <c r="F329" s="16">
        <v>51</v>
      </c>
      <c r="G329" s="16">
        <v>129</v>
      </c>
      <c r="H329" s="4">
        <f t="shared" si="76"/>
        <v>13.953488372093023</v>
      </c>
      <c r="I329" s="9">
        <f t="shared" si="77"/>
        <v>86.04651162790698</v>
      </c>
    </row>
    <row r="330" spans="1:9" x14ac:dyDescent="0.25">
      <c r="A330" s="288"/>
      <c r="B330" s="16" t="s">
        <v>22</v>
      </c>
      <c r="C330" s="16">
        <v>26</v>
      </c>
      <c r="D330" s="16">
        <v>19</v>
      </c>
      <c r="E330" s="16">
        <v>165</v>
      </c>
      <c r="F330" s="16">
        <v>141</v>
      </c>
      <c r="G330" s="16">
        <v>351</v>
      </c>
      <c r="H330" s="4">
        <f t="shared" si="76"/>
        <v>12.820512820512821</v>
      </c>
      <c r="I330" s="9">
        <f t="shared" si="77"/>
        <v>87.179487179487182</v>
      </c>
    </row>
    <row r="331" spans="1:9" x14ac:dyDescent="0.25">
      <c r="A331" s="288"/>
      <c r="B331" s="16" t="s">
        <v>23</v>
      </c>
      <c r="C331" s="16">
        <v>21</v>
      </c>
      <c r="D331" s="16">
        <v>12</v>
      </c>
      <c r="E331" s="16">
        <v>130</v>
      </c>
      <c r="F331" s="16">
        <v>112</v>
      </c>
      <c r="G331" s="16">
        <v>275</v>
      </c>
      <c r="H331" s="4">
        <f t="shared" si="76"/>
        <v>12</v>
      </c>
      <c r="I331" s="9">
        <f t="shared" si="77"/>
        <v>88</v>
      </c>
    </row>
    <row r="332" spans="1:9" x14ac:dyDescent="0.25">
      <c r="A332" s="288"/>
      <c r="B332" s="16" t="s">
        <v>24</v>
      </c>
      <c r="C332" s="16">
        <v>27</v>
      </c>
      <c r="D332" s="16">
        <v>20</v>
      </c>
      <c r="E332" s="16">
        <v>154</v>
      </c>
      <c r="F332" s="16">
        <v>161</v>
      </c>
      <c r="G332" s="16">
        <v>362</v>
      </c>
      <c r="H332" s="4">
        <f t="shared" si="76"/>
        <v>12.983425414364641</v>
      </c>
      <c r="I332" s="9">
        <f t="shared" si="77"/>
        <v>87.016574585635354</v>
      </c>
    </row>
    <row r="333" spans="1:9" ht="16.5" thickBot="1" x14ac:dyDescent="0.3">
      <c r="A333" s="289"/>
      <c r="B333" s="19" t="s">
        <v>35</v>
      </c>
      <c r="C333" s="20"/>
      <c r="D333" s="20"/>
      <c r="E333" s="20"/>
      <c r="F333" s="20"/>
      <c r="G333" s="20"/>
      <c r="H333" s="22">
        <f>AVERAGE(H315:H332)</f>
        <v>14.215303378661375</v>
      </c>
      <c r="I333" s="23">
        <f>AVERAGE(I315:I332)</f>
        <v>85.784696621338639</v>
      </c>
    </row>
  </sheetData>
  <mergeCells count="20">
    <mergeCell ref="A182:A202"/>
    <mergeCell ref="H3:I3"/>
    <mergeCell ref="A5:A26"/>
    <mergeCell ref="A27:A49"/>
    <mergeCell ref="A50:A66"/>
    <mergeCell ref="A67:A81"/>
    <mergeCell ref="A82:A90"/>
    <mergeCell ref="A91:A107"/>
    <mergeCell ref="A108:A126"/>
    <mergeCell ref="A127:A147"/>
    <mergeCell ref="A148:A163"/>
    <mergeCell ref="A164:A181"/>
    <mergeCell ref="A305:A314"/>
    <mergeCell ref="A315:A333"/>
    <mergeCell ref="A203:A225"/>
    <mergeCell ref="A226:A241"/>
    <mergeCell ref="A242:A258"/>
    <mergeCell ref="A259:A275"/>
    <mergeCell ref="A276:A293"/>
    <mergeCell ref="A294:A304"/>
  </mergeCells>
  <phoneticPr fontId="3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4835-4894-494C-AF0E-2AE97B79A171}">
  <dimension ref="A1:M373"/>
  <sheetViews>
    <sheetView zoomScale="80" zoomScaleNormal="80" workbookViewId="0">
      <selection activeCell="K13" sqref="K13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3" width="13.7109375" style="16" bestFit="1" customWidth="1"/>
    <col min="4" max="4" width="14.140625" style="16" bestFit="1" customWidth="1"/>
    <col min="5" max="5" width="14.42578125" style="16" bestFit="1" customWidth="1"/>
    <col min="6" max="6" width="14.140625" style="16" bestFit="1" customWidth="1"/>
    <col min="7" max="7" width="12.85546875" style="16" customWidth="1"/>
    <col min="8" max="8" width="10.28515625" style="16" customWidth="1"/>
    <col min="9" max="9" width="10.42578125" style="16" customWidth="1"/>
    <col min="10" max="10" width="10.28515625" style="1" customWidth="1"/>
    <col min="11" max="11" width="45.140625" style="16" bestFit="1" customWidth="1"/>
    <col min="12" max="12" width="9.42578125" style="16" bestFit="1" customWidth="1"/>
    <col min="13" max="13" width="18.7109375" style="16" bestFit="1" customWidth="1"/>
    <col min="14" max="16384" width="11.42578125" style="1"/>
  </cols>
  <sheetData>
    <row r="1" spans="1:13" x14ac:dyDescent="0.25">
      <c r="A1" s="5" t="s">
        <v>694</v>
      </c>
      <c r="B1" s="2"/>
    </row>
    <row r="2" spans="1:13" x14ac:dyDescent="0.25">
      <c r="A2" s="5"/>
      <c r="B2" s="2"/>
    </row>
    <row r="3" spans="1:13" x14ac:dyDescent="0.25">
      <c r="A3" s="2"/>
      <c r="B3" s="2"/>
      <c r="H3" s="303" t="s">
        <v>34</v>
      </c>
      <c r="I3" s="303"/>
    </row>
    <row r="4" spans="1:13" x14ac:dyDescent="0.25">
      <c r="C4" s="17" t="s">
        <v>61</v>
      </c>
      <c r="D4" s="17" t="s">
        <v>62</v>
      </c>
      <c r="E4" s="17" t="s">
        <v>63</v>
      </c>
      <c r="F4" s="17" t="s">
        <v>64</v>
      </c>
      <c r="G4" s="17" t="s">
        <v>29</v>
      </c>
      <c r="H4" s="17" t="s">
        <v>72</v>
      </c>
      <c r="I4" s="17" t="s">
        <v>73</v>
      </c>
    </row>
    <row r="5" spans="1:13" x14ac:dyDescent="0.25">
      <c r="A5" s="292" t="s">
        <v>74</v>
      </c>
      <c r="B5" s="18" t="s">
        <v>7</v>
      </c>
      <c r="C5" s="6">
        <v>15</v>
      </c>
      <c r="D5" s="7">
        <v>1474</v>
      </c>
      <c r="E5" s="7">
        <v>241</v>
      </c>
      <c r="F5" s="6">
        <v>3</v>
      </c>
      <c r="G5" s="3">
        <v>1733</v>
      </c>
      <c r="H5" s="4">
        <f>(C5+D5)*100/G5</f>
        <v>85.92036930178881</v>
      </c>
      <c r="I5" s="9">
        <f>(E5+F5)*100/G5</f>
        <v>14.079630698211194</v>
      </c>
      <c r="K5" s="2" t="s">
        <v>48</v>
      </c>
      <c r="L5" s="16" t="s">
        <v>0</v>
      </c>
      <c r="M5" s="16" t="s">
        <v>1</v>
      </c>
    </row>
    <row r="6" spans="1:13" x14ac:dyDescent="0.25">
      <c r="A6" s="288"/>
      <c r="B6" s="16" t="s">
        <v>11</v>
      </c>
      <c r="C6" s="6">
        <v>37</v>
      </c>
      <c r="D6" s="7">
        <v>933</v>
      </c>
      <c r="E6" s="7">
        <v>70</v>
      </c>
      <c r="F6" s="6">
        <v>0</v>
      </c>
      <c r="G6" s="3">
        <v>1040</v>
      </c>
      <c r="H6" s="4">
        <f t="shared" ref="H6:H20" si="0">(C6+D6)*100/G6</f>
        <v>93.269230769230774</v>
      </c>
      <c r="I6" s="9">
        <f t="shared" ref="I6:I20" si="1">(E6+F6)*100/G6</f>
        <v>6.7307692307692308</v>
      </c>
      <c r="K6" s="16" t="s">
        <v>189</v>
      </c>
      <c r="L6" s="16" t="s">
        <v>107</v>
      </c>
      <c r="M6" s="16" t="s">
        <v>6</v>
      </c>
    </row>
    <row r="7" spans="1:13" x14ac:dyDescent="0.25">
      <c r="A7" s="288"/>
      <c r="B7" s="16" t="s">
        <v>12</v>
      </c>
      <c r="C7" s="6">
        <v>1</v>
      </c>
      <c r="D7" s="7">
        <v>1445</v>
      </c>
      <c r="E7" s="7">
        <v>33</v>
      </c>
      <c r="F7" s="6">
        <v>0</v>
      </c>
      <c r="G7" s="3">
        <v>1479</v>
      </c>
      <c r="H7" s="4">
        <f t="shared" si="0"/>
        <v>97.768762677484787</v>
      </c>
      <c r="I7" s="9">
        <f t="shared" si="1"/>
        <v>2.2312373225152129</v>
      </c>
    </row>
    <row r="8" spans="1:13" x14ac:dyDescent="0.25">
      <c r="A8" s="288"/>
      <c r="B8" s="16" t="s">
        <v>10</v>
      </c>
      <c r="C8" s="6">
        <v>4</v>
      </c>
      <c r="D8" s="7">
        <v>1245</v>
      </c>
      <c r="E8" s="7">
        <v>90</v>
      </c>
      <c r="F8" s="6">
        <v>0</v>
      </c>
      <c r="G8" s="3">
        <v>1339</v>
      </c>
      <c r="H8" s="4">
        <f t="shared" si="0"/>
        <v>93.278566094100071</v>
      </c>
      <c r="I8" s="9">
        <f t="shared" si="1"/>
        <v>6.7214339058999251</v>
      </c>
    </row>
    <row r="9" spans="1:13" x14ac:dyDescent="0.25">
      <c r="A9" s="288"/>
      <c r="B9" s="16" t="s">
        <v>13</v>
      </c>
      <c r="C9" s="6">
        <v>8</v>
      </c>
      <c r="D9" s="7">
        <v>1184</v>
      </c>
      <c r="E9" s="7">
        <v>42</v>
      </c>
      <c r="F9" s="6">
        <v>0</v>
      </c>
      <c r="G9" s="3">
        <v>1234</v>
      </c>
      <c r="H9" s="4">
        <f t="shared" si="0"/>
        <v>96.596434359805514</v>
      </c>
      <c r="I9" s="9">
        <f t="shared" si="1"/>
        <v>3.4035656401944894</v>
      </c>
    </row>
    <row r="10" spans="1:13" x14ac:dyDescent="0.25">
      <c r="A10" s="288"/>
      <c r="B10" s="16" t="s">
        <v>9</v>
      </c>
      <c r="C10" s="6">
        <v>28</v>
      </c>
      <c r="D10" s="7">
        <v>1213</v>
      </c>
      <c r="E10" s="7">
        <v>249</v>
      </c>
      <c r="F10" s="6">
        <v>8</v>
      </c>
      <c r="G10" s="3">
        <v>1498</v>
      </c>
      <c r="H10" s="4">
        <f t="shared" si="0"/>
        <v>82.843791722296402</v>
      </c>
      <c r="I10" s="9">
        <f t="shared" si="1"/>
        <v>17.156208277703605</v>
      </c>
    </row>
    <row r="11" spans="1:13" x14ac:dyDescent="0.25">
      <c r="A11" s="288"/>
      <c r="B11" s="16" t="s">
        <v>14</v>
      </c>
      <c r="C11" s="6">
        <v>31</v>
      </c>
      <c r="D11" s="7">
        <v>1205</v>
      </c>
      <c r="E11" s="7">
        <v>72</v>
      </c>
      <c r="F11" s="6">
        <v>3</v>
      </c>
      <c r="G11" s="3">
        <v>1311</v>
      </c>
      <c r="H11" s="4">
        <f t="shared" si="0"/>
        <v>94.279176201372991</v>
      </c>
      <c r="I11" s="9">
        <f t="shared" si="1"/>
        <v>5.7208237986270021</v>
      </c>
    </row>
    <row r="12" spans="1:13" x14ac:dyDescent="0.25">
      <c r="A12" s="288"/>
      <c r="B12" s="16" t="s">
        <v>8</v>
      </c>
      <c r="C12" s="6">
        <v>9</v>
      </c>
      <c r="D12" s="7">
        <v>985</v>
      </c>
      <c r="E12" s="7">
        <v>89</v>
      </c>
      <c r="F12" s="6">
        <v>0</v>
      </c>
      <c r="G12" s="16">
        <v>1083</v>
      </c>
      <c r="H12" s="4">
        <f t="shared" si="0"/>
        <v>91.782086795937218</v>
      </c>
      <c r="I12" s="9">
        <f t="shared" si="1"/>
        <v>8.2179132040627891</v>
      </c>
    </row>
    <row r="13" spans="1:13" x14ac:dyDescent="0.25">
      <c r="A13" s="288"/>
      <c r="B13" s="16" t="s">
        <v>15</v>
      </c>
      <c r="C13" s="6">
        <v>56</v>
      </c>
      <c r="D13" s="7">
        <v>1305</v>
      </c>
      <c r="E13" s="7">
        <v>155</v>
      </c>
      <c r="F13" s="6">
        <v>0</v>
      </c>
      <c r="G13" s="16">
        <v>1516</v>
      </c>
      <c r="H13" s="4">
        <f t="shared" si="0"/>
        <v>89.775725593667545</v>
      </c>
      <c r="I13" s="9">
        <f t="shared" si="1"/>
        <v>10.224274406332453</v>
      </c>
    </row>
    <row r="14" spans="1:13" x14ac:dyDescent="0.25">
      <c r="A14" s="288"/>
      <c r="B14" s="16" t="s">
        <v>16</v>
      </c>
      <c r="C14" s="6">
        <v>73</v>
      </c>
      <c r="D14" s="7">
        <v>1023</v>
      </c>
      <c r="E14" s="7">
        <v>0</v>
      </c>
      <c r="F14" s="6">
        <v>0</v>
      </c>
      <c r="G14" s="16">
        <v>1096</v>
      </c>
      <c r="H14" s="4">
        <f t="shared" si="0"/>
        <v>100</v>
      </c>
      <c r="I14" s="9">
        <f t="shared" si="1"/>
        <v>0</v>
      </c>
    </row>
    <row r="15" spans="1:13" x14ac:dyDescent="0.25">
      <c r="A15" s="288"/>
      <c r="B15" s="16" t="s">
        <v>17</v>
      </c>
      <c r="C15" s="6">
        <v>69</v>
      </c>
      <c r="D15" s="7">
        <v>827</v>
      </c>
      <c r="E15" s="7">
        <v>0</v>
      </c>
      <c r="F15" s="6">
        <v>0</v>
      </c>
      <c r="G15" s="16">
        <v>896</v>
      </c>
      <c r="H15" s="4">
        <f t="shared" si="0"/>
        <v>100</v>
      </c>
      <c r="I15" s="9">
        <f t="shared" si="1"/>
        <v>0</v>
      </c>
    </row>
    <row r="16" spans="1:13" x14ac:dyDescent="0.25">
      <c r="A16" s="288"/>
      <c r="B16" s="16" t="s">
        <v>18</v>
      </c>
      <c r="C16" s="6">
        <v>11</v>
      </c>
      <c r="D16" s="7">
        <v>567</v>
      </c>
      <c r="E16" s="7">
        <v>0</v>
      </c>
      <c r="F16" s="6">
        <v>0</v>
      </c>
      <c r="G16" s="16">
        <v>578</v>
      </c>
      <c r="H16" s="4">
        <f t="shared" si="0"/>
        <v>100</v>
      </c>
      <c r="I16" s="9">
        <f t="shared" si="1"/>
        <v>0</v>
      </c>
    </row>
    <row r="17" spans="1:9" x14ac:dyDescent="0.25">
      <c r="A17" s="288"/>
      <c r="B17" s="16" t="s">
        <v>19</v>
      </c>
      <c r="C17" s="6">
        <v>39</v>
      </c>
      <c r="D17" s="7">
        <v>1128</v>
      </c>
      <c r="E17" s="7">
        <v>13</v>
      </c>
      <c r="F17" s="6">
        <v>0</v>
      </c>
      <c r="G17" s="16">
        <v>1180</v>
      </c>
      <c r="H17" s="4">
        <f t="shared" si="0"/>
        <v>98.898305084745758</v>
      </c>
      <c r="I17" s="9">
        <f t="shared" si="1"/>
        <v>1.1016949152542372</v>
      </c>
    </row>
    <row r="18" spans="1:9" x14ac:dyDescent="0.25">
      <c r="A18" s="288"/>
      <c r="B18" s="16" t="s">
        <v>20</v>
      </c>
      <c r="C18" s="6">
        <v>7</v>
      </c>
      <c r="D18" s="7">
        <v>1202</v>
      </c>
      <c r="E18" s="7">
        <v>95</v>
      </c>
      <c r="F18" s="6">
        <v>0</v>
      </c>
      <c r="G18" s="16">
        <v>1304</v>
      </c>
      <c r="H18" s="4">
        <f t="shared" si="0"/>
        <v>92.714723926380373</v>
      </c>
      <c r="I18" s="9">
        <f t="shared" si="1"/>
        <v>7.2852760736196318</v>
      </c>
    </row>
    <row r="19" spans="1:9" x14ac:dyDescent="0.25">
      <c r="A19" s="288"/>
      <c r="B19" s="16" t="s">
        <v>21</v>
      </c>
      <c r="C19" s="6">
        <v>19</v>
      </c>
      <c r="D19" s="7">
        <v>1358</v>
      </c>
      <c r="E19" s="7">
        <v>29</v>
      </c>
      <c r="F19" s="6">
        <v>0</v>
      </c>
      <c r="G19" s="16">
        <v>1406</v>
      </c>
      <c r="H19" s="4">
        <f t="shared" si="0"/>
        <v>97.937411095305833</v>
      </c>
      <c r="I19" s="9">
        <f t="shared" si="1"/>
        <v>2.0625889046941679</v>
      </c>
    </row>
    <row r="20" spans="1:9" x14ac:dyDescent="0.25">
      <c r="A20" s="288"/>
      <c r="B20" s="16" t="s">
        <v>22</v>
      </c>
      <c r="C20" s="6">
        <v>27</v>
      </c>
      <c r="D20" s="7">
        <v>1337</v>
      </c>
      <c r="E20" s="7">
        <v>21</v>
      </c>
      <c r="F20" s="6">
        <v>0</v>
      </c>
      <c r="G20" s="16">
        <v>1385</v>
      </c>
      <c r="H20" s="4">
        <f t="shared" si="0"/>
        <v>98.483754512635386</v>
      </c>
      <c r="I20" s="9">
        <f t="shared" si="1"/>
        <v>1.5162454873646209</v>
      </c>
    </row>
    <row r="21" spans="1:9" ht="16.5" thickBot="1" x14ac:dyDescent="0.3">
      <c r="A21" s="289"/>
      <c r="B21" s="19" t="s">
        <v>35</v>
      </c>
      <c r="C21" s="10"/>
      <c r="D21" s="10"/>
      <c r="E21" s="10"/>
      <c r="F21" s="10"/>
      <c r="G21" s="10"/>
      <c r="H21" s="11">
        <f>AVERAGE(H5:H20)</f>
        <v>94.596771133421981</v>
      </c>
      <c r="I21" s="12">
        <f>AVERAGE(I5:I20)</f>
        <v>5.4032288665780346</v>
      </c>
    </row>
    <row r="22" spans="1:9" x14ac:dyDescent="0.25">
      <c r="A22" s="290" t="s">
        <v>75</v>
      </c>
      <c r="B22" s="18" t="s">
        <v>7</v>
      </c>
      <c r="C22" s="16">
        <v>24</v>
      </c>
      <c r="D22" s="16">
        <v>1046</v>
      </c>
      <c r="E22" s="16">
        <v>38</v>
      </c>
      <c r="F22" s="16">
        <v>3</v>
      </c>
      <c r="G22" s="16">
        <v>1111</v>
      </c>
      <c r="H22" s="4">
        <f t="shared" ref="H22:H41" si="2">(C22+D22)*100/G22</f>
        <v>96.309630963096311</v>
      </c>
      <c r="I22" s="9">
        <f t="shared" ref="I22:I41" si="3">(E22+F22)*100/G22</f>
        <v>3.6903690369036903</v>
      </c>
    </row>
    <row r="23" spans="1:9" x14ac:dyDescent="0.25">
      <c r="A23" s="288"/>
      <c r="B23" s="16" t="s">
        <v>11</v>
      </c>
      <c r="C23" s="16">
        <v>4</v>
      </c>
      <c r="D23" s="16">
        <v>1024</v>
      </c>
      <c r="E23" s="16">
        <v>59</v>
      </c>
      <c r="F23" s="16">
        <v>20</v>
      </c>
      <c r="G23" s="16">
        <v>1107</v>
      </c>
      <c r="H23" s="4">
        <f t="shared" si="2"/>
        <v>92.863595302619686</v>
      </c>
      <c r="I23" s="9">
        <f t="shared" si="3"/>
        <v>7.136404697380307</v>
      </c>
    </row>
    <row r="24" spans="1:9" x14ac:dyDescent="0.25">
      <c r="A24" s="288"/>
      <c r="B24" s="16" t="s">
        <v>12</v>
      </c>
      <c r="C24" s="16">
        <v>3</v>
      </c>
      <c r="D24" s="16">
        <v>1164</v>
      </c>
      <c r="E24" s="16">
        <v>19</v>
      </c>
      <c r="F24" s="16">
        <v>0</v>
      </c>
      <c r="G24" s="16">
        <v>1186</v>
      </c>
      <c r="H24" s="4">
        <f t="shared" si="2"/>
        <v>98.397976391231026</v>
      </c>
      <c r="I24" s="9">
        <f t="shared" si="3"/>
        <v>1.6020236087689714</v>
      </c>
    </row>
    <row r="25" spans="1:9" x14ac:dyDescent="0.25">
      <c r="A25" s="288"/>
      <c r="B25" s="16" t="s">
        <v>10</v>
      </c>
      <c r="C25" s="16">
        <v>20</v>
      </c>
      <c r="D25" s="16">
        <v>1100</v>
      </c>
      <c r="E25" s="16">
        <v>88</v>
      </c>
      <c r="F25" s="16">
        <v>2</v>
      </c>
      <c r="G25" s="16">
        <v>1210</v>
      </c>
      <c r="H25" s="4">
        <f t="shared" si="2"/>
        <v>92.561983471074385</v>
      </c>
      <c r="I25" s="9">
        <f t="shared" si="3"/>
        <v>7.4380165289256199</v>
      </c>
    </row>
    <row r="26" spans="1:9" x14ac:dyDescent="0.25">
      <c r="A26" s="288"/>
      <c r="B26" s="16" t="s">
        <v>13</v>
      </c>
      <c r="C26" s="16">
        <v>1</v>
      </c>
      <c r="D26" s="16">
        <v>1262</v>
      </c>
      <c r="E26" s="16">
        <v>143</v>
      </c>
      <c r="F26" s="16">
        <v>59</v>
      </c>
      <c r="G26" s="16">
        <v>1465</v>
      </c>
      <c r="H26" s="4">
        <f t="shared" si="2"/>
        <v>86.211604095563146</v>
      </c>
      <c r="I26" s="9">
        <f t="shared" si="3"/>
        <v>13.788395904436861</v>
      </c>
    </row>
    <row r="27" spans="1:9" x14ac:dyDescent="0.25">
      <c r="A27" s="288"/>
      <c r="B27" s="16" t="s">
        <v>9</v>
      </c>
      <c r="C27" s="16">
        <v>2</v>
      </c>
      <c r="D27" s="16">
        <v>1171</v>
      </c>
      <c r="E27" s="16">
        <v>171</v>
      </c>
      <c r="F27" s="16">
        <v>0</v>
      </c>
      <c r="G27" s="16">
        <v>1344</v>
      </c>
      <c r="H27" s="4">
        <f t="shared" si="2"/>
        <v>87.276785714285708</v>
      </c>
      <c r="I27" s="9">
        <f t="shared" si="3"/>
        <v>12.723214285714286</v>
      </c>
    </row>
    <row r="28" spans="1:9" x14ac:dyDescent="0.25">
      <c r="A28" s="288"/>
      <c r="B28" s="16" t="s">
        <v>14</v>
      </c>
      <c r="C28" s="16">
        <v>6</v>
      </c>
      <c r="D28" s="16">
        <v>1043</v>
      </c>
      <c r="E28" s="16">
        <v>300</v>
      </c>
      <c r="F28" s="16">
        <v>100</v>
      </c>
      <c r="G28" s="16">
        <v>1449</v>
      </c>
      <c r="H28" s="4">
        <f t="shared" si="2"/>
        <v>72.394755003450655</v>
      </c>
      <c r="I28" s="9">
        <f t="shared" si="3"/>
        <v>27.605244996549345</v>
      </c>
    </row>
    <row r="29" spans="1:9" x14ac:dyDescent="0.25">
      <c r="A29" s="288"/>
      <c r="B29" s="16" t="s">
        <v>8</v>
      </c>
      <c r="C29" s="16">
        <v>16</v>
      </c>
      <c r="D29" s="16">
        <v>1292</v>
      </c>
      <c r="E29" s="16">
        <v>452</v>
      </c>
      <c r="F29" s="16">
        <v>30</v>
      </c>
      <c r="G29" s="16">
        <v>1790</v>
      </c>
      <c r="H29" s="4">
        <f t="shared" si="2"/>
        <v>73.072625698324018</v>
      </c>
      <c r="I29" s="9">
        <f t="shared" si="3"/>
        <v>26.927374301675979</v>
      </c>
    </row>
    <row r="30" spans="1:9" x14ac:dyDescent="0.25">
      <c r="A30" s="288"/>
      <c r="B30" s="16" t="s">
        <v>15</v>
      </c>
      <c r="C30" s="16">
        <v>1</v>
      </c>
      <c r="D30" s="16">
        <v>1124</v>
      </c>
      <c r="E30" s="16">
        <v>26</v>
      </c>
      <c r="F30" s="16">
        <v>0</v>
      </c>
      <c r="G30" s="16">
        <v>1151</v>
      </c>
      <c r="H30" s="4">
        <f t="shared" si="2"/>
        <v>97.741094700260646</v>
      </c>
      <c r="I30" s="9">
        <f t="shared" si="3"/>
        <v>2.2589052997393573</v>
      </c>
    </row>
    <row r="31" spans="1:9" x14ac:dyDescent="0.25">
      <c r="A31" s="288"/>
      <c r="B31" s="16" t="s">
        <v>16</v>
      </c>
      <c r="C31" s="16">
        <v>27</v>
      </c>
      <c r="D31" s="16">
        <v>935</v>
      </c>
      <c r="E31" s="16">
        <v>216</v>
      </c>
      <c r="F31" s="16">
        <v>20</v>
      </c>
      <c r="G31" s="16">
        <v>1198</v>
      </c>
      <c r="H31" s="4">
        <f t="shared" si="2"/>
        <v>80.300500834724545</v>
      </c>
      <c r="I31" s="9">
        <f t="shared" si="3"/>
        <v>19.699499165275459</v>
      </c>
    </row>
    <row r="32" spans="1:9" x14ac:dyDescent="0.25">
      <c r="A32" s="288"/>
      <c r="B32" s="16" t="s">
        <v>17</v>
      </c>
      <c r="C32" s="16">
        <v>26</v>
      </c>
      <c r="D32" s="16">
        <v>1139</v>
      </c>
      <c r="E32" s="16">
        <v>124</v>
      </c>
      <c r="F32" s="16">
        <v>4</v>
      </c>
      <c r="G32" s="16">
        <v>1293</v>
      </c>
      <c r="H32" s="4">
        <f t="shared" si="2"/>
        <v>90.100541376643463</v>
      </c>
      <c r="I32" s="9">
        <f t="shared" si="3"/>
        <v>9.8994586233565354</v>
      </c>
    </row>
    <row r="33" spans="1:9" x14ac:dyDescent="0.25">
      <c r="A33" s="288"/>
      <c r="B33" s="16" t="s">
        <v>18</v>
      </c>
      <c r="C33" s="16">
        <v>3</v>
      </c>
      <c r="D33" s="16">
        <v>929</v>
      </c>
      <c r="E33" s="16">
        <v>310</v>
      </c>
      <c r="F33" s="16">
        <v>90</v>
      </c>
      <c r="G33" s="16">
        <v>1332</v>
      </c>
      <c r="H33" s="4">
        <f t="shared" si="2"/>
        <v>69.969969969969966</v>
      </c>
      <c r="I33" s="9">
        <f t="shared" si="3"/>
        <v>30.03003003003003</v>
      </c>
    </row>
    <row r="34" spans="1:9" x14ac:dyDescent="0.25">
      <c r="A34" s="288"/>
      <c r="B34" s="16" t="s">
        <v>19</v>
      </c>
      <c r="C34" s="16">
        <v>19</v>
      </c>
      <c r="D34" s="16">
        <v>1131</v>
      </c>
      <c r="E34" s="16">
        <v>13</v>
      </c>
      <c r="F34" s="16">
        <v>0</v>
      </c>
      <c r="G34" s="16">
        <v>1163</v>
      </c>
      <c r="H34" s="4">
        <f t="shared" si="2"/>
        <v>98.882201203783325</v>
      </c>
      <c r="I34" s="9">
        <f t="shared" si="3"/>
        <v>1.1177987962166811</v>
      </c>
    </row>
    <row r="35" spans="1:9" x14ac:dyDescent="0.25">
      <c r="A35" s="288"/>
      <c r="B35" s="16" t="s">
        <v>20</v>
      </c>
      <c r="C35" s="16">
        <v>14</v>
      </c>
      <c r="D35" s="16">
        <v>938</v>
      </c>
      <c r="E35" s="16">
        <v>118</v>
      </c>
      <c r="F35" s="16">
        <v>1</v>
      </c>
      <c r="G35" s="16">
        <v>1071</v>
      </c>
      <c r="H35" s="4">
        <f t="shared" si="2"/>
        <v>88.888888888888886</v>
      </c>
      <c r="I35" s="9">
        <f t="shared" si="3"/>
        <v>11.111111111111111</v>
      </c>
    </row>
    <row r="36" spans="1:9" x14ac:dyDescent="0.25">
      <c r="A36" s="288"/>
      <c r="B36" s="16" t="s">
        <v>21</v>
      </c>
      <c r="C36" s="16">
        <v>11</v>
      </c>
      <c r="D36" s="16">
        <v>924</v>
      </c>
      <c r="E36" s="16">
        <v>248</v>
      </c>
      <c r="F36" s="16">
        <v>80</v>
      </c>
      <c r="G36" s="16">
        <v>1263</v>
      </c>
      <c r="H36" s="4">
        <f t="shared" si="2"/>
        <v>74.030087094220107</v>
      </c>
      <c r="I36" s="9">
        <f t="shared" si="3"/>
        <v>25.969912905779889</v>
      </c>
    </row>
    <row r="37" spans="1:9" x14ac:dyDescent="0.25">
      <c r="A37" s="288"/>
      <c r="B37" s="16" t="s">
        <v>22</v>
      </c>
      <c r="C37" s="16">
        <v>10</v>
      </c>
      <c r="D37" s="16">
        <v>613</v>
      </c>
      <c r="E37" s="16">
        <v>65</v>
      </c>
      <c r="F37" s="16">
        <v>20</v>
      </c>
      <c r="G37" s="16">
        <v>708</v>
      </c>
      <c r="H37" s="4">
        <f t="shared" si="2"/>
        <v>87.994350282485883</v>
      </c>
      <c r="I37" s="9">
        <f t="shared" si="3"/>
        <v>12.005649717514125</v>
      </c>
    </row>
    <row r="38" spans="1:9" x14ac:dyDescent="0.25">
      <c r="A38" s="288"/>
      <c r="B38" s="16" t="s">
        <v>23</v>
      </c>
      <c r="C38" s="16">
        <v>5</v>
      </c>
      <c r="D38" s="16">
        <v>944</v>
      </c>
      <c r="E38" s="16">
        <v>160</v>
      </c>
      <c r="F38" s="16">
        <v>40</v>
      </c>
      <c r="G38" s="16">
        <v>1149</v>
      </c>
      <c r="H38" s="4">
        <f t="shared" si="2"/>
        <v>82.593559617058318</v>
      </c>
      <c r="I38" s="9">
        <f t="shared" si="3"/>
        <v>17.406440382941689</v>
      </c>
    </row>
    <row r="39" spans="1:9" x14ac:dyDescent="0.25">
      <c r="A39" s="288"/>
      <c r="B39" s="16" t="s">
        <v>24</v>
      </c>
      <c r="C39" s="16">
        <v>31</v>
      </c>
      <c r="D39" s="16">
        <v>728</v>
      </c>
      <c r="E39" s="16">
        <v>201</v>
      </c>
      <c r="F39" s="16">
        <v>10</v>
      </c>
      <c r="G39" s="16">
        <v>970</v>
      </c>
      <c r="H39" s="4">
        <f t="shared" si="2"/>
        <v>78.24742268041237</v>
      </c>
      <c r="I39" s="9">
        <f t="shared" si="3"/>
        <v>21.75257731958763</v>
      </c>
    </row>
    <row r="40" spans="1:9" x14ac:dyDescent="0.25">
      <c r="A40" s="288"/>
      <c r="B40" s="16" t="s">
        <v>36</v>
      </c>
      <c r="C40" s="16">
        <v>6</v>
      </c>
      <c r="D40" s="16">
        <v>786</v>
      </c>
      <c r="E40" s="16">
        <v>56</v>
      </c>
      <c r="F40" s="16">
        <v>37</v>
      </c>
      <c r="G40" s="16">
        <v>885</v>
      </c>
      <c r="H40" s="4">
        <f t="shared" si="2"/>
        <v>89.491525423728817</v>
      </c>
      <c r="I40" s="9">
        <f t="shared" si="3"/>
        <v>10.508474576271187</v>
      </c>
    </row>
    <row r="41" spans="1:9" x14ac:dyDescent="0.25">
      <c r="A41" s="288"/>
      <c r="B41" s="16" t="s">
        <v>37</v>
      </c>
      <c r="C41" s="16">
        <v>17</v>
      </c>
      <c r="D41" s="16">
        <v>880</v>
      </c>
      <c r="E41" s="16">
        <v>56</v>
      </c>
      <c r="F41" s="16">
        <v>42</v>
      </c>
      <c r="G41" s="16">
        <v>995</v>
      </c>
      <c r="H41" s="4">
        <f t="shared" si="2"/>
        <v>90.150753768844226</v>
      </c>
      <c r="I41" s="9">
        <f t="shared" si="3"/>
        <v>9.849246231155778</v>
      </c>
    </row>
    <row r="42" spans="1:9" ht="16.5" thickBot="1" x14ac:dyDescent="0.3">
      <c r="A42" s="289"/>
      <c r="B42" s="19" t="s">
        <v>35</v>
      </c>
      <c r="C42" s="20"/>
      <c r="D42" s="20"/>
      <c r="E42" s="20"/>
      <c r="F42" s="20"/>
      <c r="G42" s="20"/>
      <c r="H42" s="11">
        <f>AVERAGE(H22:H41)</f>
        <v>86.373992624033264</v>
      </c>
      <c r="I42" s="12">
        <f>AVERAGE(I22:I41)</f>
        <v>13.626007375966728</v>
      </c>
    </row>
    <row r="43" spans="1:9" x14ac:dyDescent="0.25">
      <c r="A43" s="290" t="s">
        <v>76</v>
      </c>
      <c r="B43" s="21" t="s">
        <v>7</v>
      </c>
      <c r="C43" s="21">
        <v>17</v>
      </c>
      <c r="D43" s="21">
        <v>577</v>
      </c>
      <c r="E43" s="21">
        <v>70</v>
      </c>
      <c r="F43" s="21">
        <v>0</v>
      </c>
      <c r="G43" s="21">
        <v>664</v>
      </c>
      <c r="H43" s="4">
        <f t="shared" ref="H43:H58" si="4">(C43+D43)*100/G43</f>
        <v>89.4578313253012</v>
      </c>
      <c r="I43" s="9">
        <f t="shared" ref="I43:I58" si="5">(E43+F43)*100/G43</f>
        <v>10.542168674698795</v>
      </c>
    </row>
    <row r="44" spans="1:9" x14ac:dyDescent="0.25">
      <c r="A44" s="288"/>
      <c r="B44" s="16" t="s">
        <v>11</v>
      </c>
      <c r="C44" s="16">
        <v>1</v>
      </c>
      <c r="D44" s="16">
        <v>621</v>
      </c>
      <c r="E44" s="16">
        <v>55</v>
      </c>
      <c r="F44" s="16">
        <v>0</v>
      </c>
      <c r="G44" s="16">
        <v>677</v>
      </c>
      <c r="H44" s="4">
        <f t="shared" si="4"/>
        <v>91.87592319054653</v>
      </c>
      <c r="I44" s="9">
        <f t="shared" si="5"/>
        <v>8.1240768094534719</v>
      </c>
    </row>
    <row r="45" spans="1:9" x14ac:dyDescent="0.25">
      <c r="A45" s="288"/>
      <c r="B45" s="16" t="s">
        <v>12</v>
      </c>
      <c r="C45" s="16">
        <v>7</v>
      </c>
      <c r="D45" s="16">
        <v>622</v>
      </c>
      <c r="E45" s="16">
        <v>54</v>
      </c>
      <c r="F45" s="16">
        <v>1</v>
      </c>
      <c r="G45" s="16">
        <v>684</v>
      </c>
      <c r="H45" s="4">
        <f t="shared" si="4"/>
        <v>91.959064327485379</v>
      </c>
      <c r="I45" s="9">
        <f t="shared" si="5"/>
        <v>8.0409356725146193</v>
      </c>
    </row>
    <row r="46" spans="1:9" x14ac:dyDescent="0.25">
      <c r="A46" s="288"/>
      <c r="B46" s="16" t="s">
        <v>10</v>
      </c>
      <c r="C46" s="16">
        <v>3</v>
      </c>
      <c r="D46" s="16">
        <v>634</v>
      </c>
      <c r="E46" s="16">
        <v>21</v>
      </c>
      <c r="F46" s="16">
        <v>0</v>
      </c>
      <c r="G46" s="16">
        <v>658</v>
      </c>
      <c r="H46" s="4">
        <f t="shared" si="4"/>
        <v>96.808510638297875</v>
      </c>
      <c r="I46" s="9">
        <f t="shared" si="5"/>
        <v>3.1914893617021276</v>
      </c>
    </row>
    <row r="47" spans="1:9" x14ac:dyDescent="0.25">
      <c r="A47" s="288"/>
      <c r="B47" s="16" t="s">
        <v>13</v>
      </c>
      <c r="C47" s="16">
        <v>23</v>
      </c>
      <c r="D47" s="16">
        <v>744</v>
      </c>
      <c r="E47" s="16">
        <v>154</v>
      </c>
      <c r="F47" s="16">
        <v>3</v>
      </c>
      <c r="G47" s="16">
        <v>924</v>
      </c>
      <c r="H47" s="4">
        <f t="shared" si="4"/>
        <v>83.008658008658003</v>
      </c>
      <c r="I47" s="9">
        <f t="shared" si="5"/>
        <v>16.99134199134199</v>
      </c>
    </row>
    <row r="48" spans="1:9" x14ac:dyDescent="0.25">
      <c r="A48" s="288"/>
      <c r="B48" s="16" t="s">
        <v>9</v>
      </c>
      <c r="C48" s="16">
        <v>3</v>
      </c>
      <c r="D48" s="16">
        <v>637</v>
      </c>
      <c r="E48" s="16">
        <v>22</v>
      </c>
      <c r="F48" s="16">
        <v>0</v>
      </c>
      <c r="G48" s="16">
        <v>662</v>
      </c>
      <c r="H48" s="4">
        <f t="shared" si="4"/>
        <v>96.676737160120851</v>
      </c>
      <c r="I48" s="9">
        <f t="shared" si="5"/>
        <v>3.3232628398791539</v>
      </c>
    </row>
    <row r="49" spans="1:9" x14ac:dyDescent="0.25">
      <c r="A49" s="288"/>
      <c r="B49" s="16" t="s">
        <v>14</v>
      </c>
      <c r="C49" s="16">
        <v>2</v>
      </c>
      <c r="D49" s="16">
        <v>510</v>
      </c>
      <c r="E49" s="16">
        <v>90</v>
      </c>
      <c r="F49" s="16">
        <v>0</v>
      </c>
      <c r="G49" s="16">
        <v>602</v>
      </c>
      <c r="H49" s="4">
        <f t="shared" si="4"/>
        <v>85.049833887043192</v>
      </c>
      <c r="I49" s="9">
        <f t="shared" si="5"/>
        <v>14.950166112956811</v>
      </c>
    </row>
    <row r="50" spans="1:9" x14ac:dyDescent="0.25">
      <c r="A50" s="288"/>
      <c r="B50" s="16" t="s">
        <v>8</v>
      </c>
      <c r="C50" s="16">
        <v>11</v>
      </c>
      <c r="D50" s="16">
        <v>504</v>
      </c>
      <c r="E50" s="16">
        <v>4</v>
      </c>
      <c r="F50" s="16">
        <v>0</v>
      </c>
      <c r="G50" s="16">
        <v>519</v>
      </c>
      <c r="H50" s="4">
        <f t="shared" si="4"/>
        <v>99.229287090558771</v>
      </c>
      <c r="I50" s="9">
        <f t="shared" si="5"/>
        <v>0.77071290944123316</v>
      </c>
    </row>
    <row r="51" spans="1:9" x14ac:dyDescent="0.25">
      <c r="A51" s="288"/>
      <c r="B51" s="16" t="s">
        <v>15</v>
      </c>
      <c r="C51" s="16">
        <v>3</v>
      </c>
      <c r="D51" s="16">
        <v>548</v>
      </c>
      <c r="E51" s="16">
        <v>70</v>
      </c>
      <c r="F51" s="16">
        <v>0</v>
      </c>
      <c r="G51" s="16">
        <v>621</v>
      </c>
      <c r="H51" s="4">
        <f t="shared" si="4"/>
        <v>88.727858293075684</v>
      </c>
      <c r="I51" s="9">
        <f t="shared" si="5"/>
        <v>11.272141706924316</v>
      </c>
    </row>
    <row r="52" spans="1:9" x14ac:dyDescent="0.25">
      <c r="A52" s="288"/>
      <c r="B52" s="16" t="s">
        <v>16</v>
      </c>
      <c r="C52" s="16">
        <v>24</v>
      </c>
      <c r="D52" s="16">
        <v>479</v>
      </c>
      <c r="E52" s="16">
        <v>1</v>
      </c>
      <c r="F52" s="16">
        <v>0</v>
      </c>
      <c r="G52" s="16">
        <v>504</v>
      </c>
      <c r="H52" s="4">
        <f t="shared" si="4"/>
        <v>99.801587301587304</v>
      </c>
      <c r="I52" s="9">
        <f t="shared" si="5"/>
        <v>0.1984126984126984</v>
      </c>
    </row>
    <row r="53" spans="1:9" x14ac:dyDescent="0.25">
      <c r="A53" s="288"/>
      <c r="B53" s="16" t="s">
        <v>17</v>
      </c>
      <c r="C53" s="16">
        <v>7</v>
      </c>
      <c r="D53" s="16">
        <v>704</v>
      </c>
      <c r="E53" s="16">
        <v>23</v>
      </c>
      <c r="F53" s="16">
        <v>1</v>
      </c>
      <c r="G53" s="16">
        <v>735</v>
      </c>
      <c r="H53" s="4">
        <f t="shared" si="4"/>
        <v>96.734693877551024</v>
      </c>
      <c r="I53" s="9">
        <f t="shared" si="5"/>
        <v>3.2653061224489797</v>
      </c>
    </row>
    <row r="54" spans="1:9" x14ac:dyDescent="0.25">
      <c r="A54" s="288"/>
      <c r="B54" s="16" t="s">
        <v>18</v>
      </c>
      <c r="C54" s="16">
        <v>3</v>
      </c>
      <c r="D54" s="16">
        <v>692</v>
      </c>
      <c r="E54" s="16">
        <v>9</v>
      </c>
      <c r="F54" s="16">
        <v>0</v>
      </c>
      <c r="G54" s="16">
        <v>704</v>
      </c>
      <c r="H54" s="4">
        <f t="shared" si="4"/>
        <v>98.721590909090907</v>
      </c>
      <c r="I54" s="9">
        <f t="shared" si="5"/>
        <v>1.2784090909090908</v>
      </c>
    </row>
    <row r="55" spans="1:9" x14ac:dyDescent="0.25">
      <c r="A55" s="288"/>
      <c r="B55" s="16" t="s">
        <v>19</v>
      </c>
      <c r="C55" s="16">
        <v>13</v>
      </c>
      <c r="D55" s="16">
        <v>609</v>
      </c>
      <c r="E55" s="16">
        <v>10</v>
      </c>
      <c r="F55" s="16">
        <v>0</v>
      </c>
      <c r="G55" s="16">
        <v>632</v>
      </c>
      <c r="H55" s="4">
        <f t="shared" si="4"/>
        <v>98.417721518987335</v>
      </c>
      <c r="I55" s="9">
        <f t="shared" si="5"/>
        <v>1.5822784810126582</v>
      </c>
    </row>
    <row r="56" spans="1:9" x14ac:dyDescent="0.25">
      <c r="A56" s="288"/>
      <c r="B56" s="16" t="s">
        <v>20</v>
      </c>
      <c r="C56" s="16">
        <v>8</v>
      </c>
      <c r="D56" s="16">
        <v>749</v>
      </c>
      <c r="E56" s="16">
        <v>3</v>
      </c>
      <c r="F56" s="16">
        <v>0</v>
      </c>
      <c r="G56" s="16">
        <v>760</v>
      </c>
      <c r="H56" s="4">
        <f t="shared" si="4"/>
        <v>99.60526315789474</v>
      </c>
      <c r="I56" s="9">
        <f t="shared" si="5"/>
        <v>0.39473684210526316</v>
      </c>
    </row>
    <row r="57" spans="1:9" x14ac:dyDescent="0.25">
      <c r="A57" s="288"/>
      <c r="B57" s="16" t="s">
        <v>21</v>
      </c>
      <c r="C57" s="16">
        <v>7</v>
      </c>
      <c r="D57" s="16">
        <v>608</v>
      </c>
      <c r="E57" s="16">
        <v>5</v>
      </c>
      <c r="F57" s="16">
        <v>0</v>
      </c>
      <c r="G57" s="16">
        <v>620</v>
      </c>
      <c r="H57" s="4">
        <f t="shared" si="4"/>
        <v>99.193548387096769</v>
      </c>
      <c r="I57" s="9">
        <f t="shared" si="5"/>
        <v>0.80645161290322576</v>
      </c>
    </row>
    <row r="58" spans="1:9" x14ac:dyDescent="0.25">
      <c r="A58" s="288"/>
      <c r="B58" s="16" t="s">
        <v>22</v>
      </c>
      <c r="C58" s="16">
        <v>19</v>
      </c>
      <c r="D58" s="16">
        <v>442</v>
      </c>
      <c r="E58" s="16">
        <v>11</v>
      </c>
      <c r="F58" s="16">
        <v>1</v>
      </c>
      <c r="G58" s="16">
        <v>473</v>
      </c>
      <c r="H58" s="4">
        <f t="shared" si="4"/>
        <v>97.463002114164908</v>
      </c>
      <c r="I58" s="9">
        <f t="shared" si="5"/>
        <v>2.536997885835095</v>
      </c>
    </row>
    <row r="59" spans="1:9" ht="16.5" thickBot="1" x14ac:dyDescent="0.3">
      <c r="A59" s="289"/>
      <c r="B59" s="19" t="s">
        <v>35</v>
      </c>
      <c r="C59" s="20"/>
      <c r="D59" s="20"/>
      <c r="E59" s="20"/>
      <c r="F59" s="20"/>
      <c r="G59" s="20"/>
      <c r="H59" s="22">
        <f>AVERAGE(H43:H58)</f>
        <v>94.545694449216285</v>
      </c>
      <c r="I59" s="23">
        <f>AVERAGE(I43:I58)</f>
        <v>5.4543055507837206</v>
      </c>
    </row>
    <row r="60" spans="1:9" x14ac:dyDescent="0.25">
      <c r="A60" s="290" t="s">
        <v>77</v>
      </c>
      <c r="B60" s="21" t="s">
        <v>7</v>
      </c>
      <c r="C60" s="21">
        <v>20</v>
      </c>
      <c r="D60" s="21">
        <v>314</v>
      </c>
      <c r="E60" s="21">
        <v>21</v>
      </c>
      <c r="F60" s="21">
        <v>1</v>
      </c>
      <c r="G60" s="21">
        <v>356</v>
      </c>
      <c r="H60" s="4">
        <f>(C60+D60)*100/G60</f>
        <v>93.82022471910112</v>
      </c>
      <c r="I60" s="9">
        <f>(E60+F60)*100/G60</f>
        <v>6.1797752808988768</v>
      </c>
    </row>
    <row r="61" spans="1:9" x14ac:dyDescent="0.25">
      <c r="A61" s="288"/>
      <c r="B61" s="16" t="s">
        <v>11</v>
      </c>
      <c r="C61" s="16">
        <v>43</v>
      </c>
      <c r="D61" s="16">
        <v>410</v>
      </c>
      <c r="E61" s="16">
        <v>60</v>
      </c>
      <c r="F61" s="16">
        <v>6</v>
      </c>
      <c r="G61" s="16">
        <v>519</v>
      </c>
      <c r="H61" s="4">
        <f t="shared" ref="H61:H71" si="6">(C61+D61)*100/G61</f>
        <v>87.283236994219649</v>
      </c>
      <c r="I61" s="9">
        <f t="shared" ref="I61:I71" si="7">(E61+F61)*100/G61</f>
        <v>12.716763005780347</v>
      </c>
    </row>
    <row r="62" spans="1:9" x14ac:dyDescent="0.25">
      <c r="A62" s="288"/>
      <c r="B62" s="16" t="s">
        <v>12</v>
      </c>
      <c r="C62" s="16">
        <v>2</v>
      </c>
      <c r="D62" s="16">
        <v>635</v>
      </c>
      <c r="E62" s="16">
        <v>28</v>
      </c>
      <c r="F62" s="16">
        <v>3</v>
      </c>
      <c r="G62" s="16">
        <v>668</v>
      </c>
      <c r="H62" s="4">
        <f t="shared" si="6"/>
        <v>95.359281437125745</v>
      </c>
      <c r="I62" s="9">
        <f t="shared" si="7"/>
        <v>4.6407185628742518</v>
      </c>
    </row>
    <row r="63" spans="1:9" x14ac:dyDescent="0.25">
      <c r="A63" s="288"/>
      <c r="B63" s="16" t="s">
        <v>10</v>
      </c>
      <c r="C63" s="16">
        <v>27</v>
      </c>
      <c r="D63" s="16">
        <v>392</v>
      </c>
      <c r="E63" s="16">
        <v>70</v>
      </c>
      <c r="F63" s="16">
        <v>5</v>
      </c>
      <c r="G63" s="16">
        <v>494</v>
      </c>
      <c r="H63" s="4">
        <f t="shared" si="6"/>
        <v>84.81781376518218</v>
      </c>
      <c r="I63" s="9">
        <f t="shared" si="7"/>
        <v>15.182186234817813</v>
      </c>
    </row>
    <row r="64" spans="1:9" x14ac:dyDescent="0.25">
      <c r="A64" s="288"/>
      <c r="B64" s="16" t="s">
        <v>13</v>
      </c>
      <c r="C64" s="16">
        <v>10</v>
      </c>
      <c r="D64" s="16">
        <v>457</v>
      </c>
      <c r="E64" s="16">
        <v>107</v>
      </c>
      <c r="F64" s="16">
        <v>4</v>
      </c>
      <c r="G64" s="16">
        <v>578</v>
      </c>
      <c r="H64" s="4">
        <f t="shared" si="6"/>
        <v>80.79584775086505</v>
      </c>
      <c r="I64" s="9">
        <f t="shared" si="7"/>
        <v>19.20415224913495</v>
      </c>
    </row>
    <row r="65" spans="1:9" x14ac:dyDescent="0.25">
      <c r="A65" s="288"/>
      <c r="B65" s="16" t="s">
        <v>9</v>
      </c>
      <c r="C65" s="16">
        <v>40</v>
      </c>
      <c r="D65" s="16">
        <v>485</v>
      </c>
      <c r="E65" s="16">
        <v>20</v>
      </c>
      <c r="F65" s="16">
        <v>1</v>
      </c>
      <c r="G65" s="16">
        <v>546</v>
      </c>
      <c r="H65" s="4">
        <f t="shared" si="6"/>
        <v>96.15384615384616</v>
      </c>
      <c r="I65" s="9">
        <f t="shared" si="7"/>
        <v>3.8461538461538463</v>
      </c>
    </row>
    <row r="66" spans="1:9" x14ac:dyDescent="0.25">
      <c r="A66" s="288"/>
      <c r="B66" s="16" t="s">
        <v>14</v>
      </c>
      <c r="C66" s="16">
        <v>16</v>
      </c>
      <c r="D66" s="16">
        <v>478</v>
      </c>
      <c r="E66" s="16">
        <v>35</v>
      </c>
      <c r="F66" s="16">
        <v>1</v>
      </c>
      <c r="G66" s="16">
        <v>530</v>
      </c>
      <c r="H66" s="4">
        <f t="shared" si="6"/>
        <v>93.20754716981132</v>
      </c>
      <c r="I66" s="9">
        <f t="shared" si="7"/>
        <v>6.7924528301886795</v>
      </c>
    </row>
    <row r="67" spans="1:9" x14ac:dyDescent="0.25">
      <c r="A67" s="288"/>
      <c r="B67" s="16" t="s">
        <v>8</v>
      </c>
      <c r="C67" s="16">
        <v>30</v>
      </c>
      <c r="D67" s="16">
        <v>519</v>
      </c>
      <c r="E67" s="16">
        <v>21</v>
      </c>
      <c r="F67" s="16">
        <v>2</v>
      </c>
      <c r="G67" s="16">
        <v>572</v>
      </c>
      <c r="H67" s="4">
        <f t="shared" si="6"/>
        <v>95.979020979020973</v>
      </c>
      <c r="I67" s="9">
        <f t="shared" si="7"/>
        <v>4.0209790209790208</v>
      </c>
    </row>
    <row r="68" spans="1:9" x14ac:dyDescent="0.25">
      <c r="A68" s="288"/>
      <c r="B68" s="16" t="s">
        <v>15</v>
      </c>
      <c r="C68" s="16">
        <v>22</v>
      </c>
      <c r="D68" s="16">
        <v>321</v>
      </c>
      <c r="E68" s="16">
        <v>4</v>
      </c>
      <c r="F68" s="16">
        <v>1</v>
      </c>
      <c r="G68" s="16">
        <v>348</v>
      </c>
      <c r="H68" s="4">
        <f t="shared" si="6"/>
        <v>98.563218390804593</v>
      </c>
      <c r="I68" s="9">
        <f t="shared" si="7"/>
        <v>1.4367816091954022</v>
      </c>
    </row>
    <row r="69" spans="1:9" x14ac:dyDescent="0.25">
      <c r="A69" s="288"/>
      <c r="B69" s="16" t="s">
        <v>16</v>
      </c>
      <c r="C69" s="16">
        <v>18</v>
      </c>
      <c r="D69" s="16">
        <v>539</v>
      </c>
      <c r="E69" s="16">
        <v>76</v>
      </c>
      <c r="F69" s="16">
        <v>2</v>
      </c>
      <c r="G69" s="16">
        <v>635</v>
      </c>
      <c r="H69" s="4">
        <f t="shared" si="6"/>
        <v>87.71653543307086</v>
      </c>
      <c r="I69" s="9">
        <f t="shared" si="7"/>
        <v>12.283464566929133</v>
      </c>
    </row>
    <row r="70" spans="1:9" x14ac:dyDescent="0.25">
      <c r="A70" s="288"/>
      <c r="B70" s="16" t="s">
        <v>17</v>
      </c>
      <c r="C70" s="16">
        <v>9</v>
      </c>
      <c r="D70" s="16">
        <v>479</v>
      </c>
      <c r="E70" s="16">
        <v>55</v>
      </c>
      <c r="F70" s="16">
        <v>2</v>
      </c>
      <c r="G70" s="16">
        <v>545</v>
      </c>
      <c r="H70" s="4">
        <f t="shared" si="6"/>
        <v>89.541284403669721</v>
      </c>
      <c r="I70" s="9">
        <f t="shared" si="7"/>
        <v>10.458715596330276</v>
      </c>
    </row>
    <row r="71" spans="1:9" x14ac:dyDescent="0.25">
      <c r="A71" s="288"/>
      <c r="B71" s="16" t="s">
        <v>18</v>
      </c>
      <c r="C71" s="16">
        <v>25</v>
      </c>
      <c r="D71" s="16">
        <v>504</v>
      </c>
      <c r="E71" s="16">
        <v>8</v>
      </c>
      <c r="F71" s="16">
        <v>2</v>
      </c>
      <c r="G71" s="16">
        <v>539</v>
      </c>
      <c r="H71" s="4">
        <f t="shared" si="6"/>
        <v>98.144712430426722</v>
      </c>
      <c r="I71" s="9">
        <f t="shared" si="7"/>
        <v>1.8552875695732838</v>
      </c>
    </row>
    <row r="72" spans="1:9" ht="16.5" thickBot="1" x14ac:dyDescent="0.3">
      <c r="A72" s="289"/>
      <c r="B72" s="19" t="s">
        <v>35</v>
      </c>
      <c r="C72" s="20"/>
      <c r="D72" s="20"/>
      <c r="E72" s="20"/>
      <c r="F72" s="20"/>
      <c r="G72" s="20"/>
      <c r="H72" s="22">
        <f>AVERAGE(H60:H71)</f>
        <v>91.781880802261995</v>
      </c>
      <c r="I72" s="23">
        <f>AVERAGE(I60:I71)</f>
        <v>8.218119197737991</v>
      </c>
    </row>
    <row r="73" spans="1:9" x14ac:dyDescent="0.25">
      <c r="A73" s="290" t="s">
        <v>78</v>
      </c>
      <c r="B73" s="21" t="s">
        <v>7</v>
      </c>
      <c r="C73" s="21">
        <v>10</v>
      </c>
      <c r="D73" s="21">
        <v>421</v>
      </c>
      <c r="E73" s="21">
        <v>12</v>
      </c>
      <c r="F73" s="21">
        <v>3</v>
      </c>
      <c r="G73" s="21">
        <v>446</v>
      </c>
      <c r="H73" s="4">
        <f t="shared" ref="H73:H77" si="8">(C73+D73)*100/G73</f>
        <v>96.63677130044843</v>
      </c>
      <c r="I73" s="9">
        <f t="shared" ref="I73:I77" si="9">(E73+F73)*100/G73</f>
        <v>3.3632286995515694</v>
      </c>
    </row>
    <row r="74" spans="1:9" x14ac:dyDescent="0.25">
      <c r="A74" s="288"/>
      <c r="B74" s="16" t="s">
        <v>11</v>
      </c>
      <c r="C74" s="16">
        <v>5</v>
      </c>
      <c r="D74" s="16">
        <v>356</v>
      </c>
      <c r="E74" s="16">
        <v>20</v>
      </c>
      <c r="F74" s="16">
        <v>4</v>
      </c>
      <c r="G74" s="16">
        <v>385</v>
      </c>
      <c r="H74" s="4">
        <f t="shared" si="8"/>
        <v>93.766233766233768</v>
      </c>
      <c r="I74" s="9">
        <f t="shared" si="9"/>
        <v>6.2337662337662341</v>
      </c>
    </row>
    <row r="75" spans="1:9" x14ac:dyDescent="0.25">
      <c r="A75" s="288"/>
      <c r="B75" s="16" t="s">
        <v>12</v>
      </c>
      <c r="C75" s="16">
        <v>23</v>
      </c>
      <c r="D75" s="16">
        <v>343</v>
      </c>
      <c r="E75" s="16">
        <v>16</v>
      </c>
      <c r="F75" s="16">
        <v>10</v>
      </c>
      <c r="G75" s="16">
        <v>392</v>
      </c>
      <c r="H75" s="4">
        <f t="shared" si="8"/>
        <v>93.367346938775512</v>
      </c>
      <c r="I75" s="9">
        <f t="shared" si="9"/>
        <v>6.6326530612244898</v>
      </c>
    </row>
    <row r="76" spans="1:9" x14ac:dyDescent="0.25">
      <c r="A76" s="288"/>
      <c r="B76" s="16" t="s">
        <v>10</v>
      </c>
      <c r="C76" s="16">
        <v>36</v>
      </c>
      <c r="D76" s="16">
        <v>455</v>
      </c>
      <c r="E76" s="16">
        <v>18</v>
      </c>
      <c r="F76" s="16">
        <v>3</v>
      </c>
      <c r="G76" s="16">
        <v>512</v>
      </c>
      <c r="H76" s="4">
        <f t="shared" si="8"/>
        <v>95.8984375</v>
      </c>
      <c r="I76" s="9">
        <f t="shared" si="9"/>
        <v>4.1015625</v>
      </c>
    </row>
    <row r="77" spans="1:9" x14ac:dyDescent="0.25">
      <c r="A77" s="288"/>
      <c r="B77" s="16" t="s">
        <v>13</v>
      </c>
      <c r="C77" s="16">
        <v>24</v>
      </c>
      <c r="D77" s="16">
        <v>471</v>
      </c>
      <c r="E77" s="16">
        <v>18</v>
      </c>
      <c r="F77" s="16">
        <v>9</v>
      </c>
      <c r="G77" s="16">
        <v>522</v>
      </c>
      <c r="H77" s="4">
        <f t="shared" si="8"/>
        <v>94.827586206896555</v>
      </c>
      <c r="I77" s="9">
        <f t="shared" si="9"/>
        <v>5.1724137931034484</v>
      </c>
    </row>
    <row r="78" spans="1:9" x14ac:dyDescent="0.25">
      <c r="A78" s="288"/>
      <c r="B78" s="16" t="s">
        <v>9</v>
      </c>
      <c r="C78" s="16">
        <v>30</v>
      </c>
      <c r="D78" s="16">
        <v>455</v>
      </c>
      <c r="E78" s="16">
        <v>37</v>
      </c>
      <c r="F78" s="16">
        <v>15</v>
      </c>
      <c r="G78" s="16">
        <v>537</v>
      </c>
      <c r="H78" s="4">
        <f t="shared" ref="H78:H82" si="10">(C78+D78)*100/G78</f>
        <v>90.316573556797024</v>
      </c>
      <c r="I78" s="9">
        <f t="shared" ref="I78:I82" si="11">(E78+F78)*100/G78</f>
        <v>9.6834264432029791</v>
      </c>
    </row>
    <row r="79" spans="1:9" x14ac:dyDescent="0.25">
      <c r="A79" s="288"/>
      <c r="B79" s="16" t="s">
        <v>14</v>
      </c>
      <c r="C79" s="16">
        <v>20</v>
      </c>
      <c r="D79" s="16">
        <v>500</v>
      </c>
      <c r="E79" s="16">
        <v>20</v>
      </c>
      <c r="F79" s="16">
        <v>1</v>
      </c>
      <c r="G79" s="16">
        <v>541</v>
      </c>
      <c r="H79" s="4">
        <f t="shared" si="10"/>
        <v>96.118299445471351</v>
      </c>
      <c r="I79" s="9">
        <f t="shared" si="11"/>
        <v>3.8817005545286505</v>
      </c>
    </row>
    <row r="80" spans="1:9" x14ac:dyDescent="0.25">
      <c r="A80" s="288"/>
      <c r="B80" s="16" t="s">
        <v>8</v>
      </c>
      <c r="C80" s="16">
        <v>23</v>
      </c>
      <c r="D80" s="16">
        <v>528</v>
      </c>
      <c r="E80" s="16">
        <v>37</v>
      </c>
      <c r="F80" s="16">
        <v>4</v>
      </c>
      <c r="G80" s="16">
        <v>592</v>
      </c>
      <c r="H80" s="4">
        <f t="shared" si="10"/>
        <v>93.074324324324323</v>
      </c>
      <c r="I80" s="9">
        <f t="shared" si="11"/>
        <v>6.9256756756756754</v>
      </c>
    </row>
    <row r="81" spans="1:9" x14ac:dyDescent="0.25">
      <c r="A81" s="288"/>
      <c r="B81" s="16" t="s">
        <v>15</v>
      </c>
      <c r="C81" s="16">
        <v>17</v>
      </c>
      <c r="D81" s="16">
        <v>525</v>
      </c>
      <c r="E81" s="16">
        <v>24</v>
      </c>
      <c r="F81" s="16">
        <v>1</v>
      </c>
      <c r="G81" s="16">
        <v>567</v>
      </c>
      <c r="H81" s="4">
        <f t="shared" si="10"/>
        <v>95.590828924162253</v>
      </c>
      <c r="I81" s="9">
        <f t="shared" si="11"/>
        <v>4.4091710758377429</v>
      </c>
    </row>
    <row r="82" spans="1:9" x14ac:dyDescent="0.25">
      <c r="A82" s="288"/>
      <c r="B82" s="16" t="s">
        <v>16</v>
      </c>
      <c r="C82" s="16">
        <v>37</v>
      </c>
      <c r="D82" s="16">
        <v>387</v>
      </c>
      <c r="E82" s="16">
        <v>10</v>
      </c>
      <c r="F82" s="16">
        <v>3</v>
      </c>
      <c r="G82" s="16">
        <v>437</v>
      </c>
      <c r="H82" s="4">
        <f t="shared" si="10"/>
        <v>97.025171624713963</v>
      </c>
      <c r="I82" s="9">
        <f t="shared" si="11"/>
        <v>2.9748283752860414</v>
      </c>
    </row>
    <row r="83" spans="1:9" ht="16.5" thickBot="1" x14ac:dyDescent="0.3">
      <c r="A83" s="289"/>
      <c r="B83" s="19" t="s">
        <v>35</v>
      </c>
      <c r="C83" s="20"/>
      <c r="D83" s="20"/>
      <c r="E83" s="20"/>
      <c r="F83" s="20"/>
      <c r="G83" s="20"/>
      <c r="H83" s="22">
        <f>AVERAGE(H73:H82)</f>
        <v>94.662157358782309</v>
      </c>
      <c r="I83" s="23">
        <f>AVERAGE(I73:I82)</f>
        <v>5.3378426412176836</v>
      </c>
    </row>
    <row r="84" spans="1:9" x14ac:dyDescent="0.25">
      <c r="A84" s="288" t="s">
        <v>79</v>
      </c>
      <c r="B84" s="16" t="s">
        <v>7</v>
      </c>
      <c r="C84" s="16">
        <v>41</v>
      </c>
      <c r="D84" s="16">
        <v>375</v>
      </c>
      <c r="E84" s="16">
        <v>58</v>
      </c>
      <c r="F84" s="16">
        <v>2</v>
      </c>
      <c r="G84" s="16">
        <v>476</v>
      </c>
      <c r="H84" s="4">
        <f t="shared" ref="H84:H102" si="12">(C84+D84)*100/G84</f>
        <v>87.394957983193279</v>
      </c>
      <c r="I84" s="9">
        <f t="shared" ref="I84:I102" si="13">(E84+F84)*100/G84</f>
        <v>12.605042016806722</v>
      </c>
    </row>
    <row r="85" spans="1:9" x14ac:dyDescent="0.25">
      <c r="A85" s="288"/>
      <c r="B85" s="16" t="s">
        <v>11</v>
      </c>
      <c r="C85" s="16">
        <v>27</v>
      </c>
      <c r="D85" s="16">
        <v>453</v>
      </c>
      <c r="E85" s="16">
        <v>28</v>
      </c>
      <c r="F85" s="16">
        <v>19</v>
      </c>
      <c r="G85" s="16">
        <v>527</v>
      </c>
      <c r="H85" s="4">
        <f t="shared" si="12"/>
        <v>91.081593927893735</v>
      </c>
      <c r="I85" s="9">
        <f t="shared" si="13"/>
        <v>8.9184060721062615</v>
      </c>
    </row>
    <row r="86" spans="1:9" x14ac:dyDescent="0.25">
      <c r="A86" s="288"/>
      <c r="B86" s="16" t="s">
        <v>12</v>
      </c>
      <c r="C86" s="16">
        <v>15</v>
      </c>
      <c r="D86" s="16">
        <v>610</v>
      </c>
      <c r="E86" s="16">
        <v>47</v>
      </c>
      <c r="F86" s="16">
        <v>41</v>
      </c>
      <c r="G86" s="16">
        <v>713</v>
      </c>
      <c r="H86" s="4">
        <f t="shared" si="12"/>
        <v>87.657784011220201</v>
      </c>
      <c r="I86" s="9">
        <f t="shared" si="13"/>
        <v>12.342215988779804</v>
      </c>
    </row>
    <row r="87" spans="1:9" x14ac:dyDescent="0.25">
      <c r="A87" s="288"/>
      <c r="B87" s="16" t="s">
        <v>10</v>
      </c>
      <c r="C87" s="16">
        <v>10</v>
      </c>
      <c r="D87" s="16">
        <v>522</v>
      </c>
      <c r="E87" s="16">
        <v>50</v>
      </c>
      <c r="F87" s="16">
        <v>29</v>
      </c>
      <c r="G87" s="16">
        <v>611</v>
      </c>
      <c r="H87" s="4">
        <f t="shared" si="12"/>
        <v>87.070376432078561</v>
      </c>
      <c r="I87" s="9">
        <f t="shared" si="13"/>
        <v>12.929623567921441</v>
      </c>
    </row>
    <row r="88" spans="1:9" x14ac:dyDescent="0.25">
      <c r="A88" s="288"/>
      <c r="B88" s="16" t="s">
        <v>13</v>
      </c>
      <c r="C88" s="16">
        <v>18</v>
      </c>
      <c r="D88" s="16">
        <v>438</v>
      </c>
      <c r="E88" s="16">
        <v>130</v>
      </c>
      <c r="F88" s="16">
        <v>21</v>
      </c>
      <c r="G88" s="16">
        <v>607</v>
      </c>
      <c r="H88" s="4">
        <f t="shared" si="12"/>
        <v>75.12355848434926</v>
      </c>
      <c r="I88" s="9">
        <f t="shared" si="13"/>
        <v>24.87644151565074</v>
      </c>
    </row>
    <row r="89" spans="1:9" x14ac:dyDescent="0.25">
      <c r="A89" s="288"/>
      <c r="B89" s="16" t="s">
        <v>9</v>
      </c>
      <c r="C89" s="16">
        <v>23</v>
      </c>
      <c r="D89" s="16">
        <v>531</v>
      </c>
      <c r="E89" s="16">
        <v>91</v>
      </c>
      <c r="F89" s="16">
        <v>51</v>
      </c>
      <c r="G89" s="16">
        <v>696</v>
      </c>
      <c r="H89" s="4">
        <f t="shared" si="12"/>
        <v>79.597701149425291</v>
      </c>
      <c r="I89" s="9">
        <f t="shared" si="13"/>
        <v>20.402298850574713</v>
      </c>
    </row>
    <row r="90" spans="1:9" x14ac:dyDescent="0.25">
      <c r="A90" s="288"/>
      <c r="B90" s="16" t="s">
        <v>14</v>
      </c>
      <c r="C90" s="16">
        <v>20</v>
      </c>
      <c r="D90" s="16">
        <v>539</v>
      </c>
      <c r="E90" s="16">
        <v>79</v>
      </c>
      <c r="F90" s="16">
        <v>4</v>
      </c>
      <c r="G90" s="16">
        <v>642</v>
      </c>
      <c r="H90" s="4">
        <f t="shared" si="12"/>
        <v>87.071651090342684</v>
      </c>
      <c r="I90" s="9">
        <f t="shared" si="13"/>
        <v>12.928348909657322</v>
      </c>
    </row>
    <row r="91" spans="1:9" x14ac:dyDescent="0.25">
      <c r="A91" s="288"/>
      <c r="B91" s="16" t="s">
        <v>8</v>
      </c>
      <c r="C91" s="16">
        <v>6</v>
      </c>
      <c r="D91" s="16">
        <v>476</v>
      </c>
      <c r="E91" s="16">
        <v>118</v>
      </c>
      <c r="F91" s="16">
        <v>21</v>
      </c>
      <c r="G91" s="16">
        <v>621</v>
      </c>
      <c r="H91" s="4">
        <f t="shared" si="12"/>
        <v>77.61674718196457</v>
      </c>
      <c r="I91" s="9">
        <f t="shared" si="13"/>
        <v>22.383252818035427</v>
      </c>
    </row>
    <row r="92" spans="1:9" x14ac:dyDescent="0.25">
      <c r="A92" s="288"/>
      <c r="B92" s="16" t="s">
        <v>15</v>
      </c>
      <c r="C92" s="16">
        <v>8</v>
      </c>
      <c r="D92" s="16">
        <v>449</v>
      </c>
      <c r="E92" s="16">
        <v>102</v>
      </c>
      <c r="F92" s="16">
        <v>50</v>
      </c>
      <c r="G92" s="16">
        <v>609</v>
      </c>
      <c r="H92" s="4">
        <f t="shared" si="12"/>
        <v>75.041050903119867</v>
      </c>
      <c r="I92" s="9">
        <f t="shared" si="13"/>
        <v>24.958949096880133</v>
      </c>
    </row>
    <row r="93" spans="1:9" x14ac:dyDescent="0.25">
      <c r="A93" s="288"/>
      <c r="B93" s="16" t="s">
        <v>16</v>
      </c>
      <c r="C93" s="16">
        <v>17</v>
      </c>
      <c r="D93" s="16">
        <v>444</v>
      </c>
      <c r="E93" s="16">
        <v>222</v>
      </c>
      <c r="F93" s="16">
        <v>16</v>
      </c>
      <c r="G93" s="16">
        <v>699</v>
      </c>
      <c r="H93" s="4">
        <f t="shared" si="12"/>
        <v>65.951359084406292</v>
      </c>
      <c r="I93" s="9">
        <f t="shared" si="13"/>
        <v>34.048640915593708</v>
      </c>
    </row>
    <row r="94" spans="1:9" x14ac:dyDescent="0.25">
      <c r="A94" s="288"/>
      <c r="B94" s="16" t="s">
        <v>17</v>
      </c>
      <c r="C94" s="16">
        <v>32</v>
      </c>
      <c r="D94" s="16">
        <v>671</v>
      </c>
      <c r="E94" s="16">
        <v>154</v>
      </c>
      <c r="F94" s="16">
        <v>13</v>
      </c>
      <c r="G94" s="16">
        <v>870</v>
      </c>
      <c r="H94" s="4">
        <f t="shared" si="12"/>
        <v>80.804597701149419</v>
      </c>
      <c r="I94" s="9">
        <f t="shared" si="13"/>
        <v>19.195402298850574</v>
      </c>
    </row>
    <row r="95" spans="1:9" x14ac:dyDescent="0.25">
      <c r="A95" s="288"/>
      <c r="B95" s="16" t="s">
        <v>18</v>
      </c>
      <c r="C95" s="16">
        <v>22</v>
      </c>
      <c r="D95" s="16">
        <v>322</v>
      </c>
      <c r="E95" s="16">
        <v>204</v>
      </c>
      <c r="F95" s="16">
        <v>36</v>
      </c>
      <c r="G95" s="16">
        <v>584</v>
      </c>
      <c r="H95" s="4">
        <f t="shared" si="12"/>
        <v>58.904109589041099</v>
      </c>
      <c r="I95" s="9">
        <f t="shared" si="13"/>
        <v>41.095890410958901</v>
      </c>
    </row>
    <row r="96" spans="1:9" x14ac:dyDescent="0.25">
      <c r="A96" s="288"/>
      <c r="B96" s="16" t="s">
        <v>19</v>
      </c>
      <c r="C96" s="16">
        <v>14</v>
      </c>
      <c r="D96" s="16">
        <v>408</v>
      </c>
      <c r="E96" s="16">
        <v>119</v>
      </c>
      <c r="F96" s="16">
        <v>29</v>
      </c>
      <c r="G96" s="16">
        <v>570</v>
      </c>
      <c r="H96" s="4">
        <f t="shared" si="12"/>
        <v>74.035087719298247</v>
      </c>
      <c r="I96" s="9">
        <f t="shared" si="13"/>
        <v>25.964912280701753</v>
      </c>
    </row>
    <row r="97" spans="1:9" x14ac:dyDescent="0.25">
      <c r="A97" s="288"/>
      <c r="B97" s="16" t="s">
        <v>20</v>
      </c>
      <c r="C97" s="16">
        <v>30</v>
      </c>
      <c r="D97" s="16">
        <v>459</v>
      </c>
      <c r="E97" s="16">
        <v>134</v>
      </c>
      <c r="F97" s="16">
        <v>63</v>
      </c>
      <c r="G97" s="16">
        <v>686</v>
      </c>
      <c r="H97" s="4">
        <f t="shared" ref="H97:H101" si="14">(C97+D97)*100/G97</f>
        <v>71.282798833819243</v>
      </c>
      <c r="I97" s="9">
        <f t="shared" ref="I97:I101" si="15">(E97+F97)*100/G97</f>
        <v>28.717201166180757</v>
      </c>
    </row>
    <row r="98" spans="1:9" x14ac:dyDescent="0.25">
      <c r="A98" s="288"/>
      <c r="B98" s="16" t="s">
        <v>21</v>
      </c>
      <c r="C98" s="16">
        <v>14</v>
      </c>
      <c r="D98" s="16">
        <v>430</v>
      </c>
      <c r="E98" s="16">
        <v>123</v>
      </c>
      <c r="F98" s="16">
        <v>12</v>
      </c>
      <c r="G98" s="16">
        <v>579</v>
      </c>
      <c r="H98" s="4">
        <f t="shared" si="14"/>
        <v>76.683937823834199</v>
      </c>
      <c r="I98" s="9">
        <f t="shared" si="15"/>
        <v>23.316062176165804</v>
      </c>
    </row>
    <row r="99" spans="1:9" x14ac:dyDescent="0.25">
      <c r="A99" s="288"/>
      <c r="B99" s="16" t="s">
        <v>22</v>
      </c>
      <c r="C99" s="16">
        <v>24</v>
      </c>
      <c r="D99" s="16">
        <v>416</v>
      </c>
      <c r="E99" s="16">
        <v>74</v>
      </c>
      <c r="F99" s="16">
        <v>54</v>
      </c>
      <c r="G99" s="16">
        <v>568</v>
      </c>
      <c r="H99" s="4">
        <f t="shared" si="14"/>
        <v>77.464788732394368</v>
      </c>
      <c r="I99" s="9">
        <f t="shared" si="15"/>
        <v>22.535211267605632</v>
      </c>
    </row>
    <row r="100" spans="1:9" x14ac:dyDescent="0.25">
      <c r="A100" s="288"/>
      <c r="B100" s="16" t="s">
        <v>23</v>
      </c>
      <c r="C100" s="16">
        <v>10</v>
      </c>
      <c r="D100" s="16">
        <v>455</v>
      </c>
      <c r="E100" s="16">
        <v>130</v>
      </c>
      <c r="F100" s="16">
        <v>41</v>
      </c>
      <c r="G100" s="16">
        <v>636</v>
      </c>
      <c r="H100" s="4">
        <f t="shared" si="14"/>
        <v>73.113207547169807</v>
      </c>
      <c r="I100" s="9">
        <f t="shared" si="15"/>
        <v>26.886792452830189</v>
      </c>
    </row>
    <row r="101" spans="1:9" x14ac:dyDescent="0.25">
      <c r="A101" s="288"/>
      <c r="B101" s="16" t="s">
        <v>24</v>
      </c>
      <c r="C101" s="16">
        <v>18</v>
      </c>
      <c r="D101" s="16">
        <v>305</v>
      </c>
      <c r="E101" s="16">
        <v>29</v>
      </c>
      <c r="F101" s="16">
        <v>23</v>
      </c>
      <c r="G101" s="16">
        <v>375</v>
      </c>
      <c r="H101" s="4">
        <f t="shared" si="14"/>
        <v>86.13333333333334</v>
      </c>
      <c r="I101" s="9">
        <f t="shared" si="15"/>
        <v>13.866666666666667</v>
      </c>
    </row>
    <row r="102" spans="1:9" x14ac:dyDescent="0.25">
      <c r="A102" s="288"/>
      <c r="B102" s="16" t="s">
        <v>36</v>
      </c>
      <c r="C102" s="16">
        <v>37</v>
      </c>
      <c r="D102" s="16">
        <v>686</v>
      </c>
      <c r="E102" s="16">
        <v>116</v>
      </c>
      <c r="F102" s="16">
        <v>37</v>
      </c>
      <c r="G102" s="16">
        <v>876</v>
      </c>
      <c r="H102" s="4">
        <f t="shared" si="12"/>
        <v>82.534246575342465</v>
      </c>
      <c r="I102" s="9">
        <f t="shared" si="13"/>
        <v>17.465753424657535</v>
      </c>
    </row>
    <row r="103" spans="1:9" ht="16.5" thickBot="1" x14ac:dyDescent="0.3">
      <c r="A103" s="289"/>
      <c r="B103" s="19" t="s">
        <v>35</v>
      </c>
      <c r="C103" s="20"/>
      <c r="D103" s="20"/>
      <c r="E103" s="20"/>
      <c r="F103" s="20"/>
      <c r="G103" s="20"/>
      <c r="H103" s="22">
        <f>AVERAGE(H84:H102)</f>
        <v>78.661204637019779</v>
      </c>
      <c r="I103" s="23">
        <f>AVERAGE(I84:I102)</f>
        <v>21.338795362980214</v>
      </c>
    </row>
    <row r="104" spans="1:9" x14ac:dyDescent="0.25">
      <c r="A104" s="288" t="s">
        <v>117</v>
      </c>
      <c r="B104" s="16" t="s">
        <v>7</v>
      </c>
      <c r="C104" s="16">
        <v>6</v>
      </c>
      <c r="D104" s="16">
        <v>18</v>
      </c>
      <c r="E104" s="16">
        <v>232</v>
      </c>
      <c r="F104" s="16">
        <v>442</v>
      </c>
      <c r="G104" s="16">
        <v>698</v>
      </c>
      <c r="H104" s="4">
        <f t="shared" ref="H104:H118" si="16">(C104+D104)*100/G104</f>
        <v>3.4383954154727792</v>
      </c>
      <c r="I104" s="9">
        <f t="shared" ref="I104:I118" si="17">(E104+F104)*100/G104</f>
        <v>96.561604584527217</v>
      </c>
    </row>
    <row r="105" spans="1:9" x14ac:dyDescent="0.25">
      <c r="A105" s="288"/>
      <c r="B105" s="16" t="s">
        <v>11</v>
      </c>
      <c r="C105" s="16">
        <v>15</v>
      </c>
      <c r="D105" s="16">
        <v>65</v>
      </c>
      <c r="E105" s="16">
        <v>237</v>
      </c>
      <c r="F105" s="16">
        <v>461</v>
      </c>
      <c r="G105" s="16">
        <v>778</v>
      </c>
      <c r="H105" s="4">
        <f t="shared" si="16"/>
        <v>10.282776349614396</v>
      </c>
      <c r="I105" s="9">
        <f t="shared" si="17"/>
        <v>89.717223650385606</v>
      </c>
    </row>
    <row r="106" spans="1:9" x14ac:dyDescent="0.25">
      <c r="A106" s="288"/>
      <c r="B106" s="16" t="s">
        <v>12</v>
      </c>
      <c r="C106" s="16">
        <v>5</v>
      </c>
      <c r="D106" s="16">
        <v>72</v>
      </c>
      <c r="E106" s="16">
        <v>254</v>
      </c>
      <c r="F106" s="16">
        <v>415</v>
      </c>
      <c r="G106" s="16">
        <v>746</v>
      </c>
      <c r="H106" s="4">
        <f t="shared" si="16"/>
        <v>10.32171581769437</v>
      </c>
      <c r="I106" s="9">
        <f t="shared" si="17"/>
        <v>89.678284182305632</v>
      </c>
    </row>
    <row r="107" spans="1:9" x14ac:dyDescent="0.25">
      <c r="A107" s="288"/>
      <c r="B107" s="16" t="s">
        <v>10</v>
      </c>
      <c r="C107" s="16">
        <v>11</v>
      </c>
      <c r="D107" s="16">
        <v>22</v>
      </c>
      <c r="E107" s="16">
        <v>222</v>
      </c>
      <c r="F107" s="16">
        <v>343</v>
      </c>
      <c r="G107" s="16">
        <v>598</v>
      </c>
      <c r="H107" s="4">
        <f t="shared" si="16"/>
        <v>5.5183946488294318</v>
      </c>
      <c r="I107" s="9">
        <f t="shared" si="17"/>
        <v>94.481605351170572</v>
      </c>
    </row>
    <row r="108" spans="1:9" x14ac:dyDescent="0.25">
      <c r="A108" s="288"/>
      <c r="B108" s="16" t="s">
        <v>13</v>
      </c>
      <c r="C108" s="16">
        <v>8</v>
      </c>
      <c r="D108" s="16">
        <v>46</v>
      </c>
      <c r="E108" s="16">
        <v>288</v>
      </c>
      <c r="F108" s="16">
        <v>543</v>
      </c>
      <c r="G108" s="16">
        <v>885</v>
      </c>
      <c r="H108" s="4">
        <f t="shared" si="16"/>
        <v>6.101694915254237</v>
      </c>
      <c r="I108" s="9">
        <f t="shared" si="17"/>
        <v>93.898305084745758</v>
      </c>
    </row>
    <row r="109" spans="1:9" x14ac:dyDescent="0.25">
      <c r="A109" s="288"/>
      <c r="B109" s="16" t="s">
        <v>9</v>
      </c>
      <c r="C109" s="16">
        <v>3</v>
      </c>
      <c r="D109" s="16">
        <v>51</v>
      </c>
      <c r="E109" s="16">
        <v>240</v>
      </c>
      <c r="F109" s="16">
        <v>338</v>
      </c>
      <c r="G109" s="16">
        <v>632</v>
      </c>
      <c r="H109" s="4">
        <f t="shared" si="16"/>
        <v>8.5443037974683538</v>
      </c>
      <c r="I109" s="9">
        <f t="shared" si="17"/>
        <v>91.455696202531641</v>
      </c>
    </row>
    <row r="110" spans="1:9" x14ac:dyDescent="0.25">
      <c r="A110" s="288"/>
      <c r="B110" s="16" t="s">
        <v>14</v>
      </c>
      <c r="C110" s="16">
        <v>31</v>
      </c>
      <c r="D110" s="16">
        <v>30</v>
      </c>
      <c r="E110" s="16">
        <v>160</v>
      </c>
      <c r="F110" s="16">
        <v>390</v>
      </c>
      <c r="G110" s="16">
        <v>611</v>
      </c>
      <c r="H110" s="4">
        <f t="shared" si="16"/>
        <v>9.9836333878887071</v>
      </c>
      <c r="I110" s="9">
        <f t="shared" si="17"/>
        <v>90.016366612111298</v>
      </c>
    </row>
    <row r="111" spans="1:9" x14ac:dyDescent="0.25">
      <c r="A111" s="288"/>
      <c r="B111" s="16" t="s">
        <v>8</v>
      </c>
      <c r="C111" s="16">
        <v>55</v>
      </c>
      <c r="D111" s="16">
        <v>11</v>
      </c>
      <c r="E111" s="16">
        <v>539</v>
      </c>
      <c r="F111" s="16">
        <v>207</v>
      </c>
      <c r="G111" s="16">
        <v>812</v>
      </c>
      <c r="H111" s="4">
        <f t="shared" si="16"/>
        <v>8.1280788177339893</v>
      </c>
      <c r="I111" s="9">
        <f t="shared" si="17"/>
        <v>91.871921182266007</v>
      </c>
    </row>
    <row r="112" spans="1:9" x14ac:dyDescent="0.25">
      <c r="A112" s="288"/>
      <c r="B112" s="16" t="s">
        <v>15</v>
      </c>
      <c r="C112" s="16">
        <v>25</v>
      </c>
      <c r="D112" s="16">
        <v>111</v>
      </c>
      <c r="E112" s="16">
        <v>436</v>
      </c>
      <c r="F112" s="16">
        <v>466</v>
      </c>
      <c r="G112" s="16">
        <v>1038</v>
      </c>
      <c r="H112" s="4">
        <f t="shared" si="16"/>
        <v>13.102119460500964</v>
      </c>
      <c r="I112" s="9">
        <f t="shared" si="17"/>
        <v>86.897880539499042</v>
      </c>
    </row>
    <row r="113" spans="1:9" x14ac:dyDescent="0.25">
      <c r="A113" s="288"/>
      <c r="B113" s="16" t="s">
        <v>16</v>
      </c>
      <c r="C113" s="16">
        <v>32</v>
      </c>
      <c r="D113" s="16">
        <v>35</v>
      </c>
      <c r="E113" s="16">
        <v>300</v>
      </c>
      <c r="F113" s="16">
        <v>593</v>
      </c>
      <c r="G113" s="16">
        <v>960</v>
      </c>
      <c r="H113" s="4">
        <f t="shared" si="16"/>
        <v>6.979166666666667</v>
      </c>
      <c r="I113" s="9">
        <f t="shared" si="17"/>
        <v>93.020833333333329</v>
      </c>
    </row>
    <row r="114" spans="1:9" x14ac:dyDescent="0.25">
      <c r="A114" s="288"/>
      <c r="B114" s="16" t="s">
        <v>17</v>
      </c>
      <c r="C114" s="16">
        <v>69</v>
      </c>
      <c r="D114" s="16">
        <v>16</v>
      </c>
      <c r="E114" s="16">
        <v>292</v>
      </c>
      <c r="F114" s="16">
        <v>219</v>
      </c>
      <c r="G114" s="16">
        <v>596</v>
      </c>
      <c r="H114" s="4">
        <f t="shared" si="16"/>
        <v>14.261744966442953</v>
      </c>
      <c r="I114" s="9">
        <f t="shared" si="17"/>
        <v>85.738255033557053</v>
      </c>
    </row>
    <row r="115" spans="1:9" x14ac:dyDescent="0.25">
      <c r="A115" s="288"/>
      <c r="B115" s="16" t="s">
        <v>18</v>
      </c>
      <c r="C115" s="16">
        <v>16</v>
      </c>
      <c r="D115" s="16">
        <v>17</v>
      </c>
      <c r="E115" s="16">
        <v>197</v>
      </c>
      <c r="F115" s="16">
        <v>558</v>
      </c>
      <c r="G115" s="16">
        <v>788</v>
      </c>
      <c r="H115" s="4">
        <f t="shared" si="16"/>
        <v>4.187817258883249</v>
      </c>
      <c r="I115" s="9">
        <f t="shared" si="17"/>
        <v>95.812182741116757</v>
      </c>
    </row>
    <row r="116" spans="1:9" x14ac:dyDescent="0.25">
      <c r="A116" s="288"/>
      <c r="B116" s="16" t="s">
        <v>19</v>
      </c>
      <c r="C116" s="16">
        <v>7</v>
      </c>
      <c r="D116" s="16">
        <v>21</v>
      </c>
      <c r="E116" s="16">
        <v>533</v>
      </c>
      <c r="F116" s="16">
        <v>239</v>
      </c>
      <c r="G116" s="16">
        <v>800</v>
      </c>
      <c r="H116" s="4">
        <f t="shared" si="16"/>
        <v>3.5</v>
      </c>
      <c r="I116" s="9">
        <f t="shared" si="17"/>
        <v>96.5</v>
      </c>
    </row>
    <row r="117" spans="1:9" x14ac:dyDescent="0.25">
      <c r="A117" s="288"/>
      <c r="B117" s="16" t="s">
        <v>20</v>
      </c>
      <c r="C117" s="16">
        <v>7</v>
      </c>
      <c r="D117" s="16">
        <v>79</v>
      </c>
      <c r="E117" s="16">
        <v>189</v>
      </c>
      <c r="F117" s="16">
        <v>444</v>
      </c>
      <c r="G117" s="16">
        <v>719</v>
      </c>
      <c r="H117" s="4">
        <f t="shared" si="16"/>
        <v>11.961057023643949</v>
      </c>
      <c r="I117" s="9">
        <f t="shared" si="17"/>
        <v>88.038942976356054</v>
      </c>
    </row>
    <row r="118" spans="1:9" x14ac:dyDescent="0.25">
      <c r="A118" s="288"/>
      <c r="B118" s="16" t="s">
        <v>21</v>
      </c>
      <c r="C118" s="16">
        <v>5</v>
      </c>
      <c r="D118" s="16">
        <v>18</v>
      </c>
      <c r="E118" s="16">
        <v>389</v>
      </c>
      <c r="F118" s="16">
        <v>304</v>
      </c>
      <c r="G118" s="16">
        <v>716</v>
      </c>
      <c r="H118" s="4">
        <f t="shared" si="16"/>
        <v>3.2122905027932962</v>
      </c>
      <c r="I118" s="9">
        <f t="shared" si="17"/>
        <v>96.787709497206706</v>
      </c>
    </row>
    <row r="119" spans="1:9" x14ac:dyDescent="0.25">
      <c r="A119" s="288"/>
      <c r="B119" s="16" t="s">
        <v>22</v>
      </c>
      <c r="C119" s="16">
        <v>13</v>
      </c>
      <c r="D119" s="16">
        <v>35</v>
      </c>
      <c r="E119" s="16">
        <v>460</v>
      </c>
      <c r="F119" s="16">
        <v>346</v>
      </c>
      <c r="G119" s="16">
        <v>854</v>
      </c>
      <c r="H119" s="4">
        <f t="shared" ref="H119:H123" si="18">(C119+D119)*100/G119</f>
        <v>5.6206088992974239</v>
      </c>
      <c r="I119" s="9">
        <f t="shared" ref="I119:I123" si="19">(E119+F119)*100/G119</f>
        <v>94.379391100702577</v>
      </c>
    </row>
    <row r="120" spans="1:9" x14ac:dyDescent="0.25">
      <c r="A120" s="288"/>
      <c r="B120" s="16" t="s">
        <v>23</v>
      </c>
      <c r="C120" s="16">
        <v>15</v>
      </c>
      <c r="D120" s="16">
        <v>78</v>
      </c>
      <c r="E120" s="16">
        <v>474</v>
      </c>
      <c r="F120" s="16">
        <v>85</v>
      </c>
      <c r="G120" s="16">
        <v>652</v>
      </c>
      <c r="H120" s="4">
        <f t="shared" si="18"/>
        <v>14.263803680981596</v>
      </c>
      <c r="I120" s="9">
        <f t="shared" si="19"/>
        <v>85.736196319018404</v>
      </c>
    </row>
    <row r="121" spans="1:9" x14ac:dyDescent="0.25">
      <c r="A121" s="288"/>
      <c r="B121" s="16" t="s">
        <v>24</v>
      </c>
      <c r="C121" s="16">
        <v>12</v>
      </c>
      <c r="D121" s="16">
        <v>35</v>
      </c>
      <c r="E121" s="16">
        <v>340</v>
      </c>
      <c r="F121" s="16">
        <v>324</v>
      </c>
      <c r="G121" s="16">
        <v>711</v>
      </c>
      <c r="H121" s="4">
        <f t="shared" si="18"/>
        <v>6.6104078762306608</v>
      </c>
      <c r="I121" s="9">
        <f t="shared" si="19"/>
        <v>93.389592123769333</v>
      </c>
    </row>
    <row r="122" spans="1:9" x14ac:dyDescent="0.25">
      <c r="A122" s="288"/>
      <c r="B122" s="16" t="s">
        <v>36</v>
      </c>
      <c r="C122" s="16">
        <v>15</v>
      </c>
      <c r="D122" s="16">
        <v>67</v>
      </c>
      <c r="E122" s="16">
        <v>313</v>
      </c>
      <c r="F122" s="16">
        <v>211</v>
      </c>
      <c r="G122" s="16">
        <v>606</v>
      </c>
      <c r="H122" s="4">
        <f t="shared" si="18"/>
        <v>13.531353135313532</v>
      </c>
      <c r="I122" s="9">
        <f t="shared" si="19"/>
        <v>86.468646864686463</v>
      </c>
    </row>
    <row r="123" spans="1:9" x14ac:dyDescent="0.25">
      <c r="A123" s="288"/>
      <c r="B123" s="16" t="s">
        <v>37</v>
      </c>
      <c r="C123" s="16">
        <v>26</v>
      </c>
      <c r="D123" s="16">
        <v>20</v>
      </c>
      <c r="E123" s="16">
        <v>224</v>
      </c>
      <c r="F123" s="16">
        <v>395</v>
      </c>
      <c r="G123" s="16">
        <v>665</v>
      </c>
      <c r="H123" s="4">
        <f t="shared" si="18"/>
        <v>6.9172932330827068</v>
      </c>
      <c r="I123" s="9">
        <f t="shared" si="19"/>
        <v>93.082706766917298</v>
      </c>
    </row>
    <row r="124" spans="1:9" ht="16.5" thickBot="1" x14ac:dyDescent="0.3">
      <c r="A124" s="289"/>
      <c r="B124" s="19" t="s">
        <v>35</v>
      </c>
      <c r="C124" s="20"/>
      <c r="D124" s="20"/>
      <c r="E124" s="20"/>
      <c r="F124" s="20"/>
      <c r="G124" s="20"/>
      <c r="H124" s="22">
        <f>AVERAGE(H104:H123)</f>
        <v>8.3233327926896639</v>
      </c>
      <c r="I124" s="23">
        <f>AVERAGE(I104:I123)</f>
        <v>91.676667207310331</v>
      </c>
    </row>
    <row r="125" spans="1:9" x14ac:dyDescent="0.25">
      <c r="A125" s="290" t="s">
        <v>118</v>
      </c>
      <c r="B125" s="21" t="s">
        <v>7</v>
      </c>
      <c r="C125" s="21">
        <v>25</v>
      </c>
      <c r="D125" s="21">
        <v>20</v>
      </c>
      <c r="E125" s="21">
        <v>218</v>
      </c>
      <c r="F125" s="21">
        <v>479</v>
      </c>
      <c r="G125" s="21">
        <v>742</v>
      </c>
      <c r="H125" s="4">
        <f t="shared" ref="H125:H139" si="20">(C125+D125)*100/G125</f>
        <v>6.0646900269541781</v>
      </c>
      <c r="I125" s="9">
        <f t="shared" ref="I125:I139" si="21">(E125+F125)*100/G125</f>
        <v>93.935309973045818</v>
      </c>
    </row>
    <row r="126" spans="1:9" x14ac:dyDescent="0.25">
      <c r="A126" s="288"/>
      <c r="B126" s="16" t="s">
        <v>11</v>
      </c>
      <c r="C126" s="16">
        <v>29</v>
      </c>
      <c r="D126" s="16">
        <v>9</v>
      </c>
      <c r="E126" s="16">
        <v>220</v>
      </c>
      <c r="F126" s="16">
        <v>463</v>
      </c>
      <c r="G126" s="16">
        <v>721</v>
      </c>
      <c r="H126" s="4">
        <f t="shared" si="20"/>
        <v>5.270457697642164</v>
      </c>
      <c r="I126" s="9">
        <f t="shared" si="21"/>
        <v>94.729542302357842</v>
      </c>
    </row>
    <row r="127" spans="1:9" x14ac:dyDescent="0.25">
      <c r="A127" s="288"/>
      <c r="B127" s="16" t="s">
        <v>12</v>
      </c>
      <c r="C127" s="16">
        <v>52</v>
      </c>
      <c r="D127" s="16">
        <v>14</v>
      </c>
      <c r="E127" s="16">
        <v>255</v>
      </c>
      <c r="F127" s="16">
        <v>175</v>
      </c>
      <c r="G127" s="16">
        <v>496</v>
      </c>
      <c r="H127" s="4">
        <f t="shared" si="20"/>
        <v>13.306451612903226</v>
      </c>
      <c r="I127" s="9">
        <f t="shared" si="21"/>
        <v>86.693548387096769</v>
      </c>
    </row>
    <row r="128" spans="1:9" x14ac:dyDescent="0.25">
      <c r="A128" s="288"/>
      <c r="B128" s="16" t="s">
        <v>10</v>
      </c>
      <c r="C128" s="16">
        <v>11</v>
      </c>
      <c r="D128" s="16">
        <v>8</v>
      </c>
      <c r="E128" s="16">
        <v>187</v>
      </c>
      <c r="F128" s="16">
        <v>40</v>
      </c>
      <c r="G128" s="16">
        <v>246</v>
      </c>
      <c r="H128" s="4">
        <f t="shared" si="20"/>
        <v>7.7235772357723578</v>
      </c>
      <c r="I128" s="9">
        <f t="shared" si="21"/>
        <v>92.276422764227647</v>
      </c>
    </row>
    <row r="129" spans="1:9" x14ac:dyDescent="0.25">
      <c r="A129" s="288"/>
      <c r="B129" s="16" t="s">
        <v>13</v>
      </c>
      <c r="C129" s="16">
        <v>4</v>
      </c>
      <c r="D129" s="16">
        <v>10</v>
      </c>
      <c r="E129" s="16">
        <v>197</v>
      </c>
      <c r="F129" s="16">
        <v>96</v>
      </c>
      <c r="G129" s="16">
        <v>307</v>
      </c>
      <c r="H129" s="4">
        <f t="shared" si="20"/>
        <v>4.5602605863192185</v>
      </c>
      <c r="I129" s="9">
        <f t="shared" si="21"/>
        <v>95.439739413680783</v>
      </c>
    </row>
    <row r="130" spans="1:9" x14ac:dyDescent="0.25">
      <c r="A130" s="288"/>
      <c r="B130" s="16" t="s">
        <v>9</v>
      </c>
      <c r="C130" s="16">
        <v>44</v>
      </c>
      <c r="D130" s="16">
        <v>18</v>
      </c>
      <c r="E130" s="16">
        <v>183</v>
      </c>
      <c r="F130" s="16">
        <v>214</v>
      </c>
      <c r="G130" s="16">
        <v>459</v>
      </c>
      <c r="H130" s="4">
        <f t="shared" si="20"/>
        <v>13.507625272331154</v>
      </c>
      <c r="I130" s="9">
        <f t="shared" si="21"/>
        <v>86.492374727668846</v>
      </c>
    </row>
    <row r="131" spans="1:9" x14ac:dyDescent="0.25">
      <c r="A131" s="288"/>
      <c r="B131" s="16" t="s">
        <v>14</v>
      </c>
      <c r="C131" s="16">
        <v>65</v>
      </c>
      <c r="D131" s="16">
        <v>0</v>
      </c>
      <c r="E131" s="16">
        <v>249</v>
      </c>
      <c r="F131" s="16">
        <v>218</v>
      </c>
      <c r="G131" s="16">
        <v>532</v>
      </c>
      <c r="H131" s="4">
        <f t="shared" si="20"/>
        <v>12.218045112781954</v>
      </c>
      <c r="I131" s="9">
        <f t="shared" si="21"/>
        <v>87.781954887218049</v>
      </c>
    </row>
    <row r="132" spans="1:9" x14ac:dyDescent="0.25">
      <c r="A132" s="288"/>
      <c r="B132" s="16" t="s">
        <v>8</v>
      </c>
      <c r="C132" s="16">
        <v>49</v>
      </c>
      <c r="D132" s="16">
        <v>0</v>
      </c>
      <c r="E132" s="16">
        <v>46</v>
      </c>
      <c r="F132" s="16">
        <v>630</v>
      </c>
      <c r="G132" s="16">
        <v>725</v>
      </c>
      <c r="H132" s="4">
        <f t="shared" si="20"/>
        <v>6.7586206896551726</v>
      </c>
      <c r="I132" s="9">
        <f t="shared" si="21"/>
        <v>93.241379310344826</v>
      </c>
    </row>
    <row r="133" spans="1:9" x14ac:dyDescent="0.25">
      <c r="A133" s="288"/>
      <c r="B133" s="16" t="s">
        <v>15</v>
      </c>
      <c r="C133" s="16">
        <v>69</v>
      </c>
      <c r="D133" s="16">
        <v>22</v>
      </c>
      <c r="E133" s="16">
        <v>148</v>
      </c>
      <c r="F133" s="16">
        <v>33</v>
      </c>
      <c r="G133" s="16">
        <v>272</v>
      </c>
      <c r="H133" s="4">
        <f t="shared" si="20"/>
        <v>33.455882352941174</v>
      </c>
      <c r="I133" s="9">
        <f t="shared" si="21"/>
        <v>66.544117647058826</v>
      </c>
    </row>
    <row r="134" spans="1:9" x14ac:dyDescent="0.25">
      <c r="A134" s="288"/>
      <c r="B134" s="16" t="s">
        <v>16</v>
      </c>
      <c r="C134" s="16">
        <v>72</v>
      </c>
      <c r="D134" s="16">
        <v>17</v>
      </c>
      <c r="E134" s="16">
        <v>359</v>
      </c>
      <c r="F134" s="16">
        <v>12</v>
      </c>
      <c r="G134" s="16">
        <v>460</v>
      </c>
      <c r="H134" s="4">
        <f t="shared" si="20"/>
        <v>19.347826086956523</v>
      </c>
      <c r="I134" s="9">
        <f t="shared" si="21"/>
        <v>80.652173913043484</v>
      </c>
    </row>
    <row r="135" spans="1:9" x14ac:dyDescent="0.25">
      <c r="A135" s="288"/>
      <c r="B135" s="16" t="s">
        <v>17</v>
      </c>
      <c r="C135" s="16">
        <v>41</v>
      </c>
      <c r="D135" s="16">
        <v>4</v>
      </c>
      <c r="E135" s="16">
        <v>172</v>
      </c>
      <c r="F135" s="16">
        <v>437</v>
      </c>
      <c r="G135" s="16">
        <v>654</v>
      </c>
      <c r="H135" s="4">
        <f t="shared" si="20"/>
        <v>6.8807339449541285</v>
      </c>
      <c r="I135" s="9">
        <f t="shared" si="21"/>
        <v>93.11926605504587</v>
      </c>
    </row>
    <row r="136" spans="1:9" x14ac:dyDescent="0.25">
      <c r="A136" s="288"/>
      <c r="B136" s="16" t="s">
        <v>18</v>
      </c>
      <c r="C136" s="16">
        <v>4</v>
      </c>
      <c r="D136" s="16">
        <v>31</v>
      </c>
      <c r="E136" s="16">
        <v>306</v>
      </c>
      <c r="F136" s="16">
        <v>141</v>
      </c>
      <c r="G136" s="16">
        <v>482</v>
      </c>
      <c r="H136" s="4">
        <f t="shared" si="20"/>
        <v>7.2614107883817427</v>
      </c>
      <c r="I136" s="9">
        <f t="shared" si="21"/>
        <v>92.738589211618262</v>
      </c>
    </row>
    <row r="137" spans="1:9" x14ac:dyDescent="0.25">
      <c r="A137" s="288"/>
      <c r="B137" s="16" t="s">
        <v>19</v>
      </c>
      <c r="C137" s="16">
        <v>21</v>
      </c>
      <c r="D137" s="16">
        <v>33</v>
      </c>
      <c r="E137" s="16">
        <v>351</v>
      </c>
      <c r="F137" s="16">
        <v>146</v>
      </c>
      <c r="G137" s="16">
        <v>551</v>
      </c>
      <c r="H137" s="4">
        <f t="shared" si="20"/>
        <v>9.8003629764065341</v>
      </c>
      <c r="I137" s="9">
        <f t="shared" si="21"/>
        <v>90.199637023593468</v>
      </c>
    </row>
    <row r="138" spans="1:9" x14ac:dyDescent="0.25">
      <c r="A138" s="288"/>
      <c r="B138" s="16" t="s">
        <v>20</v>
      </c>
      <c r="C138" s="16">
        <v>32</v>
      </c>
      <c r="D138" s="16">
        <v>35</v>
      </c>
      <c r="E138" s="16">
        <v>348</v>
      </c>
      <c r="F138" s="16">
        <v>156</v>
      </c>
      <c r="G138" s="16">
        <v>571</v>
      </c>
      <c r="H138" s="4">
        <f t="shared" si="20"/>
        <v>11.733800350262698</v>
      </c>
      <c r="I138" s="9">
        <f t="shared" si="21"/>
        <v>88.266199649737302</v>
      </c>
    </row>
    <row r="139" spans="1:9" x14ac:dyDescent="0.25">
      <c r="A139" s="288"/>
      <c r="B139" s="16" t="s">
        <v>21</v>
      </c>
      <c r="C139" s="16">
        <v>39</v>
      </c>
      <c r="D139" s="16">
        <v>12</v>
      </c>
      <c r="E139" s="16">
        <v>184</v>
      </c>
      <c r="F139" s="16">
        <v>336</v>
      </c>
      <c r="G139" s="16">
        <v>571</v>
      </c>
      <c r="H139" s="4">
        <f t="shared" si="20"/>
        <v>8.9316987740805605</v>
      </c>
      <c r="I139" s="9">
        <f t="shared" si="21"/>
        <v>91.068301225919441</v>
      </c>
    </row>
    <row r="140" spans="1:9" x14ac:dyDescent="0.25">
      <c r="A140" s="288"/>
      <c r="B140" s="16" t="s">
        <v>22</v>
      </c>
      <c r="C140" s="16">
        <v>49</v>
      </c>
      <c r="D140" s="16">
        <v>4</v>
      </c>
      <c r="E140" s="16">
        <v>76</v>
      </c>
      <c r="F140" s="16">
        <v>179</v>
      </c>
      <c r="G140" s="16">
        <v>308</v>
      </c>
      <c r="H140" s="4">
        <f t="shared" ref="H140:H148" si="22">(C140+D140)*100/G140</f>
        <v>17.207792207792206</v>
      </c>
      <c r="I140" s="9">
        <f t="shared" ref="I140:I148" si="23">(E140+F140)*100/G140</f>
        <v>82.79220779220779</v>
      </c>
    </row>
    <row r="141" spans="1:9" x14ac:dyDescent="0.25">
      <c r="A141" s="288"/>
      <c r="B141" s="16" t="s">
        <v>23</v>
      </c>
      <c r="C141" s="16">
        <v>51</v>
      </c>
      <c r="D141" s="16">
        <v>2</v>
      </c>
      <c r="E141" s="16">
        <v>132</v>
      </c>
      <c r="F141" s="16">
        <v>285</v>
      </c>
      <c r="G141" s="16">
        <v>470</v>
      </c>
      <c r="H141" s="4">
        <f t="shared" si="22"/>
        <v>11.276595744680851</v>
      </c>
      <c r="I141" s="9">
        <f t="shared" si="23"/>
        <v>88.723404255319153</v>
      </c>
    </row>
    <row r="142" spans="1:9" x14ac:dyDescent="0.25">
      <c r="A142" s="288"/>
      <c r="B142" s="16" t="s">
        <v>24</v>
      </c>
      <c r="C142" s="16">
        <v>57</v>
      </c>
      <c r="D142" s="16">
        <v>25</v>
      </c>
      <c r="E142" s="16">
        <v>191</v>
      </c>
      <c r="F142" s="16">
        <v>203</v>
      </c>
      <c r="G142" s="16">
        <v>476</v>
      </c>
      <c r="H142" s="4">
        <f t="shared" si="22"/>
        <v>17.22689075630252</v>
      </c>
      <c r="I142" s="9">
        <f t="shared" si="23"/>
        <v>82.773109243697476</v>
      </c>
    </row>
    <row r="143" spans="1:9" x14ac:dyDescent="0.25">
      <c r="A143" s="288"/>
      <c r="B143" s="16" t="s">
        <v>36</v>
      </c>
      <c r="C143" s="16">
        <v>21</v>
      </c>
      <c r="D143" s="16">
        <v>11</v>
      </c>
      <c r="E143" s="16">
        <v>180</v>
      </c>
      <c r="F143" s="16">
        <v>258</v>
      </c>
      <c r="G143" s="16">
        <v>470</v>
      </c>
      <c r="H143" s="4">
        <f t="shared" si="22"/>
        <v>6.8085106382978724</v>
      </c>
      <c r="I143" s="9">
        <f t="shared" si="23"/>
        <v>93.191489361702125</v>
      </c>
    </row>
    <row r="144" spans="1:9" x14ac:dyDescent="0.25">
      <c r="A144" s="288"/>
      <c r="B144" s="16" t="s">
        <v>37</v>
      </c>
      <c r="C144" s="16">
        <v>46</v>
      </c>
      <c r="D144" s="16">
        <v>5</v>
      </c>
      <c r="E144" s="16">
        <v>227</v>
      </c>
      <c r="F144" s="16">
        <v>56</v>
      </c>
      <c r="G144" s="16">
        <v>334</v>
      </c>
      <c r="H144" s="4">
        <f t="shared" si="22"/>
        <v>15.269461077844312</v>
      </c>
      <c r="I144" s="9">
        <f t="shared" si="23"/>
        <v>84.730538922155688</v>
      </c>
    </row>
    <row r="145" spans="1:9" x14ac:dyDescent="0.25">
      <c r="A145" s="288"/>
      <c r="B145" s="16" t="s">
        <v>38</v>
      </c>
      <c r="C145" s="16">
        <v>3</v>
      </c>
      <c r="D145" s="16">
        <v>8</v>
      </c>
      <c r="E145" s="16">
        <v>214</v>
      </c>
      <c r="F145" s="16">
        <v>305</v>
      </c>
      <c r="G145" s="16">
        <v>530</v>
      </c>
      <c r="H145" s="4">
        <f t="shared" si="22"/>
        <v>2.0754716981132075</v>
      </c>
      <c r="I145" s="9">
        <f t="shared" si="23"/>
        <v>97.924528301886795</v>
      </c>
    </row>
    <row r="146" spans="1:9" x14ac:dyDescent="0.25">
      <c r="A146" s="288"/>
      <c r="B146" s="16" t="s">
        <v>39</v>
      </c>
      <c r="C146" s="16">
        <v>63</v>
      </c>
      <c r="D146" s="16">
        <v>0</v>
      </c>
      <c r="E146" s="16">
        <v>230</v>
      </c>
      <c r="F146" s="16">
        <v>129</v>
      </c>
      <c r="G146" s="16">
        <v>422</v>
      </c>
      <c r="H146" s="4">
        <f t="shared" si="22"/>
        <v>14.928909952606634</v>
      </c>
      <c r="I146" s="9">
        <f t="shared" si="23"/>
        <v>85.071090047393369</v>
      </c>
    </row>
    <row r="147" spans="1:9" x14ac:dyDescent="0.25">
      <c r="A147" s="288"/>
      <c r="B147" s="16" t="s">
        <v>40</v>
      </c>
      <c r="C147" s="16">
        <v>29</v>
      </c>
      <c r="D147" s="16">
        <v>11</v>
      </c>
      <c r="E147" s="16">
        <v>182</v>
      </c>
      <c r="F147" s="16">
        <v>44</v>
      </c>
      <c r="G147" s="16">
        <v>266</v>
      </c>
      <c r="H147" s="4">
        <f t="shared" si="22"/>
        <v>15.037593984962406</v>
      </c>
      <c r="I147" s="9">
        <f t="shared" si="23"/>
        <v>84.962406015037601</v>
      </c>
    </row>
    <row r="148" spans="1:9" x14ac:dyDescent="0.25">
      <c r="A148" s="288"/>
      <c r="B148" s="16" t="s">
        <v>41</v>
      </c>
      <c r="C148" s="16">
        <v>22</v>
      </c>
      <c r="D148" s="16">
        <v>27</v>
      </c>
      <c r="E148" s="16">
        <v>272</v>
      </c>
      <c r="F148" s="16">
        <v>91</v>
      </c>
      <c r="G148" s="16">
        <v>412</v>
      </c>
      <c r="H148" s="4">
        <f t="shared" si="22"/>
        <v>11.893203883495145</v>
      </c>
      <c r="I148" s="9">
        <f t="shared" si="23"/>
        <v>88.106796116504853</v>
      </c>
    </row>
    <row r="149" spans="1:9" ht="16.5" thickBot="1" x14ac:dyDescent="0.3">
      <c r="A149" s="289"/>
      <c r="B149" s="19" t="s">
        <v>35</v>
      </c>
      <c r="C149" s="20"/>
      <c r="D149" s="20"/>
      <c r="E149" s="20"/>
      <c r="F149" s="20"/>
      <c r="G149" s="20"/>
      <c r="H149" s="22">
        <f>AVERAGE(H125:H148)</f>
        <v>11.606078060518248</v>
      </c>
      <c r="I149" s="23">
        <f>AVERAGE(I125:I148)</f>
        <v>88.393921939481743</v>
      </c>
    </row>
    <row r="150" spans="1:9" x14ac:dyDescent="0.25">
      <c r="A150" s="290" t="s">
        <v>119</v>
      </c>
      <c r="B150" s="21" t="s">
        <v>7</v>
      </c>
      <c r="C150" s="21">
        <v>19</v>
      </c>
      <c r="D150" s="21">
        <v>89</v>
      </c>
      <c r="E150" s="21">
        <v>179</v>
      </c>
      <c r="F150" s="21">
        <v>105</v>
      </c>
      <c r="G150" s="21">
        <v>392</v>
      </c>
      <c r="H150" s="4">
        <f t="shared" ref="H150:H159" si="24">(C150+D150)*100/G150</f>
        <v>27.551020408163264</v>
      </c>
      <c r="I150" s="9">
        <f t="shared" ref="I150:I159" si="25">(E150+F150)*100/G150</f>
        <v>72.448979591836732</v>
      </c>
    </row>
    <row r="151" spans="1:9" x14ac:dyDescent="0.25">
      <c r="A151" s="288"/>
      <c r="B151" s="16" t="s">
        <v>11</v>
      </c>
      <c r="C151" s="16">
        <v>13</v>
      </c>
      <c r="D151" s="16">
        <v>8</v>
      </c>
      <c r="E151" s="16">
        <v>307</v>
      </c>
      <c r="F151" s="16">
        <v>260</v>
      </c>
      <c r="G151" s="16">
        <v>588</v>
      </c>
      <c r="H151" s="4">
        <f t="shared" si="24"/>
        <v>3.5714285714285716</v>
      </c>
      <c r="I151" s="9">
        <f t="shared" si="25"/>
        <v>96.428571428571431</v>
      </c>
    </row>
    <row r="152" spans="1:9" x14ac:dyDescent="0.25">
      <c r="A152" s="288"/>
      <c r="B152" s="16" t="s">
        <v>12</v>
      </c>
      <c r="C152" s="16">
        <v>18</v>
      </c>
      <c r="D152" s="16">
        <v>57</v>
      </c>
      <c r="E152" s="16">
        <v>311</v>
      </c>
      <c r="F152" s="16">
        <v>164</v>
      </c>
      <c r="G152" s="16">
        <v>550</v>
      </c>
      <c r="H152" s="4">
        <f t="shared" si="24"/>
        <v>13.636363636363637</v>
      </c>
      <c r="I152" s="9">
        <f t="shared" si="25"/>
        <v>86.36363636363636</v>
      </c>
    </row>
    <row r="153" spans="1:9" x14ac:dyDescent="0.25">
      <c r="A153" s="288"/>
      <c r="B153" s="16" t="s">
        <v>10</v>
      </c>
      <c r="C153" s="16">
        <v>7</v>
      </c>
      <c r="D153" s="16">
        <v>51</v>
      </c>
      <c r="E153" s="16">
        <v>270</v>
      </c>
      <c r="F153" s="16">
        <v>118</v>
      </c>
      <c r="G153" s="16">
        <v>446</v>
      </c>
      <c r="H153" s="4">
        <f t="shared" si="24"/>
        <v>13.004484304932735</v>
      </c>
      <c r="I153" s="9">
        <f t="shared" si="25"/>
        <v>86.995515695067269</v>
      </c>
    </row>
    <row r="154" spans="1:9" x14ac:dyDescent="0.25">
      <c r="A154" s="288"/>
      <c r="B154" s="16" t="s">
        <v>13</v>
      </c>
      <c r="C154" s="16">
        <v>15</v>
      </c>
      <c r="D154" s="16">
        <v>35</v>
      </c>
      <c r="E154" s="16">
        <v>245</v>
      </c>
      <c r="F154" s="16">
        <v>124</v>
      </c>
      <c r="G154" s="16">
        <v>419</v>
      </c>
      <c r="H154" s="4">
        <f t="shared" si="24"/>
        <v>11.933174224343675</v>
      </c>
      <c r="I154" s="9">
        <f t="shared" si="25"/>
        <v>88.066825775656326</v>
      </c>
    </row>
    <row r="155" spans="1:9" x14ac:dyDescent="0.25">
      <c r="A155" s="288"/>
      <c r="B155" s="16" t="s">
        <v>9</v>
      </c>
      <c r="C155" s="16">
        <v>8</v>
      </c>
      <c r="D155" s="16">
        <v>36</v>
      </c>
      <c r="E155" s="16">
        <v>242</v>
      </c>
      <c r="F155" s="16">
        <v>217</v>
      </c>
      <c r="G155" s="16">
        <v>503</v>
      </c>
      <c r="H155" s="4">
        <f t="shared" si="24"/>
        <v>8.7475149105367791</v>
      </c>
      <c r="I155" s="9">
        <f t="shared" si="25"/>
        <v>91.252485089463221</v>
      </c>
    </row>
    <row r="156" spans="1:9" x14ac:dyDescent="0.25">
      <c r="A156" s="288"/>
      <c r="B156" s="16" t="s">
        <v>14</v>
      </c>
      <c r="C156" s="16">
        <v>18</v>
      </c>
      <c r="D156" s="16">
        <v>36</v>
      </c>
      <c r="E156" s="16">
        <v>201</v>
      </c>
      <c r="F156" s="16">
        <v>186</v>
      </c>
      <c r="G156" s="16">
        <v>441</v>
      </c>
      <c r="H156" s="4">
        <f t="shared" si="24"/>
        <v>12.244897959183673</v>
      </c>
      <c r="I156" s="9">
        <f t="shared" si="25"/>
        <v>87.755102040816325</v>
      </c>
    </row>
    <row r="157" spans="1:9" x14ac:dyDescent="0.25">
      <c r="A157" s="288"/>
      <c r="B157" s="16" t="s">
        <v>8</v>
      </c>
      <c r="C157" s="16">
        <v>24</v>
      </c>
      <c r="D157" s="16">
        <v>73</v>
      </c>
      <c r="E157" s="16">
        <v>382</v>
      </c>
      <c r="F157" s="16">
        <v>154</v>
      </c>
      <c r="G157" s="16">
        <v>633</v>
      </c>
      <c r="H157" s="4">
        <f t="shared" si="24"/>
        <v>15.323854660347552</v>
      </c>
      <c r="I157" s="9">
        <f t="shared" si="25"/>
        <v>84.67614533965245</v>
      </c>
    </row>
    <row r="158" spans="1:9" x14ac:dyDescent="0.25">
      <c r="A158" s="288"/>
      <c r="B158" s="16" t="s">
        <v>15</v>
      </c>
      <c r="C158" s="16">
        <v>15</v>
      </c>
      <c r="D158" s="16">
        <v>62</v>
      </c>
      <c r="E158" s="16">
        <v>404</v>
      </c>
      <c r="F158" s="16">
        <v>132</v>
      </c>
      <c r="G158" s="16">
        <v>613</v>
      </c>
      <c r="H158" s="4">
        <f t="shared" si="24"/>
        <v>12.561174551386623</v>
      </c>
      <c r="I158" s="9">
        <f t="shared" si="25"/>
        <v>87.438825448613372</v>
      </c>
    </row>
    <row r="159" spans="1:9" x14ac:dyDescent="0.25">
      <c r="A159" s="288"/>
      <c r="B159" s="16" t="s">
        <v>16</v>
      </c>
      <c r="C159" s="16">
        <v>8</v>
      </c>
      <c r="D159" s="16">
        <v>66</v>
      </c>
      <c r="E159" s="16">
        <v>331</v>
      </c>
      <c r="F159" s="16">
        <v>186</v>
      </c>
      <c r="G159" s="16">
        <v>591</v>
      </c>
      <c r="H159" s="4">
        <f t="shared" si="24"/>
        <v>12.521150592216582</v>
      </c>
      <c r="I159" s="9">
        <f t="shared" si="25"/>
        <v>87.478849407783414</v>
      </c>
    </row>
    <row r="160" spans="1:9" x14ac:dyDescent="0.25">
      <c r="A160" s="288"/>
      <c r="B160" s="16" t="s">
        <v>17</v>
      </c>
      <c r="C160" s="16">
        <v>41</v>
      </c>
      <c r="D160" s="16">
        <v>1</v>
      </c>
      <c r="E160" s="16">
        <v>395</v>
      </c>
      <c r="F160" s="16">
        <v>171</v>
      </c>
      <c r="G160" s="16">
        <v>608</v>
      </c>
      <c r="H160" s="4">
        <f t="shared" ref="H160:H168" si="26">(C160+D160)*100/G160</f>
        <v>6.9078947368421053</v>
      </c>
      <c r="I160" s="9">
        <f t="shared" ref="I160:I168" si="27">(E160+F160)*100/G160</f>
        <v>93.09210526315789</v>
      </c>
    </row>
    <row r="161" spans="1:9" x14ac:dyDescent="0.25">
      <c r="A161" s="288"/>
      <c r="B161" s="16" t="s">
        <v>18</v>
      </c>
      <c r="C161" s="16">
        <v>25</v>
      </c>
      <c r="D161" s="16">
        <v>53</v>
      </c>
      <c r="E161" s="16">
        <v>359</v>
      </c>
      <c r="F161" s="16">
        <v>145</v>
      </c>
      <c r="G161" s="16">
        <v>582</v>
      </c>
      <c r="H161" s="4">
        <f t="shared" si="26"/>
        <v>13.402061855670103</v>
      </c>
      <c r="I161" s="9">
        <f t="shared" si="27"/>
        <v>86.597938144329902</v>
      </c>
    </row>
    <row r="162" spans="1:9" x14ac:dyDescent="0.25">
      <c r="A162" s="288"/>
      <c r="B162" s="16" t="s">
        <v>19</v>
      </c>
      <c r="C162" s="16">
        <v>7</v>
      </c>
      <c r="D162" s="16">
        <v>63</v>
      </c>
      <c r="E162" s="16">
        <v>204</v>
      </c>
      <c r="F162" s="16">
        <v>217</v>
      </c>
      <c r="G162" s="16">
        <v>491</v>
      </c>
      <c r="H162" s="4">
        <f t="shared" si="26"/>
        <v>14.256619144602851</v>
      </c>
      <c r="I162" s="9">
        <f t="shared" si="27"/>
        <v>85.743380855397149</v>
      </c>
    </row>
    <row r="163" spans="1:9" x14ac:dyDescent="0.25">
      <c r="A163" s="288"/>
      <c r="B163" s="16" t="s">
        <v>20</v>
      </c>
      <c r="C163" s="16">
        <v>10</v>
      </c>
      <c r="D163" s="16">
        <v>24</v>
      </c>
      <c r="E163" s="16">
        <v>166</v>
      </c>
      <c r="F163" s="16">
        <v>392</v>
      </c>
      <c r="G163" s="16">
        <v>592</v>
      </c>
      <c r="H163" s="4">
        <f t="shared" si="26"/>
        <v>5.743243243243243</v>
      </c>
      <c r="I163" s="9">
        <f t="shared" si="27"/>
        <v>94.256756756756758</v>
      </c>
    </row>
    <row r="164" spans="1:9" x14ac:dyDescent="0.25">
      <c r="A164" s="288"/>
      <c r="B164" s="16" t="s">
        <v>21</v>
      </c>
      <c r="C164" s="16">
        <v>65</v>
      </c>
      <c r="D164" s="16">
        <v>1</v>
      </c>
      <c r="E164" s="16">
        <v>96</v>
      </c>
      <c r="F164" s="16">
        <v>346</v>
      </c>
      <c r="G164" s="16">
        <v>508</v>
      </c>
      <c r="H164" s="4">
        <f t="shared" si="26"/>
        <v>12.992125984251969</v>
      </c>
      <c r="I164" s="9">
        <f t="shared" si="27"/>
        <v>87.00787401574803</v>
      </c>
    </row>
    <row r="165" spans="1:9" x14ac:dyDescent="0.25">
      <c r="A165" s="288"/>
      <c r="B165" s="16" t="s">
        <v>22</v>
      </c>
      <c r="C165" s="16">
        <v>75</v>
      </c>
      <c r="D165" s="16">
        <v>1</v>
      </c>
      <c r="E165" s="16">
        <v>66</v>
      </c>
      <c r="F165" s="16">
        <v>432</v>
      </c>
      <c r="G165" s="16">
        <v>574</v>
      </c>
      <c r="H165" s="4">
        <f t="shared" si="26"/>
        <v>13.240418118466899</v>
      </c>
      <c r="I165" s="9">
        <f t="shared" si="27"/>
        <v>86.759581881533094</v>
      </c>
    </row>
    <row r="166" spans="1:9" x14ac:dyDescent="0.25">
      <c r="A166" s="288"/>
      <c r="B166" s="16" t="s">
        <v>23</v>
      </c>
      <c r="C166" s="16">
        <v>42</v>
      </c>
      <c r="D166" s="16">
        <v>2</v>
      </c>
      <c r="E166" s="16">
        <v>127</v>
      </c>
      <c r="F166" s="16">
        <v>251</v>
      </c>
      <c r="G166" s="16">
        <v>422</v>
      </c>
      <c r="H166" s="4">
        <f t="shared" si="26"/>
        <v>10.42654028436019</v>
      </c>
      <c r="I166" s="9">
        <f t="shared" si="27"/>
        <v>89.573459715639814</v>
      </c>
    </row>
    <row r="167" spans="1:9" x14ac:dyDescent="0.25">
      <c r="A167" s="288"/>
      <c r="B167" s="16" t="s">
        <v>24</v>
      </c>
      <c r="C167" s="16">
        <v>57</v>
      </c>
      <c r="D167" s="16">
        <v>2</v>
      </c>
      <c r="E167" s="16">
        <v>39</v>
      </c>
      <c r="F167" s="16">
        <v>245</v>
      </c>
      <c r="G167" s="16">
        <v>343</v>
      </c>
      <c r="H167" s="4">
        <f t="shared" si="26"/>
        <v>17.201166180758019</v>
      </c>
      <c r="I167" s="9">
        <f t="shared" si="27"/>
        <v>82.798833819241977</v>
      </c>
    </row>
    <row r="168" spans="1:9" x14ac:dyDescent="0.25">
      <c r="A168" s="288"/>
      <c r="B168" s="16" t="s">
        <v>36</v>
      </c>
      <c r="C168" s="16">
        <v>85</v>
      </c>
      <c r="D168" s="16">
        <v>2</v>
      </c>
      <c r="E168" s="16">
        <v>73</v>
      </c>
      <c r="F168" s="16">
        <v>712</v>
      </c>
      <c r="G168" s="16">
        <v>872</v>
      </c>
      <c r="H168" s="4">
        <f t="shared" si="26"/>
        <v>9.977064220183486</v>
      </c>
      <c r="I168" s="9">
        <f t="shared" si="27"/>
        <v>90.022935779816507</v>
      </c>
    </row>
    <row r="169" spans="1:9" ht="16.5" thickBot="1" x14ac:dyDescent="0.3">
      <c r="A169" s="289"/>
      <c r="B169" s="19" t="s">
        <v>35</v>
      </c>
      <c r="C169" s="20"/>
      <c r="D169" s="20"/>
      <c r="E169" s="20"/>
      <c r="F169" s="20"/>
      <c r="G169" s="20"/>
      <c r="H169" s="22">
        <f>AVERAGE(H150:H168)</f>
        <v>12.38116829406747</v>
      </c>
      <c r="I169" s="23">
        <f>AVERAGE(I150:I168)</f>
        <v>87.618831705932493</v>
      </c>
    </row>
    <row r="170" spans="1:9" x14ac:dyDescent="0.25">
      <c r="A170" s="288" t="s">
        <v>120</v>
      </c>
      <c r="B170" s="16" t="s">
        <v>7</v>
      </c>
      <c r="C170" s="16">
        <v>24</v>
      </c>
      <c r="D170" s="16">
        <v>11</v>
      </c>
      <c r="E170" s="16">
        <v>378</v>
      </c>
      <c r="F170" s="16">
        <v>335</v>
      </c>
      <c r="G170" s="16">
        <v>748</v>
      </c>
      <c r="H170" s="4">
        <f t="shared" ref="H170:H176" si="28">(C170+D170)*100/G170</f>
        <v>4.6791443850267376</v>
      </c>
      <c r="I170" s="9">
        <f t="shared" ref="I170:I176" si="29">(E170+F170)*100/G170</f>
        <v>95.320855614973269</v>
      </c>
    </row>
    <row r="171" spans="1:9" x14ac:dyDescent="0.25">
      <c r="A171" s="288"/>
      <c r="B171" s="16" t="s">
        <v>11</v>
      </c>
      <c r="C171" s="16">
        <v>18</v>
      </c>
      <c r="D171" s="16">
        <v>11</v>
      </c>
      <c r="E171" s="16">
        <v>643</v>
      </c>
      <c r="F171" s="16">
        <v>130</v>
      </c>
      <c r="G171" s="16">
        <v>802</v>
      </c>
      <c r="H171" s="4">
        <f t="shared" si="28"/>
        <v>3.6159600997506236</v>
      </c>
      <c r="I171" s="9">
        <f t="shared" si="29"/>
        <v>96.384039900249377</v>
      </c>
    </row>
    <row r="172" spans="1:9" x14ac:dyDescent="0.25">
      <c r="A172" s="288"/>
      <c r="B172" s="16" t="s">
        <v>12</v>
      </c>
      <c r="C172" s="16">
        <v>20</v>
      </c>
      <c r="D172" s="16">
        <v>19</v>
      </c>
      <c r="E172" s="16">
        <v>484</v>
      </c>
      <c r="F172" s="16">
        <v>185</v>
      </c>
      <c r="G172" s="16">
        <v>708</v>
      </c>
      <c r="H172" s="4">
        <f t="shared" si="28"/>
        <v>5.5084745762711869</v>
      </c>
      <c r="I172" s="9">
        <f t="shared" si="29"/>
        <v>94.491525423728817</v>
      </c>
    </row>
    <row r="173" spans="1:9" x14ac:dyDescent="0.25">
      <c r="A173" s="288"/>
      <c r="B173" s="16" t="s">
        <v>10</v>
      </c>
      <c r="C173" s="16">
        <v>22</v>
      </c>
      <c r="D173" s="16">
        <v>134</v>
      </c>
      <c r="E173" s="16">
        <v>347</v>
      </c>
      <c r="F173" s="16">
        <v>331</v>
      </c>
      <c r="G173" s="16">
        <v>834</v>
      </c>
      <c r="H173" s="4">
        <f t="shared" si="28"/>
        <v>18.705035971223023</v>
      </c>
      <c r="I173" s="9">
        <f t="shared" si="29"/>
        <v>81.294964028776974</v>
      </c>
    </row>
    <row r="174" spans="1:9" x14ac:dyDescent="0.25">
      <c r="A174" s="288"/>
      <c r="B174" s="16" t="s">
        <v>13</v>
      </c>
      <c r="C174" s="16">
        <v>8</v>
      </c>
      <c r="D174" s="16">
        <v>0</v>
      </c>
      <c r="E174" s="16">
        <v>424</v>
      </c>
      <c r="F174" s="16">
        <v>62</v>
      </c>
      <c r="G174" s="16">
        <v>494</v>
      </c>
      <c r="H174" s="4">
        <f t="shared" si="28"/>
        <v>1.6194331983805668</v>
      </c>
      <c r="I174" s="9">
        <f t="shared" si="29"/>
        <v>98.380566801619437</v>
      </c>
    </row>
    <row r="175" spans="1:9" x14ac:dyDescent="0.25">
      <c r="A175" s="288"/>
      <c r="B175" s="16" t="s">
        <v>9</v>
      </c>
      <c r="C175" s="16">
        <v>21</v>
      </c>
      <c r="D175" s="16">
        <v>148</v>
      </c>
      <c r="E175" s="16">
        <v>281</v>
      </c>
      <c r="F175" s="16">
        <v>316</v>
      </c>
      <c r="G175" s="16">
        <v>766</v>
      </c>
      <c r="H175" s="4">
        <f t="shared" si="28"/>
        <v>22.06266318537859</v>
      </c>
      <c r="I175" s="9">
        <f t="shared" si="29"/>
        <v>77.937336814621403</v>
      </c>
    </row>
    <row r="176" spans="1:9" x14ac:dyDescent="0.25">
      <c r="A176" s="288"/>
      <c r="B176" s="16" t="s">
        <v>14</v>
      </c>
      <c r="C176" s="16">
        <v>8</v>
      </c>
      <c r="D176" s="16">
        <v>269</v>
      </c>
      <c r="E176" s="16">
        <v>389</v>
      </c>
      <c r="F176" s="16">
        <v>53</v>
      </c>
      <c r="G176" s="16">
        <v>719</v>
      </c>
      <c r="H176" s="4">
        <f t="shared" si="28"/>
        <v>38.525730180806676</v>
      </c>
      <c r="I176" s="9">
        <f t="shared" si="29"/>
        <v>61.474269819193324</v>
      </c>
    </row>
    <row r="177" spans="1:9" x14ac:dyDescent="0.25">
      <c r="A177" s="288"/>
      <c r="B177" s="16" t="s">
        <v>8</v>
      </c>
      <c r="C177" s="16">
        <v>13</v>
      </c>
      <c r="D177" s="16">
        <v>38</v>
      </c>
      <c r="E177" s="16">
        <v>913</v>
      </c>
      <c r="F177" s="16">
        <v>13</v>
      </c>
      <c r="G177" s="16">
        <v>977</v>
      </c>
      <c r="H177" s="4">
        <f t="shared" ref="H177:H195" si="30">(C177+D177)*100/G177</f>
        <v>5.2200614124872056</v>
      </c>
      <c r="I177" s="9">
        <f t="shared" ref="I177:I195" si="31">(E177+F177)*100/G177</f>
        <v>94.779938587512788</v>
      </c>
    </row>
    <row r="178" spans="1:9" x14ac:dyDescent="0.25">
      <c r="A178" s="288"/>
      <c r="B178" s="16" t="s">
        <v>15</v>
      </c>
      <c r="C178" s="16">
        <v>5</v>
      </c>
      <c r="D178" s="16">
        <v>70</v>
      </c>
      <c r="E178" s="16">
        <v>563</v>
      </c>
      <c r="F178" s="16">
        <v>100</v>
      </c>
      <c r="G178" s="16">
        <v>738</v>
      </c>
      <c r="H178" s="4">
        <f t="shared" si="30"/>
        <v>10.16260162601626</v>
      </c>
      <c r="I178" s="9">
        <f t="shared" si="31"/>
        <v>89.837398373983746</v>
      </c>
    </row>
    <row r="179" spans="1:9" x14ac:dyDescent="0.25">
      <c r="A179" s="288"/>
      <c r="B179" s="16" t="s">
        <v>16</v>
      </c>
      <c r="C179" s="16">
        <v>16</v>
      </c>
      <c r="D179" s="16">
        <v>101</v>
      </c>
      <c r="E179" s="16">
        <v>208</v>
      </c>
      <c r="F179" s="16">
        <v>532</v>
      </c>
      <c r="G179" s="16">
        <v>857</v>
      </c>
      <c r="H179" s="4">
        <f t="shared" si="30"/>
        <v>13.652275379229872</v>
      </c>
      <c r="I179" s="9">
        <f t="shared" si="31"/>
        <v>86.347724620770123</v>
      </c>
    </row>
    <row r="180" spans="1:9" x14ac:dyDescent="0.25">
      <c r="A180" s="288"/>
      <c r="B180" s="16" t="s">
        <v>17</v>
      </c>
      <c r="C180" s="16">
        <v>13</v>
      </c>
      <c r="D180" s="16">
        <v>131</v>
      </c>
      <c r="E180" s="16">
        <v>450</v>
      </c>
      <c r="F180" s="16">
        <v>283</v>
      </c>
      <c r="G180" s="16">
        <v>877</v>
      </c>
      <c r="H180" s="4">
        <f t="shared" si="30"/>
        <v>16.419612314709237</v>
      </c>
      <c r="I180" s="9">
        <f t="shared" si="31"/>
        <v>83.580387685290759</v>
      </c>
    </row>
    <row r="181" spans="1:9" x14ac:dyDescent="0.25">
      <c r="A181" s="288"/>
      <c r="B181" s="16" t="s">
        <v>18</v>
      </c>
      <c r="C181" s="16">
        <v>12</v>
      </c>
      <c r="D181" s="16">
        <v>1</v>
      </c>
      <c r="E181" s="16">
        <v>598</v>
      </c>
      <c r="F181" s="16">
        <v>107</v>
      </c>
      <c r="G181" s="16">
        <v>718</v>
      </c>
      <c r="H181" s="4">
        <f t="shared" si="30"/>
        <v>1.8105849582172702</v>
      </c>
      <c r="I181" s="9">
        <f t="shared" si="31"/>
        <v>98.189415041782723</v>
      </c>
    </row>
    <row r="182" spans="1:9" x14ac:dyDescent="0.25">
      <c r="A182" s="288"/>
      <c r="B182" s="16" t="s">
        <v>19</v>
      </c>
      <c r="C182" s="16">
        <v>11</v>
      </c>
      <c r="D182" s="16">
        <v>83</v>
      </c>
      <c r="E182" s="16">
        <v>666</v>
      </c>
      <c r="F182" s="16">
        <v>443</v>
      </c>
      <c r="G182" s="16">
        <v>1203</v>
      </c>
      <c r="H182" s="4">
        <f t="shared" si="30"/>
        <v>7.8137988362427269</v>
      </c>
      <c r="I182" s="9">
        <f t="shared" si="31"/>
        <v>92.186201163757275</v>
      </c>
    </row>
    <row r="183" spans="1:9" x14ac:dyDescent="0.25">
      <c r="A183" s="288"/>
      <c r="B183" s="16" t="s">
        <v>20</v>
      </c>
      <c r="C183" s="16">
        <v>23</v>
      </c>
      <c r="D183" s="16">
        <v>9</v>
      </c>
      <c r="E183" s="16">
        <v>906</v>
      </c>
      <c r="F183" s="16">
        <v>39</v>
      </c>
      <c r="G183" s="16">
        <v>977</v>
      </c>
      <c r="H183" s="4">
        <f t="shared" si="30"/>
        <v>3.2753326509723646</v>
      </c>
      <c r="I183" s="9">
        <f t="shared" si="31"/>
        <v>96.724667349027641</v>
      </c>
    </row>
    <row r="184" spans="1:9" x14ac:dyDescent="0.25">
      <c r="A184" s="288"/>
      <c r="B184" s="16" t="s">
        <v>21</v>
      </c>
      <c r="C184" s="16">
        <v>18</v>
      </c>
      <c r="D184" s="16">
        <v>164</v>
      </c>
      <c r="E184" s="16">
        <v>438</v>
      </c>
      <c r="F184" s="16">
        <v>441</v>
      </c>
      <c r="G184" s="16">
        <v>1061</v>
      </c>
      <c r="H184" s="4">
        <f t="shared" si="30"/>
        <v>17.153628652214891</v>
      </c>
      <c r="I184" s="9">
        <f t="shared" si="31"/>
        <v>82.846371347785109</v>
      </c>
    </row>
    <row r="185" spans="1:9" x14ac:dyDescent="0.25">
      <c r="A185" s="288"/>
      <c r="B185" s="16" t="s">
        <v>22</v>
      </c>
      <c r="C185" s="16">
        <v>7</v>
      </c>
      <c r="D185" s="16">
        <v>34</v>
      </c>
      <c r="E185" s="16">
        <v>599</v>
      </c>
      <c r="F185" s="16">
        <v>66</v>
      </c>
      <c r="G185" s="16">
        <v>706</v>
      </c>
      <c r="H185" s="4">
        <f t="shared" si="30"/>
        <v>5.8073654390934841</v>
      </c>
      <c r="I185" s="9">
        <f t="shared" si="31"/>
        <v>94.192634560906512</v>
      </c>
    </row>
    <row r="186" spans="1:9" x14ac:dyDescent="0.25">
      <c r="A186" s="288"/>
      <c r="B186" s="16" t="s">
        <v>23</v>
      </c>
      <c r="C186" s="16">
        <v>2</v>
      </c>
      <c r="D186" s="16">
        <v>80</v>
      </c>
      <c r="E186" s="16">
        <v>616</v>
      </c>
      <c r="F186" s="16">
        <v>318</v>
      </c>
      <c r="G186" s="16">
        <v>1016</v>
      </c>
      <c r="H186" s="4">
        <f t="shared" si="30"/>
        <v>8.0708661417322833</v>
      </c>
      <c r="I186" s="9">
        <f t="shared" si="31"/>
        <v>91.929133858267718</v>
      </c>
    </row>
    <row r="187" spans="1:9" x14ac:dyDescent="0.25">
      <c r="A187" s="288"/>
      <c r="B187" s="16" t="s">
        <v>24</v>
      </c>
      <c r="C187" s="16">
        <v>15</v>
      </c>
      <c r="D187" s="16">
        <v>93</v>
      </c>
      <c r="E187" s="16">
        <v>455</v>
      </c>
      <c r="F187" s="16">
        <v>347</v>
      </c>
      <c r="G187" s="16">
        <v>910</v>
      </c>
      <c r="H187" s="4">
        <f t="shared" si="30"/>
        <v>11.868131868131869</v>
      </c>
      <c r="I187" s="9">
        <f t="shared" si="31"/>
        <v>88.131868131868131</v>
      </c>
    </row>
    <row r="188" spans="1:9" x14ac:dyDescent="0.25">
      <c r="A188" s="288"/>
      <c r="B188" s="16" t="s">
        <v>36</v>
      </c>
      <c r="C188" s="16">
        <v>14</v>
      </c>
      <c r="D188" s="16">
        <v>194</v>
      </c>
      <c r="E188" s="16">
        <v>788</v>
      </c>
      <c r="F188" s="16">
        <v>30</v>
      </c>
      <c r="G188" s="16">
        <v>1026</v>
      </c>
      <c r="H188" s="4">
        <f t="shared" si="30"/>
        <v>20.2729044834308</v>
      </c>
      <c r="I188" s="9">
        <f t="shared" si="31"/>
        <v>79.727095516569207</v>
      </c>
    </row>
    <row r="189" spans="1:9" x14ac:dyDescent="0.25">
      <c r="A189" s="288"/>
      <c r="B189" s="16" t="s">
        <v>37</v>
      </c>
      <c r="C189" s="16">
        <v>15</v>
      </c>
      <c r="D189" s="16">
        <v>118</v>
      </c>
      <c r="E189" s="16">
        <v>525</v>
      </c>
      <c r="F189" s="16">
        <v>252</v>
      </c>
      <c r="G189" s="16">
        <v>910</v>
      </c>
      <c r="H189" s="4">
        <f t="shared" si="30"/>
        <v>14.615384615384615</v>
      </c>
      <c r="I189" s="9">
        <f t="shared" si="31"/>
        <v>85.384615384615387</v>
      </c>
    </row>
    <row r="190" spans="1:9" x14ac:dyDescent="0.25">
      <c r="A190" s="288"/>
      <c r="B190" s="16" t="s">
        <v>38</v>
      </c>
      <c r="C190" s="16">
        <v>7</v>
      </c>
      <c r="D190" s="16">
        <v>0</v>
      </c>
      <c r="E190" s="16">
        <v>578</v>
      </c>
      <c r="F190" s="16">
        <v>4</v>
      </c>
      <c r="G190" s="16">
        <v>589</v>
      </c>
      <c r="H190" s="4">
        <f t="shared" si="30"/>
        <v>1.1884550084889642</v>
      </c>
      <c r="I190" s="9">
        <f t="shared" si="31"/>
        <v>98.811544991511042</v>
      </c>
    </row>
    <row r="191" spans="1:9" x14ac:dyDescent="0.25">
      <c r="A191" s="288"/>
      <c r="B191" s="16" t="s">
        <v>39</v>
      </c>
      <c r="C191" s="16">
        <v>25</v>
      </c>
      <c r="D191" s="16">
        <v>98</v>
      </c>
      <c r="E191" s="16">
        <v>830</v>
      </c>
      <c r="F191" s="16">
        <v>70</v>
      </c>
      <c r="G191" s="16">
        <v>1023</v>
      </c>
      <c r="H191" s="4">
        <f t="shared" si="30"/>
        <v>12.023460410557185</v>
      </c>
      <c r="I191" s="9">
        <f t="shared" si="31"/>
        <v>87.976539589442808</v>
      </c>
    </row>
    <row r="192" spans="1:9" x14ac:dyDescent="0.25">
      <c r="A192" s="288"/>
      <c r="B192" s="16" t="s">
        <v>40</v>
      </c>
      <c r="C192" s="16">
        <v>8</v>
      </c>
      <c r="D192" s="16">
        <v>24</v>
      </c>
      <c r="E192" s="16">
        <v>364</v>
      </c>
      <c r="F192" s="16">
        <v>733</v>
      </c>
      <c r="G192" s="16">
        <v>1129</v>
      </c>
      <c r="H192" s="4">
        <f t="shared" si="30"/>
        <v>2.8343666961913199</v>
      </c>
      <c r="I192" s="9">
        <f t="shared" si="31"/>
        <v>97.165633303808676</v>
      </c>
    </row>
    <row r="193" spans="1:9" ht="16.5" customHeight="1" x14ac:dyDescent="0.25">
      <c r="A193" s="288"/>
      <c r="B193" s="16" t="s">
        <v>41</v>
      </c>
      <c r="C193" s="16">
        <v>28</v>
      </c>
      <c r="D193" s="16">
        <v>0</v>
      </c>
      <c r="E193" s="16">
        <v>1062</v>
      </c>
      <c r="F193" s="16">
        <v>98</v>
      </c>
      <c r="G193" s="16">
        <v>1188</v>
      </c>
      <c r="H193" s="4">
        <f t="shared" si="30"/>
        <v>2.3569023569023568</v>
      </c>
      <c r="I193" s="9">
        <f t="shared" si="31"/>
        <v>97.643097643097647</v>
      </c>
    </row>
    <row r="194" spans="1:9" x14ac:dyDescent="0.25">
      <c r="A194" s="288"/>
      <c r="B194" s="16" t="s">
        <v>42</v>
      </c>
      <c r="C194" s="16">
        <v>37</v>
      </c>
      <c r="D194" s="16">
        <v>38</v>
      </c>
      <c r="E194" s="16">
        <v>465</v>
      </c>
      <c r="F194" s="16">
        <v>261</v>
      </c>
      <c r="G194" s="16">
        <v>801</v>
      </c>
      <c r="H194" s="4">
        <f t="shared" si="30"/>
        <v>9.3632958801498134</v>
      </c>
      <c r="I194" s="9">
        <f t="shared" si="31"/>
        <v>90.636704119850194</v>
      </c>
    </row>
    <row r="195" spans="1:9" x14ac:dyDescent="0.25">
      <c r="A195" s="288"/>
      <c r="B195" s="16" t="s">
        <v>43</v>
      </c>
      <c r="C195" s="16">
        <v>1</v>
      </c>
      <c r="D195" s="16">
        <v>88</v>
      </c>
      <c r="E195" s="16">
        <v>1198</v>
      </c>
      <c r="F195" s="16">
        <v>14</v>
      </c>
      <c r="G195" s="16">
        <v>1301</v>
      </c>
      <c r="H195" s="4">
        <f t="shared" si="30"/>
        <v>6.8408916218293623</v>
      </c>
      <c r="I195" s="9">
        <f t="shared" si="31"/>
        <v>93.159108378170643</v>
      </c>
    </row>
    <row r="196" spans="1:9" ht="16.5" thickBot="1" x14ac:dyDescent="0.3">
      <c r="A196" s="289"/>
      <c r="B196" s="19" t="s">
        <v>35</v>
      </c>
      <c r="C196" s="20"/>
      <c r="D196" s="20"/>
      <c r="E196" s="20"/>
      <c r="F196" s="20"/>
      <c r="G196" s="20"/>
      <c r="H196" s="22">
        <f>AVERAGE(H170:H195)</f>
        <v>10.210244690339207</v>
      </c>
      <c r="I196" s="23">
        <f>AVERAGE(I170:I195)</f>
        <v>89.789755309660777</v>
      </c>
    </row>
    <row r="197" spans="1:9" x14ac:dyDescent="0.25">
      <c r="A197" s="288" t="s">
        <v>121</v>
      </c>
      <c r="B197" s="16" t="s">
        <v>7</v>
      </c>
      <c r="C197" s="16">
        <v>2</v>
      </c>
      <c r="D197" s="16">
        <v>38</v>
      </c>
      <c r="E197" s="16">
        <v>279</v>
      </c>
      <c r="F197" s="16">
        <v>127</v>
      </c>
      <c r="G197" s="16">
        <v>446</v>
      </c>
      <c r="H197" s="4">
        <f t="shared" ref="H197:H213" si="32">(C197+D197)*100/G197</f>
        <v>8.9686098654708513</v>
      </c>
      <c r="I197" s="9">
        <f t="shared" ref="I197:I213" si="33">(E197+F197)*100/G197</f>
        <v>91.031390134529147</v>
      </c>
    </row>
    <row r="198" spans="1:9" x14ac:dyDescent="0.25">
      <c r="A198" s="288"/>
      <c r="B198" s="16" t="s">
        <v>11</v>
      </c>
      <c r="C198" s="16">
        <v>14</v>
      </c>
      <c r="D198" s="16">
        <v>13</v>
      </c>
      <c r="E198" s="16">
        <v>435</v>
      </c>
      <c r="F198" s="16">
        <v>289</v>
      </c>
      <c r="G198" s="16">
        <v>751</v>
      </c>
      <c r="H198" s="4">
        <f t="shared" si="32"/>
        <v>3.5952063914780292</v>
      </c>
      <c r="I198" s="9">
        <f t="shared" si="33"/>
        <v>96.40479360852197</v>
      </c>
    </row>
    <row r="199" spans="1:9" x14ac:dyDescent="0.25">
      <c r="A199" s="288"/>
      <c r="B199" s="16" t="s">
        <v>12</v>
      </c>
      <c r="C199" s="16">
        <v>9</v>
      </c>
      <c r="D199" s="16">
        <v>58</v>
      </c>
      <c r="E199" s="16">
        <v>153</v>
      </c>
      <c r="F199" s="16">
        <v>192</v>
      </c>
      <c r="G199" s="16">
        <v>412</v>
      </c>
      <c r="H199" s="4">
        <f t="shared" si="32"/>
        <v>16.262135922330096</v>
      </c>
      <c r="I199" s="9">
        <f t="shared" si="33"/>
        <v>83.737864077669897</v>
      </c>
    </row>
    <row r="200" spans="1:9" x14ac:dyDescent="0.25">
      <c r="A200" s="288"/>
      <c r="B200" s="16" t="s">
        <v>10</v>
      </c>
      <c r="C200" s="16">
        <v>7</v>
      </c>
      <c r="D200" s="16">
        <v>26</v>
      </c>
      <c r="E200" s="16">
        <v>290</v>
      </c>
      <c r="F200" s="16">
        <v>240</v>
      </c>
      <c r="G200" s="16">
        <v>563</v>
      </c>
      <c r="H200" s="4">
        <f t="shared" si="32"/>
        <v>5.8614564831261102</v>
      </c>
      <c r="I200" s="9">
        <f t="shared" si="33"/>
        <v>94.138543516873895</v>
      </c>
    </row>
    <row r="201" spans="1:9" x14ac:dyDescent="0.25">
      <c r="A201" s="288"/>
      <c r="B201" s="16" t="s">
        <v>13</v>
      </c>
      <c r="C201" s="16">
        <v>10</v>
      </c>
      <c r="D201" s="16">
        <v>30</v>
      </c>
      <c r="E201" s="16">
        <v>125</v>
      </c>
      <c r="F201" s="16">
        <v>139</v>
      </c>
      <c r="G201" s="16">
        <v>304</v>
      </c>
      <c r="H201" s="4">
        <f t="shared" si="32"/>
        <v>13.157894736842104</v>
      </c>
      <c r="I201" s="9">
        <f t="shared" si="33"/>
        <v>86.84210526315789</v>
      </c>
    </row>
    <row r="202" spans="1:9" x14ac:dyDescent="0.25">
      <c r="A202" s="288"/>
      <c r="B202" s="16" t="s">
        <v>9</v>
      </c>
      <c r="C202" s="16">
        <v>48</v>
      </c>
      <c r="D202" s="16">
        <v>27</v>
      </c>
      <c r="E202" s="16">
        <v>301</v>
      </c>
      <c r="F202" s="16">
        <v>43</v>
      </c>
      <c r="G202" s="16">
        <v>419</v>
      </c>
      <c r="H202" s="4">
        <f t="shared" si="32"/>
        <v>17.899761336515514</v>
      </c>
      <c r="I202" s="9">
        <f t="shared" si="33"/>
        <v>82.10023866348449</v>
      </c>
    </row>
    <row r="203" spans="1:9" x14ac:dyDescent="0.25">
      <c r="A203" s="288"/>
      <c r="B203" s="16" t="s">
        <v>14</v>
      </c>
      <c r="C203" s="16">
        <v>6</v>
      </c>
      <c r="D203" s="16">
        <v>11</v>
      </c>
      <c r="E203" s="16">
        <v>248</v>
      </c>
      <c r="F203" s="16">
        <v>50</v>
      </c>
      <c r="G203" s="16">
        <v>315</v>
      </c>
      <c r="H203" s="4">
        <f t="shared" si="32"/>
        <v>5.3968253968253972</v>
      </c>
      <c r="I203" s="9">
        <f t="shared" si="33"/>
        <v>94.603174603174608</v>
      </c>
    </row>
    <row r="204" spans="1:9" x14ac:dyDescent="0.25">
      <c r="A204" s="288"/>
      <c r="B204" s="16" t="s">
        <v>8</v>
      </c>
      <c r="C204" s="16">
        <v>6</v>
      </c>
      <c r="D204" s="16">
        <v>21</v>
      </c>
      <c r="E204" s="16">
        <v>187</v>
      </c>
      <c r="F204" s="16">
        <v>129</v>
      </c>
      <c r="G204" s="16">
        <v>343</v>
      </c>
      <c r="H204" s="4">
        <f t="shared" si="32"/>
        <v>7.8717201166180759</v>
      </c>
      <c r="I204" s="9">
        <f t="shared" si="33"/>
        <v>92.128279883381921</v>
      </c>
    </row>
    <row r="205" spans="1:9" x14ac:dyDescent="0.25">
      <c r="A205" s="288"/>
      <c r="B205" s="16" t="s">
        <v>15</v>
      </c>
      <c r="C205" s="16">
        <v>25</v>
      </c>
      <c r="D205" s="16">
        <v>29</v>
      </c>
      <c r="E205" s="16">
        <v>242</v>
      </c>
      <c r="F205" s="16">
        <v>89</v>
      </c>
      <c r="G205" s="16">
        <v>385</v>
      </c>
      <c r="H205" s="4">
        <f t="shared" si="32"/>
        <v>14.025974025974026</v>
      </c>
      <c r="I205" s="9">
        <f t="shared" si="33"/>
        <v>85.974025974025977</v>
      </c>
    </row>
    <row r="206" spans="1:9" x14ac:dyDescent="0.25">
      <c r="A206" s="288"/>
      <c r="B206" s="16" t="s">
        <v>16</v>
      </c>
      <c r="C206" s="16">
        <v>5</v>
      </c>
      <c r="D206" s="16">
        <v>55</v>
      </c>
      <c r="E206" s="16">
        <v>132</v>
      </c>
      <c r="F206" s="16">
        <v>227</v>
      </c>
      <c r="G206" s="16">
        <v>419</v>
      </c>
      <c r="H206" s="4">
        <f t="shared" si="32"/>
        <v>14.319809069212411</v>
      </c>
      <c r="I206" s="9">
        <f t="shared" si="33"/>
        <v>85.680190930787589</v>
      </c>
    </row>
    <row r="207" spans="1:9" x14ac:dyDescent="0.25">
      <c r="A207" s="288"/>
      <c r="B207" s="16" t="s">
        <v>17</v>
      </c>
      <c r="C207" s="16">
        <v>7</v>
      </c>
      <c r="D207" s="16">
        <v>52</v>
      </c>
      <c r="E207" s="16">
        <v>113</v>
      </c>
      <c r="F207" s="16">
        <v>235</v>
      </c>
      <c r="G207" s="16">
        <v>407</v>
      </c>
      <c r="H207" s="4">
        <f t="shared" si="32"/>
        <v>14.496314496314497</v>
      </c>
      <c r="I207" s="9">
        <f t="shared" si="33"/>
        <v>85.503685503685503</v>
      </c>
    </row>
    <row r="208" spans="1:9" x14ac:dyDescent="0.25">
      <c r="A208" s="288"/>
      <c r="B208" s="16" t="s">
        <v>18</v>
      </c>
      <c r="C208" s="16">
        <v>22</v>
      </c>
      <c r="D208" s="16">
        <v>46</v>
      </c>
      <c r="E208" s="16">
        <v>112</v>
      </c>
      <c r="F208" s="16">
        <v>206</v>
      </c>
      <c r="G208" s="16">
        <v>386</v>
      </c>
      <c r="H208" s="4">
        <f t="shared" si="32"/>
        <v>17.616580310880828</v>
      </c>
      <c r="I208" s="9">
        <f t="shared" si="33"/>
        <v>82.383419689119165</v>
      </c>
    </row>
    <row r="209" spans="1:9" x14ac:dyDescent="0.25">
      <c r="A209" s="288"/>
      <c r="B209" s="16" t="s">
        <v>19</v>
      </c>
      <c r="C209" s="16">
        <v>40</v>
      </c>
      <c r="D209" s="16">
        <v>70</v>
      </c>
      <c r="E209" s="16">
        <v>352</v>
      </c>
      <c r="F209" s="16">
        <v>95</v>
      </c>
      <c r="G209" s="16">
        <v>557</v>
      </c>
      <c r="H209" s="4">
        <f t="shared" si="32"/>
        <v>19.748653500897667</v>
      </c>
      <c r="I209" s="9">
        <f t="shared" si="33"/>
        <v>80.25134649910234</v>
      </c>
    </row>
    <row r="210" spans="1:9" x14ac:dyDescent="0.25">
      <c r="A210" s="288"/>
      <c r="B210" s="16" t="s">
        <v>20</v>
      </c>
      <c r="C210" s="16">
        <v>2</v>
      </c>
      <c r="D210" s="16">
        <v>60</v>
      </c>
      <c r="E210" s="16">
        <v>212</v>
      </c>
      <c r="F210" s="16">
        <v>130</v>
      </c>
      <c r="G210" s="16">
        <v>404</v>
      </c>
      <c r="H210" s="4">
        <f t="shared" si="32"/>
        <v>15.346534653465346</v>
      </c>
      <c r="I210" s="9">
        <f t="shared" si="33"/>
        <v>84.653465346534659</v>
      </c>
    </row>
    <row r="211" spans="1:9" x14ac:dyDescent="0.25">
      <c r="A211" s="288"/>
      <c r="B211" s="16" t="s">
        <v>21</v>
      </c>
      <c r="C211" s="16">
        <v>33</v>
      </c>
      <c r="D211" s="16">
        <v>88</v>
      </c>
      <c r="E211" s="16">
        <v>130</v>
      </c>
      <c r="F211" s="16">
        <v>221</v>
      </c>
      <c r="G211" s="16">
        <v>472</v>
      </c>
      <c r="H211" s="4">
        <f t="shared" si="32"/>
        <v>25.635593220338983</v>
      </c>
      <c r="I211" s="9">
        <f t="shared" si="33"/>
        <v>74.36440677966101</v>
      </c>
    </row>
    <row r="212" spans="1:9" x14ac:dyDescent="0.25">
      <c r="A212" s="288"/>
      <c r="B212" s="16" t="s">
        <v>22</v>
      </c>
      <c r="C212" s="16">
        <v>63</v>
      </c>
      <c r="D212" s="16">
        <v>25</v>
      </c>
      <c r="E212" s="16">
        <v>229</v>
      </c>
      <c r="F212" s="16">
        <v>45</v>
      </c>
      <c r="G212" s="16">
        <v>362</v>
      </c>
      <c r="H212" s="4">
        <f t="shared" si="32"/>
        <v>24.30939226519337</v>
      </c>
      <c r="I212" s="9">
        <f t="shared" si="33"/>
        <v>75.690607734806633</v>
      </c>
    </row>
    <row r="213" spans="1:9" x14ac:dyDescent="0.25">
      <c r="A213" s="288"/>
      <c r="B213" s="16" t="s">
        <v>23</v>
      </c>
      <c r="C213" s="16">
        <v>46</v>
      </c>
      <c r="D213" s="16">
        <v>74</v>
      </c>
      <c r="E213" s="16">
        <v>123</v>
      </c>
      <c r="F213" s="16">
        <v>91</v>
      </c>
      <c r="G213" s="16">
        <v>334</v>
      </c>
      <c r="H213" s="4">
        <f t="shared" si="32"/>
        <v>35.928143712574851</v>
      </c>
      <c r="I213" s="9">
        <f t="shared" si="33"/>
        <v>64.071856287425149</v>
      </c>
    </row>
    <row r="214" spans="1:9" x14ac:dyDescent="0.25">
      <c r="A214" s="288"/>
      <c r="B214" s="16" t="s">
        <v>24</v>
      </c>
      <c r="C214" s="16">
        <v>30</v>
      </c>
      <c r="D214" s="16">
        <v>20</v>
      </c>
      <c r="E214" s="16">
        <v>84</v>
      </c>
      <c r="F214" s="16">
        <v>410</v>
      </c>
      <c r="G214" s="16">
        <v>544</v>
      </c>
      <c r="H214" s="4">
        <f t="shared" ref="H214:H218" si="34">(C214+D214)*100/G214</f>
        <v>9.1911764705882355</v>
      </c>
      <c r="I214" s="9">
        <f t="shared" ref="I214:I218" si="35">(E214+F214)*100/G214</f>
        <v>90.808823529411768</v>
      </c>
    </row>
    <row r="215" spans="1:9" x14ac:dyDescent="0.25">
      <c r="A215" s="288"/>
      <c r="B215" s="16" t="s">
        <v>36</v>
      </c>
      <c r="C215" s="16">
        <v>68</v>
      </c>
      <c r="D215" s="16">
        <v>40</v>
      </c>
      <c r="E215" s="16">
        <v>342</v>
      </c>
      <c r="F215" s="16">
        <v>78</v>
      </c>
      <c r="G215" s="16">
        <v>528</v>
      </c>
      <c r="H215" s="4">
        <f t="shared" si="34"/>
        <v>20.454545454545453</v>
      </c>
      <c r="I215" s="9">
        <f t="shared" si="35"/>
        <v>79.545454545454547</v>
      </c>
    </row>
    <row r="216" spans="1:9" x14ac:dyDescent="0.25">
      <c r="A216" s="288"/>
      <c r="B216" s="16" t="s">
        <v>37</v>
      </c>
      <c r="C216" s="16">
        <v>34</v>
      </c>
      <c r="D216" s="16">
        <v>6</v>
      </c>
      <c r="E216" s="16">
        <v>95</v>
      </c>
      <c r="F216" s="16">
        <v>273</v>
      </c>
      <c r="G216" s="16">
        <v>408</v>
      </c>
      <c r="H216" s="4">
        <f t="shared" si="34"/>
        <v>9.8039215686274517</v>
      </c>
      <c r="I216" s="9">
        <f t="shared" si="35"/>
        <v>90.196078431372555</v>
      </c>
    </row>
    <row r="217" spans="1:9" x14ac:dyDescent="0.25">
      <c r="A217" s="288"/>
      <c r="B217" s="16" t="s">
        <v>38</v>
      </c>
      <c r="C217" s="16">
        <v>81</v>
      </c>
      <c r="D217" s="16">
        <v>6</v>
      </c>
      <c r="E217" s="16">
        <v>196</v>
      </c>
      <c r="F217" s="16">
        <v>61</v>
      </c>
      <c r="G217" s="16">
        <v>344</v>
      </c>
      <c r="H217" s="4">
        <f t="shared" si="34"/>
        <v>25.290697674418606</v>
      </c>
      <c r="I217" s="9">
        <f t="shared" si="35"/>
        <v>74.70930232558139</v>
      </c>
    </row>
    <row r="218" spans="1:9" x14ac:dyDescent="0.25">
      <c r="A218" s="288"/>
      <c r="B218" s="16" t="s">
        <v>39</v>
      </c>
      <c r="C218" s="16">
        <v>20</v>
      </c>
      <c r="D218" s="16">
        <v>50</v>
      </c>
      <c r="E218" s="16">
        <v>99</v>
      </c>
      <c r="F218" s="16">
        <v>216</v>
      </c>
      <c r="G218" s="16">
        <v>385</v>
      </c>
      <c r="H218" s="4">
        <f t="shared" si="34"/>
        <v>18.181818181818183</v>
      </c>
      <c r="I218" s="9">
        <f t="shared" si="35"/>
        <v>81.818181818181813</v>
      </c>
    </row>
    <row r="219" spans="1:9" ht="16.5" thickBot="1" x14ac:dyDescent="0.3">
      <c r="A219" s="289"/>
      <c r="B219" s="19" t="s">
        <v>35</v>
      </c>
      <c r="C219" s="20"/>
      <c r="D219" s="20"/>
      <c r="E219" s="20"/>
      <c r="F219" s="20"/>
      <c r="G219" s="20"/>
      <c r="H219" s="22">
        <f>AVERAGE(H197:H218)</f>
        <v>15.607398402457095</v>
      </c>
      <c r="I219" s="23">
        <f>AVERAGE(I197:I218)</f>
        <v>84.392601597542892</v>
      </c>
    </row>
    <row r="220" spans="1:9" x14ac:dyDescent="0.25">
      <c r="A220" s="288" t="s">
        <v>122</v>
      </c>
      <c r="B220" s="16" t="s">
        <v>7</v>
      </c>
      <c r="C220" s="16">
        <v>11</v>
      </c>
      <c r="D220" s="16">
        <v>40</v>
      </c>
      <c r="E220" s="16">
        <v>180</v>
      </c>
      <c r="F220" s="16">
        <v>249</v>
      </c>
      <c r="G220" s="16">
        <v>480</v>
      </c>
      <c r="H220" s="4">
        <f t="shared" ref="H220:H236" si="36">(C220+D220)*100/G220</f>
        <v>10.625</v>
      </c>
      <c r="I220" s="9">
        <f t="shared" ref="I220:I236" si="37">(E220+F220)*100/G220</f>
        <v>89.375</v>
      </c>
    </row>
    <row r="221" spans="1:9" x14ac:dyDescent="0.25">
      <c r="A221" s="288"/>
      <c r="B221" s="16" t="s">
        <v>11</v>
      </c>
      <c r="C221" s="16">
        <v>70</v>
      </c>
      <c r="D221" s="16">
        <v>9</v>
      </c>
      <c r="E221" s="16">
        <v>262</v>
      </c>
      <c r="F221" s="16">
        <v>132</v>
      </c>
      <c r="G221" s="16">
        <v>473</v>
      </c>
      <c r="H221" s="4">
        <f t="shared" si="36"/>
        <v>16.701902748414376</v>
      </c>
      <c r="I221" s="9">
        <f t="shared" si="37"/>
        <v>83.298097251585617</v>
      </c>
    </row>
    <row r="222" spans="1:9" x14ac:dyDescent="0.25">
      <c r="A222" s="288"/>
      <c r="B222" s="16" t="s">
        <v>12</v>
      </c>
      <c r="C222" s="16">
        <v>53</v>
      </c>
      <c r="D222" s="16">
        <v>18</v>
      </c>
      <c r="E222" s="16">
        <v>219</v>
      </c>
      <c r="F222" s="16">
        <v>298</v>
      </c>
      <c r="G222" s="16">
        <v>588</v>
      </c>
      <c r="H222" s="4">
        <f t="shared" si="36"/>
        <v>12.07482993197279</v>
      </c>
      <c r="I222" s="9">
        <f t="shared" si="37"/>
        <v>87.925170068027214</v>
      </c>
    </row>
    <row r="223" spans="1:9" x14ac:dyDescent="0.25">
      <c r="A223" s="288"/>
      <c r="B223" s="16" t="s">
        <v>10</v>
      </c>
      <c r="C223" s="16">
        <v>10</v>
      </c>
      <c r="D223" s="16">
        <v>0</v>
      </c>
      <c r="E223" s="16">
        <v>193</v>
      </c>
      <c r="F223" s="16">
        <v>176</v>
      </c>
      <c r="G223" s="16">
        <v>379</v>
      </c>
      <c r="H223" s="4">
        <f t="shared" si="36"/>
        <v>2.6385224274406331</v>
      </c>
      <c r="I223" s="9">
        <f t="shared" si="37"/>
        <v>97.361477572559366</v>
      </c>
    </row>
    <row r="224" spans="1:9" x14ac:dyDescent="0.25">
      <c r="A224" s="288"/>
      <c r="B224" s="16" t="s">
        <v>13</v>
      </c>
      <c r="C224" s="16">
        <v>29</v>
      </c>
      <c r="D224" s="16">
        <v>1</v>
      </c>
      <c r="E224" s="16">
        <v>124</v>
      </c>
      <c r="F224" s="16">
        <v>179</v>
      </c>
      <c r="G224" s="16">
        <v>333</v>
      </c>
      <c r="H224" s="4">
        <f t="shared" si="36"/>
        <v>9.0090090090090094</v>
      </c>
      <c r="I224" s="9">
        <f t="shared" si="37"/>
        <v>90.990990990990994</v>
      </c>
    </row>
    <row r="225" spans="1:9" x14ac:dyDescent="0.25">
      <c r="A225" s="288"/>
      <c r="B225" s="16" t="s">
        <v>9</v>
      </c>
      <c r="C225" s="16">
        <v>33</v>
      </c>
      <c r="D225" s="16">
        <v>0</v>
      </c>
      <c r="E225" s="16">
        <v>112</v>
      </c>
      <c r="F225" s="16">
        <v>178</v>
      </c>
      <c r="G225" s="16">
        <v>323</v>
      </c>
      <c r="H225" s="4">
        <f t="shared" si="36"/>
        <v>10.216718266253871</v>
      </c>
      <c r="I225" s="9">
        <f t="shared" si="37"/>
        <v>89.783281733746136</v>
      </c>
    </row>
    <row r="226" spans="1:9" x14ac:dyDescent="0.25">
      <c r="A226" s="288"/>
      <c r="B226" s="16" t="s">
        <v>14</v>
      </c>
      <c r="C226" s="16">
        <v>14</v>
      </c>
      <c r="D226" s="16">
        <v>7</v>
      </c>
      <c r="E226" s="16">
        <v>156</v>
      </c>
      <c r="F226" s="16">
        <v>489</v>
      </c>
      <c r="G226" s="16">
        <v>666</v>
      </c>
      <c r="H226" s="4">
        <f t="shared" si="36"/>
        <v>3.1531531531531534</v>
      </c>
      <c r="I226" s="9">
        <f t="shared" si="37"/>
        <v>96.846846846846844</v>
      </c>
    </row>
    <row r="227" spans="1:9" x14ac:dyDescent="0.25">
      <c r="A227" s="288"/>
      <c r="B227" s="16" t="s">
        <v>8</v>
      </c>
      <c r="C227" s="16">
        <v>68</v>
      </c>
      <c r="D227" s="16">
        <v>3</v>
      </c>
      <c r="E227" s="16">
        <v>222</v>
      </c>
      <c r="F227" s="16">
        <v>448</v>
      </c>
      <c r="G227" s="16">
        <v>741</v>
      </c>
      <c r="H227" s="4">
        <f t="shared" si="36"/>
        <v>9.5816464237516872</v>
      </c>
      <c r="I227" s="9">
        <f t="shared" si="37"/>
        <v>90.418353576248307</v>
      </c>
    </row>
    <row r="228" spans="1:9" x14ac:dyDescent="0.25">
      <c r="A228" s="288"/>
      <c r="B228" s="16" t="s">
        <v>15</v>
      </c>
      <c r="C228" s="16">
        <v>57</v>
      </c>
      <c r="D228" s="16">
        <v>0</v>
      </c>
      <c r="E228" s="16">
        <v>215</v>
      </c>
      <c r="F228" s="16">
        <v>168</v>
      </c>
      <c r="G228" s="16">
        <v>440</v>
      </c>
      <c r="H228" s="4">
        <f t="shared" si="36"/>
        <v>12.954545454545455</v>
      </c>
      <c r="I228" s="9">
        <f t="shared" si="37"/>
        <v>87.045454545454547</v>
      </c>
    </row>
    <row r="229" spans="1:9" x14ac:dyDescent="0.25">
      <c r="A229" s="288"/>
      <c r="B229" s="16" t="s">
        <v>16</v>
      </c>
      <c r="C229" s="16">
        <v>15</v>
      </c>
      <c r="D229" s="16">
        <v>26</v>
      </c>
      <c r="E229" s="16">
        <v>202</v>
      </c>
      <c r="F229" s="16">
        <v>422</v>
      </c>
      <c r="G229" s="16">
        <v>665</v>
      </c>
      <c r="H229" s="4">
        <f t="shared" si="36"/>
        <v>6.1654135338345863</v>
      </c>
      <c r="I229" s="9">
        <f t="shared" si="37"/>
        <v>93.834586466165419</v>
      </c>
    </row>
    <row r="230" spans="1:9" x14ac:dyDescent="0.25">
      <c r="A230" s="288"/>
      <c r="B230" s="16" t="s">
        <v>17</v>
      </c>
      <c r="C230" s="16">
        <v>11</v>
      </c>
      <c r="D230" s="16">
        <v>5</v>
      </c>
      <c r="E230" s="16">
        <v>67</v>
      </c>
      <c r="F230" s="16">
        <v>212</v>
      </c>
      <c r="G230" s="16">
        <v>295</v>
      </c>
      <c r="H230" s="4">
        <f t="shared" si="36"/>
        <v>5.4237288135593218</v>
      </c>
      <c r="I230" s="9">
        <f t="shared" si="37"/>
        <v>94.576271186440678</v>
      </c>
    </row>
    <row r="231" spans="1:9" x14ac:dyDescent="0.25">
      <c r="A231" s="288"/>
      <c r="B231" s="16" t="s">
        <v>18</v>
      </c>
      <c r="C231" s="16">
        <v>32</v>
      </c>
      <c r="D231" s="16">
        <v>9</v>
      </c>
      <c r="E231" s="16">
        <v>112</v>
      </c>
      <c r="F231" s="16">
        <v>254</v>
      </c>
      <c r="G231" s="16">
        <v>407</v>
      </c>
      <c r="H231" s="4">
        <f t="shared" si="36"/>
        <v>10.073710073710073</v>
      </c>
      <c r="I231" s="9">
        <f t="shared" si="37"/>
        <v>89.926289926289925</v>
      </c>
    </row>
    <row r="232" spans="1:9" x14ac:dyDescent="0.25">
      <c r="A232" s="288"/>
      <c r="B232" s="16" t="s">
        <v>19</v>
      </c>
      <c r="C232" s="16">
        <v>13</v>
      </c>
      <c r="D232" s="16">
        <v>31</v>
      </c>
      <c r="E232" s="16">
        <v>312</v>
      </c>
      <c r="F232" s="16">
        <v>139</v>
      </c>
      <c r="G232" s="16">
        <v>495</v>
      </c>
      <c r="H232" s="4">
        <f t="shared" si="36"/>
        <v>8.8888888888888893</v>
      </c>
      <c r="I232" s="9">
        <f t="shared" si="37"/>
        <v>91.111111111111114</v>
      </c>
    </row>
    <row r="233" spans="1:9" x14ac:dyDescent="0.25">
      <c r="A233" s="288"/>
      <c r="B233" s="16" t="s">
        <v>20</v>
      </c>
      <c r="C233" s="16">
        <v>20</v>
      </c>
      <c r="D233" s="16">
        <v>30</v>
      </c>
      <c r="E233" s="16">
        <v>227</v>
      </c>
      <c r="F233" s="16">
        <v>269</v>
      </c>
      <c r="G233" s="16">
        <v>546</v>
      </c>
      <c r="H233" s="4">
        <f t="shared" si="36"/>
        <v>9.1575091575091569</v>
      </c>
      <c r="I233" s="9">
        <f t="shared" si="37"/>
        <v>90.842490842490847</v>
      </c>
    </row>
    <row r="234" spans="1:9" x14ac:dyDescent="0.25">
      <c r="A234" s="288"/>
      <c r="B234" s="16" t="s">
        <v>21</v>
      </c>
      <c r="C234" s="16">
        <v>39</v>
      </c>
      <c r="D234" s="16">
        <v>8</v>
      </c>
      <c r="E234" s="16">
        <v>154</v>
      </c>
      <c r="F234" s="16">
        <v>304</v>
      </c>
      <c r="G234" s="16">
        <v>505</v>
      </c>
      <c r="H234" s="4">
        <f t="shared" si="36"/>
        <v>9.3069306930693063</v>
      </c>
      <c r="I234" s="9">
        <f t="shared" si="37"/>
        <v>90.693069306930695</v>
      </c>
    </row>
    <row r="235" spans="1:9" x14ac:dyDescent="0.25">
      <c r="A235" s="288"/>
      <c r="B235" s="16" t="s">
        <v>22</v>
      </c>
      <c r="C235" s="16">
        <v>26</v>
      </c>
      <c r="D235" s="16">
        <v>5</v>
      </c>
      <c r="E235" s="16">
        <v>154</v>
      </c>
      <c r="F235" s="16">
        <v>285</v>
      </c>
      <c r="G235" s="16">
        <v>470</v>
      </c>
      <c r="H235" s="4">
        <f t="shared" si="36"/>
        <v>6.5957446808510642</v>
      </c>
      <c r="I235" s="9">
        <f t="shared" si="37"/>
        <v>93.40425531914893</v>
      </c>
    </row>
    <row r="236" spans="1:9" x14ac:dyDescent="0.25">
      <c r="A236" s="288"/>
      <c r="B236" s="16" t="s">
        <v>23</v>
      </c>
      <c r="C236" s="16">
        <v>49</v>
      </c>
      <c r="D236" s="16">
        <v>40</v>
      </c>
      <c r="E236" s="16">
        <v>221</v>
      </c>
      <c r="F236" s="16">
        <v>284</v>
      </c>
      <c r="G236" s="16">
        <v>594</v>
      </c>
      <c r="H236" s="4">
        <f t="shared" si="36"/>
        <v>14.983164983164983</v>
      </c>
      <c r="I236" s="9">
        <f t="shared" si="37"/>
        <v>85.016835016835017</v>
      </c>
    </row>
    <row r="237" spans="1:9" x14ac:dyDescent="0.25">
      <c r="A237" s="288"/>
      <c r="B237" s="16" t="s">
        <v>24</v>
      </c>
      <c r="C237" s="16">
        <v>12</v>
      </c>
      <c r="D237" s="16">
        <v>11</v>
      </c>
      <c r="E237" s="16">
        <v>173</v>
      </c>
      <c r="F237" s="16">
        <v>375</v>
      </c>
      <c r="G237" s="16">
        <v>571</v>
      </c>
      <c r="H237" s="4">
        <f t="shared" ref="H237:H245" si="38">(C237+D237)*100/G237</f>
        <v>4.028021015761821</v>
      </c>
      <c r="I237" s="9">
        <f t="shared" ref="I237:I245" si="39">(E237+F237)*100/G237</f>
        <v>95.971978984238177</v>
      </c>
    </row>
    <row r="238" spans="1:9" x14ac:dyDescent="0.25">
      <c r="A238" s="288"/>
      <c r="B238" s="16" t="s">
        <v>36</v>
      </c>
      <c r="C238" s="16">
        <v>21</v>
      </c>
      <c r="D238" s="16">
        <v>8</v>
      </c>
      <c r="E238" s="16">
        <v>141</v>
      </c>
      <c r="F238" s="16">
        <v>412</v>
      </c>
      <c r="G238" s="16">
        <v>582</v>
      </c>
      <c r="H238" s="4">
        <f t="shared" si="38"/>
        <v>4.9828178694158076</v>
      </c>
      <c r="I238" s="9">
        <f t="shared" si="39"/>
        <v>95.017182130584189</v>
      </c>
    </row>
    <row r="239" spans="1:9" x14ac:dyDescent="0.25">
      <c r="A239" s="288"/>
      <c r="B239" s="16" t="s">
        <v>37</v>
      </c>
      <c r="C239" s="16">
        <v>20</v>
      </c>
      <c r="D239" s="16">
        <v>3</v>
      </c>
      <c r="E239" s="16">
        <v>168</v>
      </c>
      <c r="F239" s="16">
        <v>303</v>
      </c>
      <c r="G239" s="16">
        <v>494</v>
      </c>
      <c r="H239" s="4">
        <f t="shared" si="38"/>
        <v>4.6558704453441297</v>
      </c>
      <c r="I239" s="9">
        <f t="shared" si="39"/>
        <v>95.344129554655865</v>
      </c>
    </row>
    <row r="240" spans="1:9" x14ac:dyDescent="0.25">
      <c r="A240" s="288"/>
      <c r="B240" s="16" t="s">
        <v>38</v>
      </c>
      <c r="C240" s="16">
        <v>23</v>
      </c>
      <c r="D240" s="16">
        <v>34</v>
      </c>
      <c r="E240" s="16">
        <v>228</v>
      </c>
      <c r="F240" s="16">
        <v>197</v>
      </c>
      <c r="G240" s="16">
        <v>482</v>
      </c>
      <c r="H240" s="4">
        <f t="shared" si="38"/>
        <v>11.825726141078839</v>
      </c>
      <c r="I240" s="9">
        <f t="shared" si="39"/>
        <v>88.174273858921168</v>
      </c>
    </row>
    <row r="241" spans="1:9" x14ac:dyDescent="0.25">
      <c r="A241" s="288"/>
      <c r="B241" s="16" t="s">
        <v>39</v>
      </c>
      <c r="C241" s="16">
        <v>16</v>
      </c>
      <c r="D241" s="16">
        <v>2</v>
      </c>
      <c r="E241" s="16">
        <v>334</v>
      </c>
      <c r="F241" s="16">
        <v>153</v>
      </c>
      <c r="G241" s="16">
        <v>505</v>
      </c>
      <c r="H241" s="4">
        <f t="shared" si="38"/>
        <v>3.5643564356435644</v>
      </c>
      <c r="I241" s="9">
        <f t="shared" si="39"/>
        <v>96.43564356435644</v>
      </c>
    </row>
    <row r="242" spans="1:9" x14ac:dyDescent="0.25">
      <c r="A242" s="288"/>
      <c r="B242" s="16" t="s">
        <v>40</v>
      </c>
      <c r="C242" s="16">
        <v>26</v>
      </c>
      <c r="D242" s="16">
        <v>5</v>
      </c>
      <c r="E242" s="16">
        <v>337</v>
      </c>
      <c r="F242" s="16">
        <v>221</v>
      </c>
      <c r="G242" s="16">
        <v>589</v>
      </c>
      <c r="H242" s="4">
        <f t="shared" si="38"/>
        <v>5.2631578947368425</v>
      </c>
      <c r="I242" s="9">
        <f t="shared" si="39"/>
        <v>94.736842105263165</v>
      </c>
    </row>
    <row r="243" spans="1:9" x14ac:dyDescent="0.25">
      <c r="A243" s="288"/>
      <c r="B243" s="16" t="s">
        <v>41</v>
      </c>
      <c r="C243" s="16">
        <v>7</v>
      </c>
      <c r="D243" s="16">
        <v>0</v>
      </c>
      <c r="E243" s="16">
        <v>209</v>
      </c>
      <c r="F243" s="16">
        <v>215</v>
      </c>
      <c r="G243" s="16">
        <v>431</v>
      </c>
      <c r="H243" s="4">
        <f t="shared" si="38"/>
        <v>1.6241299303944317</v>
      </c>
      <c r="I243" s="9">
        <f t="shared" si="39"/>
        <v>98.375870069605568</v>
      </c>
    </row>
    <row r="244" spans="1:9" x14ac:dyDescent="0.25">
      <c r="A244" s="288"/>
      <c r="B244" s="16" t="s">
        <v>42</v>
      </c>
      <c r="C244" s="16">
        <v>5</v>
      </c>
      <c r="D244" s="16">
        <v>11</v>
      </c>
      <c r="E244" s="16">
        <v>344</v>
      </c>
      <c r="F244" s="16">
        <v>129</v>
      </c>
      <c r="G244" s="16">
        <v>489</v>
      </c>
      <c r="H244" s="4">
        <f t="shared" si="38"/>
        <v>3.2719836400817996</v>
      </c>
      <c r="I244" s="9">
        <f t="shared" si="39"/>
        <v>96.7280163599182</v>
      </c>
    </row>
    <row r="245" spans="1:9" x14ac:dyDescent="0.25">
      <c r="A245" s="288"/>
      <c r="B245" s="16" t="s">
        <v>43</v>
      </c>
      <c r="C245" s="16">
        <v>22</v>
      </c>
      <c r="D245" s="16">
        <v>12</v>
      </c>
      <c r="E245" s="16">
        <v>348</v>
      </c>
      <c r="F245" s="16">
        <v>141</v>
      </c>
      <c r="G245" s="16">
        <v>523</v>
      </c>
      <c r="H245" s="4">
        <f t="shared" si="38"/>
        <v>6.5009560229445507</v>
      </c>
      <c r="I245" s="9">
        <f t="shared" si="39"/>
        <v>93.49904397705545</v>
      </c>
    </row>
    <row r="246" spans="1:9" ht="16.5" thickBot="1" x14ac:dyDescent="0.3">
      <c r="A246" s="289"/>
      <c r="B246" s="19" t="s">
        <v>35</v>
      </c>
      <c r="C246" s="20"/>
      <c r="D246" s="20"/>
      <c r="E246" s="20"/>
      <c r="F246" s="20"/>
      <c r="G246" s="20"/>
      <c r="H246" s="22">
        <f>AVERAGE(H220:H245)</f>
        <v>7.8179783705588521</v>
      </c>
      <c r="I246" s="23">
        <f>AVERAGE(I220:I245)</f>
        <v>92.182021629441152</v>
      </c>
    </row>
    <row r="247" spans="1:9" x14ac:dyDescent="0.25">
      <c r="A247" s="288" t="s">
        <v>123</v>
      </c>
      <c r="B247" s="16" t="s">
        <v>7</v>
      </c>
      <c r="C247" s="16">
        <v>36</v>
      </c>
      <c r="D247" s="16">
        <v>63</v>
      </c>
      <c r="E247" s="16">
        <v>288</v>
      </c>
      <c r="F247" s="16">
        <v>67</v>
      </c>
      <c r="G247" s="16">
        <v>454</v>
      </c>
      <c r="H247" s="4">
        <f t="shared" ref="H247:H258" si="40">(C247+D247)*100/G247</f>
        <v>21.806167400881058</v>
      </c>
      <c r="I247" s="9">
        <f t="shared" ref="I247:I258" si="41">(E247+F247)*100/G247</f>
        <v>78.193832599118949</v>
      </c>
    </row>
    <row r="248" spans="1:9" x14ac:dyDescent="0.25">
      <c r="A248" s="288"/>
      <c r="B248" s="16" t="s">
        <v>11</v>
      </c>
      <c r="C248" s="16">
        <v>51</v>
      </c>
      <c r="D248" s="16">
        <v>64</v>
      </c>
      <c r="E248" s="16">
        <v>313</v>
      </c>
      <c r="F248" s="16">
        <v>179</v>
      </c>
      <c r="G248" s="16">
        <v>607</v>
      </c>
      <c r="H248" s="4">
        <f t="shared" si="40"/>
        <v>18.945634266886326</v>
      </c>
      <c r="I248" s="9">
        <f t="shared" si="41"/>
        <v>81.05436573311367</v>
      </c>
    </row>
    <row r="249" spans="1:9" x14ac:dyDescent="0.25">
      <c r="A249" s="288"/>
      <c r="B249" s="16" t="s">
        <v>12</v>
      </c>
      <c r="C249" s="16">
        <v>5</v>
      </c>
      <c r="D249" s="16">
        <v>79</v>
      </c>
      <c r="E249" s="16">
        <v>349</v>
      </c>
      <c r="F249" s="16">
        <v>228</v>
      </c>
      <c r="G249" s="16">
        <v>661</v>
      </c>
      <c r="H249" s="4">
        <f t="shared" si="40"/>
        <v>12.708018154311649</v>
      </c>
      <c r="I249" s="9">
        <f t="shared" si="41"/>
        <v>87.291981845688355</v>
      </c>
    </row>
    <row r="250" spans="1:9" x14ac:dyDescent="0.25">
      <c r="A250" s="288"/>
      <c r="B250" s="16" t="s">
        <v>10</v>
      </c>
      <c r="C250" s="16">
        <v>27</v>
      </c>
      <c r="D250" s="16">
        <v>129</v>
      </c>
      <c r="E250" s="16">
        <v>228</v>
      </c>
      <c r="F250" s="16">
        <v>259</v>
      </c>
      <c r="G250" s="16">
        <v>643</v>
      </c>
      <c r="H250" s="4">
        <f t="shared" si="40"/>
        <v>24.261275272161743</v>
      </c>
      <c r="I250" s="9">
        <f t="shared" si="41"/>
        <v>75.73872472783826</v>
      </c>
    </row>
    <row r="251" spans="1:9" x14ac:dyDescent="0.25">
      <c r="A251" s="288"/>
      <c r="B251" s="16" t="s">
        <v>13</v>
      </c>
      <c r="C251" s="16">
        <v>14</v>
      </c>
      <c r="D251" s="16">
        <v>58</v>
      </c>
      <c r="E251" s="16">
        <v>510</v>
      </c>
      <c r="F251" s="16">
        <v>44</v>
      </c>
      <c r="G251" s="16">
        <v>626</v>
      </c>
      <c r="H251" s="4">
        <f t="shared" si="40"/>
        <v>11.501597444089457</v>
      </c>
      <c r="I251" s="9">
        <f t="shared" si="41"/>
        <v>88.498402555910545</v>
      </c>
    </row>
    <row r="252" spans="1:9" x14ac:dyDescent="0.25">
      <c r="A252" s="288"/>
      <c r="B252" s="16" t="s">
        <v>9</v>
      </c>
      <c r="C252" s="16">
        <v>38</v>
      </c>
      <c r="D252" s="16">
        <v>101</v>
      </c>
      <c r="E252" s="16">
        <v>215</v>
      </c>
      <c r="F252" s="16">
        <v>211</v>
      </c>
      <c r="G252" s="16">
        <v>565</v>
      </c>
      <c r="H252" s="4">
        <f t="shared" si="40"/>
        <v>24.601769911504423</v>
      </c>
      <c r="I252" s="9">
        <f t="shared" si="41"/>
        <v>75.398230088495581</v>
      </c>
    </row>
    <row r="253" spans="1:9" x14ac:dyDescent="0.25">
      <c r="A253" s="288"/>
      <c r="B253" s="16" t="s">
        <v>14</v>
      </c>
      <c r="C253" s="16">
        <v>5</v>
      </c>
      <c r="D253" s="16">
        <v>64</v>
      </c>
      <c r="E253" s="16">
        <v>699</v>
      </c>
      <c r="F253" s="16">
        <v>200</v>
      </c>
      <c r="G253" s="16">
        <v>968</v>
      </c>
      <c r="H253" s="4">
        <f t="shared" si="40"/>
        <v>7.1280991735537187</v>
      </c>
      <c r="I253" s="9">
        <f t="shared" si="41"/>
        <v>92.871900826446279</v>
      </c>
    </row>
    <row r="254" spans="1:9" x14ac:dyDescent="0.25">
      <c r="A254" s="288"/>
      <c r="B254" s="16" t="s">
        <v>8</v>
      </c>
      <c r="C254" s="16">
        <v>10</v>
      </c>
      <c r="D254" s="16">
        <v>105</v>
      </c>
      <c r="E254" s="16">
        <v>208</v>
      </c>
      <c r="F254" s="16">
        <v>292</v>
      </c>
      <c r="G254" s="16">
        <v>615</v>
      </c>
      <c r="H254" s="4">
        <f t="shared" si="40"/>
        <v>18.699186991869919</v>
      </c>
      <c r="I254" s="9">
        <f t="shared" si="41"/>
        <v>81.300813008130078</v>
      </c>
    </row>
    <row r="255" spans="1:9" x14ac:dyDescent="0.25">
      <c r="A255" s="288"/>
      <c r="B255" s="16" t="s">
        <v>15</v>
      </c>
      <c r="C255" s="16">
        <v>10</v>
      </c>
      <c r="D255" s="16">
        <v>53</v>
      </c>
      <c r="E255" s="16">
        <v>375</v>
      </c>
      <c r="F255" s="16">
        <v>145</v>
      </c>
      <c r="G255" s="16">
        <v>583</v>
      </c>
      <c r="H255" s="4">
        <f t="shared" si="40"/>
        <v>10.806174957118353</v>
      </c>
      <c r="I255" s="9">
        <f t="shared" si="41"/>
        <v>89.193825042881642</v>
      </c>
    </row>
    <row r="256" spans="1:9" x14ac:dyDescent="0.25">
      <c r="A256" s="288"/>
      <c r="B256" s="16" t="s">
        <v>16</v>
      </c>
      <c r="C256" s="16">
        <v>5</v>
      </c>
      <c r="D256" s="16">
        <v>5</v>
      </c>
      <c r="E256" s="16">
        <v>244</v>
      </c>
      <c r="F256" s="16">
        <v>21</v>
      </c>
      <c r="G256" s="16">
        <v>275</v>
      </c>
      <c r="H256" s="4">
        <f t="shared" si="40"/>
        <v>3.6363636363636362</v>
      </c>
      <c r="I256" s="9">
        <f t="shared" si="41"/>
        <v>96.36363636363636</v>
      </c>
    </row>
    <row r="257" spans="1:9" x14ac:dyDescent="0.25">
      <c r="A257" s="288"/>
      <c r="B257" s="16" t="s">
        <v>17</v>
      </c>
      <c r="C257" s="16">
        <v>14</v>
      </c>
      <c r="D257" s="16">
        <v>116</v>
      </c>
      <c r="E257" s="16">
        <v>292</v>
      </c>
      <c r="F257" s="16">
        <v>232</v>
      </c>
      <c r="G257" s="16">
        <v>654</v>
      </c>
      <c r="H257" s="4">
        <f t="shared" si="40"/>
        <v>19.877675840978593</v>
      </c>
      <c r="I257" s="9">
        <f t="shared" si="41"/>
        <v>80.122324159021403</v>
      </c>
    </row>
    <row r="258" spans="1:9" x14ac:dyDescent="0.25">
      <c r="A258" s="288"/>
      <c r="B258" s="16" t="s">
        <v>18</v>
      </c>
      <c r="C258" s="16">
        <v>19</v>
      </c>
      <c r="D258" s="16">
        <v>204</v>
      </c>
      <c r="E258" s="16">
        <v>361</v>
      </c>
      <c r="F258" s="16">
        <v>114</v>
      </c>
      <c r="G258" s="16">
        <v>698</v>
      </c>
      <c r="H258" s="4">
        <f t="shared" si="40"/>
        <v>31.94842406876791</v>
      </c>
      <c r="I258" s="9">
        <f t="shared" si="41"/>
        <v>68.051575931232094</v>
      </c>
    </row>
    <row r="259" spans="1:9" x14ac:dyDescent="0.25">
      <c r="A259" s="288"/>
      <c r="B259" s="16" t="s">
        <v>19</v>
      </c>
      <c r="C259" s="16">
        <v>6</v>
      </c>
      <c r="D259" s="16">
        <v>250</v>
      </c>
      <c r="E259" s="16">
        <v>410</v>
      </c>
      <c r="F259" s="16">
        <v>109</v>
      </c>
      <c r="G259" s="16">
        <v>775</v>
      </c>
      <c r="H259" s="4">
        <f t="shared" ref="H259:H262" si="42">(C259+D259)*100/G259</f>
        <v>33.032258064516128</v>
      </c>
      <c r="I259" s="9">
        <f t="shared" ref="I259:I262" si="43">(E259+F259)*100/G259</f>
        <v>66.967741935483872</v>
      </c>
    </row>
    <row r="260" spans="1:9" x14ac:dyDescent="0.25">
      <c r="A260" s="288"/>
      <c r="B260" s="16" t="s">
        <v>20</v>
      </c>
      <c r="C260" s="16">
        <v>15</v>
      </c>
      <c r="D260" s="16">
        <v>75</v>
      </c>
      <c r="E260" s="16">
        <v>280</v>
      </c>
      <c r="F260" s="16">
        <v>23</v>
      </c>
      <c r="G260" s="16">
        <v>393</v>
      </c>
      <c r="H260" s="4">
        <f t="shared" si="42"/>
        <v>22.900763358778626</v>
      </c>
      <c r="I260" s="9">
        <f t="shared" si="43"/>
        <v>77.099236641221367</v>
      </c>
    </row>
    <row r="261" spans="1:9" x14ac:dyDescent="0.25">
      <c r="A261" s="288"/>
      <c r="B261" s="16" t="s">
        <v>21</v>
      </c>
      <c r="C261" s="16">
        <v>11</v>
      </c>
      <c r="D261" s="16">
        <v>20</v>
      </c>
      <c r="E261" s="16">
        <v>356</v>
      </c>
      <c r="F261" s="16">
        <v>123</v>
      </c>
      <c r="G261" s="16">
        <v>510</v>
      </c>
      <c r="H261" s="4">
        <f t="shared" si="42"/>
        <v>6.0784313725490193</v>
      </c>
      <c r="I261" s="9">
        <f t="shared" si="43"/>
        <v>93.921568627450981</v>
      </c>
    </row>
    <row r="262" spans="1:9" x14ac:dyDescent="0.25">
      <c r="A262" s="288"/>
      <c r="B262" s="16" t="s">
        <v>22</v>
      </c>
      <c r="C262" s="16">
        <v>10</v>
      </c>
      <c r="D262" s="16">
        <v>13</v>
      </c>
      <c r="E262" s="16">
        <v>440</v>
      </c>
      <c r="F262" s="16">
        <v>112</v>
      </c>
      <c r="G262" s="16">
        <v>575</v>
      </c>
      <c r="H262" s="4">
        <f t="shared" si="42"/>
        <v>4</v>
      </c>
      <c r="I262" s="9">
        <f t="shared" si="43"/>
        <v>96</v>
      </c>
    </row>
    <row r="263" spans="1:9" ht="16.5" thickBot="1" x14ac:dyDescent="0.3">
      <c r="A263" s="289"/>
      <c r="B263" s="19" t="s">
        <v>35</v>
      </c>
      <c r="C263" s="20"/>
      <c r="D263" s="20"/>
      <c r="E263" s="20"/>
      <c r="F263" s="20"/>
      <c r="G263" s="20"/>
      <c r="H263" s="22">
        <f>AVERAGE(H247:H262)</f>
        <v>16.995739994645657</v>
      </c>
      <c r="I263" s="23">
        <f>AVERAGE(I247:I262)</f>
        <v>83.00426000535434</v>
      </c>
    </row>
    <row r="264" spans="1:9" x14ac:dyDescent="0.25">
      <c r="A264" s="288" t="s">
        <v>124</v>
      </c>
      <c r="B264" s="16" t="s">
        <v>7</v>
      </c>
      <c r="C264" s="16">
        <v>22</v>
      </c>
      <c r="D264" s="16">
        <v>10</v>
      </c>
      <c r="E264" s="16">
        <v>283</v>
      </c>
      <c r="F264" s="16">
        <v>248</v>
      </c>
      <c r="G264" s="16">
        <v>563</v>
      </c>
      <c r="H264" s="4">
        <f t="shared" ref="H264:H286" si="44">(C264+D264)*100/G264</f>
        <v>5.6838365896980463</v>
      </c>
      <c r="I264" s="9">
        <f t="shared" ref="I264:I286" si="45">(E264+F264)*100/G264</f>
        <v>94.316163410301954</v>
      </c>
    </row>
    <row r="265" spans="1:9" x14ac:dyDescent="0.25">
      <c r="A265" s="288"/>
      <c r="B265" s="16" t="s">
        <v>11</v>
      </c>
      <c r="C265" s="16">
        <v>11</v>
      </c>
      <c r="D265" s="16">
        <v>35</v>
      </c>
      <c r="E265" s="16">
        <v>201</v>
      </c>
      <c r="F265" s="16">
        <v>195</v>
      </c>
      <c r="G265" s="16">
        <v>442</v>
      </c>
      <c r="H265" s="4">
        <f t="shared" si="44"/>
        <v>10.407239819004525</v>
      </c>
      <c r="I265" s="9">
        <f t="shared" si="45"/>
        <v>89.592760180995469</v>
      </c>
    </row>
    <row r="266" spans="1:9" x14ac:dyDescent="0.25">
      <c r="A266" s="288"/>
      <c r="B266" s="16" t="s">
        <v>12</v>
      </c>
      <c r="C266" s="16">
        <v>42</v>
      </c>
      <c r="D266" s="16">
        <v>4</v>
      </c>
      <c r="E266" s="16">
        <v>147</v>
      </c>
      <c r="F266" s="16">
        <v>324</v>
      </c>
      <c r="G266" s="16">
        <v>517</v>
      </c>
      <c r="H266" s="4">
        <f t="shared" si="44"/>
        <v>8.8974854932301746</v>
      </c>
      <c r="I266" s="9">
        <f t="shared" si="45"/>
        <v>91.102514506769822</v>
      </c>
    </row>
    <row r="267" spans="1:9" x14ac:dyDescent="0.25">
      <c r="A267" s="288"/>
      <c r="B267" s="16" t="s">
        <v>10</v>
      </c>
      <c r="C267" s="16">
        <v>18</v>
      </c>
      <c r="D267" s="16">
        <v>39</v>
      </c>
      <c r="E267" s="16">
        <v>193</v>
      </c>
      <c r="F267" s="16">
        <v>101</v>
      </c>
      <c r="G267" s="16">
        <v>351</v>
      </c>
      <c r="H267" s="4">
        <f t="shared" si="44"/>
        <v>16.239316239316238</v>
      </c>
      <c r="I267" s="9">
        <f t="shared" si="45"/>
        <v>83.760683760683762</v>
      </c>
    </row>
    <row r="268" spans="1:9" x14ac:dyDescent="0.25">
      <c r="A268" s="288"/>
      <c r="B268" s="16" t="s">
        <v>13</v>
      </c>
      <c r="C268" s="16">
        <v>57</v>
      </c>
      <c r="D268" s="16">
        <v>20</v>
      </c>
      <c r="E268" s="16">
        <v>94</v>
      </c>
      <c r="F268" s="16">
        <v>62</v>
      </c>
      <c r="G268" s="16">
        <v>233</v>
      </c>
      <c r="H268" s="4">
        <f t="shared" si="44"/>
        <v>33.047210300429185</v>
      </c>
      <c r="I268" s="9">
        <f t="shared" si="45"/>
        <v>66.952789699570815</v>
      </c>
    </row>
    <row r="269" spans="1:9" x14ac:dyDescent="0.25">
      <c r="A269" s="288"/>
      <c r="B269" s="16" t="s">
        <v>9</v>
      </c>
      <c r="C269" s="16">
        <v>13</v>
      </c>
      <c r="D269" s="16">
        <v>28</v>
      </c>
      <c r="E269" s="16">
        <v>129</v>
      </c>
      <c r="F269" s="16">
        <v>77</v>
      </c>
      <c r="G269" s="16">
        <v>247</v>
      </c>
      <c r="H269" s="4">
        <f t="shared" si="44"/>
        <v>16.599190283400809</v>
      </c>
      <c r="I269" s="9">
        <f t="shared" si="45"/>
        <v>83.400809716599184</v>
      </c>
    </row>
    <row r="270" spans="1:9" x14ac:dyDescent="0.25">
      <c r="A270" s="288"/>
      <c r="B270" s="16" t="s">
        <v>14</v>
      </c>
      <c r="C270" s="16">
        <v>17</v>
      </c>
      <c r="D270" s="16">
        <v>3</v>
      </c>
      <c r="E270" s="16">
        <v>106</v>
      </c>
      <c r="F270" s="16">
        <v>99</v>
      </c>
      <c r="G270" s="16">
        <v>225</v>
      </c>
      <c r="H270" s="4">
        <f t="shared" si="44"/>
        <v>8.8888888888888893</v>
      </c>
      <c r="I270" s="9">
        <f t="shared" si="45"/>
        <v>91.111111111111114</v>
      </c>
    </row>
    <row r="271" spans="1:9" x14ac:dyDescent="0.25">
      <c r="A271" s="288"/>
      <c r="B271" s="16" t="s">
        <v>8</v>
      </c>
      <c r="C271" s="16">
        <v>4</v>
      </c>
      <c r="D271" s="16">
        <v>19</v>
      </c>
      <c r="E271" s="16">
        <v>430</v>
      </c>
      <c r="F271" s="16">
        <v>170</v>
      </c>
      <c r="G271" s="16">
        <v>623</v>
      </c>
      <c r="H271" s="4">
        <f t="shared" si="44"/>
        <v>3.6918138041733548</v>
      </c>
      <c r="I271" s="9">
        <f t="shared" si="45"/>
        <v>96.30818619582665</v>
      </c>
    </row>
    <row r="272" spans="1:9" x14ac:dyDescent="0.25">
      <c r="A272" s="288"/>
      <c r="B272" s="16" t="s">
        <v>15</v>
      </c>
      <c r="C272" s="16">
        <v>36</v>
      </c>
      <c r="D272" s="16">
        <v>10</v>
      </c>
      <c r="E272" s="16">
        <v>332</v>
      </c>
      <c r="F272" s="16">
        <v>196</v>
      </c>
      <c r="G272" s="16">
        <v>574</v>
      </c>
      <c r="H272" s="4">
        <f t="shared" si="44"/>
        <v>8.0139372822299659</v>
      </c>
      <c r="I272" s="9">
        <f t="shared" si="45"/>
        <v>91.986062717770039</v>
      </c>
    </row>
    <row r="273" spans="1:9" x14ac:dyDescent="0.25">
      <c r="A273" s="288"/>
      <c r="B273" s="16" t="s">
        <v>16</v>
      </c>
      <c r="C273" s="16">
        <v>52</v>
      </c>
      <c r="D273" s="16">
        <v>20</v>
      </c>
      <c r="E273" s="16">
        <v>382</v>
      </c>
      <c r="F273" s="16">
        <v>101</v>
      </c>
      <c r="G273" s="16">
        <v>555</v>
      </c>
      <c r="H273" s="4">
        <f t="shared" ref="H273:H282" si="46">(C273+D273)*100/G273</f>
        <v>12.972972972972974</v>
      </c>
      <c r="I273" s="9">
        <f t="shared" ref="I273:I282" si="47">(E273+F273)*100/G273</f>
        <v>87.027027027027032</v>
      </c>
    </row>
    <row r="274" spans="1:9" x14ac:dyDescent="0.25">
      <c r="A274" s="288"/>
      <c r="B274" s="16" t="s">
        <v>17</v>
      </c>
      <c r="C274" s="16">
        <v>10</v>
      </c>
      <c r="D274" s="16">
        <v>3</v>
      </c>
      <c r="E274" s="16">
        <v>97</v>
      </c>
      <c r="F274" s="16">
        <v>179</v>
      </c>
      <c r="G274" s="16">
        <v>289</v>
      </c>
      <c r="H274" s="4">
        <f t="shared" si="46"/>
        <v>4.4982698961937713</v>
      </c>
      <c r="I274" s="9">
        <f t="shared" si="47"/>
        <v>95.501730103806224</v>
      </c>
    </row>
    <row r="275" spans="1:9" x14ac:dyDescent="0.25">
      <c r="A275" s="288"/>
      <c r="B275" s="16" t="s">
        <v>18</v>
      </c>
      <c r="C275" s="16">
        <v>19</v>
      </c>
      <c r="D275" s="16">
        <v>10</v>
      </c>
      <c r="E275" s="16">
        <v>138</v>
      </c>
      <c r="F275" s="16">
        <v>71</v>
      </c>
      <c r="G275" s="16">
        <v>238</v>
      </c>
      <c r="H275" s="4">
        <f t="shared" si="46"/>
        <v>12.184873949579831</v>
      </c>
      <c r="I275" s="9">
        <f t="shared" si="47"/>
        <v>87.815126050420162</v>
      </c>
    </row>
    <row r="276" spans="1:9" x14ac:dyDescent="0.25">
      <c r="A276" s="288"/>
      <c r="B276" s="16" t="s">
        <v>19</v>
      </c>
      <c r="C276" s="16">
        <v>30</v>
      </c>
      <c r="D276" s="16">
        <v>15</v>
      </c>
      <c r="E276" s="16">
        <v>122</v>
      </c>
      <c r="F276" s="16">
        <v>149</v>
      </c>
      <c r="G276" s="16">
        <v>316</v>
      </c>
      <c r="H276" s="4">
        <f t="shared" si="46"/>
        <v>14.240506329113924</v>
      </c>
      <c r="I276" s="9">
        <f t="shared" si="47"/>
        <v>85.759493670886073</v>
      </c>
    </row>
    <row r="277" spans="1:9" x14ac:dyDescent="0.25">
      <c r="A277" s="288"/>
      <c r="B277" s="16" t="s">
        <v>20</v>
      </c>
      <c r="C277" s="16">
        <v>20</v>
      </c>
      <c r="D277" s="16">
        <v>2</v>
      </c>
      <c r="E277" s="16">
        <v>480</v>
      </c>
      <c r="F277" s="16">
        <v>163</v>
      </c>
      <c r="G277" s="16">
        <v>665</v>
      </c>
      <c r="H277" s="4">
        <f t="shared" si="46"/>
        <v>3.3082706766917291</v>
      </c>
      <c r="I277" s="9">
        <f t="shared" si="47"/>
        <v>96.691729323308266</v>
      </c>
    </row>
    <row r="278" spans="1:9" x14ac:dyDescent="0.25">
      <c r="A278" s="288"/>
      <c r="B278" s="16" t="s">
        <v>21</v>
      </c>
      <c r="C278" s="16">
        <v>29</v>
      </c>
      <c r="D278" s="16">
        <v>86</v>
      </c>
      <c r="E278" s="16">
        <v>395</v>
      </c>
      <c r="F278" s="16">
        <v>114</v>
      </c>
      <c r="G278" s="16">
        <v>624</v>
      </c>
      <c r="H278" s="4">
        <f t="shared" si="46"/>
        <v>18.429487179487179</v>
      </c>
      <c r="I278" s="9">
        <f t="shared" si="47"/>
        <v>81.570512820512818</v>
      </c>
    </row>
    <row r="279" spans="1:9" x14ac:dyDescent="0.25">
      <c r="A279" s="288"/>
      <c r="B279" s="16" t="s">
        <v>22</v>
      </c>
      <c r="C279" s="16">
        <v>40</v>
      </c>
      <c r="D279" s="16">
        <v>17</v>
      </c>
      <c r="E279" s="16">
        <v>552</v>
      </c>
      <c r="F279" s="16">
        <v>27</v>
      </c>
      <c r="G279" s="16">
        <v>636</v>
      </c>
      <c r="H279" s="4">
        <f t="shared" si="46"/>
        <v>8.9622641509433958</v>
      </c>
      <c r="I279" s="9">
        <f t="shared" si="47"/>
        <v>91.037735849056602</v>
      </c>
    </row>
    <row r="280" spans="1:9" x14ac:dyDescent="0.25">
      <c r="A280" s="288"/>
      <c r="B280" s="16" t="s">
        <v>23</v>
      </c>
      <c r="C280" s="16">
        <v>10</v>
      </c>
      <c r="D280" s="16">
        <v>76</v>
      </c>
      <c r="E280" s="16">
        <v>200</v>
      </c>
      <c r="F280" s="16">
        <v>180</v>
      </c>
      <c r="G280" s="16">
        <v>466</v>
      </c>
      <c r="H280" s="4">
        <f t="shared" si="46"/>
        <v>18.454935622317596</v>
      </c>
      <c r="I280" s="9">
        <f t="shared" si="47"/>
        <v>81.545064377682408</v>
      </c>
    </row>
    <row r="281" spans="1:9" x14ac:dyDescent="0.25">
      <c r="A281" s="288"/>
      <c r="B281" s="16" t="s">
        <v>24</v>
      </c>
      <c r="C281" s="16">
        <v>25</v>
      </c>
      <c r="D281" s="16">
        <v>1</v>
      </c>
      <c r="E281" s="16">
        <v>208</v>
      </c>
      <c r="F281" s="16">
        <v>157</v>
      </c>
      <c r="G281" s="16">
        <v>391</v>
      </c>
      <c r="H281" s="4">
        <f t="shared" si="46"/>
        <v>6.6496163682864449</v>
      </c>
      <c r="I281" s="9">
        <f t="shared" si="47"/>
        <v>93.350383631713555</v>
      </c>
    </row>
    <row r="282" spans="1:9" x14ac:dyDescent="0.25">
      <c r="A282" s="288"/>
      <c r="B282" s="16" t="s">
        <v>36</v>
      </c>
      <c r="C282" s="16">
        <v>23</v>
      </c>
      <c r="D282" s="16">
        <v>53</v>
      </c>
      <c r="E282" s="16">
        <v>178</v>
      </c>
      <c r="F282" s="16">
        <v>120</v>
      </c>
      <c r="G282" s="16">
        <v>374</v>
      </c>
      <c r="H282" s="4">
        <f t="shared" si="46"/>
        <v>20.320855614973262</v>
      </c>
      <c r="I282" s="9">
        <f t="shared" si="47"/>
        <v>79.679144385026731</v>
      </c>
    </row>
    <row r="283" spans="1:9" x14ac:dyDescent="0.25">
      <c r="A283" s="288"/>
      <c r="B283" s="16" t="s">
        <v>37</v>
      </c>
      <c r="C283" s="16">
        <v>30</v>
      </c>
      <c r="D283" s="16">
        <v>3</v>
      </c>
      <c r="E283" s="16">
        <v>588</v>
      </c>
      <c r="F283" s="16">
        <v>122</v>
      </c>
      <c r="G283" s="16">
        <v>743</v>
      </c>
      <c r="H283" s="4">
        <f t="shared" si="44"/>
        <v>4.4414535666218038</v>
      </c>
      <c r="I283" s="9">
        <f t="shared" si="45"/>
        <v>95.558546433378197</v>
      </c>
    </row>
    <row r="284" spans="1:9" x14ac:dyDescent="0.25">
      <c r="A284" s="288"/>
      <c r="B284" s="16" t="s">
        <v>38</v>
      </c>
      <c r="C284" s="16">
        <v>13</v>
      </c>
      <c r="D284" s="16">
        <v>63</v>
      </c>
      <c r="E284" s="16">
        <v>217</v>
      </c>
      <c r="F284" s="16">
        <v>181</v>
      </c>
      <c r="G284" s="16">
        <v>474</v>
      </c>
      <c r="H284" s="4">
        <f t="shared" si="44"/>
        <v>16.033755274261605</v>
      </c>
      <c r="I284" s="9">
        <f t="shared" si="45"/>
        <v>83.966244725738392</v>
      </c>
    </row>
    <row r="285" spans="1:9" x14ac:dyDescent="0.25">
      <c r="A285" s="288"/>
      <c r="B285" s="16" t="s">
        <v>39</v>
      </c>
      <c r="C285" s="16">
        <v>19</v>
      </c>
      <c r="D285" s="16">
        <v>66</v>
      </c>
      <c r="E285" s="16">
        <v>108</v>
      </c>
      <c r="F285" s="16">
        <v>279</v>
      </c>
      <c r="G285" s="16">
        <v>472</v>
      </c>
      <c r="H285" s="4">
        <f t="shared" si="44"/>
        <v>18.008474576271187</v>
      </c>
      <c r="I285" s="9">
        <f t="shared" si="45"/>
        <v>81.991525423728817</v>
      </c>
    </row>
    <row r="286" spans="1:9" x14ac:dyDescent="0.25">
      <c r="A286" s="288"/>
      <c r="B286" s="16" t="s">
        <v>40</v>
      </c>
      <c r="C286" s="16">
        <v>20</v>
      </c>
      <c r="D286" s="16">
        <v>9</v>
      </c>
      <c r="E286" s="16">
        <v>153</v>
      </c>
      <c r="F286" s="16">
        <v>285</v>
      </c>
      <c r="G286" s="16">
        <v>467</v>
      </c>
      <c r="H286" s="4">
        <f t="shared" si="44"/>
        <v>6.209850107066381</v>
      </c>
      <c r="I286" s="9">
        <f t="shared" si="45"/>
        <v>93.790149892933613</v>
      </c>
    </row>
    <row r="287" spans="1:9" ht="16.5" thickBot="1" x14ac:dyDescent="0.3">
      <c r="A287" s="289"/>
      <c r="B287" s="19" t="s">
        <v>35</v>
      </c>
      <c r="C287" s="20"/>
      <c r="D287" s="20"/>
      <c r="E287" s="20"/>
      <c r="F287" s="20"/>
      <c r="G287" s="20"/>
      <c r="H287" s="22">
        <f>AVERAGE(H264:H286)</f>
        <v>12.008021955876183</v>
      </c>
      <c r="I287" s="23">
        <f>AVERAGE(I264:I286)</f>
        <v>87.991978044123812</v>
      </c>
    </row>
    <row r="288" spans="1:9" x14ac:dyDescent="0.25">
      <c r="A288" s="288" t="s">
        <v>125</v>
      </c>
      <c r="B288" s="16" t="s">
        <v>7</v>
      </c>
      <c r="C288" s="16">
        <v>62</v>
      </c>
      <c r="D288" s="16">
        <v>208</v>
      </c>
      <c r="E288" s="16">
        <v>527</v>
      </c>
      <c r="F288" s="16">
        <v>29</v>
      </c>
      <c r="G288" s="16">
        <v>826</v>
      </c>
      <c r="H288" s="4">
        <f t="shared" ref="H288:H300" si="48">(C288+D288)*100/G288</f>
        <v>32.687651331719131</v>
      </c>
      <c r="I288" s="9">
        <f t="shared" ref="I288:I300" si="49">(E288+F288)*100/G288</f>
        <v>67.312348668280876</v>
      </c>
    </row>
    <row r="289" spans="1:9" x14ac:dyDescent="0.25">
      <c r="A289" s="288"/>
      <c r="B289" s="16" t="s">
        <v>11</v>
      </c>
      <c r="C289" s="16">
        <v>86</v>
      </c>
      <c r="D289" s="16">
        <v>4</v>
      </c>
      <c r="E289" s="16">
        <v>406</v>
      </c>
      <c r="F289" s="16">
        <v>243</v>
      </c>
      <c r="G289" s="16">
        <v>739</v>
      </c>
      <c r="H289" s="4">
        <f t="shared" si="48"/>
        <v>12.178619756427604</v>
      </c>
      <c r="I289" s="9">
        <f t="shared" si="49"/>
        <v>87.821380243572392</v>
      </c>
    </row>
    <row r="290" spans="1:9" x14ac:dyDescent="0.25">
      <c r="A290" s="288"/>
      <c r="B290" s="16" t="s">
        <v>12</v>
      </c>
      <c r="C290" s="16">
        <v>55</v>
      </c>
      <c r="D290" s="16">
        <v>0</v>
      </c>
      <c r="E290" s="16">
        <v>544</v>
      </c>
      <c r="F290" s="16">
        <v>191</v>
      </c>
      <c r="G290" s="16">
        <v>790</v>
      </c>
      <c r="H290" s="4">
        <f t="shared" si="48"/>
        <v>6.962025316455696</v>
      </c>
      <c r="I290" s="9">
        <f t="shared" si="49"/>
        <v>93.037974683544306</v>
      </c>
    </row>
    <row r="291" spans="1:9" x14ac:dyDescent="0.25">
      <c r="A291" s="288"/>
      <c r="B291" s="16" t="s">
        <v>10</v>
      </c>
      <c r="C291" s="16">
        <v>23</v>
      </c>
      <c r="D291" s="16">
        <v>76</v>
      </c>
      <c r="E291" s="16">
        <v>309</v>
      </c>
      <c r="F291" s="16">
        <v>351</v>
      </c>
      <c r="G291" s="16">
        <v>759</v>
      </c>
      <c r="H291" s="4">
        <f t="shared" si="48"/>
        <v>13.043478260869565</v>
      </c>
      <c r="I291" s="9">
        <f t="shared" si="49"/>
        <v>86.956521739130437</v>
      </c>
    </row>
    <row r="292" spans="1:9" x14ac:dyDescent="0.25">
      <c r="A292" s="288"/>
      <c r="B292" s="16" t="s">
        <v>13</v>
      </c>
      <c r="C292" s="16">
        <v>74</v>
      </c>
      <c r="D292" s="16">
        <v>58</v>
      </c>
      <c r="E292" s="16">
        <v>772</v>
      </c>
      <c r="F292" s="16">
        <v>244</v>
      </c>
      <c r="G292" s="16">
        <v>1148</v>
      </c>
      <c r="H292" s="4">
        <f t="shared" si="48"/>
        <v>11.498257839721255</v>
      </c>
      <c r="I292" s="9">
        <f t="shared" si="49"/>
        <v>88.501742160278752</v>
      </c>
    </row>
    <row r="293" spans="1:9" x14ac:dyDescent="0.25">
      <c r="A293" s="288"/>
      <c r="B293" s="16" t="s">
        <v>9</v>
      </c>
      <c r="C293" s="16">
        <v>8</v>
      </c>
      <c r="D293" s="16">
        <v>91</v>
      </c>
      <c r="E293" s="16">
        <v>416</v>
      </c>
      <c r="F293" s="16">
        <v>352</v>
      </c>
      <c r="G293" s="16">
        <v>867</v>
      </c>
      <c r="H293" s="4">
        <f t="shared" si="48"/>
        <v>11.418685121107266</v>
      </c>
      <c r="I293" s="9">
        <f t="shared" si="49"/>
        <v>88.581314878892726</v>
      </c>
    </row>
    <row r="294" spans="1:9" x14ac:dyDescent="0.25">
      <c r="A294" s="288"/>
      <c r="B294" s="16" t="s">
        <v>14</v>
      </c>
      <c r="C294" s="16">
        <v>31</v>
      </c>
      <c r="D294" s="16">
        <v>48</v>
      </c>
      <c r="E294" s="16">
        <v>432</v>
      </c>
      <c r="F294" s="16">
        <v>360</v>
      </c>
      <c r="G294" s="16">
        <v>871</v>
      </c>
      <c r="H294" s="4">
        <f t="shared" si="48"/>
        <v>9.0700344431687707</v>
      </c>
      <c r="I294" s="9">
        <f t="shared" si="49"/>
        <v>90.929965556831235</v>
      </c>
    </row>
    <row r="295" spans="1:9" x14ac:dyDescent="0.25">
      <c r="A295" s="288"/>
      <c r="B295" s="16" t="s">
        <v>8</v>
      </c>
      <c r="C295" s="16">
        <v>66</v>
      </c>
      <c r="D295" s="16">
        <v>2</v>
      </c>
      <c r="E295" s="16">
        <v>588</v>
      </c>
      <c r="F295" s="16">
        <v>129</v>
      </c>
      <c r="G295" s="16">
        <v>785</v>
      </c>
      <c r="H295" s="4">
        <f t="shared" si="48"/>
        <v>8.6624203821656049</v>
      </c>
      <c r="I295" s="9">
        <f t="shared" si="49"/>
        <v>91.337579617834393</v>
      </c>
    </row>
    <row r="296" spans="1:9" x14ac:dyDescent="0.25">
      <c r="A296" s="288"/>
      <c r="B296" s="16" t="s">
        <v>15</v>
      </c>
      <c r="C296" s="16">
        <v>71</v>
      </c>
      <c r="D296" s="16">
        <v>168</v>
      </c>
      <c r="E296" s="16">
        <v>580</v>
      </c>
      <c r="F296" s="16">
        <v>158</v>
      </c>
      <c r="G296" s="16">
        <v>977</v>
      </c>
      <c r="H296" s="4">
        <f t="shared" si="48"/>
        <v>24.462640736949847</v>
      </c>
      <c r="I296" s="9">
        <f t="shared" si="49"/>
        <v>75.537359263050149</v>
      </c>
    </row>
    <row r="297" spans="1:9" x14ac:dyDescent="0.25">
      <c r="A297" s="288"/>
      <c r="B297" s="16" t="s">
        <v>16</v>
      </c>
      <c r="C297" s="16">
        <v>51</v>
      </c>
      <c r="D297" s="16">
        <v>78</v>
      </c>
      <c r="E297" s="16">
        <v>364</v>
      </c>
      <c r="F297" s="16">
        <v>462</v>
      </c>
      <c r="G297" s="16">
        <v>955</v>
      </c>
      <c r="H297" s="4">
        <f t="shared" si="48"/>
        <v>13.507853403141361</v>
      </c>
      <c r="I297" s="9">
        <f t="shared" si="49"/>
        <v>86.492146596858632</v>
      </c>
    </row>
    <row r="298" spans="1:9" x14ac:dyDescent="0.25">
      <c r="A298" s="288"/>
      <c r="B298" s="16" t="s">
        <v>17</v>
      </c>
      <c r="C298" s="16">
        <v>25</v>
      </c>
      <c r="D298" s="16">
        <v>52</v>
      </c>
      <c r="E298" s="16">
        <v>381</v>
      </c>
      <c r="F298" s="16">
        <v>350</v>
      </c>
      <c r="G298" s="16">
        <v>808</v>
      </c>
      <c r="H298" s="4">
        <f t="shared" si="48"/>
        <v>9.5297029702970288</v>
      </c>
      <c r="I298" s="9">
        <f t="shared" si="49"/>
        <v>90.470297029702976</v>
      </c>
    </row>
    <row r="299" spans="1:9" x14ac:dyDescent="0.25">
      <c r="A299" s="288"/>
      <c r="B299" s="16" t="s">
        <v>18</v>
      </c>
      <c r="C299" s="16">
        <v>30</v>
      </c>
      <c r="D299" s="16">
        <v>111</v>
      </c>
      <c r="E299" s="16">
        <v>259</v>
      </c>
      <c r="F299" s="16">
        <v>407</v>
      </c>
      <c r="G299" s="16">
        <v>807</v>
      </c>
      <c r="H299" s="4">
        <f t="shared" si="48"/>
        <v>17.472118959107807</v>
      </c>
      <c r="I299" s="9">
        <f t="shared" si="49"/>
        <v>82.527881040892197</v>
      </c>
    </row>
    <row r="300" spans="1:9" x14ac:dyDescent="0.25">
      <c r="A300" s="288"/>
      <c r="B300" s="16" t="s">
        <v>19</v>
      </c>
      <c r="C300" s="16">
        <v>25</v>
      </c>
      <c r="D300" s="16">
        <v>4</v>
      </c>
      <c r="E300" s="16">
        <v>760</v>
      </c>
      <c r="F300" s="16">
        <v>85</v>
      </c>
      <c r="G300" s="16">
        <v>874</v>
      </c>
      <c r="H300" s="4">
        <f t="shared" si="48"/>
        <v>3.3180778032036615</v>
      </c>
      <c r="I300" s="9">
        <f t="shared" si="49"/>
        <v>96.681922196796336</v>
      </c>
    </row>
    <row r="301" spans="1:9" x14ac:dyDescent="0.25">
      <c r="A301" s="288"/>
      <c r="B301" s="16" t="s">
        <v>20</v>
      </c>
      <c r="C301" s="16">
        <v>23</v>
      </c>
      <c r="D301" s="16">
        <v>131</v>
      </c>
      <c r="E301" s="16">
        <v>326</v>
      </c>
      <c r="F301" s="16">
        <v>378</v>
      </c>
      <c r="G301" s="16">
        <v>858</v>
      </c>
      <c r="H301" s="4">
        <f t="shared" ref="H301:H305" si="50">(C301+D301)*100/G301</f>
        <v>17.948717948717949</v>
      </c>
      <c r="I301" s="9">
        <f t="shared" ref="I301:I305" si="51">(E301+F301)*100/G301</f>
        <v>82.051282051282058</v>
      </c>
    </row>
    <row r="302" spans="1:9" x14ac:dyDescent="0.25">
      <c r="A302" s="288"/>
      <c r="B302" s="16" t="s">
        <v>21</v>
      </c>
      <c r="C302" s="16">
        <v>46</v>
      </c>
      <c r="D302" s="16">
        <v>1</v>
      </c>
      <c r="E302" s="16">
        <v>499</v>
      </c>
      <c r="F302" s="16">
        <v>324</v>
      </c>
      <c r="G302" s="16">
        <v>870</v>
      </c>
      <c r="H302" s="4">
        <f t="shared" si="50"/>
        <v>5.4022988505747129</v>
      </c>
      <c r="I302" s="9">
        <f t="shared" si="51"/>
        <v>94.597701149425291</v>
      </c>
    </row>
    <row r="303" spans="1:9" x14ac:dyDescent="0.25">
      <c r="A303" s="288"/>
      <c r="B303" s="16" t="s">
        <v>22</v>
      </c>
      <c r="C303" s="16">
        <v>35</v>
      </c>
      <c r="D303" s="16">
        <v>23</v>
      </c>
      <c r="E303" s="16">
        <v>443</v>
      </c>
      <c r="F303" s="16">
        <v>370</v>
      </c>
      <c r="G303" s="16">
        <v>871</v>
      </c>
      <c r="H303" s="4">
        <f t="shared" si="50"/>
        <v>6.6590126291618832</v>
      </c>
      <c r="I303" s="9">
        <f t="shared" si="51"/>
        <v>93.340987370838121</v>
      </c>
    </row>
    <row r="304" spans="1:9" x14ac:dyDescent="0.25">
      <c r="A304" s="288"/>
      <c r="B304" s="16" t="s">
        <v>23</v>
      </c>
      <c r="C304" s="16">
        <v>35</v>
      </c>
      <c r="D304" s="16">
        <v>128</v>
      </c>
      <c r="E304" s="16">
        <v>384</v>
      </c>
      <c r="F304" s="16">
        <v>435</v>
      </c>
      <c r="G304" s="16">
        <v>982</v>
      </c>
      <c r="H304" s="4">
        <f t="shared" si="50"/>
        <v>16.598778004073321</v>
      </c>
      <c r="I304" s="9">
        <f t="shared" si="51"/>
        <v>83.401221995926676</v>
      </c>
    </row>
    <row r="305" spans="1:9" x14ac:dyDescent="0.25">
      <c r="A305" s="288"/>
      <c r="B305" s="16" t="s">
        <v>24</v>
      </c>
      <c r="C305" s="16">
        <v>58</v>
      </c>
      <c r="D305" s="16">
        <v>46</v>
      </c>
      <c r="E305" s="16">
        <v>504</v>
      </c>
      <c r="F305" s="16">
        <v>111</v>
      </c>
      <c r="G305" s="16">
        <v>719</v>
      </c>
      <c r="H305" s="4">
        <f t="shared" si="50"/>
        <v>14.464534075104311</v>
      </c>
      <c r="I305" s="9">
        <f t="shared" si="51"/>
        <v>85.535465924895689</v>
      </c>
    </row>
    <row r="306" spans="1:9" ht="16.5" thickBot="1" x14ac:dyDescent="0.3">
      <c r="A306" s="289"/>
      <c r="B306" s="19" t="s">
        <v>35</v>
      </c>
      <c r="C306" s="20"/>
      <c r="D306" s="20"/>
      <c r="E306" s="20"/>
      <c r="F306" s="20"/>
      <c r="G306" s="20"/>
      <c r="H306" s="22">
        <f>AVERAGE(H288:H305)</f>
        <v>13.049161546220375</v>
      </c>
      <c r="I306" s="23">
        <f>AVERAGE(I288:I305)</f>
        <v>86.950838453779639</v>
      </c>
    </row>
    <row r="307" spans="1:9" x14ac:dyDescent="0.25">
      <c r="A307" s="288" t="s">
        <v>126</v>
      </c>
      <c r="B307" s="16" t="s">
        <v>7</v>
      </c>
      <c r="C307" s="16">
        <v>18</v>
      </c>
      <c r="D307" s="16">
        <v>169</v>
      </c>
      <c r="E307" s="16">
        <v>110</v>
      </c>
      <c r="F307" s="16">
        <v>141</v>
      </c>
      <c r="G307" s="16">
        <v>438</v>
      </c>
      <c r="H307" s="4">
        <f t="shared" ref="H307:H320" si="52">(C307+D307)*100/G307</f>
        <v>42.694063926940636</v>
      </c>
      <c r="I307" s="9">
        <f t="shared" ref="I307:I320" si="53">(E307+F307)*100/G307</f>
        <v>57.305936073059364</v>
      </c>
    </row>
    <row r="308" spans="1:9" x14ac:dyDescent="0.25">
      <c r="A308" s="288"/>
      <c r="B308" s="16" t="s">
        <v>11</v>
      </c>
      <c r="C308" s="16">
        <v>9</v>
      </c>
      <c r="D308" s="16">
        <v>81</v>
      </c>
      <c r="E308" s="16">
        <v>139</v>
      </c>
      <c r="F308" s="16">
        <v>191</v>
      </c>
      <c r="G308" s="16">
        <v>420</v>
      </c>
      <c r="H308" s="4">
        <f t="shared" si="52"/>
        <v>21.428571428571427</v>
      </c>
      <c r="I308" s="9">
        <f t="shared" si="53"/>
        <v>78.571428571428569</v>
      </c>
    </row>
    <row r="309" spans="1:9" x14ac:dyDescent="0.25">
      <c r="A309" s="288"/>
      <c r="B309" s="16" t="s">
        <v>12</v>
      </c>
      <c r="C309" s="16">
        <v>1</v>
      </c>
      <c r="D309" s="16">
        <v>1</v>
      </c>
      <c r="E309" s="16">
        <v>63</v>
      </c>
      <c r="F309" s="16">
        <v>218</v>
      </c>
      <c r="G309" s="16">
        <v>283</v>
      </c>
      <c r="H309" s="4">
        <f t="shared" si="52"/>
        <v>0.70671378091872794</v>
      </c>
      <c r="I309" s="9">
        <f t="shared" si="53"/>
        <v>99.293286219081267</v>
      </c>
    </row>
    <row r="310" spans="1:9" x14ac:dyDescent="0.25">
      <c r="A310" s="288"/>
      <c r="B310" s="16" t="s">
        <v>10</v>
      </c>
      <c r="C310" s="16">
        <v>6</v>
      </c>
      <c r="D310" s="16">
        <v>266</v>
      </c>
      <c r="E310" s="16">
        <v>89</v>
      </c>
      <c r="F310" s="16">
        <v>57</v>
      </c>
      <c r="G310" s="16">
        <v>418</v>
      </c>
      <c r="H310" s="4">
        <f t="shared" si="52"/>
        <v>65.071770334928232</v>
      </c>
      <c r="I310" s="9">
        <f t="shared" si="53"/>
        <v>34.928229665071768</v>
      </c>
    </row>
    <row r="311" spans="1:9" x14ac:dyDescent="0.25">
      <c r="A311" s="288"/>
      <c r="B311" s="16" t="s">
        <v>13</v>
      </c>
      <c r="C311" s="16">
        <v>1</v>
      </c>
      <c r="D311" s="16">
        <v>0</v>
      </c>
      <c r="E311" s="16">
        <v>25</v>
      </c>
      <c r="F311" s="16">
        <v>122</v>
      </c>
      <c r="G311" s="16">
        <v>148</v>
      </c>
      <c r="H311" s="4">
        <f t="shared" si="52"/>
        <v>0.67567567567567566</v>
      </c>
      <c r="I311" s="9">
        <f t="shared" si="53"/>
        <v>99.324324324324323</v>
      </c>
    </row>
    <row r="312" spans="1:9" x14ac:dyDescent="0.25">
      <c r="A312" s="288"/>
      <c r="B312" s="16" t="s">
        <v>9</v>
      </c>
      <c r="C312" s="16">
        <v>2</v>
      </c>
      <c r="D312" s="16">
        <v>0</v>
      </c>
      <c r="E312" s="16">
        <v>32</v>
      </c>
      <c r="F312" s="16">
        <v>141</v>
      </c>
      <c r="G312" s="16">
        <v>175</v>
      </c>
      <c r="H312" s="4">
        <f t="shared" si="52"/>
        <v>1.1428571428571428</v>
      </c>
      <c r="I312" s="9">
        <f t="shared" si="53"/>
        <v>98.857142857142861</v>
      </c>
    </row>
    <row r="313" spans="1:9" x14ac:dyDescent="0.25">
      <c r="A313" s="288"/>
      <c r="B313" s="16" t="s">
        <v>14</v>
      </c>
      <c r="C313" s="16">
        <v>1</v>
      </c>
      <c r="D313" s="16">
        <v>1</v>
      </c>
      <c r="E313" s="16">
        <v>26</v>
      </c>
      <c r="F313" s="16">
        <v>161</v>
      </c>
      <c r="G313" s="16">
        <v>189</v>
      </c>
      <c r="H313" s="4">
        <f t="shared" si="52"/>
        <v>1.0582010582010581</v>
      </c>
      <c r="I313" s="9">
        <f t="shared" si="53"/>
        <v>98.941798941798936</v>
      </c>
    </row>
    <row r="314" spans="1:9" x14ac:dyDescent="0.25">
      <c r="A314" s="288"/>
      <c r="B314" s="16" t="s">
        <v>8</v>
      </c>
      <c r="C314" s="16">
        <v>0</v>
      </c>
      <c r="D314" s="16">
        <v>0</v>
      </c>
      <c r="E314" s="16">
        <v>57</v>
      </c>
      <c r="F314" s="16">
        <v>162</v>
      </c>
      <c r="G314" s="16">
        <v>219</v>
      </c>
      <c r="H314" s="4">
        <f t="shared" si="52"/>
        <v>0</v>
      </c>
      <c r="I314" s="9">
        <f t="shared" si="53"/>
        <v>100</v>
      </c>
    </row>
    <row r="315" spans="1:9" x14ac:dyDescent="0.25">
      <c r="A315" s="288"/>
      <c r="B315" s="16" t="s">
        <v>15</v>
      </c>
      <c r="C315" s="16">
        <v>2</v>
      </c>
      <c r="D315" s="16">
        <v>3</v>
      </c>
      <c r="E315" s="16">
        <v>16</v>
      </c>
      <c r="F315" s="16">
        <v>126</v>
      </c>
      <c r="G315" s="16">
        <v>147</v>
      </c>
      <c r="H315" s="4">
        <f t="shared" si="52"/>
        <v>3.4013605442176869</v>
      </c>
      <c r="I315" s="9">
        <f t="shared" si="53"/>
        <v>96.598639455782319</v>
      </c>
    </row>
    <row r="316" spans="1:9" x14ac:dyDescent="0.25">
      <c r="A316" s="288"/>
      <c r="B316" s="16" t="s">
        <v>16</v>
      </c>
      <c r="C316" s="16">
        <v>29</v>
      </c>
      <c r="D316" s="16">
        <v>1</v>
      </c>
      <c r="E316" s="16">
        <v>160</v>
      </c>
      <c r="F316" s="16">
        <v>224</v>
      </c>
      <c r="G316" s="16">
        <v>414</v>
      </c>
      <c r="H316" s="4">
        <f t="shared" si="52"/>
        <v>7.2463768115942031</v>
      </c>
      <c r="I316" s="9">
        <f t="shared" si="53"/>
        <v>92.753623188405797</v>
      </c>
    </row>
    <row r="317" spans="1:9" x14ac:dyDescent="0.25">
      <c r="A317" s="288"/>
      <c r="B317" s="16" t="s">
        <v>17</v>
      </c>
      <c r="C317" s="16">
        <v>58</v>
      </c>
      <c r="D317" s="16">
        <v>164</v>
      </c>
      <c r="E317" s="16">
        <v>149</v>
      </c>
      <c r="F317" s="16">
        <v>109</v>
      </c>
      <c r="G317" s="16">
        <v>480</v>
      </c>
      <c r="H317" s="4">
        <f t="shared" si="52"/>
        <v>46.25</v>
      </c>
      <c r="I317" s="9">
        <f t="shared" si="53"/>
        <v>53.75</v>
      </c>
    </row>
    <row r="318" spans="1:9" x14ac:dyDescent="0.25">
      <c r="A318" s="288"/>
      <c r="B318" s="16" t="s">
        <v>18</v>
      </c>
      <c r="C318" s="16">
        <v>17</v>
      </c>
      <c r="D318" s="16">
        <v>151</v>
      </c>
      <c r="E318" s="16">
        <v>87</v>
      </c>
      <c r="F318" s="16">
        <v>151</v>
      </c>
      <c r="G318" s="16">
        <v>406</v>
      </c>
      <c r="H318" s="4">
        <f t="shared" si="52"/>
        <v>41.379310344827587</v>
      </c>
      <c r="I318" s="9">
        <f t="shared" si="53"/>
        <v>58.620689655172413</v>
      </c>
    </row>
    <row r="319" spans="1:9" x14ac:dyDescent="0.25">
      <c r="A319" s="288"/>
      <c r="B319" s="16" t="s">
        <v>19</v>
      </c>
      <c r="C319" s="16">
        <v>10</v>
      </c>
      <c r="D319" s="16">
        <v>191</v>
      </c>
      <c r="E319" s="16">
        <v>98</v>
      </c>
      <c r="F319" s="16">
        <v>92</v>
      </c>
      <c r="G319" s="16">
        <v>391</v>
      </c>
      <c r="H319" s="4">
        <f t="shared" si="52"/>
        <v>51.406649616368284</v>
      </c>
      <c r="I319" s="9">
        <f t="shared" si="53"/>
        <v>48.593350383631716</v>
      </c>
    </row>
    <row r="320" spans="1:9" x14ac:dyDescent="0.25">
      <c r="A320" s="288"/>
      <c r="B320" s="16" t="s">
        <v>20</v>
      </c>
      <c r="C320" s="16">
        <v>1</v>
      </c>
      <c r="D320" s="16">
        <v>0</v>
      </c>
      <c r="E320" s="16">
        <v>32</v>
      </c>
      <c r="F320" s="16">
        <v>180</v>
      </c>
      <c r="G320" s="16">
        <v>213</v>
      </c>
      <c r="H320" s="4">
        <f t="shared" si="52"/>
        <v>0.46948356807511737</v>
      </c>
      <c r="I320" s="9">
        <f t="shared" si="53"/>
        <v>99.53051643192488</v>
      </c>
    </row>
    <row r="321" spans="1:9" x14ac:dyDescent="0.25">
      <c r="A321" s="288"/>
      <c r="B321" s="16" t="s">
        <v>21</v>
      </c>
      <c r="C321" s="16">
        <v>2</v>
      </c>
      <c r="D321" s="16">
        <v>0</v>
      </c>
      <c r="E321" s="16">
        <v>24</v>
      </c>
      <c r="F321" s="16">
        <v>221</v>
      </c>
      <c r="G321" s="16">
        <v>247</v>
      </c>
      <c r="H321" s="4">
        <f t="shared" ref="H321:H324" si="54">(C321+D321)*100/G321</f>
        <v>0.80971659919028338</v>
      </c>
      <c r="I321" s="9">
        <f t="shared" ref="I321:I324" si="55">(E321+F321)*100/G321</f>
        <v>99.190283400809719</v>
      </c>
    </row>
    <row r="322" spans="1:9" x14ac:dyDescent="0.25">
      <c r="A322" s="288"/>
      <c r="B322" s="16" t="s">
        <v>22</v>
      </c>
      <c r="C322" s="16">
        <v>2</v>
      </c>
      <c r="D322" s="16">
        <v>0</v>
      </c>
      <c r="E322" s="16">
        <v>37</v>
      </c>
      <c r="F322" s="16">
        <v>279</v>
      </c>
      <c r="G322" s="16">
        <v>318</v>
      </c>
      <c r="H322" s="4">
        <f t="shared" si="54"/>
        <v>0.62893081761006286</v>
      </c>
      <c r="I322" s="9">
        <f t="shared" si="55"/>
        <v>99.371069182389931</v>
      </c>
    </row>
    <row r="323" spans="1:9" x14ac:dyDescent="0.25">
      <c r="A323" s="288"/>
      <c r="B323" s="16" t="s">
        <v>23</v>
      </c>
      <c r="C323" s="16">
        <v>1</v>
      </c>
      <c r="D323" s="16">
        <v>1</v>
      </c>
      <c r="E323" s="16">
        <v>21</v>
      </c>
      <c r="F323" s="16">
        <v>240</v>
      </c>
      <c r="G323" s="16">
        <v>263</v>
      </c>
      <c r="H323" s="4">
        <f t="shared" si="54"/>
        <v>0.76045627376425851</v>
      </c>
      <c r="I323" s="9">
        <f t="shared" si="55"/>
        <v>99.239543726235738</v>
      </c>
    </row>
    <row r="324" spans="1:9" x14ac:dyDescent="0.25">
      <c r="A324" s="288"/>
      <c r="B324" s="16" t="s">
        <v>24</v>
      </c>
      <c r="C324" s="16">
        <v>9</v>
      </c>
      <c r="D324" s="16">
        <v>134</v>
      </c>
      <c r="E324" s="16">
        <v>127</v>
      </c>
      <c r="F324" s="16">
        <v>76</v>
      </c>
      <c r="G324" s="16">
        <v>346</v>
      </c>
      <c r="H324" s="4">
        <f t="shared" si="54"/>
        <v>41.329479768786129</v>
      </c>
      <c r="I324" s="9">
        <f t="shared" si="55"/>
        <v>58.670520231213871</v>
      </c>
    </row>
    <row r="325" spans="1:9" ht="16.5" thickBot="1" x14ac:dyDescent="0.3">
      <c r="A325" s="289"/>
      <c r="B325" s="19" t="s">
        <v>35</v>
      </c>
      <c r="C325" s="20"/>
      <c r="D325" s="20"/>
      <c r="E325" s="20"/>
      <c r="F325" s="20"/>
      <c r="G325" s="20"/>
      <c r="H325" s="22">
        <f>AVERAGE(H307:H324)</f>
        <v>18.136645427362584</v>
      </c>
      <c r="I325" s="23">
        <f>AVERAGE(I307:I324)</f>
        <v>81.863354572637405</v>
      </c>
    </row>
    <row r="326" spans="1:9" x14ac:dyDescent="0.25">
      <c r="A326" s="288" t="s">
        <v>127</v>
      </c>
      <c r="B326" s="16" t="s">
        <v>7</v>
      </c>
      <c r="C326" s="16">
        <v>28</v>
      </c>
      <c r="D326" s="16">
        <v>4</v>
      </c>
      <c r="E326" s="16">
        <v>63</v>
      </c>
      <c r="F326" s="16">
        <v>241</v>
      </c>
      <c r="G326" s="16">
        <v>336</v>
      </c>
      <c r="H326" s="4">
        <f t="shared" ref="H326:H334" si="56">(C326+D326)*100/G326</f>
        <v>9.5238095238095237</v>
      </c>
      <c r="I326" s="9">
        <f t="shared" ref="I326:I334" si="57">(E326+F326)*100/G326</f>
        <v>90.476190476190482</v>
      </c>
    </row>
    <row r="327" spans="1:9" x14ac:dyDescent="0.25">
      <c r="A327" s="288"/>
      <c r="B327" s="16" t="s">
        <v>11</v>
      </c>
      <c r="C327" s="16">
        <v>20</v>
      </c>
      <c r="D327" s="16">
        <v>0</v>
      </c>
      <c r="E327" s="16">
        <v>38</v>
      </c>
      <c r="F327" s="16">
        <v>198</v>
      </c>
      <c r="G327" s="16">
        <v>256</v>
      </c>
      <c r="H327" s="4">
        <f t="shared" si="56"/>
        <v>7.8125</v>
      </c>
      <c r="I327" s="9">
        <f t="shared" si="57"/>
        <v>92.1875</v>
      </c>
    </row>
    <row r="328" spans="1:9" x14ac:dyDescent="0.25">
      <c r="A328" s="288"/>
      <c r="B328" s="16" t="s">
        <v>12</v>
      </c>
      <c r="C328" s="16">
        <v>22</v>
      </c>
      <c r="D328" s="16">
        <v>0</v>
      </c>
      <c r="E328" s="16">
        <v>50</v>
      </c>
      <c r="F328" s="16">
        <v>195</v>
      </c>
      <c r="G328" s="16">
        <v>267</v>
      </c>
      <c r="H328" s="4">
        <f t="shared" si="56"/>
        <v>8.2397003745318358</v>
      </c>
      <c r="I328" s="9">
        <f t="shared" si="57"/>
        <v>91.760299625468164</v>
      </c>
    </row>
    <row r="329" spans="1:9" x14ac:dyDescent="0.25">
      <c r="A329" s="288"/>
      <c r="B329" s="16" t="s">
        <v>10</v>
      </c>
      <c r="C329" s="16">
        <v>48</v>
      </c>
      <c r="D329" s="16">
        <v>6</v>
      </c>
      <c r="E329" s="16">
        <v>60</v>
      </c>
      <c r="F329" s="16">
        <v>381</v>
      </c>
      <c r="G329" s="16">
        <v>495</v>
      </c>
      <c r="H329" s="4">
        <f t="shared" si="56"/>
        <v>10.909090909090908</v>
      </c>
      <c r="I329" s="9">
        <f t="shared" si="57"/>
        <v>89.090909090909093</v>
      </c>
    </row>
    <row r="330" spans="1:9" x14ac:dyDescent="0.25">
      <c r="A330" s="288"/>
      <c r="B330" s="16" t="s">
        <v>13</v>
      </c>
      <c r="C330" s="16">
        <v>41</v>
      </c>
      <c r="D330" s="16">
        <v>4</v>
      </c>
      <c r="E330" s="16">
        <v>69</v>
      </c>
      <c r="F330" s="16">
        <v>312</v>
      </c>
      <c r="G330" s="16">
        <v>426</v>
      </c>
      <c r="H330" s="4">
        <f t="shared" si="56"/>
        <v>10.56338028169014</v>
      </c>
      <c r="I330" s="9">
        <f t="shared" si="57"/>
        <v>89.436619718309856</v>
      </c>
    </row>
    <row r="331" spans="1:9" x14ac:dyDescent="0.25">
      <c r="A331" s="288"/>
      <c r="B331" s="16" t="s">
        <v>9</v>
      </c>
      <c r="C331" s="16">
        <v>27</v>
      </c>
      <c r="D331" s="16">
        <v>1</v>
      </c>
      <c r="E331" s="16">
        <v>50</v>
      </c>
      <c r="F331" s="16">
        <v>285</v>
      </c>
      <c r="G331" s="16">
        <v>363</v>
      </c>
      <c r="H331" s="4">
        <f t="shared" si="56"/>
        <v>7.7134986225895315</v>
      </c>
      <c r="I331" s="9">
        <f t="shared" si="57"/>
        <v>92.286501377410474</v>
      </c>
    </row>
    <row r="332" spans="1:9" x14ac:dyDescent="0.25">
      <c r="A332" s="288"/>
      <c r="B332" s="16" t="s">
        <v>14</v>
      </c>
      <c r="C332" s="16">
        <v>52</v>
      </c>
      <c r="D332" s="16">
        <v>1</v>
      </c>
      <c r="E332" s="16">
        <v>57</v>
      </c>
      <c r="F332" s="16">
        <v>295</v>
      </c>
      <c r="G332" s="16">
        <v>405</v>
      </c>
      <c r="H332" s="4">
        <f t="shared" si="56"/>
        <v>13.086419753086419</v>
      </c>
      <c r="I332" s="9">
        <f t="shared" si="57"/>
        <v>86.913580246913583</v>
      </c>
    </row>
    <row r="333" spans="1:9" x14ac:dyDescent="0.25">
      <c r="A333" s="288"/>
      <c r="B333" s="16" t="s">
        <v>8</v>
      </c>
      <c r="C333" s="16">
        <v>32</v>
      </c>
      <c r="D333" s="16">
        <v>3</v>
      </c>
      <c r="E333" s="16">
        <v>37</v>
      </c>
      <c r="F333" s="16">
        <v>356</v>
      </c>
      <c r="G333" s="16">
        <v>428</v>
      </c>
      <c r="H333" s="4">
        <f t="shared" si="56"/>
        <v>8.1775700934579447</v>
      </c>
      <c r="I333" s="9">
        <f t="shared" si="57"/>
        <v>91.822429906542055</v>
      </c>
    </row>
    <row r="334" spans="1:9" x14ac:dyDescent="0.25">
      <c r="A334" s="288"/>
      <c r="B334" s="16" t="s">
        <v>15</v>
      </c>
      <c r="C334" s="16">
        <v>51</v>
      </c>
      <c r="D334" s="16">
        <v>1</v>
      </c>
      <c r="E334" s="16">
        <v>32</v>
      </c>
      <c r="F334" s="16">
        <v>330</v>
      </c>
      <c r="G334" s="16">
        <v>414</v>
      </c>
      <c r="H334" s="4">
        <f t="shared" si="56"/>
        <v>12.560386473429952</v>
      </c>
      <c r="I334" s="9">
        <f t="shared" si="57"/>
        <v>87.439613526570042</v>
      </c>
    </row>
    <row r="335" spans="1:9" ht="16.5" thickBot="1" x14ac:dyDescent="0.3">
      <c r="A335" s="289"/>
      <c r="B335" s="19" t="s">
        <v>35</v>
      </c>
      <c r="C335" s="20"/>
      <c r="D335" s="20"/>
      <c r="E335" s="20"/>
      <c r="F335" s="20"/>
      <c r="G335" s="20"/>
      <c r="H335" s="22">
        <f>AVERAGE(H326:H334)</f>
        <v>9.8429284479651411</v>
      </c>
      <c r="I335" s="23">
        <f>AVERAGE(I326:I334)</f>
        <v>90.157071552034878</v>
      </c>
    </row>
    <row r="336" spans="1:9" x14ac:dyDescent="0.25">
      <c r="A336" s="288" t="s">
        <v>128</v>
      </c>
      <c r="B336" s="16" t="s">
        <v>7</v>
      </c>
      <c r="C336" s="16">
        <v>23</v>
      </c>
      <c r="D336" s="16">
        <v>71</v>
      </c>
      <c r="E336" s="16">
        <v>253</v>
      </c>
      <c r="F336" s="16">
        <v>226</v>
      </c>
      <c r="G336" s="16">
        <v>573</v>
      </c>
      <c r="H336" s="4">
        <f t="shared" ref="H336:H337" si="58">(C336+D336)*100/G336</f>
        <v>16.404886561954626</v>
      </c>
      <c r="I336" s="9">
        <f t="shared" ref="I336:I337" si="59">(E336+F336)*100/G336</f>
        <v>83.595113438045374</v>
      </c>
    </row>
    <row r="337" spans="1:9" x14ac:dyDescent="0.25">
      <c r="A337" s="288"/>
      <c r="B337" s="16" t="s">
        <v>11</v>
      </c>
      <c r="C337" s="16">
        <v>69</v>
      </c>
      <c r="D337" s="16">
        <v>76</v>
      </c>
      <c r="E337" s="16">
        <v>266</v>
      </c>
      <c r="F337" s="16">
        <v>24</v>
      </c>
      <c r="G337" s="16">
        <v>435</v>
      </c>
      <c r="H337" s="4">
        <f t="shared" si="58"/>
        <v>33.333333333333336</v>
      </c>
      <c r="I337" s="9">
        <f t="shared" si="59"/>
        <v>66.666666666666671</v>
      </c>
    </row>
    <row r="338" spans="1:9" x14ac:dyDescent="0.25">
      <c r="A338" s="288"/>
      <c r="B338" s="16" t="s">
        <v>12</v>
      </c>
      <c r="C338" s="16">
        <v>15</v>
      </c>
      <c r="D338" s="16">
        <v>55</v>
      </c>
      <c r="E338" s="16">
        <v>311</v>
      </c>
      <c r="F338" s="16">
        <v>201</v>
      </c>
      <c r="G338" s="16">
        <v>582</v>
      </c>
      <c r="H338" s="4">
        <f t="shared" ref="H338:H353" si="60">(C338+D338)*100/G338</f>
        <v>12.027491408934708</v>
      </c>
      <c r="I338" s="9">
        <f t="shared" ref="I338:I353" si="61">(E338+F338)*100/G338</f>
        <v>87.972508591065292</v>
      </c>
    </row>
    <row r="339" spans="1:9" x14ac:dyDescent="0.25">
      <c r="A339" s="288"/>
      <c r="B339" s="16" t="s">
        <v>10</v>
      </c>
      <c r="C339" s="16">
        <v>44</v>
      </c>
      <c r="D339" s="16">
        <v>78</v>
      </c>
      <c r="E339" s="16">
        <v>264</v>
      </c>
      <c r="F339" s="16">
        <v>203</v>
      </c>
      <c r="G339" s="16">
        <v>589</v>
      </c>
      <c r="H339" s="4">
        <f t="shared" si="60"/>
        <v>20.713073005093378</v>
      </c>
      <c r="I339" s="9">
        <f t="shared" si="61"/>
        <v>79.286926994906622</v>
      </c>
    </row>
    <row r="340" spans="1:9" x14ac:dyDescent="0.25">
      <c r="A340" s="288"/>
      <c r="B340" s="16" t="s">
        <v>13</v>
      </c>
      <c r="C340" s="16">
        <v>15</v>
      </c>
      <c r="D340" s="16">
        <v>131</v>
      </c>
      <c r="E340" s="16">
        <v>328</v>
      </c>
      <c r="F340" s="16">
        <v>157</v>
      </c>
      <c r="G340" s="16">
        <v>631</v>
      </c>
      <c r="H340" s="4">
        <f t="shared" si="60"/>
        <v>23.137876386687797</v>
      </c>
      <c r="I340" s="9">
        <f t="shared" si="61"/>
        <v>76.862123613312207</v>
      </c>
    </row>
    <row r="341" spans="1:9" x14ac:dyDescent="0.25">
      <c r="A341" s="288"/>
      <c r="B341" s="16" t="s">
        <v>9</v>
      </c>
      <c r="C341" s="16">
        <v>32</v>
      </c>
      <c r="D341" s="16">
        <v>72</v>
      </c>
      <c r="E341" s="16">
        <v>204</v>
      </c>
      <c r="F341" s="16">
        <v>166</v>
      </c>
      <c r="G341" s="16">
        <v>474</v>
      </c>
      <c r="H341" s="4">
        <f t="shared" si="60"/>
        <v>21.940928270042193</v>
      </c>
      <c r="I341" s="9">
        <f t="shared" si="61"/>
        <v>78.059071729957807</v>
      </c>
    </row>
    <row r="342" spans="1:9" x14ac:dyDescent="0.25">
      <c r="A342" s="288"/>
      <c r="B342" s="16" t="s">
        <v>14</v>
      </c>
      <c r="C342" s="16">
        <v>80</v>
      </c>
      <c r="D342" s="16">
        <v>0</v>
      </c>
      <c r="E342" s="16">
        <v>256</v>
      </c>
      <c r="F342" s="16">
        <v>65</v>
      </c>
      <c r="G342" s="16">
        <v>401</v>
      </c>
      <c r="H342" s="4">
        <f t="shared" si="60"/>
        <v>19.950124688279303</v>
      </c>
      <c r="I342" s="9">
        <f t="shared" si="61"/>
        <v>80.049875311720697</v>
      </c>
    </row>
    <row r="343" spans="1:9" x14ac:dyDescent="0.25">
      <c r="A343" s="288"/>
      <c r="B343" s="16" t="s">
        <v>8</v>
      </c>
      <c r="C343" s="16">
        <v>16</v>
      </c>
      <c r="D343" s="16">
        <v>46</v>
      </c>
      <c r="E343" s="16">
        <v>331</v>
      </c>
      <c r="F343" s="16">
        <v>155</v>
      </c>
      <c r="G343" s="16">
        <v>548</v>
      </c>
      <c r="H343" s="4">
        <f t="shared" si="60"/>
        <v>11.313868613138686</v>
      </c>
      <c r="I343" s="9">
        <f t="shared" si="61"/>
        <v>88.686131386861319</v>
      </c>
    </row>
    <row r="344" spans="1:9" x14ac:dyDescent="0.25">
      <c r="A344" s="288"/>
      <c r="B344" s="16" t="s">
        <v>15</v>
      </c>
      <c r="C344" s="16">
        <v>17</v>
      </c>
      <c r="D344" s="16">
        <v>6</v>
      </c>
      <c r="E344" s="16">
        <v>136</v>
      </c>
      <c r="F344" s="16">
        <v>278</v>
      </c>
      <c r="G344" s="16">
        <v>437</v>
      </c>
      <c r="H344" s="4">
        <f t="shared" si="60"/>
        <v>5.2631578947368425</v>
      </c>
      <c r="I344" s="9">
        <f t="shared" si="61"/>
        <v>94.736842105263165</v>
      </c>
    </row>
    <row r="345" spans="1:9" x14ac:dyDescent="0.25">
      <c r="A345" s="288"/>
      <c r="B345" s="16" t="s">
        <v>16</v>
      </c>
      <c r="C345" s="16">
        <v>23</v>
      </c>
      <c r="D345" s="16">
        <v>85</v>
      </c>
      <c r="E345" s="16">
        <v>288</v>
      </c>
      <c r="F345" s="16">
        <v>151</v>
      </c>
      <c r="G345" s="16">
        <v>547</v>
      </c>
      <c r="H345" s="4">
        <f t="shared" si="60"/>
        <v>19.744058500914075</v>
      </c>
      <c r="I345" s="9">
        <f t="shared" si="61"/>
        <v>80.255941499085921</v>
      </c>
    </row>
    <row r="346" spans="1:9" x14ac:dyDescent="0.25">
      <c r="A346" s="288"/>
      <c r="B346" s="16" t="s">
        <v>17</v>
      </c>
      <c r="C346" s="16">
        <v>68</v>
      </c>
      <c r="D346" s="16">
        <v>3</v>
      </c>
      <c r="E346" s="16">
        <v>381</v>
      </c>
      <c r="F346" s="16">
        <v>176</v>
      </c>
      <c r="G346" s="16">
        <v>628</v>
      </c>
      <c r="H346" s="4">
        <f t="shared" si="60"/>
        <v>11.305732484076433</v>
      </c>
      <c r="I346" s="9">
        <f t="shared" si="61"/>
        <v>88.69426751592357</v>
      </c>
    </row>
    <row r="347" spans="1:9" x14ac:dyDescent="0.25">
      <c r="A347" s="288"/>
      <c r="B347" s="16" t="s">
        <v>18</v>
      </c>
      <c r="C347" s="16">
        <v>28</v>
      </c>
      <c r="D347" s="16">
        <v>25</v>
      </c>
      <c r="E347" s="16">
        <v>373</v>
      </c>
      <c r="F347" s="16">
        <v>148</v>
      </c>
      <c r="G347" s="16">
        <v>574</v>
      </c>
      <c r="H347" s="4">
        <f t="shared" si="60"/>
        <v>9.2334494773519165</v>
      </c>
      <c r="I347" s="9">
        <f t="shared" si="61"/>
        <v>90.766550522648089</v>
      </c>
    </row>
    <row r="348" spans="1:9" x14ac:dyDescent="0.25">
      <c r="A348" s="288"/>
      <c r="B348" s="16" t="s">
        <v>19</v>
      </c>
      <c r="C348" s="16">
        <v>7</v>
      </c>
      <c r="D348" s="16">
        <v>88</v>
      </c>
      <c r="E348" s="16">
        <v>87</v>
      </c>
      <c r="F348" s="16">
        <v>358</v>
      </c>
      <c r="G348" s="16">
        <v>540</v>
      </c>
      <c r="H348" s="4">
        <f t="shared" si="60"/>
        <v>17.592592592592592</v>
      </c>
      <c r="I348" s="9">
        <f t="shared" si="61"/>
        <v>82.407407407407405</v>
      </c>
    </row>
    <row r="349" spans="1:9" x14ac:dyDescent="0.25">
      <c r="A349" s="288"/>
      <c r="B349" s="16" t="s">
        <v>20</v>
      </c>
      <c r="C349" s="16">
        <v>36</v>
      </c>
      <c r="D349" s="16">
        <v>21</v>
      </c>
      <c r="E349" s="16">
        <v>247</v>
      </c>
      <c r="F349" s="16">
        <v>113</v>
      </c>
      <c r="G349" s="16">
        <v>417</v>
      </c>
      <c r="H349" s="4">
        <f t="shared" si="60"/>
        <v>13.669064748201439</v>
      </c>
      <c r="I349" s="9">
        <f t="shared" si="61"/>
        <v>86.330935251798564</v>
      </c>
    </row>
    <row r="350" spans="1:9" x14ac:dyDescent="0.25">
      <c r="A350" s="288"/>
      <c r="B350" s="16" t="s">
        <v>21</v>
      </c>
      <c r="C350" s="16">
        <v>12</v>
      </c>
      <c r="D350" s="16">
        <v>21</v>
      </c>
      <c r="E350" s="16">
        <v>214</v>
      </c>
      <c r="F350" s="16">
        <v>107</v>
      </c>
      <c r="G350" s="16">
        <v>354</v>
      </c>
      <c r="H350" s="4">
        <f t="shared" si="60"/>
        <v>9.3220338983050848</v>
      </c>
      <c r="I350" s="9">
        <f t="shared" si="61"/>
        <v>90.677966101694921</v>
      </c>
    </row>
    <row r="351" spans="1:9" x14ac:dyDescent="0.25">
      <c r="A351" s="288"/>
      <c r="B351" s="16" t="s">
        <v>22</v>
      </c>
      <c r="C351" s="16">
        <v>101</v>
      </c>
      <c r="D351" s="16">
        <v>94</v>
      </c>
      <c r="E351" s="16">
        <v>239</v>
      </c>
      <c r="F351" s="16">
        <v>60</v>
      </c>
      <c r="G351" s="16">
        <v>494</v>
      </c>
      <c r="H351" s="4">
        <f t="shared" si="60"/>
        <v>39.473684210526315</v>
      </c>
      <c r="I351" s="9">
        <f t="shared" si="61"/>
        <v>60.526315789473685</v>
      </c>
    </row>
    <row r="352" spans="1:9" x14ac:dyDescent="0.25">
      <c r="A352" s="288"/>
      <c r="B352" s="16" t="s">
        <v>23</v>
      </c>
      <c r="C352" s="16">
        <v>43</v>
      </c>
      <c r="D352" s="16">
        <v>13</v>
      </c>
      <c r="E352" s="16">
        <v>234</v>
      </c>
      <c r="F352" s="16">
        <v>74</v>
      </c>
      <c r="G352" s="16">
        <v>364</v>
      </c>
      <c r="H352" s="4">
        <f t="shared" si="60"/>
        <v>15.384615384615385</v>
      </c>
      <c r="I352" s="9">
        <f t="shared" si="61"/>
        <v>84.615384615384613</v>
      </c>
    </row>
    <row r="353" spans="1:9" x14ac:dyDescent="0.25">
      <c r="A353" s="288"/>
      <c r="B353" s="16" t="s">
        <v>24</v>
      </c>
      <c r="C353" s="16">
        <v>27</v>
      </c>
      <c r="D353" s="16">
        <v>54</v>
      </c>
      <c r="E353" s="16">
        <v>235</v>
      </c>
      <c r="F353" s="16">
        <v>191</v>
      </c>
      <c r="G353" s="16">
        <v>507</v>
      </c>
      <c r="H353" s="4">
        <f t="shared" si="60"/>
        <v>15.976331360946746</v>
      </c>
      <c r="I353" s="9">
        <f t="shared" si="61"/>
        <v>84.023668639053255</v>
      </c>
    </row>
    <row r="354" spans="1:9" ht="16.5" thickBot="1" x14ac:dyDescent="0.3">
      <c r="A354" s="289"/>
      <c r="B354" s="19" t="s">
        <v>35</v>
      </c>
      <c r="C354" s="20"/>
      <c r="D354" s="20"/>
      <c r="E354" s="20"/>
      <c r="F354" s="20"/>
      <c r="G354" s="20"/>
      <c r="H354" s="22">
        <f>AVERAGE(H336:H353)</f>
        <v>17.543683489985042</v>
      </c>
      <c r="I354" s="23">
        <f>AVERAGE(I336:I353)</f>
        <v>82.456316510014958</v>
      </c>
    </row>
    <row r="355" spans="1:9" x14ac:dyDescent="0.25">
      <c r="A355" s="288" t="s">
        <v>129</v>
      </c>
      <c r="B355" s="16" t="s">
        <v>7</v>
      </c>
      <c r="C355" s="16">
        <v>92</v>
      </c>
      <c r="D355" s="16">
        <v>4</v>
      </c>
      <c r="E355" s="16">
        <v>168</v>
      </c>
      <c r="F355" s="16">
        <v>233</v>
      </c>
      <c r="G355" s="16">
        <v>497</v>
      </c>
      <c r="H355" s="4">
        <f t="shared" ref="H355:H372" si="62">(C355+D355)*100/G355</f>
        <v>19.315895372233399</v>
      </c>
      <c r="I355" s="9">
        <f t="shared" ref="I355:I372" si="63">(E355+F355)*100/G355</f>
        <v>80.684104627766601</v>
      </c>
    </row>
    <row r="356" spans="1:9" x14ac:dyDescent="0.25">
      <c r="A356" s="288"/>
      <c r="B356" s="16" t="s">
        <v>11</v>
      </c>
      <c r="C356" s="16">
        <v>17</v>
      </c>
      <c r="D356" s="16">
        <v>37</v>
      </c>
      <c r="E356" s="16">
        <v>59</v>
      </c>
      <c r="F356" s="16">
        <v>147</v>
      </c>
      <c r="G356" s="16">
        <v>260</v>
      </c>
      <c r="H356" s="4">
        <f t="shared" si="62"/>
        <v>20.76923076923077</v>
      </c>
      <c r="I356" s="9">
        <f t="shared" si="63"/>
        <v>79.230769230769226</v>
      </c>
    </row>
    <row r="357" spans="1:9" x14ac:dyDescent="0.25">
      <c r="A357" s="288"/>
      <c r="B357" s="16" t="s">
        <v>12</v>
      </c>
      <c r="C357" s="16">
        <v>37</v>
      </c>
      <c r="D357" s="16">
        <v>82</v>
      </c>
      <c r="E357" s="16">
        <v>251</v>
      </c>
      <c r="F357" s="16">
        <v>93</v>
      </c>
      <c r="G357" s="16">
        <v>463</v>
      </c>
      <c r="H357" s="4">
        <f t="shared" si="62"/>
        <v>25.70194384449244</v>
      </c>
      <c r="I357" s="9">
        <f t="shared" si="63"/>
        <v>74.298056155507552</v>
      </c>
    </row>
    <row r="358" spans="1:9" x14ac:dyDescent="0.25">
      <c r="A358" s="288"/>
      <c r="B358" s="16" t="s">
        <v>10</v>
      </c>
      <c r="C358" s="16">
        <v>41</v>
      </c>
      <c r="D358" s="16">
        <v>19</v>
      </c>
      <c r="E358" s="16">
        <v>162</v>
      </c>
      <c r="F358" s="16">
        <v>170</v>
      </c>
      <c r="G358" s="16">
        <v>392</v>
      </c>
      <c r="H358" s="4">
        <f t="shared" si="62"/>
        <v>15.306122448979592</v>
      </c>
      <c r="I358" s="9">
        <f t="shared" si="63"/>
        <v>84.693877551020407</v>
      </c>
    </row>
    <row r="359" spans="1:9" x14ac:dyDescent="0.25">
      <c r="A359" s="288"/>
      <c r="B359" s="16" t="s">
        <v>13</v>
      </c>
      <c r="C359" s="16">
        <v>41</v>
      </c>
      <c r="D359" s="16">
        <v>2</v>
      </c>
      <c r="E359" s="16">
        <v>143</v>
      </c>
      <c r="F359" s="16">
        <v>254</v>
      </c>
      <c r="G359" s="16">
        <v>440</v>
      </c>
      <c r="H359" s="4">
        <f t="shared" si="62"/>
        <v>9.7727272727272734</v>
      </c>
      <c r="I359" s="9">
        <f t="shared" si="63"/>
        <v>90.227272727272734</v>
      </c>
    </row>
    <row r="360" spans="1:9" x14ac:dyDescent="0.25">
      <c r="A360" s="288"/>
      <c r="B360" s="16" t="s">
        <v>9</v>
      </c>
      <c r="C360" s="16">
        <v>34</v>
      </c>
      <c r="D360" s="16">
        <v>6</v>
      </c>
      <c r="E360" s="16">
        <v>184</v>
      </c>
      <c r="F360" s="16">
        <v>7</v>
      </c>
      <c r="G360" s="16">
        <v>231</v>
      </c>
      <c r="H360" s="4">
        <f t="shared" si="62"/>
        <v>17.316017316017316</v>
      </c>
      <c r="I360" s="9">
        <f t="shared" si="63"/>
        <v>82.683982683982677</v>
      </c>
    </row>
    <row r="361" spans="1:9" x14ac:dyDescent="0.25">
      <c r="A361" s="288"/>
      <c r="B361" s="16" t="s">
        <v>14</v>
      </c>
      <c r="C361" s="16">
        <v>17</v>
      </c>
      <c r="D361" s="16">
        <v>7</v>
      </c>
      <c r="E361" s="16">
        <v>172</v>
      </c>
      <c r="F361" s="16">
        <v>77</v>
      </c>
      <c r="G361" s="16">
        <v>273</v>
      </c>
      <c r="H361" s="4">
        <f t="shared" si="62"/>
        <v>8.791208791208792</v>
      </c>
      <c r="I361" s="9">
        <f t="shared" si="63"/>
        <v>91.208791208791212</v>
      </c>
    </row>
    <row r="362" spans="1:9" x14ac:dyDescent="0.25">
      <c r="A362" s="288"/>
      <c r="B362" s="16" t="s">
        <v>8</v>
      </c>
      <c r="C362" s="16">
        <v>3</v>
      </c>
      <c r="D362" s="16">
        <v>12</v>
      </c>
      <c r="E362" s="16">
        <v>162</v>
      </c>
      <c r="F362" s="16">
        <v>165</v>
      </c>
      <c r="G362" s="16">
        <v>342</v>
      </c>
      <c r="H362" s="4">
        <f t="shared" si="62"/>
        <v>4.3859649122807021</v>
      </c>
      <c r="I362" s="9">
        <f t="shared" si="63"/>
        <v>95.614035087719301</v>
      </c>
    </row>
    <row r="363" spans="1:9" x14ac:dyDescent="0.25">
      <c r="A363" s="288"/>
      <c r="B363" s="16" t="s">
        <v>15</v>
      </c>
      <c r="C363" s="16">
        <v>7</v>
      </c>
      <c r="D363" s="16">
        <v>17</v>
      </c>
      <c r="E363" s="16">
        <v>227</v>
      </c>
      <c r="F363" s="16">
        <v>261</v>
      </c>
      <c r="G363" s="16">
        <v>512</v>
      </c>
      <c r="H363" s="4">
        <f t="shared" si="62"/>
        <v>4.6875</v>
      </c>
      <c r="I363" s="9">
        <f t="shared" si="63"/>
        <v>95.3125</v>
      </c>
    </row>
    <row r="364" spans="1:9" x14ac:dyDescent="0.25">
      <c r="A364" s="288"/>
      <c r="B364" s="16" t="s">
        <v>16</v>
      </c>
      <c r="C364" s="16">
        <v>40</v>
      </c>
      <c r="D364" s="16">
        <v>5</v>
      </c>
      <c r="E364" s="16">
        <v>55</v>
      </c>
      <c r="F364" s="16">
        <v>172</v>
      </c>
      <c r="G364" s="16">
        <v>272</v>
      </c>
      <c r="H364" s="4">
        <f t="shared" si="62"/>
        <v>16.544117647058822</v>
      </c>
      <c r="I364" s="9">
        <f t="shared" si="63"/>
        <v>83.455882352941174</v>
      </c>
    </row>
    <row r="365" spans="1:9" x14ac:dyDescent="0.25">
      <c r="A365" s="288"/>
      <c r="B365" s="16" t="s">
        <v>17</v>
      </c>
      <c r="C365" s="16">
        <v>34</v>
      </c>
      <c r="D365" s="16">
        <v>0</v>
      </c>
      <c r="E365" s="16">
        <v>176</v>
      </c>
      <c r="F365" s="16">
        <v>42</v>
      </c>
      <c r="G365" s="16">
        <v>252</v>
      </c>
      <c r="H365" s="4">
        <f t="shared" si="62"/>
        <v>13.492063492063492</v>
      </c>
      <c r="I365" s="9">
        <f t="shared" si="63"/>
        <v>86.507936507936506</v>
      </c>
    </row>
    <row r="366" spans="1:9" x14ac:dyDescent="0.25">
      <c r="A366" s="288"/>
      <c r="B366" s="16" t="s">
        <v>18</v>
      </c>
      <c r="C366" s="16">
        <v>48</v>
      </c>
      <c r="D366" s="16">
        <v>4</v>
      </c>
      <c r="E366" s="16">
        <v>66</v>
      </c>
      <c r="F366" s="16">
        <v>32</v>
      </c>
      <c r="G366" s="16">
        <v>150</v>
      </c>
      <c r="H366" s="4">
        <f t="shared" si="62"/>
        <v>34.666666666666664</v>
      </c>
      <c r="I366" s="9">
        <f t="shared" si="63"/>
        <v>65.333333333333329</v>
      </c>
    </row>
    <row r="367" spans="1:9" x14ac:dyDescent="0.25">
      <c r="A367" s="288"/>
      <c r="B367" s="16" t="s">
        <v>19</v>
      </c>
      <c r="C367" s="16">
        <v>23</v>
      </c>
      <c r="D367" s="16">
        <v>0</v>
      </c>
      <c r="E367" s="16">
        <v>130</v>
      </c>
      <c r="F367" s="16">
        <v>27</v>
      </c>
      <c r="G367" s="16">
        <v>180</v>
      </c>
      <c r="H367" s="4">
        <f t="shared" si="62"/>
        <v>12.777777777777779</v>
      </c>
      <c r="I367" s="9">
        <f t="shared" si="63"/>
        <v>87.222222222222229</v>
      </c>
    </row>
    <row r="368" spans="1:9" x14ac:dyDescent="0.25">
      <c r="A368" s="288"/>
      <c r="B368" s="16" t="s">
        <v>20</v>
      </c>
      <c r="C368" s="16">
        <v>39</v>
      </c>
      <c r="D368" s="16">
        <v>17</v>
      </c>
      <c r="E368" s="16">
        <v>371</v>
      </c>
      <c r="F368" s="16">
        <v>5</v>
      </c>
      <c r="G368" s="16">
        <v>432</v>
      </c>
      <c r="H368" s="4">
        <f t="shared" si="62"/>
        <v>12.962962962962964</v>
      </c>
      <c r="I368" s="9">
        <f t="shared" si="63"/>
        <v>87.037037037037038</v>
      </c>
    </row>
    <row r="369" spans="1:9" x14ac:dyDescent="0.25">
      <c r="A369" s="288"/>
      <c r="B369" s="16" t="s">
        <v>21</v>
      </c>
      <c r="C369" s="16">
        <v>17</v>
      </c>
      <c r="D369" s="16">
        <v>47</v>
      </c>
      <c r="E369" s="16">
        <v>253</v>
      </c>
      <c r="F369" s="16">
        <v>83</v>
      </c>
      <c r="G369" s="16">
        <v>400</v>
      </c>
      <c r="H369" s="4">
        <f t="shared" si="62"/>
        <v>16</v>
      </c>
      <c r="I369" s="9">
        <f t="shared" si="63"/>
        <v>84</v>
      </c>
    </row>
    <row r="370" spans="1:9" x14ac:dyDescent="0.25">
      <c r="A370" s="288"/>
      <c r="B370" s="16" t="s">
        <v>22</v>
      </c>
      <c r="C370" s="16">
        <v>16</v>
      </c>
      <c r="D370" s="16">
        <v>19</v>
      </c>
      <c r="E370" s="16">
        <v>213</v>
      </c>
      <c r="F370" s="16">
        <v>157</v>
      </c>
      <c r="G370" s="16">
        <v>405</v>
      </c>
      <c r="H370" s="4">
        <f t="shared" si="62"/>
        <v>8.6419753086419746</v>
      </c>
      <c r="I370" s="9">
        <f t="shared" si="63"/>
        <v>91.358024691358025</v>
      </c>
    </row>
    <row r="371" spans="1:9" x14ac:dyDescent="0.25">
      <c r="A371" s="288"/>
      <c r="B371" s="16" t="s">
        <v>23</v>
      </c>
      <c r="C371" s="16">
        <v>17</v>
      </c>
      <c r="D371" s="16">
        <v>104</v>
      </c>
      <c r="E371" s="16">
        <v>193</v>
      </c>
      <c r="F371" s="16">
        <v>34</v>
      </c>
      <c r="G371" s="16">
        <v>348</v>
      </c>
      <c r="H371" s="4">
        <f t="shared" si="62"/>
        <v>34.770114942528735</v>
      </c>
      <c r="I371" s="9">
        <f t="shared" si="63"/>
        <v>65.229885057471265</v>
      </c>
    </row>
    <row r="372" spans="1:9" x14ac:dyDescent="0.25">
      <c r="A372" s="288"/>
      <c r="B372" s="16" t="s">
        <v>24</v>
      </c>
      <c r="C372" s="16">
        <v>10</v>
      </c>
      <c r="D372" s="16">
        <v>1</v>
      </c>
      <c r="E372" s="16">
        <v>90</v>
      </c>
      <c r="F372" s="16">
        <v>187</v>
      </c>
      <c r="G372" s="16">
        <v>288</v>
      </c>
      <c r="H372" s="4">
        <f t="shared" si="62"/>
        <v>3.8194444444444446</v>
      </c>
      <c r="I372" s="9">
        <f t="shared" si="63"/>
        <v>96.180555555555557</v>
      </c>
    </row>
    <row r="373" spans="1:9" ht="16.5" thickBot="1" x14ac:dyDescent="0.3">
      <c r="A373" s="289"/>
      <c r="B373" s="19" t="s">
        <v>35</v>
      </c>
      <c r="C373" s="20"/>
      <c r="D373" s="20"/>
      <c r="E373" s="20"/>
      <c r="F373" s="20"/>
      <c r="G373" s="20"/>
      <c r="H373" s="22">
        <f>AVERAGE(H355:H372)</f>
        <v>15.54009633162862</v>
      </c>
      <c r="I373" s="23">
        <f>AVERAGE(I355:I372)</f>
        <v>84.459903668371382</v>
      </c>
    </row>
  </sheetData>
  <mergeCells count="20">
    <mergeCell ref="A336:A354"/>
    <mergeCell ref="A355:A373"/>
    <mergeCell ref="A220:A246"/>
    <mergeCell ref="A247:A263"/>
    <mergeCell ref="A264:A287"/>
    <mergeCell ref="A288:A306"/>
    <mergeCell ref="A307:A325"/>
    <mergeCell ref="A326:A335"/>
    <mergeCell ref="A197:A219"/>
    <mergeCell ref="H3:I3"/>
    <mergeCell ref="A5:A21"/>
    <mergeCell ref="A22:A42"/>
    <mergeCell ref="A43:A59"/>
    <mergeCell ref="A60:A72"/>
    <mergeCell ref="A73:A83"/>
    <mergeCell ref="A84:A103"/>
    <mergeCell ref="A104:A124"/>
    <mergeCell ref="A125:A149"/>
    <mergeCell ref="A150:A169"/>
    <mergeCell ref="A170:A196"/>
  </mergeCells>
  <phoneticPr fontId="3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820A-AD01-49C6-98CB-520F2405D8A8}">
  <dimension ref="A1:O231"/>
  <sheetViews>
    <sheetView zoomScale="80" zoomScaleNormal="80" workbookViewId="0">
      <selection activeCell="M12" sqref="M12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7" width="12.85546875" style="16" customWidth="1"/>
    <col min="8" max="8" width="10.28515625" style="16" customWidth="1"/>
    <col min="9" max="11" width="10.42578125" style="16" customWidth="1"/>
    <col min="12" max="12" width="10.28515625" style="1" customWidth="1"/>
    <col min="13" max="13" width="43.140625" style="16" bestFit="1" customWidth="1"/>
    <col min="14" max="14" width="9.42578125" style="16" bestFit="1" customWidth="1"/>
    <col min="15" max="15" width="18.7109375" style="16" bestFit="1" customWidth="1"/>
    <col min="16" max="16384" width="11.42578125" style="1"/>
  </cols>
  <sheetData>
    <row r="1" spans="1:15" x14ac:dyDescent="0.25">
      <c r="A1" s="5" t="s">
        <v>65</v>
      </c>
      <c r="B1" s="2"/>
    </row>
    <row r="2" spans="1:15" x14ac:dyDescent="0.25">
      <c r="A2" s="5"/>
      <c r="B2" s="2"/>
    </row>
    <row r="3" spans="1:15" x14ac:dyDescent="0.25">
      <c r="A3" s="2"/>
      <c r="B3" s="2"/>
      <c r="H3" s="303" t="s">
        <v>34</v>
      </c>
      <c r="I3" s="303"/>
      <c r="J3" s="303"/>
      <c r="K3" s="303"/>
    </row>
    <row r="4" spans="1:15" x14ac:dyDescent="0.25"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17" t="s">
        <v>33</v>
      </c>
    </row>
    <row r="5" spans="1:15" x14ac:dyDescent="0.25">
      <c r="A5" s="292" t="s">
        <v>49</v>
      </c>
      <c r="B5" s="18" t="s">
        <v>7</v>
      </c>
      <c r="C5" s="6">
        <v>7</v>
      </c>
      <c r="D5" s="7">
        <v>281</v>
      </c>
      <c r="E5" s="7">
        <v>106</v>
      </c>
      <c r="F5" s="6">
        <v>5</v>
      </c>
      <c r="G5" s="3">
        <v>399</v>
      </c>
      <c r="H5" s="4">
        <f>(C5+D5)*100/G5</f>
        <v>72.180451127819552</v>
      </c>
      <c r="I5" s="4">
        <f>(E5+F5)*100/G5</f>
        <v>27.819548872180452</v>
      </c>
      <c r="J5" s="4">
        <f>(D5+E5)*100/G5</f>
        <v>96.992481203007515</v>
      </c>
      <c r="K5" s="8">
        <f>(C5+F5)*100/G5</f>
        <v>3.007518796992481</v>
      </c>
      <c r="M5" s="2" t="s">
        <v>48</v>
      </c>
      <c r="N5" s="16" t="s">
        <v>0</v>
      </c>
      <c r="O5" s="16" t="s">
        <v>1</v>
      </c>
    </row>
    <row r="6" spans="1:15" x14ac:dyDescent="0.25">
      <c r="A6" s="288"/>
      <c r="B6" s="16" t="s">
        <v>11</v>
      </c>
      <c r="C6" s="6">
        <v>16</v>
      </c>
      <c r="D6" s="7">
        <v>398</v>
      </c>
      <c r="E6" s="7">
        <v>114</v>
      </c>
      <c r="F6" s="6">
        <v>7</v>
      </c>
      <c r="G6" s="3">
        <v>535</v>
      </c>
      <c r="H6" s="4">
        <f t="shared" ref="H6:H21" si="0">(C6+D6)*100/G6</f>
        <v>77.383177570093451</v>
      </c>
      <c r="I6" s="4">
        <f t="shared" ref="I6:I21" si="1">(E6+F6)*100/G6</f>
        <v>22.616822429906541</v>
      </c>
      <c r="J6" s="4">
        <f t="shared" ref="J6:J21" si="2">(D6+E6)*100/G6</f>
        <v>95.700934579439249</v>
      </c>
      <c r="K6" s="9">
        <f t="shared" ref="K6:K21" si="3">(C6+F6)*100/G6</f>
        <v>4.2990654205607477</v>
      </c>
      <c r="M6" s="16" t="s">
        <v>190</v>
      </c>
      <c r="N6" s="16" t="s">
        <v>107</v>
      </c>
      <c r="O6" s="16" t="s">
        <v>6</v>
      </c>
    </row>
    <row r="7" spans="1:15" x14ac:dyDescent="0.25">
      <c r="A7" s="288"/>
      <c r="B7" s="16" t="s">
        <v>12</v>
      </c>
      <c r="C7" s="6">
        <v>8</v>
      </c>
      <c r="D7" s="7">
        <v>395</v>
      </c>
      <c r="E7" s="7">
        <v>119</v>
      </c>
      <c r="F7" s="6">
        <v>11</v>
      </c>
      <c r="G7" s="3">
        <v>533</v>
      </c>
      <c r="H7" s="4">
        <f t="shared" si="0"/>
        <v>75.609756097560975</v>
      </c>
      <c r="I7" s="4">
        <f t="shared" si="1"/>
        <v>24.390243902439025</v>
      </c>
      <c r="J7" s="4">
        <f t="shared" si="2"/>
        <v>96.435272045028142</v>
      </c>
      <c r="K7" s="9">
        <f t="shared" si="3"/>
        <v>3.5647279549718576</v>
      </c>
      <c r="M7" s="16" t="s">
        <v>191</v>
      </c>
      <c r="N7" s="16" t="s">
        <v>107</v>
      </c>
      <c r="O7" s="16" t="s">
        <v>6</v>
      </c>
    </row>
    <row r="8" spans="1:15" x14ac:dyDescent="0.25">
      <c r="A8" s="288"/>
      <c r="B8" s="16" t="s">
        <v>10</v>
      </c>
      <c r="C8" s="6">
        <v>3</v>
      </c>
      <c r="D8" s="7">
        <v>500</v>
      </c>
      <c r="E8" s="7">
        <v>77</v>
      </c>
      <c r="F8" s="6">
        <v>5</v>
      </c>
      <c r="G8" s="3">
        <v>585</v>
      </c>
      <c r="H8" s="4">
        <f t="shared" si="0"/>
        <v>85.982905982905976</v>
      </c>
      <c r="I8" s="4">
        <f t="shared" si="1"/>
        <v>14.017094017094017</v>
      </c>
      <c r="J8" s="4">
        <f t="shared" si="2"/>
        <v>98.632478632478637</v>
      </c>
      <c r="K8" s="9">
        <f t="shared" si="3"/>
        <v>1.3675213675213675</v>
      </c>
    </row>
    <row r="9" spans="1:15" x14ac:dyDescent="0.25">
      <c r="A9" s="288"/>
      <c r="B9" s="16" t="s">
        <v>13</v>
      </c>
      <c r="C9" s="6">
        <v>13</v>
      </c>
      <c r="D9" s="7">
        <v>414</v>
      </c>
      <c r="E9" s="7">
        <v>100</v>
      </c>
      <c r="F9" s="6">
        <v>3</v>
      </c>
      <c r="G9" s="3">
        <v>530</v>
      </c>
      <c r="H9" s="4">
        <f t="shared" si="0"/>
        <v>80.566037735849051</v>
      </c>
      <c r="I9" s="4">
        <f t="shared" si="1"/>
        <v>19.433962264150942</v>
      </c>
      <c r="J9" s="4">
        <f t="shared" si="2"/>
        <v>96.981132075471692</v>
      </c>
      <c r="K9" s="9">
        <f t="shared" si="3"/>
        <v>3.0188679245283021</v>
      </c>
    </row>
    <row r="10" spans="1:15" x14ac:dyDescent="0.25">
      <c r="A10" s="288"/>
      <c r="B10" s="16" t="s">
        <v>9</v>
      </c>
      <c r="C10" s="6">
        <v>27</v>
      </c>
      <c r="D10" s="7">
        <v>450</v>
      </c>
      <c r="E10" s="7">
        <v>54</v>
      </c>
      <c r="F10" s="6">
        <v>15</v>
      </c>
      <c r="G10" s="3">
        <v>546</v>
      </c>
      <c r="H10" s="4">
        <f t="shared" si="0"/>
        <v>87.362637362637358</v>
      </c>
      <c r="I10" s="4">
        <f t="shared" si="1"/>
        <v>12.637362637362637</v>
      </c>
      <c r="J10" s="4">
        <f t="shared" si="2"/>
        <v>92.307692307692307</v>
      </c>
      <c r="K10" s="9">
        <f t="shared" si="3"/>
        <v>7.6923076923076925</v>
      </c>
    </row>
    <row r="11" spans="1:15" x14ac:dyDescent="0.25">
      <c r="A11" s="288"/>
      <c r="B11" s="16" t="s">
        <v>14</v>
      </c>
      <c r="C11" s="6">
        <v>31</v>
      </c>
      <c r="D11" s="7">
        <v>471</v>
      </c>
      <c r="E11" s="7">
        <v>53</v>
      </c>
      <c r="F11" s="6">
        <v>5</v>
      </c>
      <c r="G11" s="3">
        <v>560</v>
      </c>
      <c r="H11" s="4">
        <f t="shared" si="0"/>
        <v>89.642857142857139</v>
      </c>
      <c r="I11" s="4">
        <f t="shared" si="1"/>
        <v>10.357142857142858</v>
      </c>
      <c r="J11" s="4">
        <f t="shared" si="2"/>
        <v>93.571428571428569</v>
      </c>
      <c r="K11" s="9">
        <f t="shared" si="3"/>
        <v>6.4285714285714288</v>
      </c>
    </row>
    <row r="12" spans="1:15" x14ac:dyDescent="0.25">
      <c r="A12" s="288"/>
      <c r="B12" s="16" t="s">
        <v>8</v>
      </c>
      <c r="C12" s="6">
        <v>5</v>
      </c>
      <c r="D12" s="7">
        <v>295</v>
      </c>
      <c r="E12" s="7">
        <v>55</v>
      </c>
      <c r="F12" s="6">
        <v>9</v>
      </c>
      <c r="G12" s="16">
        <v>364</v>
      </c>
      <c r="H12" s="4">
        <f t="shared" si="0"/>
        <v>82.417582417582423</v>
      </c>
      <c r="I12" s="4">
        <f t="shared" si="1"/>
        <v>17.582417582417584</v>
      </c>
      <c r="J12" s="4">
        <f t="shared" si="2"/>
        <v>96.15384615384616</v>
      </c>
      <c r="K12" s="9">
        <f t="shared" si="3"/>
        <v>3.8461538461538463</v>
      </c>
    </row>
    <row r="13" spans="1:15" x14ac:dyDescent="0.25">
      <c r="A13" s="288"/>
      <c r="B13" s="16" t="s">
        <v>15</v>
      </c>
      <c r="C13" s="6">
        <v>9</v>
      </c>
      <c r="D13" s="7">
        <v>410</v>
      </c>
      <c r="E13" s="7">
        <v>32</v>
      </c>
      <c r="F13" s="6">
        <v>3</v>
      </c>
      <c r="G13" s="16">
        <v>454</v>
      </c>
      <c r="H13" s="4">
        <f t="shared" si="0"/>
        <v>92.290748898678416</v>
      </c>
      <c r="I13" s="4">
        <f t="shared" si="1"/>
        <v>7.7092511013215859</v>
      </c>
      <c r="J13" s="4">
        <f t="shared" si="2"/>
        <v>97.356828193832598</v>
      </c>
      <c r="K13" s="9">
        <f t="shared" si="3"/>
        <v>2.643171806167401</v>
      </c>
    </row>
    <row r="14" spans="1:15" x14ac:dyDescent="0.25">
      <c r="A14" s="288"/>
      <c r="B14" s="16" t="s">
        <v>16</v>
      </c>
      <c r="C14" s="6">
        <v>16</v>
      </c>
      <c r="D14" s="7">
        <v>363</v>
      </c>
      <c r="E14" s="7">
        <v>76</v>
      </c>
      <c r="F14" s="6">
        <v>6</v>
      </c>
      <c r="G14" s="16">
        <v>461</v>
      </c>
      <c r="H14" s="4">
        <f t="shared" si="0"/>
        <v>82.212581344902389</v>
      </c>
      <c r="I14" s="4">
        <f t="shared" si="1"/>
        <v>17.787418655097614</v>
      </c>
      <c r="J14" s="4">
        <f t="shared" si="2"/>
        <v>95.227765726681127</v>
      </c>
      <c r="K14" s="9">
        <f t="shared" si="3"/>
        <v>4.7722342733188716</v>
      </c>
    </row>
    <row r="15" spans="1:15" x14ac:dyDescent="0.25">
      <c r="A15" s="288"/>
      <c r="B15" s="16" t="s">
        <v>17</v>
      </c>
      <c r="C15" s="6">
        <v>2</v>
      </c>
      <c r="D15" s="7">
        <v>409</v>
      </c>
      <c r="E15" s="7">
        <v>27</v>
      </c>
      <c r="F15" s="6">
        <v>11</v>
      </c>
      <c r="G15" s="16">
        <v>449</v>
      </c>
      <c r="H15" s="4">
        <f t="shared" si="0"/>
        <v>91.536748329621375</v>
      </c>
      <c r="I15" s="4">
        <f t="shared" si="1"/>
        <v>8.4632516703786198</v>
      </c>
      <c r="J15" s="4">
        <f t="shared" si="2"/>
        <v>97.104677060133625</v>
      </c>
      <c r="K15" s="9">
        <f t="shared" si="3"/>
        <v>2.8953229398663698</v>
      </c>
    </row>
    <row r="16" spans="1:15" x14ac:dyDescent="0.25">
      <c r="A16" s="288"/>
      <c r="B16" s="16" t="s">
        <v>18</v>
      </c>
      <c r="C16" s="6">
        <v>5</v>
      </c>
      <c r="D16" s="7">
        <v>462</v>
      </c>
      <c r="E16" s="7">
        <v>26</v>
      </c>
      <c r="F16" s="6">
        <v>5</v>
      </c>
      <c r="G16" s="16">
        <v>498</v>
      </c>
      <c r="H16" s="4">
        <f t="shared" si="0"/>
        <v>93.775100401606423</v>
      </c>
      <c r="I16" s="4">
        <f t="shared" si="1"/>
        <v>6.2248995983935744</v>
      </c>
      <c r="J16" s="4">
        <f t="shared" si="2"/>
        <v>97.99196787148594</v>
      </c>
      <c r="K16" s="9">
        <f t="shared" si="3"/>
        <v>2.0080321285140563</v>
      </c>
    </row>
    <row r="17" spans="1:11" x14ac:dyDescent="0.25">
      <c r="A17" s="288"/>
      <c r="B17" s="16" t="s">
        <v>19</v>
      </c>
      <c r="C17" s="6">
        <v>19</v>
      </c>
      <c r="D17" s="7">
        <v>504</v>
      </c>
      <c r="E17" s="7">
        <v>92</v>
      </c>
      <c r="F17" s="6">
        <v>2</v>
      </c>
      <c r="G17" s="16">
        <v>617</v>
      </c>
      <c r="H17" s="4">
        <f t="shared" si="0"/>
        <v>84.764991896272292</v>
      </c>
      <c r="I17" s="4">
        <f t="shared" si="1"/>
        <v>15.235008103727715</v>
      </c>
      <c r="J17" s="4">
        <f t="shared" si="2"/>
        <v>96.596434359805514</v>
      </c>
      <c r="K17" s="9">
        <f t="shared" si="3"/>
        <v>3.4035656401944894</v>
      </c>
    </row>
    <row r="18" spans="1:11" x14ac:dyDescent="0.25">
      <c r="A18" s="288"/>
      <c r="B18" s="16" t="s">
        <v>20</v>
      </c>
      <c r="C18" s="6">
        <v>3</v>
      </c>
      <c r="D18" s="7">
        <v>391</v>
      </c>
      <c r="E18" s="7">
        <v>56</v>
      </c>
      <c r="F18" s="6">
        <v>7</v>
      </c>
      <c r="G18" s="16">
        <v>457</v>
      </c>
      <c r="H18" s="4">
        <f t="shared" si="0"/>
        <v>86.214442013129101</v>
      </c>
      <c r="I18" s="4">
        <f t="shared" si="1"/>
        <v>13.785557986870897</v>
      </c>
      <c r="J18" s="4">
        <f t="shared" si="2"/>
        <v>97.811816192560173</v>
      </c>
      <c r="K18" s="9">
        <f t="shared" si="3"/>
        <v>2.1881838074398248</v>
      </c>
    </row>
    <row r="19" spans="1:11" x14ac:dyDescent="0.25">
      <c r="A19" s="288"/>
      <c r="B19" s="16" t="s">
        <v>21</v>
      </c>
      <c r="C19" s="6">
        <v>9</v>
      </c>
      <c r="D19" s="7">
        <v>598</v>
      </c>
      <c r="E19" s="7">
        <v>56</v>
      </c>
      <c r="F19" s="6">
        <v>3</v>
      </c>
      <c r="G19" s="16">
        <v>666</v>
      </c>
      <c r="H19" s="4">
        <f t="shared" si="0"/>
        <v>91.141141141141148</v>
      </c>
      <c r="I19" s="4">
        <f t="shared" si="1"/>
        <v>8.8588588588588593</v>
      </c>
      <c r="J19" s="4">
        <f t="shared" si="2"/>
        <v>98.198198198198199</v>
      </c>
      <c r="K19" s="9">
        <f t="shared" si="3"/>
        <v>1.8018018018018018</v>
      </c>
    </row>
    <row r="20" spans="1:11" x14ac:dyDescent="0.25">
      <c r="A20" s="288"/>
      <c r="B20" s="16" t="s">
        <v>22</v>
      </c>
      <c r="C20" s="6">
        <v>21</v>
      </c>
      <c r="D20" s="7">
        <v>508</v>
      </c>
      <c r="E20" s="7">
        <v>24</v>
      </c>
      <c r="F20" s="6">
        <v>3</v>
      </c>
      <c r="G20" s="16">
        <v>556</v>
      </c>
      <c r="H20" s="4">
        <f t="shared" si="0"/>
        <v>95.143884892086334</v>
      </c>
      <c r="I20" s="4">
        <f t="shared" si="1"/>
        <v>4.8561151079136691</v>
      </c>
      <c r="J20" s="4">
        <f t="shared" si="2"/>
        <v>95.683453237410077</v>
      </c>
      <c r="K20" s="9">
        <f t="shared" si="3"/>
        <v>4.3165467625899279</v>
      </c>
    </row>
    <row r="21" spans="1:11" x14ac:dyDescent="0.25">
      <c r="A21" s="288"/>
      <c r="B21" s="16" t="s">
        <v>23</v>
      </c>
      <c r="C21" s="6">
        <v>5</v>
      </c>
      <c r="D21" s="7">
        <v>467</v>
      </c>
      <c r="E21" s="7">
        <v>59</v>
      </c>
      <c r="F21" s="6">
        <v>5</v>
      </c>
      <c r="G21" s="16">
        <v>536</v>
      </c>
      <c r="H21" s="4">
        <f t="shared" si="0"/>
        <v>88.059701492537314</v>
      </c>
      <c r="I21" s="4">
        <f t="shared" si="1"/>
        <v>11.940298507462687</v>
      </c>
      <c r="J21" s="4">
        <f t="shared" si="2"/>
        <v>98.134328358208961</v>
      </c>
      <c r="K21" s="9">
        <f t="shared" si="3"/>
        <v>1.8656716417910448</v>
      </c>
    </row>
    <row r="22" spans="1:11" x14ac:dyDescent="0.25">
      <c r="A22" s="288"/>
      <c r="B22" s="16" t="s">
        <v>24</v>
      </c>
      <c r="C22" s="6">
        <v>2</v>
      </c>
      <c r="D22" s="7">
        <v>304</v>
      </c>
      <c r="E22" s="7">
        <v>25</v>
      </c>
      <c r="F22" s="6">
        <v>7</v>
      </c>
      <c r="G22" s="16">
        <v>338</v>
      </c>
      <c r="H22" s="4">
        <f t="shared" ref="H22" si="4">(C22+D22)*100/G22</f>
        <v>90.532544378698219</v>
      </c>
      <c r="I22" s="4">
        <f t="shared" ref="I22" si="5">(E22+F22)*100/G22</f>
        <v>9.4674556213017755</v>
      </c>
      <c r="J22" s="4">
        <f t="shared" ref="J22" si="6">(D22+E22)*100/G22</f>
        <v>97.337278106508876</v>
      </c>
      <c r="K22" s="9">
        <f t="shared" ref="K22" si="7">(C22+F22)*100/G22</f>
        <v>2.6627218934911241</v>
      </c>
    </row>
    <row r="23" spans="1:11" ht="16.5" thickBot="1" x14ac:dyDescent="0.3">
      <c r="A23" s="289"/>
      <c r="B23" s="19" t="s">
        <v>35</v>
      </c>
      <c r="C23" s="10"/>
      <c r="D23" s="10"/>
      <c r="E23" s="10"/>
      <c r="F23" s="10"/>
      <c r="G23" s="10"/>
      <c r="H23" s="11">
        <f t="shared" ref="H23:K23" si="8">AVERAGE(H5:H22)</f>
        <v>85.934293901443283</v>
      </c>
      <c r="I23" s="11">
        <f t="shared" si="8"/>
        <v>14.065706098556724</v>
      </c>
      <c r="J23" s="11">
        <f t="shared" si="8"/>
        <v>96.567667381845411</v>
      </c>
      <c r="K23" s="12">
        <f t="shared" si="8"/>
        <v>3.4323326181545912</v>
      </c>
    </row>
    <row r="24" spans="1:11" x14ac:dyDescent="0.25">
      <c r="A24" s="290" t="s">
        <v>50</v>
      </c>
      <c r="B24" s="18" t="s">
        <v>7</v>
      </c>
      <c r="C24" s="16">
        <v>0</v>
      </c>
      <c r="D24" s="16">
        <v>337</v>
      </c>
      <c r="E24" s="16">
        <v>10</v>
      </c>
      <c r="F24" s="16">
        <v>63</v>
      </c>
      <c r="G24" s="16">
        <v>410</v>
      </c>
      <c r="H24" s="4">
        <f>(C24+D24)*100/G24</f>
        <v>82.195121951219505</v>
      </c>
      <c r="I24" s="4">
        <f>(E24+F24)*100/G24</f>
        <v>17.804878048780488</v>
      </c>
      <c r="J24" s="4">
        <f>(D24+E24)*100/G24</f>
        <v>84.634146341463421</v>
      </c>
      <c r="K24" s="13">
        <f>(C24+F24)*100/G24</f>
        <v>15.365853658536585</v>
      </c>
    </row>
    <row r="25" spans="1:11" x14ac:dyDescent="0.25">
      <c r="A25" s="288"/>
      <c r="B25" s="16" t="s">
        <v>11</v>
      </c>
      <c r="C25" s="16">
        <v>54</v>
      </c>
      <c r="D25" s="16">
        <v>194</v>
      </c>
      <c r="E25" s="16">
        <v>117</v>
      </c>
      <c r="F25" s="16">
        <v>31</v>
      </c>
      <c r="G25" s="16">
        <v>396</v>
      </c>
      <c r="H25" s="4">
        <f>(C25+D25)*100/G25</f>
        <v>62.626262626262623</v>
      </c>
      <c r="I25" s="4">
        <f>(E25+F25)*100/G25</f>
        <v>37.373737373737377</v>
      </c>
      <c r="J25" s="4">
        <f>(D25+E25)*100/G25</f>
        <v>78.535353535353536</v>
      </c>
      <c r="K25" s="9">
        <f>(C25+F25)*100/G25</f>
        <v>21.464646464646464</v>
      </c>
    </row>
    <row r="26" spans="1:11" x14ac:dyDescent="0.25">
      <c r="A26" s="288"/>
      <c r="B26" s="16" t="s">
        <v>12</v>
      </c>
      <c r="C26" s="16">
        <v>135</v>
      </c>
      <c r="D26" s="16">
        <v>175</v>
      </c>
      <c r="E26" s="16">
        <v>112</v>
      </c>
      <c r="F26" s="16">
        <v>125</v>
      </c>
      <c r="G26" s="16">
        <v>547</v>
      </c>
      <c r="H26" s="4">
        <f t="shared" ref="H26:H44" si="9">(C26+D26)*100/G26</f>
        <v>56.672760511882998</v>
      </c>
      <c r="I26" s="4">
        <f t="shared" ref="I26:I44" si="10">(E26+F26)*100/G26</f>
        <v>43.327239488117002</v>
      </c>
      <c r="J26" s="4">
        <f t="shared" ref="J26:J44" si="11">(D26+E26)*100/G26</f>
        <v>52.468007312614262</v>
      </c>
      <c r="K26" s="9">
        <f t="shared" ref="K26:K43" si="12">(C26+F26)*100/G26</f>
        <v>47.531992687385738</v>
      </c>
    </row>
    <row r="27" spans="1:11" x14ac:dyDescent="0.25">
      <c r="A27" s="288"/>
      <c r="B27" s="16" t="s">
        <v>10</v>
      </c>
      <c r="C27" s="16">
        <v>126</v>
      </c>
      <c r="D27" s="16">
        <v>159</v>
      </c>
      <c r="E27" s="16">
        <v>68</v>
      </c>
      <c r="F27" s="16">
        <v>39</v>
      </c>
      <c r="G27" s="16">
        <v>392</v>
      </c>
      <c r="H27" s="4">
        <f t="shared" si="9"/>
        <v>72.704081632653057</v>
      </c>
      <c r="I27" s="4">
        <f t="shared" si="10"/>
        <v>27.295918367346939</v>
      </c>
      <c r="J27" s="4">
        <f t="shared" si="11"/>
        <v>57.908163265306122</v>
      </c>
      <c r="K27" s="9">
        <f t="shared" si="12"/>
        <v>42.091836734693878</v>
      </c>
    </row>
    <row r="28" spans="1:11" x14ac:dyDescent="0.25">
      <c r="A28" s="288"/>
      <c r="B28" s="16" t="s">
        <v>13</v>
      </c>
      <c r="C28" s="16">
        <v>78</v>
      </c>
      <c r="D28" s="16">
        <v>176</v>
      </c>
      <c r="E28" s="16">
        <v>93</v>
      </c>
      <c r="F28" s="16">
        <v>112</v>
      </c>
      <c r="G28" s="16">
        <v>459</v>
      </c>
      <c r="H28" s="4">
        <f t="shared" si="9"/>
        <v>55.337690631808279</v>
      </c>
      <c r="I28" s="4">
        <f t="shared" si="10"/>
        <v>44.662309368191721</v>
      </c>
      <c r="J28" s="4">
        <f t="shared" si="11"/>
        <v>58.605664488017432</v>
      </c>
      <c r="K28" s="9">
        <f t="shared" si="12"/>
        <v>41.394335511982568</v>
      </c>
    </row>
    <row r="29" spans="1:11" x14ac:dyDescent="0.25">
      <c r="A29" s="288"/>
      <c r="B29" s="16" t="s">
        <v>9</v>
      </c>
      <c r="C29" s="16">
        <v>128</v>
      </c>
      <c r="D29" s="16">
        <v>246</v>
      </c>
      <c r="E29" s="16">
        <v>87</v>
      </c>
      <c r="F29" s="16">
        <v>31</v>
      </c>
      <c r="G29" s="16">
        <v>492</v>
      </c>
      <c r="H29" s="4">
        <f t="shared" si="9"/>
        <v>76.016260162601625</v>
      </c>
      <c r="I29" s="4">
        <f t="shared" si="10"/>
        <v>23.983739837398375</v>
      </c>
      <c r="J29" s="4">
        <f t="shared" si="11"/>
        <v>67.682926829268297</v>
      </c>
      <c r="K29" s="9">
        <f t="shared" si="12"/>
        <v>32.31707317073171</v>
      </c>
    </row>
    <row r="30" spans="1:11" x14ac:dyDescent="0.25">
      <c r="A30" s="288"/>
      <c r="B30" s="16" t="s">
        <v>14</v>
      </c>
      <c r="C30" s="16">
        <v>160</v>
      </c>
      <c r="D30" s="16">
        <v>152</v>
      </c>
      <c r="E30" s="16">
        <v>50</v>
      </c>
      <c r="F30" s="16">
        <v>35</v>
      </c>
      <c r="G30" s="16">
        <v>397</v>
      </c>
      <c r="H30" s="4">
        <f t="shared" si="9"/>
        <v>78.589420654911834</v>
      </c>
      <c r="I30" s="4">
        <f t="shared" si="10"/>
        <v>21.410579345088163</v>
      </c>
      <c r="J30" s="4">
        <f t="shared" si="11"/>
        <v>50.8816120906801</v>
      </c>
      <c r="K30" s="9">
        <f t="shared" si="12"/>
        <v>49.1183879093199</v>
      </c>
    </row>
    <row r="31" spans="1:11" x14ac:dyDescent="0.25">
      <c r="A31" s="288"/>
      <c r="B31" s="16" t="s">
        <v>8</v>
      </c>
      <c r="C31" s="16">
        <v>37</v>
      </c>
      <c r="D31" s="16">
        <v>100</v>
      </c>
      <c r="E31" s="16">
        <v>49</v>
      </c>
      <c r="F31" s="16">
        <v>37</v>
      </c>
      <c r="G31" s="16">
        <v>223</v>
      </c>
      <c r="H31" s="4">
        <f t="shared" si="9"/>
        <v>61.434977578475333</v>
      </c>
      <c r="I31" s="4">
        <f t="shared" si="10"/>
        <v>38.565022421524667</v>
      </c>
      <c r="J31" s="4">
        <f t="shared" si="11"/>
        <v>66.816143497757849</v>
      </c>
      <c r="K31" s="9">
        <f t="shared" si="12"/>
        <v>33.183856502242151</v>
      </c>
    </row>
    <row r="32" spans="1:11" x14ac:dyDescent="0.25">
      <c r="A32" s="288"/>
      <c r="B32" s="16" t="s">
        <v>15</v>
      </c>
      <c r="C32" s="16">
        <v>145</v>
      </c>
      <c r="D32" s="16">
        <v>198</v>
      </c>
      <c r="E32" s="16">
        <v>182</v>
      </c>
      <c r="F32" s="16">
        <v>42</v>
      </c>
      <c r="G32" s="16">
        <v>567</v>
      </c>
      <c r="H32" s="4">
        <f t="shared" si="9"/>
        <v>60.493827160493829</v>
      </c>
      <c r="I32" s="4">
        <f t="shared" si="10"/>
        <v>39.506172839506171</v>
      </c>
      <c r="J32" s="4">
        <f t="shared" si="11"/>
        <v>67.019400352733683</v>
      </c>
      <c r="K32" s="9">
        <f t="shared" si="12"/>
        <v>32.980599647266317</v>
      </c>
    </row>
    <row r="33" spans="1:11" x14ac:dyDescent="0.25">
      <c r="A33" s="288"/>
      <c r="B33" s="16" t="s">
        <v>16</v>
      </c>
      <c r="C33" s="16">
        <v>106</v>
      </c>
      <c r="D33" s="16">
        <v>101</v>
      </c>
      <c r="E33" s="16">
        <v>121</v>
      </c>
      <c r="F33" s="16">
        <v>97</v>
      </c>
      <c r="G33" s="16">
        <v>425</v>
      </c>
      <c r="H33" s="4">
        <f t="shared" si="9"/>
        <v>48.705882352941174</v>
      </c>
      <c r="I33" s="4">
        <f t="shared" si="10"/>
        <v>51.294117647058826</v>
      </c>
      <c r="J33" s="4">
        <f t="shared" si="11"/>
        <v>52.235294117647058</v>
      </c>
      <c r="K33" s="9">
        <f t="shared" si="12"/>
        <v>47.764705882352942</v>
      </c>
    </row>
    <row r="34" spans="1:11" x14ac:dyDescent="0.25">
      <c r="A34" s="288"/>
      <c r="B34" s="16" t="s">
        <v>17</v>
      </c>
      <c r="C34" s="16">
        <v>155</v>
      </c>
      <c r="D34" s="16">
        <v>159</v>
      </c>
      <c r="E34" s="16">
        <v>42</v>
      </c>
      <c r="F34" s="16">
        <v>89</v>
      </c>
      <c r="G34" s="16">
        <v>445</v>
      </c>
      <c r="H34" s="4">
        <f t="shared" si="9"/>
        <v>70.561797752808985</v>
      </c>
      <c r="I34" s="4">
        <f t="shared" si="10"/>
        <v>29.438202247191011</v>
      </c>
      <c r="J34" s="4">
        <f t="shared" si="11"/>
        <v>45.168539325842694</v>
      </c>
      <c r="K34" s="9">
        <f t="shared" si="12"/>
        <v>54.831460674157306</v>
      </c>
    </row>
    <row r="35" spans="1:11" x14ac:dyDescent="0.25">
      <c r="A35" s="288"/>
      <c r="B35" s="16" t="s">
        <v>18</v>
      </c>
      <c r="C35" s="16">
        <v>66</v>
      </c>
      <c r="D35" s="16">
        <v>383</v>
      </c>
      <c r="E35" s="16">
        <v>99</v>
      </c>
      <c r="F35" s="16">
        <v>15</v>
      </c>
      <c r="G35" s="16">
        <v>563</v>
      </c>
      <c r="H35" s="4">
        <f t="shared" si="9"/>
        <v>79.751332149200707</v>
      </c>
      <c r="I35" s="4">
        <f t="shared" si="10"/>
        <v>20.24866785079929</v>
      </c>
      <c r="J35" s="4">
        <f t="shared" si="11"/>
        <v>85.612788632326826</v>
      </c>
      <c r="K35" s="9">
        <f t="shared" si="12"/>
        <v>14.38721136767318</v>
      </c>
    </row>
    <row r="36" spans="1:11" x14ac:dyDescent="0.25">
      <c r="A36" s="288"/>
      <c r="B36" s="16" t="s">
        <v>19</v>
      </c>
      <c r="C36" s="16">
        <v>153</v>
      </c>
      <c r="D36" s="16">
        <v>217</v>
      </c>
      <c r="E36" s="16">
        <v>77</v>
      </c>
      <c r="F36" s="16">
        <v>53</v>
      </c>
      <c r="G36" s="16">
        <v>500</v>
      </c>
      <c r="H36" s="4">
        <f t="shared" si="9"/>
        <v>74</v>
      </c>
      <c r="I36" s="4">
        <f t="shared" si="10"/>
        <v>26</v>
      </c>
      <c r="J36" s="4">
        <f t="shared" si="11"/>
        <v>58.8</v>
      </c>
      <c r="K36" s="9">
        <f t="shared" si="12"/>
        <v>41.2</v>
      </c>
    </row>
    <row r="37" spans="1:11" x14ac:dyDescent="0.25">
      <c r="A37" s="288"/>
      <c r="B37" s="16" t="s">
        <v>20</v>
      </c>
      <c r="C37" s="16">
        <v>69</v>
      </c>
      <c r="D37" s="16">
        <v>701</v>
      </c>
      <c r="E37" s="16">
        <v>2</v>
      </c>
      <c r="F37" s="16">
        <v>3</v>
      </c>
      <c r="G37" s="16">
        <v>775</v>
      </c>
      <c r="H37" s="4">
        <f t="shared" si="9"/>
        <v>99.354838709677423</v>
      </c>
      <c r="I37" s="4">
        <f t="shared" si="10"/>
        <v>0.64516129032258063</v>
      </c>
      <c r="J37" s="4">
        <f t="shared" si="11"/>
        <v>90.709677419354833</v>
      </c>
      <c r="K37" s="9">
        <f t="shared" si="12"/>
        <v>9.2903225806451619</v>
      </c>
    </row>
    <row r="38" spans="1:11" x14ac:dyDescent="0.25">
      <c r="A38" s="288"/>
      <c r="B38" s="16" t="s">
        <v>21</v>
      </c>
      <c r="C38" s="16">
        <v>51</v>
      </c>
      <c r="D38" s="16">
        <v>793</v>
      </c>
      <c r="E38" s="16">
        <v>34</v>
      </c>
      <c r="F38" s="16">
        <v>4</v>
      </c>
      <c r="G38" s="16">
        <v>882</v>
      </c>
      <c r="H38" s="4">
        <f t="shared" si="9"/>
        <v>95.691609977324262</v>
      </c>
      <c r="I38" s="4">
        <f t="shared" si="10"/>
        <v>4.308390022675737</v>
      </c>
      <c r="J38" s="4">
        <f t="shared" si="11"/>
        <v>93.764172335600904</v>
      </c>
      <c r="K38" s="9">
        <f t="shared" si="12"/>
        <v>6.2358276643990926</v>
      </c>
    </row>
    <row r="39" spans="1:11" x14ac:dyDescent="0.25">
      <c r="A39" s="288"/>
      <c r="B39" s="16" t="s">
        <v>22</v>
      </c>
      <c r="C39" s="16">
        <v>44</v>
      </c>
      <c r="D39" s="16">
        <v>592</v>
      </c>
      <c r="E39" s="16">
        <v>20</v>
      </c>
      <c r="F39" s="16">
        <v>7</v>
      </c>
      <c r="G39" s="16">
        <v>663</v>
      </c>
      <c r="H39" s="4">
        <f t="shared" si="9"/>
        <v>95.927601809954751</v>
      </c>
      <c r="I39" s="4">
        <f t="shared" si="10"/>
        <v>4.0723981900452486</v>
      </c>
      <c r="J39" s="4">
        <f t="shared" si="11"/>
        <v>92.307692307692307</v>
      </c>
      <c r="K39" s="9">
        <f t="shared" si="12"/>
        <v>7.6923076923076925</v>
      </c>
    </row>
    <row r="40" spans="1:11" x14ac:dyDescent="0.25">
      <c r="A40" s="288"/>
      <c r="B40" s="16" t="s">
        <v>23</v>
      </c>
      <c r="C40" s="16">
        <v>22</v>
      </c>
      <c r="D40" s="16">
        <v>381</v>
      </c>
      <c r="E40" s="16">
        <v>43</v>
      </c>
      <c r="F40" s="16">
        <v>1</v>
      </c>
      <c r="G40" s="16">
        <v>447</v>
      </c>
      <c r="H40" s="4">
        <f t="shared" si="9"/>
        <v>90.1565995525727</v>
      </c>
      <c r="I40" s="4">
        <f t="shared" si="10"/>
        <v>9.8434004474272925</v>
      </c>
      <c r="J40" s="4">
        <f t="shared" si="11"/>
        <v>94.854586129753912</v>
      </c>
      <c r="K40" s="9">
        <f t="shared" si="12"/>
        <v>5.1454138702460854</v>
      </c>
    </row>
    <row r="41" spans="1:11" x14ac:dyDescent="0.25">
      <c r="A41" s="288"/>
      <c r="B41" s="16" t="s">
        <v>24</v>
      </c>
      <c r="C41" s="16">
        <v>14</v>
      </c>
      <c r="D41" s="16">
        <v>395</v>
      </c>
      <c r="E41" s="16">
        <v>47</v>
      </c>
      <c r="F41" s="16">
        <v>0</v>
      </c>
      <c r="G41" s="16">
        <v>456</v>
      </c>
      <c r="H41" s="4">
        <f t="shared" si="9"/>
        <v>89.692982456140356</v>
      </c>
      <c r="I41" s="4">
        <f t="shared" si="10"/>
        <v>10.307017543859649</v>
      </c>
      <c r="J41" s="4">
        <f t="shared" si="11"/>
        <v>96.929824561403507</v>
      </c>
      <c r="K41" s="9">
        <f t="shared" si="12"/>
        <v>3.0701754385964914</v>
      </c>
    </row>
    <row r="42" spans="1:11" x14ac:dyDescent="0.25">
      <c r="A42" s="288"/>
      <c r="B42" s="16" t="s">
        <v>36</v>
      </c>
      <c r="C42" s="16">
        <v>18</v>
      </c>
      <c r="D42" s="16">
        <v>368</v>
      </c>
      <c r="E42" s="16">
        <v>15</v>
      </c>
      <c r="F42" s="16">
        <v>5</v>
      </c>
      <c r="G42" s="16">
        <v>406</v>
      </c>
      <c r="H42" s="4">
        <f t="shared" si="9"/>
        <v>95.073891625615758</v>
      </c>
      <c r="I42" s="4">
        <f t="shared" si="10"/>
        <v>4.9261083743842367</v>
      </c>
      <c r="J42" s="4">
        <f t="shared" si="11"/>
        <v>94.334975369458121</v>
      </c>
      <c r="K42" s="9">
        <f t="shared" si="12"/>
        <v>5.6650246305418719</v>
      </c>
    </row>
    <row r="43" spans="1:11" x14ac:dyDescent="0.25">
      <c r="A43" s="288"/>
      <c r="B43" s="16" t="s">
        <v>37</v>
      </c>
      <c r="C43" s="16">
        <v>53</v>
      </c>
      <c r="D43" s="16">
        <v>828</v>
      </c>
      <c r="E43" s="16">
        <v>24</v>
      </c>
      <c r="F43" s="16">
        <v>5</v>
      </c>
      <c r="G43" s="16">
        <v>910</v>
      </c>
      <c r="H43" s="4">
        <f t="shared" si="9"/>
        <v>96.813186813186817</v>
      </c>
      <c r="I43" s="4">
        <f t="shared" si="10"/>
        <v>3.1868131868131866</v>
      </c>
      <c r="J43" s="4">
        <f t="shared" si="11"/>
        <v>93.626373626373621</v>
      </c>
      <c r="K43" s="9">
        <f t="shared" si="12"/>
        <v>6.3736263736263732</v>
      </c>
    </row>
    <row r="44" spans="1:11" x14ac:dyDescent="0.25">
      <c r="A44" s="288"/>
      <c r="B44" s="16" t="s">
        <v>38</v>
      </c>
      <c r="C44" s="16">
        <v>30</v>
      </c>
      <c r="D44" s="16">
        <v>444</v>
      </c>
      <c r="E44" s="16">
        <v>39</v>
      </c>
      <c r="F44" s="16">
        <v>1</v>
      </c>
      <c r="G44" s="16">
        <v>514</v>
      </c>
      <c r="H44" s="4">
        <f t="shared" si="9"/>
        <v>92.217898832684824</v>
      </c>
      <c r="I44" s="4">
        <f t="shared" si="10"/>
        <v>7.782101167315175</v>
      </c>
      <c r="J44" s="4">
        <f t="shared" si="11"/>
        <v>93.968871595330739</v>
      </c>
      <c r="K44" s="9">
        <f>(C44+F44)*100/G44</f>
        <v>6.0311284046692606</v>
      </c>
    </row>
    <row r="45" spans="1:11" ht="16.5" thickBot="1" x14ac:dyDescent="0.3">
      <c r="A45" s="289"/>
      <c r="B45" s="19" t="s">
        <v>35</v>
      </c>
      <c r="C45" s="20"/>
      <c r="D45" s="20"/>
      <c r="E45" s="20"/>
      <c r="F45" s="20"/>
      <c r="G45" s="20"/>
      <c r="H45" s="11">
        <f>AVERAGE(H24:H44)</f>
        <v>77.810382140115081</v>
      </c>
      <c r="I45" s="11">
        <f t="shared" ref="I45:K45" si="13">AVERAGE(I24:I44)</f>
        <v>22.189617859884908</v>
      </c>
      <c r="J45" s="11">
        <f t="shared" si="13"/>
        <v>75.088772053999008</v>
      </c>
      <c r="K45" s="12">
        <f t="shared" si="13"/>
        <v>24.911227946000992</v>
      </c>
    </row>
    <row r="46" spans="1:11" x14ac:dyDescent="0.25">
      <c r="A46" s="290" t="s">
        <v>51</v>
      </c>
      <c r="B46" s="21" t="s">
        <v>7</v>
      </c>
      <c r="C46" s="21">
        <v>96</v>
      </c>
      <c r="D46" s="21">
        <v>370</v>
      </c>
      <c r="E46" s="21">
        <v>50</v>
      </c>
      <c r="F46" s="21">
        <v>17</v>
      </c>
      <c r="G46" s="21">
        <v>533</v>
      </c>
      <c r="H46" s="14">
        <f>(C46+D46)*100/G46</f>
        <v>87.429643527204504</v>
      </c>
      <c r="I46" s="14">
        <f>(E46+F46)*100/G46</f>
        <v>12.570356472795497</v>
      </c>
      <c r="J46" s="14">
        <f>(D46+E46)*100/G46</f>
        <v>78.799249530956843</v>
      </c>
      <c r="K46" s="13">
        <f>(C46+F46)*100/G46</f>
        <v>21.20075046904315</v>
      </c>
    </row>
    <row r="47" spans="1:11" x14ac:dyDescent="0.25">
      <c r="A47" s="288"/>
      <c r="B47" s="16" t="s">
        <v>11</v>
      </c>
      <c r="C47" s="16">
        <v>151</v>
      </c>
      <c r="D47" s="16">
        <v>215</v>
      </c>
      <c r="E47" s="16">
        <v>87</v>
      </c>
      <c r="F47" s="16">
        <v>64</v>
      </c>
      <c r="G47" s="16">
        <v>517</v>
      </c>
      <c r="H47" s="4">
        <f t="shared" ref="H47" si="14">(C47+D47)*100/G47</f>
        <v>70.793036750483566</v>
      </c>
      <c r="I47" s="4">
        <f t="shared" ref="I47" si="15">(E47+F47)*100/G47</f>
        <v>29.206963249516441</v>
      </c>
      <c r="J47" s="4">
        <f t="shared" ref="J47" si="16">(D47+E47)*100/G47</f>
        <v>58.413926499032883</v>
      </c>
      <c r="K47" s="9">
        <f t="shared" ref="K47" si="17">(C47+F47)*100/G47</f>
        <v>41.586073500967117</v>
      </c>
    </row>
    <row r="48" spans="1:11" x14ac:dyDescent="0.25">
      <c r="A48" s="288"/>
      <c r="B48" s="16" t="s">
        <v>12</v>
      </c>
      <c r="C48" s="16">
        <v>102</v>
      </c>
      <c r="D48" s="16">
        <v>332</v>
      </c>
      <c r="E48" s="16">
        <v>22</v>
      </c>
      <c r="F48" s="16">
        <v>13</v>
      </c>
      <c r="G48" s="16">
        <v>469</v>
      </c>
      <c r="H48" s="4">
        <f t="shared" ref="H48:H49" si="18">(C48+D48)*100/G48</f>
        <v>92.537313432835816</v>
      </c>
      <c r="I48" s="4">
        <f t="shared" ref="I48:I49" si="19">(E48+F48)*100/G48</f>
        <v>7.4626865671641793</v>
      </c>
      <c r="J48" s="4">
        <f t="shared" ref="J48:J49" si="20">(D48+E48)*100/G48</f>
        <v>75.479744136460553</v>
      </c>
      <c r="K48" s="9">
        <f t="shared" ref="K48:K49" si="21">(C48+F48)*100/G48</f>
        <v>24.520255863539447</v>
      </c>
    </row>
    <row r="49" spans="1:11" x14ac:dyDescent="0.25">
      <c r="A49" s="288"/>
      <c r="B49" s="16" t="s">
        <v>10</v>
      </c>
      <c r="C49" s="16">
        <v>167</v>
      </c>
      <c r="D49" s="16">
        <v>364</v>
      </c>
      <c r="E49" s="16">
        <v>127</v>
      </c>
      <c r="F49" s="16">
        <v>31</v>
      </c>
      <c r="G49" s="16">
        <v>689</v>
      </c>
      <c r="H49" s="4">
        <f t="shared" si="18"/>
        <v>77.068214804063857</v>
      </c>
      <c r="I49" s="4">
        <f t="shared" si="19"/>
        <v>22.93178519593614</v>
      </c>
      <c r="J49" s="4">
        <f t="shared" si="20"/>
        <v>71.262699564586356</v>
      </c>
      <c r="K49" s="9">
        <f t="shared" si="21"/>
        <v>28.737300435413644</v>
      </c>
    </row>
    <row r="50" spans="1:11" x14ac:dyDescent="0.25">
      <c r="A50" s="288"/>
      <c r="B50" s="16" t="s">
        <v>13</v>
      </c>
      <c r="C50" s="16">
        <v>282</v>
      </c>
      <c r="D50" s="16">
        <v>288</v>
      </c>
      <c r="E50" s="16">
        <v>71</v>
      </c>
      <c r="F50" s="16">
        <v>44</v>
      </c>
      <c r="G50" s="16">
        <v>685</v>
      </c>
      <c r="H50" s="4">
        <f t="shared" ref="H50:H59" si="22">(C50+D50)*100/G50</f>
        <v>83.211678832116789</v>
      </c>
      <c r="I50" s="4">
        <f t="shared" ref="I50:I59" si="23">(E50+F50)*100/G50</f>
        <v>16.788321167883211</v>
      </c>
      <c r="J50" s="4">
        <f t="shared" ref="J50:J59" si="24">(D50+E50)*100/G50</f>
        <v>52.408759124087588</v>
      </c>
      <c r="K50" s="9">
        <f t="shared" ref="K50:K59" si="25">(C50+F50)*100/G50</f>
        <v>47.591240875912412</v>
      </c>
    </row>
    <row r="51" spans="1:11" x14ac:dyDescent="0.25">
      <c r="A51" s="288"/>
      <c r="B51" s="16" t="s">
        <v>9</v>
      </c>
      <c r="C51" s="16">
        <v>170</v>
      </c>
      <c r="D51" s="16">
        <v>146</v>
      </c>
      <c r="E51" s="16">
        <v>48</v>
      </c>
      <c r="F51" s="16">
        <v>28</v>
      </c>
      <c r="G51" s="16">
        <v>392</v>
      </c>
      <c r="H51" s="4">
        <f t="shared" si="22"/>
        <v>80.612244897959187</v>
      </c>
      <c r="I51" s="4">
        <f t="shared" si="23"/>
        <v>19.387755102040817</v>
      </c>
      <c r="J51" s="4">
        <f t="shared" si="24"/>
        <v>49.489795918367349</v>
      </c>
      <c r="K51" s="9">
        <f t="shared" si="25"/>
        <v>50.510204081632651</v>
      </c>
    </row>
    <row r="52" spans="1:11" x14ac:dyDescent="0.25">
      <c r="A52" s="288"/>
      <c r="B52" s="16" t="s">
        <v>14</v>
      </c>
      <c r="C52" s="16">
        <v>157</v>
      </c>
      <c r="D52" s="16">
        <v>242</v>
      </c>
      <c r="E52" s="16">
        <v>133</v>
      </c>
      <c r="F52" s="16">
        <v>36</v>
      </c>
      <c r="G52" s="16">
        <v>568</v>
      </c>
      <c r="H52" s="4">
        <f t="shared" si="22"/>
        <v>70.24647887323944</v>
      </c>
      <c r="I52" s="4">
        <f t="shared" si="23"/>
        <v>29.753521126760564</v>
      </c>
      <c r="J52" s="4">
        <f t="shared" si="24"/>
        <v>66.021126760563376</v>
      </c>
      <c r="K52" s="9">
        <f t="shared" si="25"/>
        <v>33.978873239436616</v>
      </c>
    </row>
    <row r="53" spans="1:11" x14ac:dyDescent="0.25">
      <c r="A53" s="288"/>
      <c r="B53" s="16" t="s">
        <v>8</v>
      </c>
      <c r="C53" s="16">
        <v>102</v>
      </c>
      <c r="D53" s="16">
        <v>343</v>
      </c>
      <c r="E53" s="16">
        <v>45</v>
      </c>
      <c r="F53" s="16">
        <v>2</v>
      </c>
      <c r="G53" s="16">
        <v>492</v>
      </c>
      <c r="H53" s="4">
        <f t="shared" si="22"/>
        <v>90.447154471544721</v>
      </c>
      <c r="I53" s="4">
        <f t="shared" si="23"/>
        <v>9.5528455284552845</v>
      </c>
      <c r="J53" s="4">
        <f t="shared" si="24"/>
        <v>78.861788617886177</v>
      </c>
      <c r="K53" s="9">
        <f t="shared" si="25"/>
        <v>21.13821138211382</v>
      </c>
    </row>
    <row r="54" spans="1:11" x14ac:dyDescent="0.25">
      <c r="A54" s="288"/>
      <c r="B54" s="16" t="s">
        <v>15</v>
      </c>
      <c r="C54" s="16">
        <v>90</v>
      </c>
      <c r="D54" s="16">
        <v>225</v>
      </c>
      <c r="E54" s="16">
        <v>63</v>
      </c>
      <c r="F54" s="16">
        <v>6</v>
      </c>
      <c r="G54" s="16">
        <v>384</v>
      </c>
      <c r="H54" s="4">
        <f t="shared" si="22"/>
        <v>82.03125</v>
      </c>
      <c r="I54" s="4">
        <f t="shared" si="23"/>
        <v>17.96875</v>
      </c>
      <c r="J54" s="4">
        <f t="shared" si="24"/>
        <v>75</v>
      </c>
      <c r="K54" s="9">
        <f t="shared" si="25"/>
        <v>25</v>
      </c>
    </row>
    <row r="55" spans="1:11" x14ac:dyDescent="0.25">
      <c r="A55" s="288"/>
      <c r="B55" s="16" t="s">
        <v>16</v>
      </c>
      <c r="C55" s="16">
        <v>66</v>
      </c>
      <c r="D55" s="16">
        <v>436</v>
      </c>
      <c r="E55" s="16">
        <v>69</v>
      </c>
      <c r="F55" s="16">
        <v>7</v>
      </c>
      <c r="G55" s="16">
        <v>578</v>
      </c>
      <c r="H55" s="4">
        <f t="shared" si="22"/>
        <v>86.851211072664356</v>
      </c>
      <c r="I55" s="4">
        <f t="shared" si="23"/>
        <v>13.148788927335641</v>
      </c>
      <c r="J55" s="4">
        <f t="shared" si="24"/>
        <v>87.370242214532865</v>
      </c>
      <c r="K55" s="9">
        <f t="shared" si="25"/>
        <v>12.629757785467127</v>
      </c>
    </row>
    <row r="56" spans="1:11" x14ac:dyDescent="0.25">
      <c r="A56" s="288"/>
      <c r="B56" s="16" t="s">
        <v>17</v>
      </c>
      <c r="C56" s="16">
        <v>93</v>
      </c>
      <c r="D56" s="16">
        <v>303</v>
      </c>
      <c r="E56" s="16">
        <v>40</v>
      </c>
      <c r="F56" s="16">
        <v>16</v>
      </c>
      <c r="G56" s="16">
        <v>452</v>
      </c>
      <c r="H56" s="4">
        <f t="shared" si="22"/>
        <v>87.610619469026545</v>
      </c>
      <c r="I56" s="4">
        <f t="shared" si="23"/>
        <v>12.389380530973451</v>
      </c>
      <c r="J56" s="4">
        <f t="shared" si="24"/>
        <v>75.884955752212392</v>
      </c>
      <c r="K56" s="9">
        <f t="shared" si="25"/>
        <v>24.115044247787612</v>
      </c>
    </row>
    <row r="57" spans="1:11" x14ac:dyDescent="0.25">
      <c r="A57" s="288"/>
      <c r="B57" s="16" t="s">
        <v>18</v>
      </c>
      <c r="C57" s="16">
        <v>189</v>
      </c>
      <c r="D57" s="16">
        <v>325</v>
      </c>
      <c r="E57" s="16">
        <v>56</v>
      </c>
      <c r="F57" s="16">
        <v>23</v>
      </c>
      <c r="G57" s="16">
        <v>593</v>
      </c>
      <c r="H57" s="4">
        <f t="shared" si="22"/>
        <v>86.677908937605395</v>
      </c>
      <c r="I57" s="4">
        <f t="shared" si="23"/>
        <v>13.322091062394604</v>
      </c>
      <c r="J57" s="4">
        <f t="shared" si="24"/>
        <v>64.249578414839803</v>
      </c>
      <c r="K57" s="9">
        <f t="shared" si="25"/>
        <v>35.750421585160204</v>
      </c>
    </row>
    <row r="58" spans="1:11" x14ac:dyDescent="0.25">
      <c r="A58" s="288"/>
      <c r="B58" s="16" t="s">
        <v>19</v>
      </c>
      <c r="C58" s="16">
        <v>99</v>
      </c>
      <c r="D58" s="16">
        <v>250</v>
      </c>
      <c r="E58" s="16">
        <v>84</v>
      </c>
      <c r="F58" s="16">
        <v>12</v>
      </c>
      <c r="G58" s="16">
        <v>445</v>
      </c>
      <c r="H58" s="4">
        <f t="shared" si="22"/>
        <v>78.426966292134836</v>
      </c>
      <c r="I58" s="4">
        <f t="shared" si="23"/>
        <v>21.573033707865168</v>
      </c>
      <c r="J58" s="4">
        <f t="shared" si="24"/>
        <v>75.056179775280896</v>
      </c>
      <c r="K58" s="9">
        <f t="shared" si="25"/>
        <v>24.943820224719101</v>
      </c>
    </row>
    <row r="59" spans="1:11" x14ac:dyDescent="0.25">
      <c r="A59" s="288"/>
      <c r="B59" s="16" t="s">
        <v>20</v>
      </c>
      <c r="C59" s="16">
        <v>157</v>
      </c>
      <c r="D59" s="16">
        <v>397</v>
      </c>
      <c r="E59" s="16">
        <v>47</v>
      </c>
      <c r="F59" s="16">
        <v>5</v>
      </c>
      <c r="G59" s="16">
        <v>606</v>
      </c>
      <c r="H59" s="4">
        <f t="shared" si="22"/>
        <v>91.419141914191414</v>
      </c>
      <c r="I59" s="4">
        <f t="shared" si="23"/>
        <v>8.5808580858085808</v>
      </c>
      <c r="J59" s="4">
        <f t="shared" si="24"/>
        <v>73.267326732673268</v>
      </c>
      <c r="K59" s="9">
        <f t="shared" si="25"/>
        <v>26.732673267326732</v>
      </c>
    </row>
    <row r="60" spans="1:11" x14ac:dyDescent="0.25">
      <c r="A60" s="288"/>
      <c r="B60" s="16" t="s">
        <v>21</v>
      </c>
      <c r="C60" s="16">
        <v>132</v>
      </c>
      <c r="D60" s="16">
        <v>178</v>
      </c>
      <c r="E60" s="16">
        <v>179</v>
      </c>
      <c r="F60" s="16">
        <v>95</v>
      </c>
      <c r="G60" s="16">
        <v>584</v>
      </c>
      <c r="H60" s="4">
        <f t="shared" ref="H60:H65" si="26">(C60+D60)*100/G60</f>
        <v>53.082191780821915</v>
      </c>
      <c r="I60" s="4">
        <f t="shared" ref="I60:I65" si="27">(E60+F60)*100/G60</f>
        <v>46.917808219178085</v>
      </c>
      <c r="J60" s="4">
        <f t="shared" ref="J60:J65" si="28">(D60+E60)*100/G60</f>
        <v>61.130136986301373</v>
      </c>
      <c r="K60" s="9">
        <f t="shared" ref="K60:K65" si="29">(C60+F60)*100/G60</f>
        <v>38.869863013698627</v>
      </c>
    </row>
    <row r="61" spans="1:11" x14ac:dyDescent="0.25">
      <c r="A61" s="288"/>
      <c r="B61" s="16" t="s">
        <v>22</v>
      </c>
      <c r="C61" s="16">
        <v>65</v>
      </c>
      <c r="D61" s="16">
        <v>260</v>
      </c>
      <c r="E61" s="16">
        <v>82</v>
      </c>
      <c r="F61" s="16">
        <v>18</v>
      </c>
      <c r="G61" s="16">
        <v>425</v>
      </c>
      <c r="H61" s="4">
        <f t="shared" si="26"/>
        <v>76.470588235294116</v>
      </c>
      <c r="I61" s="4">
        <f t="shared" si="27"/>
        <v>23.529411764705884</v>
      </c>
      <c r="J61" s="4">
        <f t="shared" si="28"/>
        <v>80.470588235294116</v>
      </c>
      <c r="K61" s="9">
        <f t="shared" si="29"/>
        <v>19.529411764705884</v>
      </c>
    </row>
    <row r="62" spans="1:11" x14ac:dyDescent="0.25">
      <c r="A62" s="288"/>
      <c r="B62" s="16" t="s">
        <v>23</v>
      </c>
      <c r="C62" s="16">
        <v>80</v>
      </c>
      <c r="D62" s="16">
        <v>320</v>
      </c>
      <c r="E62" s="16">
        <v>85</v>
      </c>
      <c r="F62" s="16">
        <v>42</v>
      </c>
      <c r="G62" s="16">
        <v>527</v>
      </c>
      <c r="H62" s="4">
        <f t="shared" si="26"/>
        <v>75.901328273244786</v>
      </c>
      <c r="I62" s="4">
        <f t="shared" si="27"/>
        <v>24.098671726755217</v>
      </c>
      <c r="J62" s="4">
        <f t="shared" si="28"/>
        <v>76.850094876660336</v>
      </c>
      <c r="K62" s="9">
        <f t="shared" si="29"/>
        <v>23.149905123339657</v>
      </c>
    </row>
    <row r="63" spans="1:11" x14ac:dyDescent="0.25">
      <c r="A63" s="288"/>
      <c r="B63" s="16" t="s">
        <v>24</v>
      </c>
      <c r="C63" s="16">
        <v>29</v>
      </c>
      <c r="D63" s="16">
        <v>288</v>
      </c>
      <c r="E63" s="16">
        <v>40</v>
      </c>
      <c r="F63" s="16">
        <v>8</v>
      </c>
      <c r="G63" s="16">
        <v>365</v>
      </c>
      <c r="H63" s="4">
        <f t="shared" si="26"/>
        <v>86.849315068493155</v>
      </c>
      <c r="I63" s="4">
        <f t="shared" si="27"/>
        <v>13.150684931506849</v>
      </c>
      <c r="J63" s="4">
        <f t="shared" si="28"/>
        <v>89.863013698630141</v>
      </c>
      <c r="K63" s="9">
        <f t="shared" si="29"/>
        <v>10.136986301369863</v>
      </c>
    </row>
    <row r="64" spans="1:11" x14ac:dyDescent="0.25">
      <c r="A64" s="288"/>
      <c r="B64" s="16" t="s">
        <v>36</v>
      </c>
      <c r="C64" s="16">
        <v>70</v>
      </c>
      <c r="D64" s="16">
        <v>395</v>
      </c>
      <c r="E64" s="16">
        <v>36</v>
      </c>
      <c r="F64" s="16">
        <v>9</v>
      </c>
      <c r="G64" s="16">
        <v>510</v>
      </c>
      <c r="H64" s="4">
        <f t="shared" si="26"/>
        <v>91.17647058823529</v>
      </c>
      <c r="I64" s="4">
        <f t="shared" si="27"/>
        <v>8.8235294117647065</v>
      </c>
      <c r="J64" s="4">
        <f t="shared" si="28"/>
        <v>84.509803921568633</v>
      </c>
      <c r="K64" s="9">
        <f t="shared" si="29"/>
        <v>15.490196078431373</v>
      </c>
    </row>
    <row r="65" spans="1:11" x14ac:dyDescent="0.25">
      <c r="A65" s="288"/>
      <c r="B65" s="16" t="s">
        <v>37</v>
      </c>
      <c r="C65" s="16">
        <v>103</v>
      </c>
      <c r="D65" s="16">
        <v>342</v>
      </c>
      <c r="E65" s="16">
        <v>44</v>
      </c>
      <c r="F65" s="16">
        <v>9</v>
      </c>
      <c r="G65" s="16">
        <v>498</v>
      </c>
      <c r="H65" s="4">
        <f t="shared" si="26"/>
        <v>89.357429718875508</v>
      </c>
      <c r="I65" s="4">
        <f t="shared" si="27"/>
        <v>10.642570281124499</v>
      </c>
      <c r="J65" s="4">
        <f t="shared" si="28"/>
        <v>77.510040160642575</v>
      </c>
      <c r="K65" s="9">
        <f t="shared" si="29"/>
        <v>22.489959839357429</v>
      </c>
    </row>
    <row r="66" spans="1:11" ht="16.5" thickBot="1" x14ac:dyDescent="0.3">
      <c r="A66" s="289"/>
      <c r="B66" s="19" t="s">
        <v>35</v>
      </c>
      <c r="C66" s="20"/>
      <c r="D66" s="20"/>
      <c r="E66" s="20"/>
      <c r="F66" s="20"/>
      <c r="G66" s="20"/>
      <c r="H66" s="22">
        <f>AVERAGE(H46:H65)</f>
        <v>81.910009347001761</v>
      </c>
      <c r="I66" s="22">
        <f t="shared" ref="I66:K66" si="30">AVERAGE(I46:I65)</f>
        <v>18.089990652998242</v>
      </c>
      <c r="J66" s="22">
        <f t="shared" si="30"/>
        <v>72.594952546028864</v>
      </c>
      <c r="K66" s="23">
        <f t="shared" si="30"/>
        <v>27.405047453971122</v>
      </c>
    </row>
    <row r="67" spans="1:11" x14ac:dyDescent="0.25">
      <c r="A67" s="290" t="s">
        <v>52</v>
      </c>
      <c r="B67" s="21" t="s">
        <v>7</v>
      </c>
      <c r="C67" s="21">
        <v>22</v>
      </c>
      <c r="D67" s="21">
        <v>645</v>
      </c>
      <c r="E67" s="21">
        <v>13</v>
      </c>
      <c r="F67" s="21">
        <v>0</v>
      </c>
      <c r="G67" s="21">
        <v>680</v>
      </c>
      <c r="H67" s="14">
        <f t="shared" ref="H67:H70" si="31">(C67+D67)*100/G67</f>
        <v>98.088235294117652</v>
      </c>
      <c r="I67" s="14">
        <f t="shared" ref="I67:I70" si="32">(E67+F67)*100/G67</f>
        <v>1.911764705882353</v>
      </c>
      <c r="J67" s="14">
        <f t="shared" ref="J67:J70" si="33">(D67+E67)*100/G67</f>
        <v>96.764705882352942</v>
      </c>
      <c r="K67" s="13">
        <f t="shared" ref="K67:K70" si="34">(C67+F67)*100/G67</f>
        <v>3.2352941176470589</v>
      </c>
    </row>
    <row r="68" spans="1:11" x14ac:dyDescent="0.25">
      <c r="A68" s="288"/>
      <c r="B68" s="16" t="s">
        <v>11</v>
      </c>
      <c r="C68" s="16">
        <v>20</v>
      </c>
      <c r="D68" s="16">
        <v>608</v>
      </c>
      <c r="E68" s="16">
        <v>1</v>
      </c>
      <c r="F68" s="16">
        <v>0</v>
      </c>
      <c r="G68" s="16">
        <v>629</v>
      </c>
      <c r="H68" s="4">
        <f t="shared" si="31"/>
        <v>99.841017488076318</v>
      </c>
      <c r="I68" s="4">
        <f t="shared" si="32"/>
        <v>0.1589825119236884</v>
      </c>
      <c r="J68" s="4">
        <f t="shared" si="33"/>
        <v>96.820349761526231</v>
      </c>
      <c r="K68" s="9">
        <f t="shared" si="34"/>
        <v>3.1796502384737679</v>
      </c>
    </row>
    <row r="69" spans="1:11" x14ac:dyDescent="0.25">
      <c r="A69" s="288"/>
      <c r="B69" s="16" t="s">
        <v>12</v>
      </c>
      <c r="C69" s="16">
        <v>10</v>
      </c>
      <c r="D69" s="16">
        <v>528</v>
      </c>
      <c r="E69" s="16">
        <v>117</v>
      </c>
      <c r="F69" s="16">
        <v>1</v>
      </c>
      <c r="G69" s="16">
        <v>656</v>
      </c>
      <c r="H69" s="4">
        <f t="shared" si="31"/>
        <v>82.012195121951223</v>
      </c>
      <c r="I69" s="4">
        <f t="shared" si="32"/>
        <v>17.987804878048781</v>
      </c>
      <c r="J69" s="4">
        <f t="shared" si="33"/>
        <v>98.323170731707322</v>
      </c>
      <c r="K69" s="9">
        <f t="shared" si="34"/>
        <v>1.6768292682926829</v>
      </c>
    </row>
    <row r="70" spans="1:11" x14ac:dyDescent="0.25">
      <c r="A70" s="288"/>
      <c r="B70" s="16" t="s">
        <v>10</v>
      </c>
      <c r="C70" s="16">
        <v>1</v>
      </c>
      <c r="D70" s="16">
        <v>494</v>
      </c>
      <c r="E70" s="16">
        <v>129</v>
      </c>
      <c r="F70" s="16">
        <v>1</v>
      </c>
      <c r="G70" s="16">
        <v>625</v>
      </c>
      <c r="H70" s="4">
        <f t="shared" si="31"/>
        <v>79.2</v>
      </c>
      <c r="I70" s="4">
        <f t="shared" si="32"/>
        <v>20.8</v>
      </c>
      <c r="J70" s="4">
        <f t="shared" si="33"/>
        <v>99.68</v>
      </c>
      <c r="K70" s="9">
        <f t="shared" si="34"/>
        <v>0.32</v>
      </c>
    </row>
    <row r="71" spans="1:11" x14ac:dyDescent="0.25">
      <c r="A71" s="288"/>
      <c r="B71" s="16" t="s">
        <v>13</v>
      </c>
      <c r="C71" s="16">
        <v>4</v>
      </c>
      <c r="D71" s="16">
        <v>105</v>
      </c>
      <c r="E71" s="16">
        <v>379</v>
      </c>
      <c r="F71" s="16">
        <v>5</v>
      </c>
      <c r="G71" s="16">
        <v>493</v>
      </c>
      <c r="H71" s="4">
        <f t="shared" ref="H71:H88" si="35">(C71+D71)*100/G71</f>
        <v>22.109533468559839</v>
      </c>
      <c r="I71" s="4">
        <f t="shared" ref="I71:I88" si="36">(E71+F71)*100/G71</f>
        <v>77.890466531440168</v>
      </c>
      <c r="J71" s="4">
        <f t="shared" ref="J71:J88" si="37">(D71+E71)*100/G71</f>
        <v>98.174442190669367</v>
      </c>
      <c r="K71" s="9">
        <f t="shared" ref="K71:K88" si="38">(C71+F71)*100/G71</f>
        <v>1.8255578093306288</v>
      </c>
    </row>
    <row r="72" spans="1:11" x14ac:dyDescent="0.25">
      <c r="A72" s="288"/>
      <c r="B72" s="16" t="s">
        <v>9</v>
      </c>
      <c r="C72" s="16">
        <v>11</v>
      </c>
      <c r="D72" s="16">
        <v>707</v>
      </c>
      <c r="E72" s="16">
        <v>30</v>
      </c>
      <c r="F72" s="16">
        <v>0</v>
      </c>
      <c r="G72" s="16">
        <v>748</v>
      </c>
      <c r="H72" s="4">
        <f t="shared" si="35"/>
        <v>95.98930481283422</v>
      </c>
      <c r="I72" s="4">
        <f t="shared" si="36"/>
        <v>4.0106951871657754</v>
      </c>
      <c r="J72" s="4">
        <f t="shared" si="37"/>
        <v>98.529411764705884</v>
      </c>
      <c r="K72" s="9">
        <f t="shared" si="38"/>
        <v>1.4705882352941178</v>
      </c>
    </row>
    <row r="73" spans="1:11" x14ac:dyDescent="0.25">
      <c r="A73" s="288"/>
      <c r="B73" s="16" t="s">
        <v>14</v>
      </c>
      <c r="C73" s="16">
        <v>10</v>
      </c>
      <c r="D73" s="16">
        <v>636</v>
      </c>
      <c r="E73" s="16">
        <v>68</v>
      </c>
      <c r="F73" s="16">
        <v>4</v>
      </c>
      <c r="G73" s="16">
        <v>718</v>
      </c>
      <c r="H73" s="4">
        <f t="shared" si="35"/>
        <v>89.972144846796652</v>
      </c>
      <c r="I73" s="4">
        <f t="shared" si="36"/>
        <v>10.027855153203342</v>
      </c>
      <c r="J73" s="4">
        <f t="shared" si="37"/>
        <v>98.050139275766014</v>
      </c>
      <c r="K73" s="9">
        <f t="shared" si="38"/>
        <v>1.9498607242339834</v>
      </c>
    </row>
    <row r="74" spans="1:11" x14ac:dyDescent="0.25">
      <c r="A74" s="288"/>
      <c r="B74" s="16" t="s">
        <v>8</v>
      </c>
      <c r="C74" s="16">
        <v>8</v>
      </c>
      <c r="D74" s="16">
        <v>686</v>
      </c>
      <c r="E74" s="16">
        <v>29</v>
      </c>
      <c r="F74" s="16">
        <v>1</v>
      </c>
      <c r="G74" s="16">
        <v>724</v>
      </c>
      <c r="H74" s="4">
        <f t="shared" si="35"/>
        <v>95.856353591160214</v>
      </c>
      <c r="I74" s="4">
        <f t="shared" si="36"/>
        <v>4.1436464088397793</v>
      </c>
      <c r="J74" s="4">
        <f t="shared" si="37"/>
        <v>98.756906077348063</v>
      </c>
      <c r="K74" s="9">
        <f t="shared" si="38"/>
        <v>1.2430939226519337</v>
      </c>
    </row>
    <row r="75" spans="1:11" x14ac:dyDescent="0.25">
      <c r="A75" s="288"/>
      <c r="B75" s="16" t="s">
        <v>15</v>
      </c>
      <c r="C75" s="16">
        <v>13</v>
      </c>
      <c r="D75" s="16">
        <v>590</v>
      </c>
      <c r="E75" s="16">
        <v>128</v>
      </c>
      <c r="F75" s="16">
        <v>1</v>
      </c>
      <c r="G75" s="16">
        <v>732</v>
      </c>
      <c r="H75" s="4">
        <f t="shared" si="35"/>
        <v>82.377049180327873</v>
      </c>
      <c r="I75" s="4">
        <f t="shared" si="36"/>
        <v>17.622950819672131</v>
      </c>
      <c r="J75" s="4">
        <f t="shared" si="37"/>
        <v>98.087431693989075</v>
      </c>
      <c r="K75" s="9">
        <f t="shared" si="38"/>
        <v>1.9125683060109289</v>
      </c>
    </row>
    <row r="76" spans="1:11" x14ac:dyDescent="0.25">
      <c r="A76" s="288"/>
      <c r="B76" s="16" t="s">
        <v>16</v>
      </c>
      <c r="C76" s="16">
        <v>5</v>
      </c>
      <c r="D76" s="16">
        <v>607</v>
      </c>
      <c r="E76" s="16">
        <v>79</v>
      </c>
      <c r="F76" s="16">
        <v>1</v>
      </c>
      <c r="G76" s="16">
        <v>692</v>
      </c>
      <c r="H76" s="4">
        <f t="shared" si="35"/>
        <v>88.439306358381501</v>
      </c>
      <c r="I76" s="4">
        <f t="shared" si="36"/>
        <v>11.560693641618498</v>
      </c>
      <c r="J76" s="4">
        <f t="shared" si="37"/>
        <v>99.132947976878611</v>
      </c>
      <c r="K76" s="9">
        <f t="shared" si="38"/>
        <v>0.86705202312138729</v>
      </c>
    </row>
    <row r="77" spans="1:11" x14ac:dyDescent="0.25">
      <c r="A77" s="288"/>
      <c r="B77" s="16" t="s">
        <v>17</v>
      </c>
      <c r="C77" s="16">
        <v>10</v>
      </c>
      <c r="D77" s="16">
        <v>559</v>
      </c>
      <c r="E77" s="16">
        <v>14</v>
      </c>
      <c r="F77" s="16">
        <v>0</v>
      </c>
      <c r="G77" s="16">
        <v>583</v>
      </c>
      <c r="H77" s="4">
        <f t="shared" si="35"/>
        <v>97.598627787307038</v>
      </c>
      <c r="I77" s="4">
        <f t="shared" si="36"/>
        <v>2.4013722126929675</v>
      </c>
      <c r="J77" s="4">
        <f t="shared" si="37"/>
        <v>98.284734133790735</v>
      </c>
      <c r="K77" s="9">
        <f t="shared" si="38"/>
        <v>1.7152658662092624</v>
      </c>
    </row>
    <row r="78" spans="1:11" x14ac:dyDescent="0.25">
      <c r="A78" s="288"/>
      <c r="B78" s="16" t="s">
        <v>18</v>
      </c>
      <c r="C78" s="16">
        <v>24</v>
      </c>
      <c r="D78" s="16">
        <v>587</v>
      </c>
      <c r="E78" s="16">
        <v>128</v>
      </c>
      <c r="F78" s="16">
        <v>2</v>
      </c>
      <c r="G78" s="16">
        <v>741</v>
      </c>
      <c r="H78" s="4">
        <f t="shared" si="35"/>
        <v>82.456140350877192</v>
      </c>
      <c r="I78" s="4">
        <f t="shared" si="36"/>
        <v>17.543859649122808</v>
      </c>
      <c r="J78" s="4">
        <f t="shared" si="37"/>
        <v>96.491228070175438</v>
      </c>
      <c r="K78" s="9">
        <f t="shared" si="38"/>
        <v>3.5087719298245612</v>
      </c>
    </row>
    <row r="79" spans="1:11" x14ac:dyDescent="0.25">
      <c r="A79" s="288"/>
      <c r="B79" s="16" t="s">
        <v>19</v>
      </c>
      <c r="C79" s="16">
        <v>7</v>
      </c>
      <c r="D79" s="16">
        <v>303</v>
      </c>
      <c r="E79" s="16">
        <v>230</v>
      </c>
      <c r="F79" s="16">
        <v>7</v>
      </c>
      <c r="G79" s="16">
        <v>547</v>
      </c>
      <c r="H79" s="4">
        <f t="shared" si="35"/>
        <v>56.672760511882998</v>
      </c>
      <c r="I79" s="4">
        <f t="shared" si="36"/>
        <v>43.327239488117002</v>
      </c>
      <c r="J79" s="4">
        <f t="shared" si="37"/>
        <v>97.440585009140761</v>
      </c>
      <c r="K79" s="9">
        <f t="shared" si="38"/>
        <v>2.5594149908592323</v>
      </c>
    </row>
    <row r="80" spans="1:11" x14ac:dyDescent="0.25">
      <c r="A80" s="288"/>
      <c r="B80" s="16" t="s">
        <v>20</v>
      </c>
      <c r="C80" s="16">
        <v>11</v>
      </c>
      <c r="D80" s="16">
        <v>716</v>
      </c>
      <c r="E80" s="16">
        <v>81</v>
      </c>
      <c r="F80" s="16">
        <v>0</v>
      </c>
      <c r="G80" s="16">
        <v>808</v>
      </c>
      <c r="H80" s="4">
        <f t="shared" si="35"/>
        <v>89.975247524752476</v>
      </c>
      <c r="I80" s="4">
        <f t="shared" si="36"/>
        <v>10.024752475247524</v>
      </c>
      <c r="J80" s="4">
        <f t="shared" si="37"/>
        <v>98.638613861386133</v>
      </c>
      <c r="K80" s="9">
        <f t="shared" si="38"/>
        <v>1.3613861386138615</v>
      </c>
    </row>
    <row r="81" spans="1:11" x14ac:dyDescent="0.25">
      <c r="A81" s="288"/>
      <c r="B81" s="16" t="s">
        <v>21</v>
      </c>
      <c r="C81" s="16">
        <v>6</v>
      </c>
      <c r="D81" s="16">
        <v>815</v>
      </c>
      <c r="E81" s="16">
        <v>11</v>
      </c>
      <c r="F81" s="16">
        <v>0</v>
      </c>
      <c r="G81" s="16">
        <v>832</v>
      </c>
      <c r="H81" s="4">
        <f t="shared" si="35"/>
        <v>98.677884615384613</v>
      </c>
      <c r="I81" s="4">
        <f t="shared" si="36"/>
        <v>1.3221153846153846</v>
      </c>
      <c r="J81" s="4">
        <f t="shared" si="37"/>
        <v>99.27884615384616</v>
      </c>
      <c r="K81" s="9">
        <f t="shared" si="38"/>
        <v>0.72115384615384615</v>
      </c>
    </row>
    <row r="82" spans="1:11" x14ac:dyDescent="0.25">
      <c r="A82" s="288"/>
      <c r="B82" s="16" t="s">
        <v>22</v>
      </c>
      <c r="C82" s="16">
        <v>5</v>
      </c>
      <c r="D82" s="16">
        <v>683</v>
      </c>
      <c r="E82" s="16">
        <v>88</v>
      </c>
      <c r="F82" s="16">
        <v>1</v>
      </c>
      <c r="G82" s="16">
        <v>777</v>
      </c>
      <c r="H82" s="4">
        <f t="shared" si="35"/>
        <v>88.545688545688549</v>
      </c>
      <c r="I82" s="4">
        <f t="shared" si="36"/>
        <v>11.454311454311455</v>
      </c>
      <c r="J82" s="4">
        <f t="shared" si="37"/>
        <v>99.227799227799224</v>
      </c>
      <c r="K82" s="9">
        <f t="shared" si="38"/>
        <v>0.77220077220077221</v>
      </c>
    </row>
    <row r="83" spans="1:11" x14ac:dyDescent="0.25">
      <c r="A83" s="288"/>
      <c r="B83" s="16" t="s">
        <v>23</v>
      </c>
      <c r="C83" s="16">
        <v>6</v>
      </c>
      <c r="D83" s="16">
        <v>437</v>
      </c>
      <c r="E83" s="16">
        <v>174</v>
      </c>
      <c r="F83" s="16">
        <v>1</v>
      </c>
      <c r="G83" s="16">
        <v>618</v>
      </c>
      <c r="H83" s="4">
        <f t="shared" si="35"/>
        <v>71.682847896440123</v>
      </c>
      <c r="I83" s="4">
        <f t="shared" si="36"/>
        <v>28.31715210355987</v>
      </c>
      <c r="J83" s="4">
        <f t="shared" si="37"/>
        <v>98.867313915857608</v>
      </c>
      <c r="K83" s="9">
        <f t="shared" si="38"/>
        <v>1.1326860841423949</v>
      </c>
    </row>
    <row r="84" spans="1:11" x14ac:dyDescent="0.25">
      <c r="A84" s="288"/>
      <c r="B84" s="16" t="s">
        <v>24</v>
      </c>
      <c r="C84" s="16">
        <v>4</v>
      </c>
      <c r="D84" s="16">
        <v>590</v>
      </c>
      <c r="E84" s="16">
        <v>7</v>
      </c>
      <c r="F84" s="16">
        <v>0</v>
      </c>
      <c r="G84" s="16">
        <v>601</v>
      </c>
      <c r="H84" s="4">
        <f t="shared" si="35"/>
        <v>98.835274542429289</v>
      </c>
      <c r="I84" s="4">
        <f t="shared" si="36"/>
        <v>1.1647254575707155</v>
      </c>
      <c r="J84" s="4">
        <f t="shared" si="37"/>
        <v>99.334442595673877</v>
      </c>
      <c r="K84" s="9">
        <f t="shared" si="38"/>
        <v>0.66555740432612309</v>
      </c>
    </row>
    <row r="85" spans="1:11" x14ac:dyDescent="0.25">
      <c r="A85" s="288"/>
      <c r="B85" s="16" t="s">
        <v>36</v>
      </c>
      <c r="C85" s="16">
        <v>15</v>
      </c>
      <c r="D85" s="16">
        <v>604</v>
      </c>
      <c r="E85" s="16">
        <v>83</v>
      </c>
      <c r="F85" s="16">
        <v>1</v>
      </c>
      <c r="G85" s="16">
        <v>703</v>
      </c>
      <c r="H85" s="4">
        <f t="shared" si="35"/>
        <v>88.051209103840677</v>
      </c>
      <c r="I85" s="4">
        <f t="shared" si="36"/>
        <v>11.948790896159316</v>
      </c>
      <c r="J85" s="4">
        <f t="shared" si="37"/>
        <v>97.724039829302981</v>
      </c>
      <c r="K85" s="9">
        <f t="shared" si="38"/>
        <v>2.275960170697013</v>
      </c>
    </row>
    <row r="86" spans="1:11" x14ac:dyDescent="0.25">
      <c r="A86" s="288"/>
      <c r="B86" s="16" t="s">
        <v>37</v>
      </c>
      <c r="C86" s="16">
        <v>18</v>
      </c>
      <c r="D86" s="16">
        <v>612</v>
      </c>
      <c r="E86" s="16">
        <v>93</v>
      </c>
      <c r="F86" s="16">
        <v>0</v>
      </c>
      <c r="G86" s="16">
        <v>723</v>
      </c>
      <c r="H86" s="4">
        <f t="shared" si="35"/>
        <v>87.136929460580916</v>
      </c>
      <c r="I86" s="4">
        <f t="shared" si="36"/>
        <v>12.863070539419088</v>
      </c>
      <c r="J86" s="4">
        <f t="shared" si="37"/>
        <v>97.510373443983397</v>
      </c>
      <c r="K86" s="9">
        <f t="shared" si="38"/>
        <v>2.4896265560165975</v>
      </c>
    </row>
    <row r="87" spans="1:11" x14ac:dyDescent="0.25">
      <c r="A87" s="288"/>
      <c r="B87" s="16" t="s">
        <v>38</v>
      </c>
      <c r="C87" s="16">
        <v>3</v>
      </c>
      <c r="D87" s="16">
        <v>151</v>
      </c>
      <c r="E87" s="16">
        <v>323</v>
      </c>
      <c r="F87" s="16">
        <v>5</v>
      </c>
      <c r="G87" s="16">
        <v>482</v>
      </c>
      <c r="H87" s="4">
        <f t="shared" si="35"/>
        <v>31.950207468879668</v>
      </c>
      <c r="I87" s="4">
        <f t="shared" si="36"/>
        <v>68.049792531120332</v>
      </c>
      <c r="J87" s="4">
        <f t="shared" si="37"/>
        <v>98.340248962655608</v>
      </c>
      <c r="K87" s="9">
        <f t="shared" si="38"/>
        <v>1.6597510373443984</v>
      </c>
    </row>
    <row r="88" spans="1:11" x14ac:dyDescent="0.25">
      <c r="A88" s="288"/>
      <c r="B88" s="16" t="s">
        <v>39</v>
      </c>
      <c r="C88" s="16">
        <v>2</v>
      </c>
      <c r="D88" s="16">
        <v>627</v>
      </c>
      <c r="E88" s="16">
        <v>44</v>
      </c>
      <c r="F88" s="16">
        <v>0</v>
      </c>
      <c r="G88" s="16">
        <v>673</v>
      </c>
      <c r="H88" s="4">
        <f t="shared" si="35"/>
        <v>93.462109955423472</v>
      </c>
      <c r="I88" s="4">
        <f t="shared" si="36"/>
        <v>6.5378900445765229</v>
      </c>
      <c r="J88" s="4">
        <f t="shared" si="37"/>
        <v>99.702823179791977</v>
      </c>
      <c r="K88" s="9">
        <f t="shared" si="38"/>
        <v>0.29717682020802377</v>
      </c>
    </row>
    <row r="89" spans="1:11" ht="16.5" thickBot="1" x14ac:dyDescent="0.3">
      <c r="A89" s="289"/>
      <c r="B89" s="19" t="s">
        <v>35</v>
      </c>
      <c r="C89" s="20"/>
      <c r="D89" s="20"/>
      <c r="E89" s="20"/>
      <c r="F89" s="20"/>
      <c r="G89" s="20"/>
      <c r="H89" s="22">
        <f>AVERAGE(H67:H88)</f>
        <v>82.678639451167825</v>
      </c>
      <c r="I89" s="22">
        <f t="shared" ref="I89:K89" si="39">AVERAGE(I67:I88)</f>
        <v>17.321360548832157</v>
      </c>
      <c r="J89" s="22">
        <f t="shared" si="39"/>
        <v>98.32547971537943</v>
      </c>
      <c r="K89" s="23">
        <f t="shared" si="39"/>
        <v>1.6745202846205716</v>
      </c>
    </row>
    <row r="90" spans="1:11" x14ac:dyDescent="0.25">
      <c r="A90" s="290" t="s">
        <v>53</v>
      </c>
      <c r="B90" s="21" t="s">
        <v>7</v>
      </c>
      <c r="C90" s="21">
        <v>14</v>
      </c>
      <c r="D90" s="21">
        <v>803</v>
      </c>
      <c r="E90" s="21">
        <v>70</v>
      </c>
      <c r="F90" s="21">
        <v>0</v>
      </c>
      <c r="G90" s="21">
        <v>887</v>
      </c>
      <c r="H90" s="14">
        <f t="shared" ref="H90:H95" si="40">(C90+D90)*100/G90</f>
        <v>92.108229988726038</v>
      </c>
      <c r="I90" s="14">
        <f t="shared" ref="I90:I95" si="41">(E90+F90)*100/G90</f>
        <v>7.8917700112739571</v>
      </c>
      <c r="J90" s="14">
        <f t="shared" ref="J90:J95" si="42">(D90+E90)*100/G90</f>
        <v>98.421645997745202</v>
      </c>
      <c r="K90" s="13">
        <f t="shared" ref="K90:K95" si="43">(C90+F90)*100/G90</f>
        <v>1.5783540022547915</v>
      </c>
    </row>
    <row r="91" spans="1:11" x14ac:dyDescent="0.25">
      <c r="A91" s="288"/>
      <c r="B91" s="16" t="s">
        <v>11</v>
      </c>
      <c r="C91" s="16">
        <v>35</v>
      </c>
      <c r="D91" s="16">
        <v>639</v>
      </c>
      <c r="E91" s="16">
        <v>38</v>
      </c>
      <c r="F91" s="16">
        <v>0</v>
      </c>
      <c r="G91" s="16">
        <v>712</v>
      </c>
      <c r="H91" s="4">
        <f t="shared" si="40"/>
        <v>94.662921348314612</v>
      </c>
      <c r="I91" s="4">
        <f t="shared" si="41"/>
        <v>5.3370786516853936</v>
      </c>
      <c r="J91" s="4">
        <f t="shared" si="42"/>
        <v>95.084269662921344</v>
      </c>
      <c r="K91" s="9">
        <f t="shared" si="43"/>
        <v>4.915730337078652</v>
      </c>
    </row>
    <row r="92" spans="1:11" x14ac:dyDescent="0.25">
      <c r="A92" s="288"/>
      <c r="B92" s="16" t="s">
        <v>12</v>
      </c>
      <c r="C92" s="16">
        <v>4</v>
      </c>
      <c r="D92" s="16">
        <v>770</v>
      </c>
      <c r="E92" s="16">
        <v>104</v>
      </c>
      <c r="F92" s="16">
        <v>2</v>
      </c>
      <c r="G92" s="16">
        <v>880</v>
      </c>
      <c r="H92" s="4">
        <f t="shared" si="40"/>
        <v>87.954545454545453</v>
      </c>
      <c r="I92" s="4">
        <f t="shared" si="41"/>
        <v>12.045454545454545</v>
      </c>
      <c r="J92" s="4">
        <f t="shared" si="42"/>
        <v>99.318181818181813</v>
      </c>
      <c r="K92" s="9">
        <f t="shared" si="43"/>
        <v>0.68181818181818177</v>
      </c>
    </row>
    <row r="93" spans="1:11" x14ac:dyDescent="0.25">
      <c r="A93" s="288"/>
      <c r="B93" s="16" t="s">
        <v>10</v>
      </c>
      <c r="C93" s="16">
        <v>11</v>
      </c>
      <c r="D93" s="16">
        <v>440</v>
      </c>
      <c r="E93" s="16">
        <v>185</v>
      </c>
      <c r="F93" s="16">
        <v>3</v>
      </c>
      <c r="G93" s="16">
        <v>639</v>
      </c>
      <c r="H93" s="4">
        <f t="shared" si="40"/>
        <v>70.579029733959317</v>
      </c>
      <c r="I93" s="4">
        <f t="shared" si="41"/>
        <v>29.420970266040687</v>
      </c>
      <c r="J93" s="4">
        <f t="shared" si="42"/>
        <v>97.809076682316118</v>
      </c>
      <c r="K93" s="9">
        <f t="shared" si="43"/>
        <v>2.1909233176838812</v>
      </c>
    </row>
    <row r="94" spans="1:11" x14ac:dyDescent="0.25">
      <c r="A94" s="288"/>
      <c r="B94" s="16" t="s">
        <v>13</v>
      </c>
      <c r="C94" s="16">
        <v>29</v>
      </c>
      <c r="D94" s="16">
        <v>483</v>
      </c>
      <c r="E94" s="16">
        <v>95</v>
      </c>
      <c r="F94" s="16">
        <v>2</v>
      </c>
      <c r="G94" s="16">
        <v>609</v>
      </c>
      <c r="H94" s="4">
        <f t="shared" si="40"/>
        <v>84.072249589490966</v>
      </c>
      <c r="I94" s="4">
        <f t="shared" si="41"/>
        <v>15.927750410509031</v>
      </c>
      <c r="J94" s="4">
        <f t="shared" si="42"/>
        <v>94.909688013136289</v>
      </c>
      <c r="K94" s="9">
        <f t="shared" si="43"/>
        <v>5.0903119868637106</v>
      </c>
    </row>
    <row r="95" spans="1:11" x14ac:dyDescent="0.25">
      <c r="A95" s="288"/>
      <c r="B95" s="16" t="s">
        <v>9</v>
      </c>
      <c r="C95" s="16">
        <v>6</v>
      </c>
      <c r="D95" s="16">
        <v>502</v>
      </c>
      <c r="E95" s="16">
        <v>103</v>
      </c>
      <c r="F95" s="16">
        <v>1</v>
      </c>
      <c r="G95" s="16">
        <v>612</v>
      </c>
      <c r="H95" s="4">
        <f t="shared" si="40"/>
        <v>83.006535947712422</v>
      </c>
      <c r="I95" s="4">
        <f t="shared" si="41"/>
        <v>16.993464052287582</v>
      </c>
      <c r="J95" s="4">
        <f t="shared" si="42"/>
        <v>98.856209150326791</v>
      </c>
      <c r="K95" s="9">
        <f t="shared" si="43"/>
        <v>1.1437908496732025</v>
      </c>
    </row>
    <row r="96" spans="1:11" x14ac:dyDescent="0.25">
      <c r="A96" s="288"/>
      <c r="B96" s="16" t="s">
        <v>14</v>
      </c>
      <c r="C96" s="16">
        <v>7</v>
      </c>
      <c r="D96" s="16">
        <v>799</v>
      </c>
      <c r="E96" s="16">
        <v>27</v>
      </c>
      <c r="F96" s="16">
        <v>0</v>
      </c>
      <c r="G96" s="16">
        <v>833</v>
      </c>
      <c r="H96" s="4">
        <f t="shared" ref="H96:H109" si="44">(C96+D96)*100/G96</f>
        <v>96.758703481392558</v>
      </c>
      <c r="I96" s="4">
        <f t="shared" ref="I96:I109" si="45">(E96+F96)*100/G96</f>
        <v>3.2412965186074429</v>
      </c>
      <c r="J96" s="4">
        <f t="shared" ref="J96:J109" si="46">(D96+E96)*100/G96</f>
        <v>99.159663865546221</v>
      </c>
      <c r="K96" s="9">
        <f t="shared" ref="K96:K109" si="47">(C96+F96)*100/G96</f>
        <v>0.84033613445378152</v>
      </c>
    </row>
    <row r="97" spans="1:11" x14ac:dyDescent="0.25">
      <c r="A97" s="288"/>
      <c r="B97" s="16" t="s">
        <v>8</v>
      </c>
      <c r="C97" s="16">
        <v>1</v>
      </c>
      <c r="D97" s="16">
        <v>538</v>
      </c>
      <c r="E97" s="16">
        <v>258</v>
      </c>
      <c r="F97" s="16">
        <v>5</v>
      </c>
      <c r="G97" s="16">
        <v>802</v>
      </c>
      <c r="H97" s="4">
        <f t="shared" si="44"/>
        <v>67.206982543640905</v>
      </c>
      <c r="I97" s="4">
        <f t="shared" si="45"/>
        <v>32.793017456359102</v>
      </c>
      <c r="J97" s="4">
        <f t="shared" si="46"/>
        <v>99.251870324189525</v>
      </c>
      <c r="K97" s="9">
        <f t="shared" si="47"/>
        <v>0.74812967581047385</v>
      </c>
    </row>
    <row r="98" spans="1:11" x14ac:dyDescent="0.25">
      <c r="A98" s="288"/>
      <c r="B98" s="16" t="s">
        <v>15</v>
      </c>
      <c r="C98" s="16">
        <v>19</v>
      </c>
      <c r="D98" s="16">
        <v>511</v>
      </c>
      <c r="E98" s="16">
        <v>219</v>
      </c>
      <c r="F98" s="16">
        <v>6</v>
      </c>
      <c r="G98" s="16">
        <v>755</v>
      </c>
      <c r="H98" s="4">
        <f t="shared" si="44"/>
        <v>70.198675496688736</v>
      </c>
      <c r="I98" s="4">
        <f t="shared" si="45"/>
        <v>29.801324503311257</v>
      </c>
      <c r="J98" s="4">
        <f t="shared" si="46"/>
        <v>96.688741721854299</v>
      </c>
      <c r="K98" s="9">
        <f t="shared" si="47"/>
        <v>3.3112582781456954</v>
      </c>
    </row>
    <row r="99" spans="1:11" x14ac:dyDescent="0.25">
      <c r="A99" s="288"/>
      <c r="B99" s="16" t="s">
        <v>16</v>
      </c>
      <c r="C99" s="16">
        <v>11</v>
      </c>
      <c r="D99" s="16">
        <v>655</v>
      </c>
      <c r="E99" s="16">
        <v>55</v>
      </c>
      <c r="F99" s="16">
        <v>0</v>
      </c>
      <c r="G99" s="16">
        <v>721</v>
      </c>
      <c r="H99" s="4">
        <f t="shared" si="44"/>
        <v>92.371705963938979</v>
      </c>
      <c r="I99" s="4">
        <f t="shared" si="45"/>
        <v>7.6282940360610265</v>
      </c>
      <c r="J99" s="4">
        <f t="shared" si="46"/>
        <v>98.47434119278779</v>
      </c>
      <c r="K99" s="9">
        <f t="shared" si="47"/>
        <v>1.5256588072122053</v>
      </c>
    </row>
    <row r="100" spans="1:11" x14ac:dyDescent="0.25">
      <c r="A100" s="288"/>
      <c r="B100" s="16" t="s">
        <v>17</v>
      </c>
      <c r="C100" s="16">
        <v>21</v>
      </c>
      <c r="D100" s="16">
        <v>565</v>
      </c>
      <c r="E100" s="16">
        <v>28</v>
      </c>
      <c r="F100" s="16">
        <v>0</v>
      </c>
      <c r="G100" s="16">
        <v>614</v>
      </c>
      <c r="H100" s="4">
        <f t="shared" si="44"/>
        <v>95.439739413680783</v>
      </c>
      <c r="I100" s="4">
        <f t="shared" si="45"/>
        <v>4.5602605863192185</v>
      </c>
      <c r="J100" s="4">
        <f t="shared" si="46"/>
        <v>96.579804560260584</v>
      </c>
      <c r="K100" s="9">
        <f t="shared" si="47"/>
        <v>3.4201954397394139</v>
      </c>
    </row>
    <row r="101" spans="1:11" x14ac:dyDescent="0.25">
      <c r="A101" s="288"/>
      <c r="B101" s="16" t="s">
        <v>18</v>
      </c>
      <c r="C101" s="16">
        <v>15</v>
      </c>
      <c r="D101" s="16">
        <v>507</v>
      </c>
      <c r="E101" s="16">
        <v>118</v>
      </c>
      <c r="F101" s="16">
        <v>0</v>
      </c>
      <c r="G101" s="16">
        <v>640</v>
      </c>
      <c r="H101" s="4">
        <f t="shared" si="44"/>
        <v>81.5625</v>
      </c>
      <c r="I101" s="4">
        <f t="shared" si="45"/>
        <v>18.4375</v>
      </c>
      <c r="J101" s="4">
        <f t="shared" si="46"/>
        <v>97.65625</v>
      </c>
      <c r="K101" s="9">
        <f t="shared" si="47"/>
        <v>2.34375</v>
      </c>
    </row>
    <row r="102" spans="1:11" x14ac:dyDescent="0.25">
      <c r="A102" s="288"/>
      <c r="B102" s="16" t="s">
        <v>19</v>
      </c>
      <c r="C102" s="16">
        <v>7</v>
      </c>
      <c r="D102" s="16">
        <v>441</v>
      </c>
      <c r="E102" s="16">
        <v>4</v>
      </c>
      <c r="F102" s="16">
        <v>0</v>
      </c>
      <c r="G102" s="16">
        <v>452</v>
      </c>
      <c r="H102" s="4">
        <f t="shared" si="44"/>
        <v>99.115044247787608</v>
      </c>
      <c r="I102" s="4">
        <f t="shared" si="45"/>
        <v>0.88495575221238942</v>
      </c>
      <c r="J102" s="4">
        <f t="shared" si="46"/>
        <v>98.451327433628322</v>
      </c>
      <c r="K102" s="9">
        <f t="shared" si="47"/>
        <v>1.5486725663716814</v>
      </c>
    </row>
    <row r="103" spans="1:11" x14ac:dyDescent="0.25">
      <c r="A103" s="288"/>
      <c r="B103" s="16" t="s">
        <v>20</v>
      </c>
      <c r="C103" s="16">
        <v>4</v>
      </c>
      <c r="D103" s="16">
        <v>455</v>
      </c>
      <c r="E103" s="16">
        <v>74</v>
      </c>
      <c r="F103" s="16">
        <v>0</v>
      </c>
      <c r="G103" s="16">
        <v>533</v>
      </c>
      <c r="H103" s="4">
        <f t="shared" si="44"/>
        <v>86.11632270168856</v>
      </c>
      <c r="I103" s="4">
        <f t="shared" si="45"/>
        <v>13.883677298311445</v>
      </c>
      <c r="J103" s="4">
        <f t="shared" si="46"/>
        <v>99.249530956848034</v>
      </c>
      <c r="K103" s="9">
        <f t="shared" si="47"/>
        <v>0.75046904315196994</v>
      </c>
    </row>
    <row r="104" spans="1:11" x14ac:dyDescent="0.25">
      <c r="A104" s="288"/>
      <c r="B104" s="16" t="s">
        <v>21</v>
      </c>
      <c r="C104" s="16">
        <v>0</v>
      </c>
      <c r="D104" s="16">
        <v>152</v>
      </c>
      <c r="E104" s="16">
        <v>189</v>
      </c>
      <c r="F104" s="16">
        <v>2</v>
      </c>
      <c r="G104" s="16">
        <v>343</v>
      </c>
      <c r="H104" s="4">
        <f t="shared" si="44"/>
        <v>44.314868804664727</v>
      </c>
      <c r="I104" s="4">
        <f t="shared" si="45"/>
        <v>55.685131195335273</v>
      </c>
      <c r="J104" s="4">
        <f t="shared" si="46"/>
        <v>99.416909620991248</v>
      </c>
      <c r="K104" s="9">
        <f t="shared" si="47"/>
        <v>0.58309037900874638</v>
      </c>
    </row>
    <row r="105" spans="1:11" x14ac:dyDescent="0.25">
      <c r="A105" s="288"/>
      <c r="B105" s="16" t="s">
        <v>22</v>
      </c>
      <c r="C105" s="16">
        <v>6</v>
      </c>
      <c r="D105" s="16">
        <v>801</v>
      </c>
      <c r="E105" s="16">
        <v>2</v>
      </c>
      <c r="F105" s="16">
        <v>0</v>
      </c>
      <c r="G105" s="16">
        <v>809</v>
      </c>
      <c r="H105" s="4">
        <f t="shared" si="44"/>
        <v>99.752781211372067</v>
      </c>
      <c r="I105" s="4">
        <f t="shared" si="45"/>
        <v>0.24721878862793573</v>
      </c>
      <c r="J105" s="4">
        <f t="shared" si="46"/>
        <v>99.258343634116187</v>
      </c>
      <c r="K105" s="9">
        <f t="shared" si="47"/>
        <v>0.74165636588380712</v>
      </c>
    </row>
    <row r="106" spans="1:11" x14ac:dyDescent="0.25">
      <c r="A106" s="288"/>
      <c r="B106" s="16" t="s">
        <v>23</v>
      </c>
      <c r="C106" s="16">
        <v>5</v>
      </c>
      <c r="D106" s="16">
        <v>663</v>
      </c>
      <c r="E106" s="16">
        <v>113</v>
      </c>
      <c r="F106" s="16">
        <v>1</v>
      </c>
      <c r="G106" s="16">
        <v>782</v>
      </c>
      <c r="H106" s="4">
        <f t="shared" si="44"/>
        <v>85.42199488491049</v>
      </c>
      <c r="I106" s="4">
        <f t="shared" si="45"/>
        <v>14.578005115089514</v>
      </c>
      <c r="J106" s="4">
        <f t="shared" si="46"/>
        <v>99.232736572890019</v>
      </c>
      <c r="K106" s="9">
        <f t="shared" si="47"/>
        <v>0.76726342710997442</v>
      </c>
    </row>
    <row r="107" spans="1:11" x14ac:dyDescent="0.25">
      <c r="A107" s="288"/>
      <c r="B107" s="16" t="s">
        <v>24</v>
      </c>
      <c r="C107" s="16">
        <v>3</v>
      </c>
      <c r="D107" s="16">
        <v>720</v>
      </c>
      <c r="E107" s="16">
        <v>51</v>
      </c>
      <c r="F107" s="16">
        <v>0</v>
      </c>
      <c r="G107" s="16">
        <v>774</v>
      </c>
      <c r="H107" s="4">
        <f t="shared" si="44"/>
        <v>93.410852713178301</v>
      </c>
      <c r="I107" s="4">
        <f t="shared" si="45"/>
        <v>6.5891472868217056</v>
      </c>
      <c r="J107" s="4">
        <f t="shared" si="46"/>
        <v>99.612403100775197</v>
      </c>
      <c r="K107" s="9">
        <f t="shared" si="47"/>
        <v>0.38759689922480622</v>
      </c>
    </row>
    <row r="108" spans="1:11" x14ac:dyDescent="0.25">
      <c r="A108" s="288"/>
      <c r="B108" s="16" t="s">
        <v>36</v>
      </c>
      <c r="C108" s="16">
        <v>3</v>
      </c>
      <c r="D108" s="16">
        <v>606</v>
      </c>
      <c r="E108" s="16">
        <v>73</v>
      </c>
      <c r="F108" s="16">
        <v>1</v>
      </c>
      <c r="G108" s="16">
        <v>683</v>
      </c>
      <c r="H108" s="4">
        <f t="shared" si="44"/>
        <v>89.165446559297223</v>
      </c>
      <c r="I108" s="4">
        <f t="shared" si="45"/>
        <v>10.834553440702782</v>
      </c>
      <c r="J108" s="4">
        <f t="shared" si="46"/>
        <v>99.414348462664719</v>
      </c>
      <c r="K108" s="9">
        <f t="shared" si="47"/>
        <v>0.58565153733528552</v>
      </c>
    </row>
    <row r="109" spans="1:11" x14ac:dyDescent="0.25">
      <c r="A109" s="288"/>
      <c r="B109" s="16" t="s">
        <v>37</v>
      </c>
      <c r="C109" s="16">
        <v>2</v>
      </c>
      <c r="D109" s="16">
        <v>554</v>
      </c>
      <c r="E109" s="16">
        <v>45</v>
      </c>
      <c r="F109" s="16">
        <v>0</v>
      </c>
      <c r="G109" s="16">
        <v>601</v>
      </c>
      <c r="H109" s="4">
        <f t="shared" si="44"/>
        <v>92.512479201331118</v>
      </c>
      <c r="I109" s="4">
        <f t="shared" si="45"/>
        <v>7.4875207986688848</v>
      </c>
      <c r="J109" s="4">
        <f t="shared" si="46"/>
        <v>99.667221297836932</v>
      </c>
      <c r="K109" s="9">
        <f t="shared" si="47"/>
        <v>0.33277870216306155</v>
      </c>
    </row>
    <row r="110" spans="1:11" ht="16.5" thickBot="1" x14ac:dyDescent="0.3">
      <c r="A110" s="289"/>
      <c r="B110" s="19" t="s">
        <v>35</v>
      </c>
      <c r="C110" s="20"/>
      <c r="D110" s="20"/>
      <c r="E110" s="20"/>
      <c r="F110" s="20"/>
      <c r="G110" s="20"/>
      <c r="H110" s="22">
        <f>AVERAGE(H90:H109)</f>
        <v>85.286580464316046</v>
      </c>
      <c r="I110" s="22">
        <f t="shared" ref="I110:K110" si="48">AVERAGE(I90:I109)</f>
        <v>14.713419535683959</v>
      </c>
      <c r="J110" s="22">
        <f t="shared" si="48"/>
        <v>98.325628203450847</v>
      </c>
      <c r="K110" s="23">
        <f t="shared" si="48"/>
        <v>1.6743717965491658</v>
      </c>
    </row>
    <row r="111" spans="1:11" x14ac:dyDescent="0.25">
      <c r="A111" s="288" t="s">
        <v>54</v>
      </c>
      <c r="B111" s="16" t="s">
        <v>7</v>
      </c>
      <c r="C111" s="16">
        <v>11</v>
      </c>
      <c r="D111" s="16">
        <v>55</v>
      </c>
      <c r="E111" s="16">
        <v>469</v>
      </c>
      <c r="F111" s="16">
        <v>328</v>
      </c>
      <c r="G111" s="16">
        <v>863</v>
      </c>
      <c r="H111" s="4">
        <f t="shared" ref="H111:H115" si="49">(C111+D111)*100/G111</f>
        <v>7.6477404403244496</v>
      </c>
      <c r="I111" s="4">
        <f t="shared" ref="I111:I115" si="50">(E111+F111)*100/G111</f>
        <v>92.352259559675545</v>
      </c>
      <c r="J111" s="4">
        <f t="shared" ref="J111:J115" si="51">(D111+E111)*100/G111</f>
        <v>60.718424101969873</v>
      </c>
      <c r="K111" s="9">
        <f t="shared" ref="K111:K115" si="52">(C111+F111)*100/G111</f>
        <v>39.281575898030127</v>
      </c>
    </row>
    <row r="112" spans="1:11" x14ac:dyDescent="0.25">
      <c r="A112" s="288"/>
      <c r="B112" s="16" t="s">
        <v>11</v>
      </c>
      <c r="C112" s="16">
        <v>17</v>
      </c>
      <c r="D112" s="16">
        <v>42</v>
      </c>
      <c r="E112" s="16">
        <v>464</v>
      </c>
      <c r="F112" s="16">
        <v>347</v>
      </c>
      <c r="G112" s="16">
        <v>870</v>
      </c>
      <c r="H112" s="4">
        <f t="shared" si="49"/>
        <v>6.7816091954022992</v>
      </c>
      <c r="I112" s="4">
        <f t="shared" si="50"/>
        <v>93.218390804597703</v>
      </c>
      <c r="J112" s="4">
        <f t="shared" si="51"/>
        <v>58.160919540229884</v>
      </c>
      <c r="K112" s="9">
        <f t="shared" si="52"/>
        <v>41.839080459770116</v>
      </c>
    </row>
    <row r="113" spans="1:11" x14ac:dyDescent="0.25">
      <c r="A113" s="288"/>
      <c r="B113" s="16" t="s">
        <v>12</v>
      </c>
      <c r="C113" s="16">
        <v>21</v>
      </c>
      <c r="D113" s="16">
        <v>30</v>
      </c>
      <c r="E113" s="16">
        <v>542</v>
      </c>
      <c r="F113" s="16">
        <v>301</v>
      </c>
      <c r="G113" s="16">
        <v>894</v>
      </c>
      <c r="H113" s="4">
        <f t="shared" si="49"/>
        <v>5.7046979865771812</v>
      </c>
      <c r="I113" s="4">
        <f t="shared" si="50"/>
        <v>94.295302013422813</v>
      </c>
      <c r="J113" s="4">
        <f t="shared" si="51"/>
        <v>63.982102908277405</v>
      </c>
      <c r="K113" s="9">
        <f t="shared" si="52"/>
        <v>36.017897091722595</v>
      </c>
    </row>
    <row r="114" spans="1:11" x14ac:dyDescent="0.25">
      <c r="A114" s="288"/>
      <c r="B114" s="16" t="s">
        <v>10</v>
      </c>
      <c r="C114" s="16">
        <v>6</v>
      </c>
      <c r="D114" s="16">
        <v>27</v>
      </c>
      <c r="E114" s="16">
        <v>552</v>
      </c>
      <c r="F114" s="16">
        <v>322</v>
      </c>
      <c r="G114" s="16">
        <v>907</v>
      </c>
      <c r="H114" s="4">
        <f t="shared" si="49"/>
        <v>3.6383682469680263</v>
      </c>
      <c r="I114" s="4">
        <f t="shared" si="50"/>
        <v>96.361631753031972</v>
      </c>
      <c r="J114" s="4">
        <f t="shared" si="51"/>
        <v>63.836824696802644</v>
      </c>
      <c r="K114" s="9">
        <f t="shared" si="52"/>
        <v>36.163175303197356</v>
      </c>
    </row>
    <row r="115" spans="1:11" x14ac:dyDescent="0.25">
      <c r="A115" s="288"/>
      <c r="B115" s="16" t="s">
        <v>13</v>
      </c>
      <c r="C115" s="16">
        <v>11</v>
      </c>
      <c r="D115" s="16">
        <v>17</v>
      </c>
      <c r="E115" s="16">
        <v>414</v>
      </c>
      <c r="F115" s="16">
        <v>435</v>
      </c>
      <c r="G115" s="16">
        <v>877</v>
      </c>
      <c r="H115" s="4">
        <f t="shared" si="49"/>
        <v>3.1927023945267958</v>
      </c>
      <c r="I115" s="4">
        <f t="shared" si="50"/>
        <v>96.80729760547321</v>
      </c>
      <c r="J115" s="4">
        <f t="shared" si="51"/>
        <v>49.144811858608897</v>
      </c>
      <c r="K115" s="9">
        <f t="shared" si="52"/>
        <v>50.855188141391103</v>
      </c>
    </row>
    <row r="116" spans="1:11" x14ac:dyDescent="0.25">
      <c r="A116" s="288"/>
      <c r="B116" s="16" t="s">
        <v>9</v>
      </c>
      <c r="C116" s="16">
        <v>23</v>
      </c>
      <c r="D116" s="16">
        <v>37</v>
      </c>
      <c r="E116" s="16">
        <v>341</v>
      </c>
      <c r="F116" s="16">
        <v>428</v>
      </c>
      <c r="G116" s="16">
        <v>829</v>
      </c>
      <c r="H116" s="4">
        <f t="shared" ref="H116:H127" si="53">(C116+D116)*100/G116</f>
        <v>7.2376357056694811</v>
      </c>
      <c r="I116" s="4">
        <f t="shared" ref="I116:I127" si="54">(E116+F116)*100/G116</f>
        <v>92.762364294330524</v>
      </c>
      <c r="J116" s="4">
        <f t="shared" ref="J116:J127" si="55">(D116+E116)*100/G116</f>
        <v>45.597104945717732</v>
      </c>
      <c r="K116" s="9">
        <f t="shared" ref="K116:K127" si="56">(C116+F116)*100/G116</f>
        <v>54.402895054282268</v>
      </c>
    </row>
    <row r="117" spans="1:11" x14ac:dyDescent="0.25">
      <c r="A117" s="288"/>
      <c r="B117" s="16" t="s">
        <v>14</v>
      </c>
      <c r="C117" s="16">
        <v>7</v>
      </c>
      <c r="D117" s="16">
        <v>14</v>
      </c>
      <c r="E117" s="16">
        <v>492</v>
      </c>
      <c r="F117" s="16">
        <v>355</v>
      </c>
      <c r="G117" s="16">
        <v>868</v>
      </c>
      <c r="H117" s="4">
        <f t="shared" si="53"/>
        <v>2.4193548387096775</v>
      </c>
      <c r="I117" s="4">
        <f t="shared" si="54"/>
        <v>97.58064516129032</v>
      </c>
      <c r="J117" s="4">
        <f t="shared" si="55"/>
        <v>58.294930875576036</v>
      </c>
      <c r="K117" s="9">
        <f t="shared" si="56"/>
        <v>41.705069124423964</v>
      </c>
    </row>
    <row r="118" spans="1:11" x14ac:dyDescent="0.25">
      <c r="A118" s="288"/>
      <c r="B118" s="16" t="s">
        <v>8</v>
      </c>
      <c r="C118" s="16">
        <v>5</v>
      </c>
      <c r="D118" s="16">
        <v>8</v>
      </c>
      <c r="E118" s="16">
        <v>397</v>
      </c>
      <c r="F118" s="16">
        <v>502</v>
      </c>
      <c r="G118" s="16">
        <v>912</v>
      </c>
      <c r="H118" s="4">
        <f t="shared" si="53"/>
        <v>1.4254385964912282</v>
      </c>
      <c r="I118" s="4">
        <f t="shared" si="54"/>
        <v>98.574561403508767</v>
      </c>
      <c r="J118" s="4">
        <f t="shared" si="55"/>
        <v>44.407894736842103</v>
      </c>
      <c r="K118" s="9">
        <f t="shared" si="56"/>
        <v>55.592105263157897</v>
      </c>
    </row>
    <row r="119" spans="1:11" x14ac:dyDescent="0.25">
      <c r="A119" s="288"/>
      <c r="B119" s="16" t="s">
        <v>15</v>
      </c>
      <c r="C119" s="16">
        <v>4</v>
      </c>
      <c r="D119" s="16">
        <v>10</v>
      </c>
      <c r="E119" s="16">
        <v>445</v>
      </c>
      <c r="F119" s="16">
        <v>605</v>
      </c>
      <c r="G119" s="16">
        <v>1064</v>
      </c>
      <c r="H119" s="4">
        <f t="shared" si="53"/>
        <v>1.3157894736842106</v>
      </c>
      <c r="I119" s="4">
        <f t="shared" si="54"/>
        <v>98.684210526315795</v>
      </c>
      <c r="J119" s="4">
        <f t="shared" si="55"/>
        <v>42.763157894736842</v>
      </c>
      <c r="K119" s="9">
        <f t="shared" si="56"/>
        <v>57.236842105263158</v>
      </c>
    </row>
    <row r="120" spans="1:11" x14ac:dyDescent="0.25">
      <c r="A120" s="288"/>
      <c r="B120" s="16" t="s">
        <v>16</v>
      </c>
      <c r="C120" s="16">
        <v>14</v>
      </c>
      <c r="D120" s="16">
        <v>8</v>
      </c>
      <c r="E120" s="16">
        <v>409</v>
      </c>
      <c r="F120" s="16">
        <v>597</v>
      </c>
      <c r="G120" s="16">
        <v>1028</v>
      </c>
      <c r="H120" s="4">
        <f t="shared" si="53"/>
        <v>2.1400778210116731</v>
      </c>
      <c r="I120" s="4">
        <f t="shared" si="54"/>
        <v>97.859922178988327</v>
      </c>
      <c r="J120" s="4">
        <f t="shared" si="55"/>
        <v>40.564202334630352</v>
      </c>
      <c r="K120" s="9">
        <f t="shared" si="56"/>
        <v>59.435797665369648</v>
      </c>
    </row>
    <row r="121" spans="1:11" x14ac:dyDescent="0.25">
      <c r="A121" s="288"/>
      <c r="B121" s="16" t="s">
        <v>17</v>
      </c>
      <c r="C121" s="16">
        <v>9</v>
      </c>
      <c r="D121" s="16">
        <v>21</v>
      </c>
      <c r="E121" s="16">
        <v>520</v>
      </c>
      <c r="F121" s="16">
        <v>372</v>
      </c>
      <c r="G121" s="16">
        <v>922</v>
      </c>
      <c r="H121" s="4">
        <f t="shared" si="53"/>
        <v>3.2537960954446854</v>
      </c>
      <c r="I121" s="4">
        <f t="shared" si="54"/>
        <v>96.746203904555315</v>
      </c>
      <c r="J121" s="4">
        <f t="shared" si="55"/>
        <v>58.676789587852497</v>
      </c>
      <c r="K121" s="9">
        <f t="shared" si="56"/>
        <v>41.323210412147503</v>
      </c>
    </row>
    <row r="122" spans="1:11" x14ac:dyDescent="0.25">
      <c r="A122" s="288"/>
      <c r="B122" s="16" t="s">
        <v>18</v>
      </c>
      <c r="C122" s="16">
        <v>5</v>
      </c>
      <c r="D122" s="16">
        <v>9</v>
      </c>
      <c r="E122" s="16">
        <v>498</v>
      </c>
      <c r="F122" s="16">
        <v>534</v>
      </c>
      <c r="G122" s="16">
        <v>1046</v>
      </c>
      <c r="H122" s="4">
        <f t="shared" si="53"/>
        <v>1.338432122370937</v>
      </c>
      <c r="I122" s="4">
        <f t="shared" si="54"/>
        <v>98.661567877629068</v>
      </c>
      <c r="J122" s="4">
        <f t="shared" si="55"/>
        <v>48.470363288718929</v>
      </c>
      <c r="K122" s="9">
        <f t="shared" si="56"/>
        <v>51.529636711281071</v>
      </c>
    </row>
    <row r="123" spans="1:11" x14ac:dyDescent="0.25">
      <c r="A123" s="288"/>
      <c r="B123" s="16" t="s">
        <v>19</v>
      </c>
      <c r="C123" s="16">
        <v>3</v>
      </c>
      <c r="D123" s="16">
        <v>24</v>
      </c>
      <c r="E123" s="16">
        <v>641</v>
      </c>
      <c r="F123" s="16">
        <v>446</v>
      </c>
      <c r="G123" s="16">
        <v>1114</v>
      </c>
      <c r="H123" s="4">
        <f t="shared" si="53"/>
        <v>2.4236983842010771</v>
      </c>
      <c r="I123" s="4">
        <f t="shared" si="54"/>
        <v>97.576301615798926</v>
      </c>
      <c r="J123" s="4">
        <f t="shared" si="55"/>
        <v>59.694793536804312</v>
      </c>
      <c r="K123" s="9">
        <f t="shared" si="56"/>
        <v>40.305206463195688</v>
      </c>
    </row>
    <row r="124" spans="1:11" x14ac:dyDescent="0.25">
      <c r="A124" s="288"/>
      <c r="B124" s="16" t="s">
        <v>20</v>
      </c>
      <c r="C124" s="16">
        <v>2</v>
      </c>
      <c r="D124" s="16">
        <v>11</v>
      </c>
      <c r="E124" s="16">
        <v>330</v>
      </c>
      <c r="F124" s="16">
        <v>711</v>
      </c>
      <c r="G124" s="16">
        <v>1054</v>
      </c>
      <c r="H124" s="4">
        <f t="shared" si="53"/>
        <v>1.2333965844402277</v>
      </c>
      <c r="I124" s="4">
        <f t="shared" si="54"/>
        <v>98.766603415559771</v>
      </c>
      <c r="J124" s="4">
        <f t="shared" si="55"/>
        <v>32.352941176470587</v>
      </c>
      <c r="K124" s="9">
        <f t="shared" si="56"/>
        <v>67.647058823529406</v>
      </c>
    </row>
    <row r="125" spans="1:11" x14ac:dyDescent="0.25">
      <c r="A125" s="288"/>
      <c r="B125" s="16" t="s">
        <v>21</v>
      </c>
      <c r="C125" s="16">
        <v>4</v>
      </c>
      <c r="D125" s="16">
        <v>2</v>
      </c>
      <c r="E125" s="16">
        <v>231</v>
      </c>
      <c r="F125" s="16">
        <v>701</v>
      </c>
      <c r="G125" s="16">
        <v>938</v>
      </c>
      <c r="H125" s="4">
        <f t="shared" si="53"/>
        <v>0.63965884861407252</v>
      </c>
      <c r="I125" s="4">
        <f t="shared" si="54"/>
        <v>99.360341151385924</v>
      </c>
      <c r="J125" s="4">
        <f t="shared" si="55"/>
        <v>24.840085287846481</v>
      </c>
      <c r="K125" s="9">
        <f t="shared" si="56"/>
        <v>75.159914712153522</v>
      </c>
    </row>
    <row r="126" spans="1:11" x14ac:dyDescent="0.25">
      <c r="A126" s="288"/>
      <c r="B126" s="16" t="s">
        <v>22</v>
      </c>
      <c r="C126" s="16">
        <v>4</v>
      </c>
      <c r="D126" s="16">
        <v>9</v>
      </c>
      <c r="E126" s="16">
        <v>333</v>
      </c>
      <c r="F126" s="16">
        <v>675</v>
      </c>
      <c r="G126" s="16">
        <v>1021</v>
      </c>
      <c r="H126" s="4">
        <f t="shared" si="53"/>
        <v>1.2732615083251715</v>
      </c>
      <c r="I126" s="4">
        <f t="shared" si="54"/>
        <v>98.726738491674823</v>
      </c>
      <c r="J126" s="4">
        <f t="shared" si="55"/>
        <v>33.496571988246814</v>
      </c>
      <c r="K126" s="9">
        <f t="shared" si="56"/>
        <v>66.503428011753186</v>
      </c>
    </row>
    <row r="127" spans="1:11" x14ac:dyDescent="0.25">
      <c r="A127" s="288"/>
      <c r="B127" s="16" t="s">
        <v>23</v>
      </c>
      <c r="C127" s="16">
        <v>11</v>
      </c>
      <c r="D127" s="16">
        <v>16</v>
      </c>
      <c r="E127" s="16">
        <v>477</v>
      </c>
      <c r="F127" s="16">
        <v>421</v>
      </c>
      <c r="G127" s="16">
        <v>925</v>
      </c>
      <c r="H127" s="4">
        <f t="shared" si="53"/>
        <v>2.9189189189189189</v>
      </c>
      <c r="I127" s="4">
        <f t="shared" si="54"/>
        <v>97.081081081081081</v>
      </c>
      <c r="J127" s="4">
        <f t="shared" si="55"/>
        <v>53.297297297297298</v>
      </c>
      <c r="K127" s="9">
        <f t="shared" si="56"/>
        <v>46.702702702702702</v>
      </c>
    </row>
    <row r="128" spans="1:11" ht="16.5" thickBot="1" x14ac:dyDescent="0.3">
      <c r="A128" s="289"/>
      <c r="B128" s="19" t="s">
        <v>35</v>
      </c>
      <c r="C128" s="20"/>
      <c r="D128" s="20"/>
      <c r="E128" s="20"/>
      <c r="F128" s="20"/>
      <c r="G128" s="20"/>
      <c r="H128" s="22">
        <f>AVERAGE(H111:H127)</f>
        <v>3.2108574800988303</v>
      </c>
      <c r="I128" s="22">
        <f t="shared" ref="I128:J128" si="57">AVERAGE(I111:I127)</f>
        <v>96.789142519901162</v>
      </c>
      <c r="J128" s="22">
        <f t="shared" si="57"/>
        <v>49.31171859156639</v>
      </c>
      <c r="K128" s="23">
        <f>AVERAGE(K111:K127)</f>
        <v>50.68828140843361</v>
      </c>
    </row>
    <row r="129" spans="1:11" x14ac:dyDescent="0.25">
      <c r="A129" s="288" t="s">
        <v>55</v>
      </c>
      <c r="B129" s="16" t="s">
        <v>7</v>
      </c>
      <c r="C129" s="16">
        <v>5</v>
      </c>
      <c r="D129" s="16">
        <v>1</v>
      </c>
      <c r="E129" s="16">
        <v>9</v>
      </c>
      <c r="F129" s="16">
        <v>204</v>
      </c>
      <c r="G129" s="16">
        <v>219</v>
      </c>
      <c r="H129" s="4">
        <f t="shared" ref="H129:H132" si="58">(C129+D129)*100/G129</f>
        <v>2.7397260273972601</v>
      </c>
      <c r="I129" s="4">
        <f t="shared" ref="I129:I132" si="59">(E129+F129)*100/G129</f>
        <v>97.260273972602747</v>
      </c>
      <c r="J129" s="4">
        <f t="shared" ref="J129:J132" si="60">(D129+E129)*100/G129</f>
        <v>4.5662100456621006</v>
      </c>
      <c r="K129" s="9">
        <f t="shared" ref="K129:K132" si="61">(C129+F129)*100/G129</f>
        <v>95.433789954337897</v>
      </c>
    </row>
    <row r="130" spans="1:11" x14ac:dyDescent="0.25">
      <c r="A130" s="288"/>
      <c r="B130" s="16" t="s">
        <v>11</v>
      </c>
      <c r="C130" s="16">
        <v>2</v>
      </c>
      <c r="D130" s="16">
        <v>0</v>
      </c>
      <c r="E130" s="16">
        <v>10</v>
      </c>
      <c r="F130" s="16">
        <v>382</v>
      </c>
      <c r="G130" s="16">
        <v>394</v>
      </c>
      <c r="H130" s="4">
        <f t="shared" si="58"/>
        <v>0.50761421319796951</v>
      </c>
      <c r="I130" s="4">
        <f t="shared" si="59"/>
        <v>99.492385786802032</v>
      </c>
      <c r="J130" s="4">
        <f t="shared" si="60"/>
        <v>2.5380710659898478</v>
      </c>
      <c r="K130" s="9">
        <f t="shared" si="61"/>
        <v>97.461928934010146</v>
      </c>
    </row>
    <row r="131" spans="1:11" x14ac:dyDescent="0.25">
      <c r="A131" s="288"/>
      <c r="B131" s="16" t="s">
        <v>12</v>
      </c>
      <c r="C131" s="16">
        <v>2</v>
      </c>
      <c r="D131" s="16">
        <v>2</v>
      </c>
      <c r="E131" s="16">
        <v>22</v>
      </c>
      <c r="F131" s="16">
        <v>418</v>
      </c>
      <c r="G131" s="16">
        <v>444</v>
      </c>
      <c r="H131" s="4">
        <f t="shared" si="58"/>
        <v>0.90090090090090091</v>
      </c>
      <c r="I131" s="4">
        <f t="shared" si="59"/>
        <v>99.099099099099092</v>
      </c>
      <c r="J131" s="4">
        <f t="shared" si="60"/>
        <v>5.4054054054054053</v>
      </c>
      <c r="K131" s="9">
        <f t="shared" si="61"/>
        <v>94.594594594594597</v>
      </c>
    </row>
    <row r="132" spans="1:11" x14ac:dyDescent="0.25">
      <c r="A132" s="288"/>
      <c r="B132" s="16" t="s">
        <v>10</v>
      </c>
      <c r="C132" s="16">
        <v>2</v>
      </c>
      <c r="D132" s="16">
        <v>0</v>
      </c>
      <c r="E132" s="16">
        <v>6</v>
      </c>
      <c r="F132" s="16">
        <v>148</v>
      </c>
      <c r="G132" s="16">
        <v>156</v>
      </c>
      <c r="H132" s="4">
        <f t="shared" si="58"/>
        <v>1.2820512820512822</v>
      </c>
      <c r="I132" s="4">
        <f t="shared" si="59"/>
        <v>98.717948717948715</v>
      </c>
      <c r="J132" s="4">
        <f t="shared" si="60"/>
        <v>3.8461538461538463</v>
      </c>
      <c r="K132" s="9">
        <f t="shared" si="61"/>
        <v>96.15384615384616</v>
      </c>
    </row>
    <row r="133" spans="1:11" x14ac:dyDescent="0.25">
      <c r="A133" s="288"/>
      <c r="B133" s="16" t="s">
        <v>13</v>
      </c>
      <c r="C133" s="16">
        <v>5</v>
      </c>
      <c r="D133" s="16">
        <v>2</v>
      </c>
      <c r="E133" s="16">
        <v>19</v>
      </c>
      <c r="F133" s="16">
        <v>422</v>
      </c>
      <c r="G133" s="16">
        <v>448</v>
      </c>
      <c r="H133" s="4">
        <f t="shared" ref="H133:H148" si="62">(C133+D133)*100/G133</f>
        <v>1.5625</v>
      </c>
      <c r="I133" s="4">
        <f t="shared" ref="I133:I148" si="63">(E133+F133)*100/G133</f>
        <v>98.4375</v>
      </c>
      <c r="J133" s="4">
        <f t="shared" ref="J133:J148" si="64">(D133+E133)*100/G133</f>
        <v>4.6875</v>
      </c>
      <c r="K133" s="9">
        <f t="shared" ref="K133:K148" si="65">(C133+F133)*100/G133</f>
        <v>95.3125</v>
      </c>
    </row>
    <row r="134" spans="1:11" x14ac:dyDescent="0.25">
      <c r="A134" s="288"/>
      <c r="B134" s="16" t="s">
        <v>9</v>
      </c>
      <c r="C134" s="16">
        <v>2</v>
      </c>
      <c r="D134" s="16">
        <v>0</v>
      </c>
      <c r="E134" s="16">
        <v>10</v>
      </c>
      <c r="F134" s="16">
        <v>198</v>
      </c>
      <c r="G134" s="16">
        <v>210</v>
      </c>
      <c r="H134" s="4">
        <f t="shared" si="62"/>
        <v>0.95238095238095233</v>
      </c>
      <c r="I134" s="4">
        <f t="shared" si="63"/>
        <v>99.047619047619051</v>
      </c>
      <c r="J134" s="4">
        <f t="shared" si="64"/>
        <v>4.7619047619047619</v>
      </c>
      <c r="K134" s="9">
        <f t="shared" si="65"/>
        <v>95.238095238095241</v>
      </c>
    </row>
    <row r="135" spans="1:11" x14ac:dyDescent="0.25">
      <c r="A135" s="288"/>
      <c r="B135" s="16" t="s">
        <v>14</v>
      </c>
      <c r="C135" s="16">
        <v>11</v>
      </c>
      <c r="D135" s="16">
        <v>11</v>
      </c>
      <c r="E135" s="16">
        <v>387</v>
      </c>
      <c r="F135" s="16">
        <v>94</v>
      </c>
      <c r="G135" s="16">
        <v>503</v>
      </c>
      <c r="H135" s="4">
        <f t="shared" si="62"/>
        <v>4.3737574552683895</v>
      </c>
      <c r="I135" s="4">
        <f t="shared" si="63"/>
        <v>95.62624254473161</v>
      </c>
      <c r="J135" s="4">
        <f t="shared" si="64"/>
        <v>79.125248508946328</v>
      </c>
      <c r="K135" s="9">
        <f t="shared" si="65"/>
        <v>20.874751491053679</v>
      </c>
    </row>
    <row r="136" spans="1:11" x14ac:dyDescent="0.25">
      <c r="A136" s="288"/>
      <c r="B136" s="16" t="s">
        <v>8</v>
      </c>
      <c r="C136" s="16">
        <v>4</v>
      </c>
      <c r="D136" s="16">
        <v>11</v>
      </c>
      <c r="E136" s="16">
        <v>384</v>
      </c>
      <c r="F136" s="16">
        <v>122</v>
      </c>
      <c r="G136" s="16">
        <v>521</v>
      </c>
      <c r="H136" s="4">
        <f t="shared" si="62"/>
        <v>2.8790786948176583</v>
      </c>
      <c r="I136" s="4">
        <f t="shared" si="63"/>
        <v>97.120921305182335</v>
      </c>
      <c r="J136" s="4">
        <f t="shared" si="64"/>
        <v>75.815738963531672</v>
      </c>
      <c r="K136" s="9">
        <f t="shared" si="65"/>
        <v>24.184261036468332</v>
      </c>
    </row>
    <row r="137" spans="1:11" x14ac:dyDescent="0.25">
      <c r="A137" s="288"/>
      <c r="B137" s="16" t="s">
        <v>15</v>
      </c>
      <c r="C137" s="16">
        <v>5</v>
      </c>
      <c r="D137" s="16">
        <v>19</v>
      </c>
      <c r="E137" s="16">
        <v>478</v>
      </c>
      <c r="F137" s="16">
        <v>139</v>
      </c>
      <c r="G137" s="16">
        <v>641</v>
      </c>
      <c r="H137" s="4">
        <f t="shared" si="62"/>
        <v>3.7441497659906395</v>
      </c>
      <c r="I137" s="4">
        <f t="shared" si="63"/>
        <v>96.255850234009358</v>
      </c>
      <c r="J137" s="4">
        <f t="shared" si="64"/>
        <v>77.535101404056164</v>
      </c>
      <c r="K137" s="9">
        <f t="shared" si="65"/>
        <v>22.464898595943836</v>
      </c>
    </row>
    <row r="138" spans="1:11" x14ac:dyDescent="0.25">
      <c r="A138" s="288"/>
      <c r="B138" s="16" t="s">
        <v>16</v>
      </c>
      <c r="C138" s="16">
        <v>2</v>
      </c>
      <c r="D138" s="16">
        <v>11</v>
      </c>
      <c r="E138" s="16">
        <v>416</v>
      </c>
      <c r="F138" s="16">
        <v>212</v>
      </c>
      <c r="G138" s="16">
        <v>641</v>
      </c>
      <c r="H138" s="4">
        <f t="shared" si="62"/>
        <v>2.0280811232449296</v>
      </c>
      <c r="I138" s="4">
        <f t="shared" si="63"/>
        <v>97.971918876755069</v>
      </c>
      <c r="J138" s="4">
        <f t="shared" si="64"/>
        <v>66.614664586583459</v>
      </c>
      <c r="K138" s="9">
        <f t="shared" si="65"/>
        <v>33.385335413416534</v>
      </c>
    </row>
    <row r="139" spans="1:11" x14ac:dyDescent="0.25">
      <c r="A139" s="288"/>
      <c r="B139" s="16" t="s">
        <v>17</v>
      </c>
      <c r="C139" s="16">
        <v>3</v>
      </c>
      <c r="D139" s="16">
        <v>6</v>
      </c>
      <c r="E139" s="16">
        <v>341</v>
      </c>
      <c r="F139" s="16">
        <v>125</v>
      </c>
      <c r="G139" s="16">
        <v>475</v>
      </c>
      <c r="H139" s="4">
        <f t="shared" si="62"/>
        <v>1.8947368421052631</v>
      </c>
      <c r="I139" s="4">
        <f t="shared" si="63"/>
        <v>98.10526315789474</v>
      </c>
      <c r="J139" s="4">
        <f t="shared" si="64"/>
        <v>73.05263157894737</v>
      </c>
      <c r="K139" s="9">
        <f t="shared" si="65"/>
        <v>26.94736842105263</v>
      </c>
    </row>
    <row r="140" spans="1:11" x14ac:dyDescent="0.25">
      <c r="A140" s="288"/>
      <c r="B140" s="16" t="s">
        <v>18</v>
      </c>
      <c r="C140" s="16">
        <v>1</v>
      </c>
      <c r="D140" s="16">
        <v>14</v>
      </c>
      <c r="E140" s="16">
        <v>362</v>
      </c>
      <c r="F140" s="16">
        <v>162</v>
      </c>
      <c r="G140" s="16">
        <v>539</v>
      </c>
      <c r="H140" s="4">
        <f t="shared" si="62"/>
        <v>2.7829313543599259</v>
      </c>
      <c r="I140" s="4">
        <f t="shared" si="63"/>
        <v>97.217068645640069</v>
      </c>
      <c r="J140" s="4">
        <f t="shared" si="64"/>
        <v>69.758812615955478</v>
      </c>
      <c r="K140" s="9">
        <f t="shared" si="65"/>
        <v>30.241187384044526</v>
      </c>
    </row>
    <row r="141" spans="1:11" x14ac:dyDescent="0.25">
      <c r="A141" s="288"/>
      <c r="B141" s="16" t="s">
        <v>19</v>
      </c>
      <c r="C141" s="16">
        <v>5</v>
      </c>
      <c r="D141" s="16">
        <v>5</v>
      </c>
      <c r="E141" s="16">
        <v>369</v>
      </c>
      <c r="F141" s="16">
        <v>156</v>
      </c>
      <c r="G141" s="16">
        <v>535</v>
      </c>
      <c r="H141" s="4">
        <f t="shared" si="62"/>
        <v>1.8691588785046729</v>
      </c>
      <c r="I141" s="4">
        <f t="shared" si="63"/>
        <v>98.130841121495322</v>
      </c>
      <c r="J141" s="4">
        <f t="shared" si="64"/>
        <v>69.90654205607477</v>
      </c>
      <c r="K141" s="9">
        <f t="shared" si="65"/>
        <v>30.093457943925234</v>
      </c>
    </row>
    <row r="142" spans="1:11" x14ac:dyDescent="0.25">
      <c r="A142" s="288"/>
      <c r="B142" s="16" t="s">
        <v>20</v>
      </c>
      <c r="C142" s="16">
        <v>1</v>
      </c>
      <c r="D142" s="16">
        <v>0</v>
      </c>
      <c r="E142" s="16">
        <v>11</v>
      </c>
      <c r="F142" s="16">
        <v>231</v>
      </c>
      <c r="G142" s="16">
        <v>243</v>
      </c>
      <c r="H142" s="4">
        <f t="shared" si="62"/>
        <v>0.41152263374485598</v>
      </c>
      <c r="I142" s="4">
        <f t="shared" si="63"/>
        <v>99.588477366255148</v>
      </c>
      <c r="J142" s="4">
        <f t="shared" si="64"/>
        <v>4.5267489711934159</v>
      </c>
      <c r="K142" s="9">
        <f t="shared" si="65"/>
        <v>95.473251028806587</v>
      </c>
    </row>
    <row r="143" spans="1:11" x14ac:dyDescent="0.25">
      <c r="A143" s="288"/>
      <c r="B143" s="16" t="s">
        <v>21</v>
      </c>
      <c r="C143" s="16">
        <v>2</v>
      </c>
      <c r="D143" s="16">
        <v>0</v>
      </c>
      <c r="E143" s="16">
        <v>6</v>
      </c>
      <c r="F143" s="16">
        <v>246</v>
      </c>
      <c r="G143" s="16">
        <v>254</v>
      </c>
      <c r="H143" s="4">
        <f t="shared" si="62"/>
        <v>0.78740157480314965</v>
      </c>
      <c r="I143" s="4">
        <f t="shared" si="63"/>
        <v>99.212598425196845</v>
      </c>
      <c r="J143" s="4">
        <f t="shared" si="64"/>
        <v>2.3622047244094486</v>
      </c>
      <c r="K143" s="9">
        <f t="shared" si="65"/>
        <v>97.637795275590548</v>
      </c>
    </row>
    <row r="144" spans="1:11" x14ac:dyDescent="0.25">
      <c r="A144" s="288"/>
      <c r="B144" s="16" t="s">
        <v>22</v>
      </c>
      <c r="C144" s="16">
        <v>2</v>
      </c>
      <c r="D144" s="16">
        <v>1</v>
      </c>
      <c r="E144" s="16">
        <v>8</v>
      </c>
      <c r="F144" s="16">
        <v>218</v>
      </c>
      <c r="G144" s="16">
        <v>229</v>
      </c>
      <c r="H144" s="4">
        <f t="shared" si="62"/>
        <v>1.3100436681222707</v>
      </c>
      <c r="I144" s="4">
        <f t="shared" si="63"/>
        <v>98.689956331877724</v>
      </c>
      <c r="J144" s="4">
        <f t="shared" si="64"/>
        <v>3.9301310043668121</v>
      </c>
      <c r="K144" s="9">
        <f t="shared" si="65"/>
        <v>96.069868995633186</v>
      </c>
    </row>
    <row r="145" spans="1:11" x14ac:dyDescent="0.25">
      <c r="A145" s="288"/>
      <c r="B145" s="16" t="s">
        <v>23</v>
      </c>
      <c r="C145" s="16">
        <v>1</v>
      </c>
      <c r="D145" s="16">
        <v>1</v>
      </c>
      <c r="E145" s="16">
        <v>16</v>
      </c>
      <c r="F145" s="16">
        <v>215</v>
      </c>
      <c r="G145" s="16">
        <v>233</v>
      </c>
      <c r="H145" s="4">
        <f t="shared" si="62"/>
        <v>0.85836909871244638</v>
      </c>
      <c r="I145" s="4">
        <f t="shared" si="63"/>
        <v>99.141630901287556</v>
      </c>
      <c r="J145" s="4">
        <f t="shared" si="64"/>
        <v>7.296137339055794</v>
      </c>
      <c r="K145" s="9">
        <f t="shared" si="65"/>
        <v>92.70386266094421</v>
      </c>
    </row>
    <row r="146" spans="1:11" x14ac:dyDescent="0.25">
      <c r="A146" s="288"/>
      <c r="B146" s="16" t="s">
        <v>24</v>
      </c>
      <c r="C146" s="16">
        <v>2</v>
      </c>
      <c r="D146" s="16">
        <v>0</v>
      </c>
      <c r="E146" s="16">
        <v>15</v>
      </c>
      <c r="F146" s="16">
        <v>214</v>
      </c>
      <c r="G146" s="16">
        <v>231</v>
      </c>
      <c r="H146" s="4">
        <f t="shared" si="62"/>
        <v>0.86580086580086579</v>
      </c>
      <c r="I146" s="4">
        <f t="shared" si="63"/>
        <v>99.134199134199136</v>
      </c>
      <c r="J146" s="4">
        <f t="shared" si="64"/>
        <v>6.4935064935064934</v>
      </c>
      <c r="K146" s="9">
        <f t="shared" si="65"/>
        <v>93.506493506493513</v>
      </c>
    </row>
    <row r="147" spans="1:11" x14ac:dyDescent="0.25">
      <c r="A147" s="288"/>
      <c r="B147" s="16" t="s">
        <v>36</v>
      </c>
      <c r="C147" s="16">
        <v>5</v>
      </c>
      <c r="D147" s="16">
        <v>8</v>
      </c>
      <c r="E147" s="16">
        <v>278</v>
      </c>
      <c r="F147" s="16">
        <v>166</v>
      </c>
      <c r="G147" s="16">
        <v>457</v>
      </c>
      <c r="H147" s="4">
        <f t="shared" si="62"/>
        <v>2.8446389496717726</v>
      </c>
      <c r="I147" s="4">
        <f t="shared" si="63"/>
        <v>97.155361050328224</v>
      </c>
      <c r="J147" s="4">
        <f t="shared" si="64"/>
        <v>62.582056892778994</v>
      </c>
      <c r="K147" s="9">
        <f t="shared" si="65"/>
        <v>37.417943107221006</v>
      </c>
    </row>
    <row r="148" spans="1:11" x14ac:dyDescent="0.25">
      <c r="A148" s="288"/>
      <c r="B148" s="16" t="s">
        <v>37</v>
      </c>
      <c r="C148" s="16">
        <v>3</v>
      </c>
      <c r="D148" s="16">
        <v>0</v>
      </c>
      <c r="E148" s="16">
        <v>14</v>
      </c>
      <c r="F148" s="16">
        <v>253</v>
      </c>
      <c r="G148" s="16">
        <v>270</v>
      </c>
      <c r="H148" s="4">
        <f t="shared" si="62"/>
        <v>1.1111111111111112</v>
      </c>
      <c r="I148" s="4">
        <f t="shared" si="63"/>
        <v>98.888888888888886</v>
      </c>
      <c r="J148" s="4">
        <f t="shared" si="64"/>
        <v>5.1851851851851851</v>
      </c>
      <c r="K148" s="9">
        <f t="shared" si="65"/>
        <v>94.81481481481481</v>
      </c>
    </row>
    <row r="149" spans="1:11" ht="16.5" thickBot="1" x14ac:dyDescent="0.3">
      <c r="A149" s="289"/>
      <c r="B149" s="19" t="s">
        <v>35</v>
      </c>
      <c r="C149" s="20"/>
      <c r="D149" s="20"/>
      <c r="E149" s="20"/>
      <c r="F149" s="20"/>
      <c r="G149" s="20"/>
      <c r="H149" s="22">
        <f>AVERAGE(H129:H148)</f>
        <v>1.7852977696093162</v>
      </c>
      <c r="I149" s="22">
        <f t="shared" ref="I149:K149" si="66">AVERAGE(I129:I148)</f>
        <v>98.214702230390671</v>
      </c>
      <c r="J149" s="22">
        <f t="shared" si="66"/>
        <v>31.49949777248537</v>
      </c>
      <c r="K149" s="23">
        <f t="shared" si="66"/>
        <v>68.50050222751463</v>
      </c>
    </row>
    <row r="150" spans="1:11" x14ac:dyDescent="0.25">
      <c r="A150" s="290" t="s">
        <v>56</v>
      </c>
      <c r="B150" s="21" t="s">
        <v>7</v>
      </c>
      <c r="C150" s="21">
        <v>1</v>
      </c>
      <c r="D150" s="21">
        <v>4</v>
      </c>
      <c r="E150" s="21">
        <v>105</v>
      </c>
      <c r="F150" s="21">
        <v>351</v>
      </c>
      <c r="G150" s="21">
        <v>461</v>
      </c>
      <c r="H150" s="14">
        <f t="shared" ref="H150:H169" si="67">(C150+D150)*100/G150</f>
        <v>1.0845986984815619</v>
      </c>
      <c r="I150" s="14">
        <f t="shared" ref="I150:I169" si="68">(E150+F150)*100/G150</f>
        <v>98.915401301518443</v>
      </c>
      <c r="J150" s="14">
        <f t="shared" ref="J150:J169" si="69">(D150+E150)*100/G150</f>
        <v>23.644251626898047</v>
      </c>
      <c r="K150" s="13">
        <f t="shared" ref="K150:K169" si="70">(C150+F150)*100/G150</f>
        <v>76.355748373101946</v>
      </c>
    </row>
    <row r="151" spans="1:11" x14ac:dyDescent="0.25">
      <c r="A151" s="288"/>
      <c r="B151" s="16" t="s">
        <v>11</v>
      </c>
      <c r="C151" s="16">
        <v>1</v>
      </c>
      <c r="D151" s="16">
        <v>0</v>
      </c>
      <c r="E151" s="16">
        <v>19</v>
      </c>
      <c r="F151" s="16">
        <v>266</v>
      </c>
      <c r="G151" s="16">
        <v>286</v>
      </c>
      <c r="H151" s="4">
        <f t="shared" si="67"/>
        <v>0.34965034965034963</v>
      </c>
      <c r="I151" s="4">
        <f t="shared" si="68"/>
        <v>99.650349650349654</v>
      </c>
      <c r="J151" s="4">
        <f t="shared" si="69"/>
        <v>6.6433566433566433</v>
      </c>
      <c r="K151" s="9">
        <f t="shared" si="70"/>
        <v>93.35664335664336</v>
      </c>
    </row>
    <row r="152" spans="1:11" x14ac:dyDescent="0.25">
      <c r="A152" s="288"/>
      <c r="B152" s="16" t="s">
        <v>12</v>
      </c>
      <c r="C152" s="16">
        <v>1</v>
      </c>
      <c r="D152" s="16">
        <v>1</v>
      </c>
      <c r="E152" s="16">
        <v>158</v>
      </c>
      <c r="F152" s="16">
        <v>509</v>
      </c>
      <c r="G152" s="16">
        <v>669</v>
      </c>
      <c r="H152" s="4">
        <f t="shared" si="67"/>
        <v>0.29895366218236175</v>
      </c>
      <c r="I152" s="4">
        <f t="shared" si="68"/>
        <v>99.701046337817644</v>
      </c>
      <c r="J152" s="4">
        <f t="shared" si="69"/>
        <v>23.766816143497756</v>
      </c>
      <c r="K152" s="9">
        <f t="shared" si="70"/>
        <v>76.233183856502237</v>
      </c>
    </row>
    <row r="153" spans="1:11" x14ac:dyDescent="0.25">
      <c r="A153" s="288"/>
      <c r="B153" s="16" t="s">
        <v>10</v>
      </c>
      <c r="C153" s="16">
        <v>1</v>
      </c>
      <c r="D153" s="16">
        <v>3</v>
      </c>
      <c r="E153" s="16">
        <v>94</v>
      </c>
      <c r="F153" s="16">
        <v>452</v>
      </c>
      <c r="G153" s="16">
        <v>550</v>
      </c>
      <c r="H153" s="4">
        <f t="shared" si="67"/>
        <v>0.72727272727272729</v>
      </c>
      <c r="I153" s="4">
        <f t="shared" si="68"/>
        <v>99.272727272727266</v>
      </c>
      <c r="J153" s="4">
        <f t="shared" si="69"/>
        <v>17.636363636363637</v>
      </c>
      <c r="K153" s="9">
        <f t="shared" si="70"/>
        <v>82.36363636363636</v>
      </c>
    </row>
    <row r="154" spans="1:11" x14ac:dyDescent="0.25">
      <c r="A154" s="288"/>
      <c r="B154" s="16" t="s">
        <v>13</v>
      </c>
      <c r="C154" s="16">
        <v>1</v>
      </c>
      <c r="D154" s="16">
        <v>9</v>
      </c>
      <c r="E154" s="16">
        <v>143</v>
      </c>
      <c r="F154" s="16">
        <v>641</v>
      </c>
      <c r="G154" s="16">
        <v>794</v>
      </c>
      <c r="H154" s="4">
        <f t="shared" si="67"/>
        <v>1.2594458438287153</v>
      </c>
      <c r="I154" s="4">
        <f t="shared" si="68"/>
        <v>98.740554156171285</v>
      </c>
      <c r="J154" s="4">
        <f t="shared" si="69"/>
        <v>19.143576826196472</v>
      </c>
      <c r="K154" s="9">
        <f t="shared" si="70"/>
        <v>80.85642317380352</v>
      </c>
    </row>
    <row r="155" spans="1:11" x14ac:dyDescent="0.25">
      <c r="A155" s="288"/>
      <c r="B155" s="16" t="s">
        <v>9</v>
      </c>
      <c r="C155" s="16">
        <v>2</v>
      </c>
      <c r="D155" s="16">
        <v>12</v>
      </c>
      <c r="E155" s="16">
        <v>165</v>
      </c>
      <c r="F155" s="16">
        <v>400</v>
      </c>
      <c r="G155" s="16">
        <v>579</v>
      </c>
      <c r="H155" s="4">
        <f t="shared" si="67"/>
        <v>2.4179620034542313</v>
      </c>
      <c r="I155" s="4">
        <f t="shared" si="68"/>
        <v>97.582037996545765</v>
      </c>
      <c r="J155" s="4">
        <f t="shared" si="69"/>
        <v>30.569948186528496</v>
      </c>
      <c r="K155" s="9">
        <f t="shared" si="70"/>
        <v>69.430051813471508</v>
      </c>
    </row>
    <row r="156" spans="1:11" x14ac:dyDescent="0.25">
      <c r="A156" s="288"/>
      <c r="B156" s="16" t="s">
        <v>14</v>
      </c>
      <c r="C156" s="16">
        <v>4</v>
      </c>
      <c r="D156" s="16">
        <v>2</v>
      </c>
      <c r="E156" s="16">
        <v>68</v>
      </c>
      <c r="F156" s="16">
        <v>558</v>
      </c>
      <c r="G156" s="16">
        <v>632</v>
      </c>
      <c r="H156" s="4">
        <f t="shared" si="67"/>
        <v>0.94936708860759489</v>
      </c>
      <c r="I156" s="4">
        <f t="shared" si="68"/>
        <v>99.050632911392398</v>
      </c>
      <c r="J156" s="4">
        <f t="shared" si="69"/>
        <v>11.075949367088608</v>
      </c>
      <c r="K156" s="9">
        <f t="shared" si="70"/>
        <v>88.924050632911388</v>
      </c>
    </row>
    <row r="157" spans="1:11" x14ac:dyDescent="0.25">
      <c r="A157" s="288"/>
      <c r="B157" s="16" t="s">
        <v>8</v>
      </c>
      <c r="C157" s="16">
        <v>3</v>
      </c>
      <c r="D157" s="16">
        <v>3</v>
      </c>
      <c r="E157" s="16">
        <v>96</v>
      </c>
      <c r="F157" s="16">
        <v>540</v>
      </c>
      <c r="G157" s="16">
        <v>642</v>
      </c>
      <c r="H157" s="4">
        <f t="shared" si="67"/>
        <v>0.93457943925233644</v>
      </c>
      <c r="I157" s="4">
        <f t="shared" si="68"/>
        <v>99.065420560747668</v>
      </c>
      <c r="J157" s="4">
        <f t="shared" si="69"/>
        <v>15.420560747663551</v>
      </c>
      <c r="K157" s="9">
        <f t="shared" si="70"/>
        <v>84.579439252336442</v>
      </c>
    </row>
    <row r="158" spans="1:11" x14ac:dyDescent="0.25">
      <c r="A158" s="288"/>
      <c r="B158" s="16" t="s">
        <v>15</v>
      </c>
      <c r="C158" s="16">
        <v>5</v>
      </c>
      <c r="D158" s="16">
        <v>14</v>
      </c>
      <c r="E158" s="16">
        <v>232</v>
      </c>
      <c r="F158" s="16">
        <v>362</v>
      </c>
      <c r="G158" s="16">
        <v>613</v>
      </c>
      <c r="H158" s="4">
        <f t="shared" si="67"/>
        <v>3.0995106035889068</v>
      </c>
      <c r="I158" s="4">
        <f t="shared" si="68"/>
        <v>96.900489396411089</v>
      </c>
      <c r="J158" s="4">
        <f t="shared" si="69"/>
        <v>40.130505709624799</v>
      </c>
      <c r="K158" s="9">
        <f t="shared" si="70"/>
        <v>59.869494290375201</v>
      </c>
    </row>
    <row r="159" spans="1:11" x14ac:dyDescent="0.25">
      <c r="A159" s="288"/>
      <c r="B159" s="16" t="s">
        <v>16</v>
      </c>
      <c r="C159" s="16">
        <v>1</v>
      </c>
      <c r="D159" s="16">
        <v>2</v>
      </c>
      <c r="E159" s="16">
        <v>32</v>
      </c>
      <c r="F159" s="16">
        <v>414</v>
      </c>
      <c r="G159" s="16">
        <v>449</v>
      </c>
      <c r="H159" s="4">
        <f t="shared" si="67"/>
        <v>0.66815144766146994</v>
      </c>
      <c r="I159" s="4">
        <f t="shared" si="68"/>
        <v>99.331848552338528</v>
      </c>
      <c r="J159" s="4">
        <f t="shared" si="69"/>
        <v>7.5723830734966588</v>
      </c>
      <c r="K159" s="9">
        <f t="shared" si="70"/>
        <v>92.427616926503347</v>
      </c>
    </row>
    <row r="160" spans="1:11" x14ac:dyDescent="0.25">
      <c r="A160" s="288"/>
      <c r="B160" s="16" t="s">
        <v>17</v>
      </c>
      <c r="C160" s="16">
        <v>1</v>
      </c>
      <c r="D160" s="16">
        <v>0</v>
      </c>
      <c r="E160" s="16">
        <v>28</v>
      </c>
      <c r="F160" s="16">
        <v>605</v>
      </c>
      <c r="G160" s="16">
        <v>634</v>
      </c>
      <c r="H160" s="4">
        <f t="shared" si="67"/>
        <v>0.15772870662460567</v>
      </c>
      <c r="I160" s="4">
        <f t="shared" si="68"/>
        <v>99.84227129337539</v>
      </c>
      <c r="J160" s="4">
        <f t="shared" si="69"/>
        <v>4.4164037854889591</v>
      </c>
      <c r="K160" s="9">
        <f t="shared" si="70"/>
        <v>95.583596214511047</v>
      </c>
    </row>
    <row r="161" spans="1:11" x14ac:dyDescent="0.25">
      <c r="A161" s="288"/>
      <c r="B161" s="16" t="s">
        <v>18</v>
      </c>
      <c r="C161" s="16">
        <v>5</v>
      </c>
      <c r="D161" s="16">
        <v>2</v>
      </c>
      <c r="E161" s="16">
        <v>33</v>
      </c>
      <c r="F161" s="16">
        <v>818</v>
      </c>
      <c r="G161" s="16">
        <v>858</v>
      </c>
      <c r="H161" s="4">
        <f t="shared" si="67"/>
        <v>0.81585081585081587</v>
      </c>
      <c r="I161" s="4">
        <f t="shared" si="68"/>
        <v>99.184149184149177</v>
      </c>
      <c r="J161" s="4">
        <f t="shared" si="69"/>
        <v>4.0792540792540795</v>
      </c>
      <c r="K161" s="9">
        <f t="shared" si="70"/>
        <v>95.920745920745915</v>
      </c>
    </row>
    <row r="162" spans="1:11" x14ac:dyDescent="0.25">
      <c r="A162" s="288"/>
      <c r="B162" s="16" t="s">
        <v>19</v>
      </c>
      <c r="C162" s="16">
        <v>3</v>
      </c>
      <c r="D162" s="16">
        <v>11</v>
      </c>
      <c r="E162" s="16">
        <v>70</v>
      </c>
      <c r="F162" s="16">
        <v>421</v>
      </c>
      <c r="G162" s="16">
        <v>505</v>
      </c>
      <c r="H162" s="4">
        <f>(C162+D162)*100/G162</f>
        <v>2.7722772277227721</v>
      </c>
      <c r="I162" s="4">
        <f t="shared" si="68"/>
        <v>97.227722772277232</v>
      </c>
      <c r="J162" s="4">
        <f t="shared" si="69"/>
        <v>16.03960396039604</v>
      </c>
      <c r="K162" s="9">
        <f t="shared" si="70"/>
        <v>83.960396039603964</v>
      </c>
    </row>
    <row r="163" spans="1:11" x14ac:dyDescent="0.25">
      <c r="A163" s="288"/>
      <c r="B163" s="16" t="s">
        <v>20</v>
      </c>
      <c r="C163" s="16">
        <v>2</v>
      </c>
      <c r="D163" s="16">
        <v>1</v>
      </c>
      <c r="E163" s="16">
        <v>32</v>
      </c>
      <c r="F163" s="16">
        <v>838</v>
      </c>
      <c r="G163" s="16">
        <v>873</v>
      </c>
      <c r="H163" s="4">
        <f t="shared" si="67"/>
        <v>0.3436426116838488</v>
      </c>
      <c r="I163" s="4">
        <f t="shared" si="68"/>
        <v>99.656357388316152</v>
      </c>
      <c r="J163" s="4">
        <f t="shared" si="69"/>
        <v>3.7800687285223367</v>
      </c>
      <c r="K163" s="9">
        <f t="shared" si="70"/>
        <v>96.219931271477662</v>
      </c>
    </row>
    <row r="164" spans="1:11" x14ac:dyDescent="0.25">
      <c r="A164" s="288"/>
      <c r="B164" s="16" t="s">
        <v>21</v>
      </c>
      <c r="C164" s="16">
        <v>1</v>
      </c>
      <c r="D164" s="16">
        <v>1</v>
      </c>
      <c r="E164" s="16">
        <v>82</v>
      </c>
      <c r="F164" s="16">
        <v>473</v>
      </c>
      <c r="G164" s="16">
        <v>557</v>
      </c>
      <c r="H164" s="4">
        <f t="shared" si="67"/>
        <v>0.35906642728904847</v>
      </c>
      <c r="I164" s="4">
        <f t="shared" si="68"/>
        <v>99.640933572710949</v>
      </c>
      <c r="J164" s="4">
        <f t="shared" si="69"/>
        <v>14.901256732495511</v>
      </c>
      <c r="K164" s="9">
        <f t="shared" si="70"/>
        <v>85.098743267504489</v>
      </c>
    </row>
    <row r="165" spans="1:11" x14ac:dyDescent="0.25">
      <c r="A165" s="288"/>
      <c r="B165" s="16" t="s">
        <v>22</v>
      </c>
      <c r="C165" s="16">
        <v>4</v>
      </c>
      <c r="D165" s="16">
        <v>1</v>
      </c>
      <c r="E165" s="16">
        <v>17</v>
      </c>
      <c r="F165" s="16">
        <v>669</v>
      </c>
      <c r="G165" s="16">
        <v>691</v>
      </c>
      <c r="H165" s="4">
        <f t="shared" si="67"/>
        <v>0.72358900144717797</v>
      </c>
      <c r="I165" s="4">
        <f t="shared" si="68"/>
        <v>99.276410998552819</v>
      </c>
      <c r="J165" s="4">
        <f t="shared" si="69"/>
        <v>2.6049204052098407</v>
      </c>
      <c r="K165" s="9">
        <f t="shared" si="70"/>
        <v>97.395079594790161</v>
      </c>
    </row>
    <row r="166" spans="1:11" x14ac:dyDescent="0.25">
      <c r="A166" s="288"/>
      <c r="B166" s="16" t="s">
        <v>23</v>
      </c>
      <c r="C166" s="16">
        <v>1</v>
      </c>
      <c r="D166" s="16">
        <v>1</v>
      </c>
      <c r="E166" s="16">
        <v>100</v>
      </c>
      <c r="F166" s="16">
        <v>700</v>
      </c>
      <c r="G166" s="16">
        <v>802</v>
      </c>
      <c r="H166" s="4">
        <f t="shared" si="67"/>
        <v>0.24937655860349128</v>
      </c>
      <c r="I166" s="4">
        <f t="shared" si="68"/>
        <v>99.750623441396513</v>
      </c>
      <c r="J166" s="4">
        <f t="shared" si="69"/>
        <v>12.593516209476309</v>
      </c>
      <c r="K166" s="9">
        <f t="shared" si="70"/>
        <v>87.406483790523694</v>
      </c>
    </row>
    <row r="167" spans="1:11" x14ac:dyDescent="0.25">
      <c r="A167" s="288"/>
      <c r="B167" s="16" t="s">
        <v>24</v>
      </c>
      <c r="C167" s="16">
        <v>2</v>
      </c>
      <c r="D167" s="16">
        <v>4</v>
      </c>
      <c r="E167" s="16">
        <v>270</v>
      </c>
      <c r="F167" s="16">
        <v>384</v>
      </c>
      <c r="G167" s="16">
        <v>660</v>
      </c>
      <c r="H167" s="4">
        <f t="shared" si="67"/>
        <v>0.90909090909090906</v>
      </c>
      <c r="I167" s="4">
        <f t="shared" si="68"/>
        <v>99.090909090909093</v>
      </c>
      <c r="J167" s="4">
        <f t="shared" si="69"/>
        <v>41.515151515151516</v>
      </c>
      <c r="K167" s="9">
        <f t="shared" si="70"/>
        <v>58.484848484848484</v>
      </c>
    </row>
    <row r="168" spans="1:11" x14ac:dyDescent="0.25">
      <c r="A168" s="288"/>
      <c r="B168" s="16" t="s">
        <v>36</v>
      </c>
      <c r="C168" s="16">
        <v>5</v>
      </c>
      <c r="D168" s="16">
        <v>1</v>
      </c>
      <c r="E168" s="16">
        <v>32</v>
      </c>
      <c r="F168" s="16">
        <v>454</v>
      </c>
      <c r="G168" s="16">
        <v>492</v>
      </c>
      <c r="H168" s="4">
        <f t="shared" si="67"/>
        <v>1.2195121951219512</v>
      </c>
      <c r="I168" s="4">
        <f t="shared" si="68"/>
        <v>98.780487804878049</v>
      </c>
      <c r="J168" s="4">
        <f t="shared" si="69"/>
        <v>6.7073170731707314</v>
      </c>
      <c r="K168" s="9">
        <f t="shared" si="70"/>
        <v>93.292682926829272</v>
      </c>
    </row>
    <row r="169" spans="1:11" x14ac:dyDescent="0.25">
      <c r="A169" s="288"/>
      <c r="B169" s="16" t="s">
        <v>37</v>
      </c>
      <c r="C169" s="16">
        <v>5</v>
      </c>
      <c r="D169" s="16">
        <v>0</v>
      </c>
      <c r="E169" s="16">
        <v>3</v>
      </c>
      <c r="F169" s="16">
        <v>720</v>
      </c>
      <c r="G169" s="16">
        <v>728</v>
      </c>
      <c r="H169" s="4">
        <f t="shared" si="67"/>
        <v>0.68681318681318682</v>
      </c>
      <c r="I169" s="4">
        <f t="shared" si="68"/>
        <v>99.313186813186817</v>
      </c>
      <c r="J169" s="4">
        <f t="shared" si="69"/>
        <v>0.41208791208791207</v>
      </c>
      <c r="K169" s="9">
        <f t="shared" si="70"/>
        <v>99.587912087912088</v>
      </c>
    </row>
    <row r="170" spans="1:11" ht="16.5" thickBot="1" x14ac:dyDescent="0.3">
      <c r="A170" s="289"/>
      <c r="B170" s="19" t="s">
        <v>35</v>
      </c>
      <c r="C170" s="20"/>
      <c r="D170" s="20"/>
      <c r="E170" s="20"/>
      <c r="F170" s="20"/>
      <c r="G170" s="20"/>
      <c r="H170" s="22">
        <f>AVERAGE(H150:H169)</f>
        <v>1.0013219752114031</v>
      </c>
      <c r="I170" s="22">
        <f t="shared" ref="I170:J170" si="71">AVERAGE(I150:I169)</f>
        <v>98.998678024788603</v>
      </c>
      <c r="J170" s="22">
        <f t="shared" si="71"/>
        <v>15.132664618098394</v>
      </c>
      <c r="K170" s="23">
        <f>AVERAGE(K150:K169)</f>
        <v>84.867335381901597</v>
      </c>
    </row>
    <row r="171" spans="1:11" x14ac:dyDescent="0.25">
      <c r="A171" s="290" t="s">
        <v>57</v>
      </c>
      <c r="B171" s="21" t="s">
        <v>7</v>
      </c>
      <c r="C171" s="21">
        <v>46</v>
      </c>
      <c r="D171" s="21">
        <v>28</v>
      </c>
      <c r="E171" s="21">
        <v>116</v>
      </c>
      <c r="F171" s="21">
        <v>297</v>
      </c>
      <c r="G171" s="21">
        <v>487</v>
      </c>
      <c r="H171" s="14">
        <f t="shared" ref="H171:H174" si="72">(C171+D171)*100/G171</f>
        <v>15.195071868583161</v>
      </c>
      <c r="I171" s="14">
        <f t="shared" ref="I171:I174" si="73">(E171+F171)*100/G171</f>
        <v>84.804928131416844</v>
      </c>
      <c r="J171" s="14">
        <f t="shared" ref="J171:J174" si="74">(D171+E171)*100/G171</f>
        <v>29.568788501026695</v>
      </c>
      <c r="K171" s="13">
        <f t="shared" ref="K171:K174" si="75">(C171+F171)*100/G171</f>
        <v>70.431211498973312</v>
      </c>
    </row>
    <row r="172" spans="1:11" x14ac:dyDescent="0.25">
      <c r="A172" s="288"/>
      <c r="B172" s="16" t="s">
        <v>11</v>
      </c>
      <c r="C172" s="16">
        <v>4</v>
      </c>
      <c r="D172" s="16">
        <v>2</v>
      </c>
      <c r="E172" s="16">
        <v>59</v>
      </c>
      <c r="F172" s="16">
        <v>445</v>
      </c>
      <c r="G172" s="16">
        <v>510</v>
      </c>
      <c r="H172" s="4">
        <f t="shared" si="72"/>
        <v>1.1764705882352942</v>
      </c>
      <c r="I172" s="4">
        <f t="shared" si="73"/>
        <v>98.82352941176471</v>
      </c>
      <c r="J172" s="4">
        <f t="shared" si="74"/>
        <v>11.96078431372549</v>
      </c>
      <c r="K172" s="9">
        <f t="shared" si="75"/>
        <v>88.039215686274517</v>
      </c>
    </row>
    <row r="173" spans="1:11" x14ac:dyDescent="0.25">
      <c r="A173" s="288"/>
      <c r="B173" s="16" t="s">
        <v>12</v>
      </c>
      <c r="C173" s="16">
        <v>3</v>
      </c>
      <c r="D173" s="16">
        <v>9</v>
      </c>
      <c r="E173" s="16">
        <v>108</v>
      </c>
      <c r="F173" s="16">
        <v>432</v>
      </c>
      <c r="G173" s="16">
        <v>552</v>
      </c>
      <c r="H173" s="4">
        <f t="shared" si="72"/>
        <v>2.1739130434782608</v>
      </c>
      <c r="I173" s="4">
        <f t="shared" si="73"/>
        <v>97.826086956521735</v>
      </c>
      <c r="J173" s="4">
        <f t="shared" si="74"/>
        <v>21.195652173913043</v>
      </c>
      <c r="K173" s="9">
        <f t="shared" si="75"/>
        <v>78.804347826086953</v>
      </c>
    </row>
    <row r="174" spans="1:11" x14ac:dyDescent="0.25">
      <c r="A174" s="288"/>
      <c r="B174" s="16" t="s">
        <v>10</v>
      </c>
      <c r="C174" s="16">
        <v>7</v>
      </c>
      <c r="D174" s="16">
        <v>3</v>
      </c>
      <c r="E174" s="16">
        <v>109</v>
      </c>
      <c r="F174" s="16">
        <v>426</v>
      </c>
      <c r="G174" s="16">
        <v>545</v>
      </c>
      <c r="H174" s="4">
        <f t="shared" si="72"/>
        <v>1.834862385321101</v>
      </c>
      <c r="I174" s="4">
        <f t="shared" si="73"/>
        <v>98.165137614678898</v>
      </c>
      <c r="J174" s="4">
        <f t="shared" si="74"/>
        <v>20.550458715596331</v>
      </c>
      <c r="K174" s="9">
        <f t="shared" si="75"/>
        <v>79.449541284403665</v>
      </c>
    </row>
    <row r="175" spans="1:11" x14ac:dyDescent="0.25">
      <c r="A175" s="288"/>
      <c r="B175" s="16" t="s">
        <v>13</v>
      </c>
      <c r="C175" s="16">
        <v>7</v>
      </c>
      <c r="D175" s="16">
        <v>4</v>
      </c>
      <c r="E175" s="16">
        <v>111</v>
      </c>
      <c r="F175" s="16">
        <v>456</v>
      </c>
      <c r="G175" s="16">
        <v>578</v>
      </c>
      <c r="H175" s="4">
        <f t="shared" ref="H175:H200" si="76">(C175+D175)*100/G175</f>
        <v>1.9031141868512111</v>
      </c>
      <c r="I175" s="4">
        <f t="shared" ref="I175:I200" si="77">(E175+F175)*100/G175</f>
        <v>98.096885813148788</v>
      </c>
      <c r="J175" s="4">
        <f t="shared" ref="J175:J200" si="78">(D175+E175)*100/G175</f>
        <v>19.896193771626297</v>
      </c>
      <c r="K175" s="9">
        <f t="shared" ref="K175:K200" si="79">(C175+F175)*100/G175</f>
        <v>80.103806228373699</v>
      </c>
    </row>
    <row r="176" spans="1:11" x14ac:dyDescent="0.25">
      <c r="A176" s="288"/>
      <c r="B176" s="16" t="s">
        <v>9</v>
      </c>
      <c r="C176" s="16">
        <v>16</v>
      </c>
      <c r="D176" s="16">
        <v>2</v>
      </c>
      <c r="E176" s="16">
        <v>89</v>
      </c>
      <c r="F176" s="16">
        <v>400</v>
      </c>
      <c r="G176" s="16">
        <v>507</v>
      </c>
      <c r="H176" s="4">
        <f t="shared" si="76"/>
        <v>3.5502958579881656</v>
      </c>
      <c r="I176" s="4">
        <f t="shared" si="77"/>
        <v>96.449704142011839</v>
      </c>
      <c r="J176" s="4">
        <f t="shared" si="78"/>
        <v>17.948717948717949</v>
      </c>
      <c r="K176" s="9">
        <f t="shared" si="79"/>
        <v>82.051282051282058</v>
      </c>
    </row>
    <row r="177" spans="1:11" x14ac:dyDescent="0.25">
      <c r="A177" s="288"/>
      <c r="B177" s="16" t="s">
        <v>14</v>
      </c>
      <c r="C177" s="16">
        <v>8</v>
      </c>
      <c r="D177" s="16">
        <v>6</v>
      </c>
      <c r="E177" s="16">
        <v>94</v>
      </c>
      <c r="F177" s="16">
        <v>320</v>
      </c>
      <c r="G177" s="16">
        <v>428</v>
      </c>
      <c r="H177" s="4">
        <f t="shared" si="76"/>
        <v>3.2710280373831777</v>
      </c>
      <c r="I177" s="4">
        <f t="shared" si="77"/>
        <v>96.728971962616825</v>
      </c>
      <c r="J177" s="4">
        <f t="shared" si="78"/>
        <v>23.364485981308412</v>
      </c>
      <c r="K177" s="9">
        <f t="shared" si="79"/>
        <v>76.635514018691595</v>
      </c>
    </row>
    <row r="178" spans="1:11" x14ac:dyDescent="0.25">
      <c r="A178" s="288"/>
      <c r="B178" s="16" t="s">
        <v>8</v>
      </c>
      <c r="C178" s="16">
        <v>9</v>
      </c>
      <c r="D178" s="16">
        <v>4</v>
      </c>
      <c r="E178" s="16">
        <v>99</v>
      </c>
      <c r="F178" s="16">
        <v>353</v>
      </c>
      <c r="G178" s="16">
        <v>465</v>
      </c>
      <c r="H178" s="4">
        <f t="shared" si="76"/>
        <v>2.795698924731183</v>
      </c>
      <c r="I178" s="4">
        <f t="shared" si="77"/>
        <v>97.204301075268816</v>
      </c>
      <c r="J178" s="4">
        <f t="shared" si="78"/>
        <v>22.150537634408604</v>
      </c>
      <c r="K178" s="9">
        <f t="shared" si="79"/>
        <v>77.849462365591393</v>
      </c>
    </row>
    <row r="179" spans="1:11" x14ac:dyDescent="0.25">
      <c r="A179" s="288"/>
      <c r="B179" s="16" t="s">
        <v>15</v>
      </c>
      <c r="C179" s="16">
        <v>20</v>
      </c>
      <c r="D179" s="16">
        <v>7</v>
      </c>
      <c r="E179" s="16">
        <v>101</v>
      </c>
      <c r="F179" s="16">
        <v>358</v>
      </c>
      <c r="G179" s="16">
        <v>486</v>
      </c>
      <c r="H179" s="4">
        <f t="shared" si="76"/>
        <v>5.5555555555555554</v>
      </c>
      <c r="I179" s="4">
        <f t="shared" si="77"/>
        <v>94.444444444444443</v>
      </c>
      <c r="J179" s="4">
        <f t="shared" si="78"/>
        <v>22.222222222222221</v>
      </c>
      <c r="K179" s="9">
        <f t="shared" si="79"/>
        <v>77.777777777777771</v>
      </c>
    </row>
    <row r="180" spans="1:11" x14ac:dyDescent="0.25">
      <c r="A180" s="288"/>
      <c r="B180" s="16" t="s">
        <v>16</v>
      </c>
      <c r="C180" s="16">
        <v>12</v>
      </c>
      <c r="D180" s="16">
        <v>8</v>
      </c>
      <c r="E180" s="16">
        <v>74</v>
      </c>
      <c r="F180" s="16">
        <v>423</v>
      </c>
      <c r="G180" s="16">
        <v>517</v>
      </c>
      <c r="H180" s="4">
        <f t="shared" si="76"/>
        <v>3.8684719535783367</v>
      </c>
      <c r="I180" s="4">
        <f t="shared" si="77"/>
        <v>96.131528046421664</v>
      </c>
      <c r="J180" s="4">
        <f t="shared" si="78"/>
        <v>15.860735009671179</v>
      </c>
      <c r="K180" s="9">
        <f t="shared" si="79"/>
        <v>84.139264990328826</v>
      </c>
    </row>
    <row r="181" spans="1:11" x14ac:dyDescent="0.25">
      <c r="A181" s="288"/>
      <c r="B181" s="16" t="s">
        <v>17</v>
      </c>
      <c r="C181" s="16">
        <v>15</v>
      </c>
      <c r="D181" s="16">
        <v>3</v>
      </c>
      <c r="E181" s="16">
        <v>100</v>
      </c>
      <c r="F181" s="16">
        <v>357</v>
      </c>
      <c r="G181" s="16">
        <v>475</v>
      </c>
      <c r="H181" s="4">
        <f t="shared" si="76"/>
        <v>3.7894736842105261</v>
      </c>
      <c r="I181" s="4">
        <f t="shared" si="77"/>
        <v>96.21052631578948</v>
      </c>
      <c r="J181" s="4">
        <f t="shared" si="78"/>
        <v>21.684210526315791</v>
      </c>
      <c r="K181" s="9">
        <f t="shared" si="79"/>
        <v>78.315789473684205</v>
      </c>
    </row>
    <row r="182" spans="1:11" x14ac:dyDescent="0.25">
      <c r="A182" s="288"/>
      <c r="B182" s="16" t="s">
        <v>18</v>
      </c>
      <c r="C182" s="16">
        <v>30</v>
      </c>
      <c r="D182" s="16">
        <v>12</v>
      </c>
      <c r="E182" s="16">
        <v>82</v>
      </c>
      <c r="F182" s="16">
        <v>407</v>
      </c>
      <c r="G182" s="16">
        <v>531</v>
      </c>
      <c r="H182" s="4">
        <f t="shared" si="76"/>
        <v>7.9096045197740112</v>
      </c>
      <c r="I182" s="4">
        <f t="shared" si="77"/>
        <v>92.090395480225993</v>
      </c>
      <c r="J182" s="4">
        <f t="shared" si="78"/>
        <v>17.702448210922785</v>
      </c>
      <c r="K182" s="9">
        <f t="shared" si="79"/>
        <v>82.297551789077218</v>
      </c>
    </row>
    <row r="183" spans="1:11" x14ac:dyDescent="0.25">
      <c r="A183" s="288"/>
      <c r="B183" s="16" t="s">
        <v>19</v>
      </c>
      <c r="C183" s="16">
        <v>44</v>
      </c>
      <c r="D183" s="16">
        <v>22</v>
      </c>
      <c r="E183" s="16">
        <v>132</v>
      </c>
      <c r="F183" s="16">
        <v>317</v>
      </c>
      <c r="G183" s="16">
        <v>515</v>
      </c>
      <c r="H183" s="4">
        <f t="shared" si="76"/>
        <v>12.815533980582524</v>
      </c>
      <c r="I183" s="4">
        <f t="shared" si="77"/>
        <v>87.184466019417471</v>
      </c>
      <c r="J183" s="4">
        <f t="shared" si="78"/>
        <v>29.902912621359224</v>
      </c>
      <c r="K183" s="9">
        <f t="shared" si="79"/>
        <v>70.097087378640779</v>
      </c>
    </row>
    <row r="184" spans="1:11" x14ac:dyDescent="0.25">
      <c r="A184" s="288"/>
      <c r="B184" s="16" t="s">
        <v>20</v>
      </c>
      <c r="C184" s="16">
        <v>70</v>
      </c>
      <c r="D184" s="16">
        <v>32</v>
      </c>
      <c r="E184" s="16">
        <v>163</v>
      </c>
      <c r="F184" s="16">
        <v>369</v>
      </c>
      <c r="G184" s="16">
        <v>634</v>
      </c>
      <c r="H184" s="4">
        <f t="shared" si="76"/>
        <v>16.088328075709779</v>
      </c>
      <c r="I184" s="4">
        <f t="shared" si="77"/>
        <v>83.911671924290218</v>
      </c>
      <c r="J184" s="4">
        <f t="shared" si="78"/>
        <v>30.757097791798106</v>
      </c>
      <c r="K184" s="9">
        <f t="shared" si="79"/>
        <v>69.242902208201897</v>
      </c>
    </row>
    <row r="185" spans="1:11" x14ac:dyDescent="0.25">
      <c r="A185" s="288"/>
      <c r="B185" s="16" t="s">
        <v>21</v>
      </c>
      <c r="C185" s="16">
        <v>30</v>
      </c>
      <c r="D185" s="16">
        <v>6</v>
      </c>
      <c r="E185" s="16">
        <v>114</v>
      </c>
      <c r="F185" s="16">
        <v>401</v>
      </c>
      <c r="G185" s="16">
        <v>551</v>
      </c>
      <c r="H185" s="4">
        <f t="shared" si="76"/>
        <v>6.5335753176043561</v>
      </c>
      <c r="I185" s="4">
        <f t="shared" si="77"/>
        <v>93.46642468239564</v>
      </c>
      <c r="J185" s="4">
        <f t="shared" si="78"/>
        <v>21.778584392014519</v>
      </c>
      <c r="K185" s="9">
        <f t="shared" si="79"/>
        <v>78.221415607985477</v>
      </c>
    </row>
    <row r="186" spans="1:11" x14ac:dyDescent="0.25">
      <c r="A186" s="288"/>
      <c r="B186" s="16" t="s">
        <v>22</v>
      </c>
      <c r="C186" s="16">
        <v>43</v>
      </c>
      <c r="D186" s="16">
        <v>26</v>
      </c>
      <c r="E186" s="16">
        <v>101</v>
      </c>
      <c r="F186" s="16">
        <v>370</v>
      </c>
      <c r="G186" s="16">
        <v>540</v>
      </c>
      <c r="H186" s="4">
        <f t="shared" si="76"/>
        <v>12.777777777777779</v>
      </c>
      <c r="I186" s="4">
        <f t="shared" si="77"/>
        <v>87.222222222222229</v>
      </c>
      <c r="J186" s="4">
        <f t="shared" si="78"/>
        <v>23.518518518518519</v>
      </c>
      <c r="K186" s="9">
        <f t="shared" si="79"/>
        <v>76.481481481481481</v>
      </c>
    </row>
    <row r="187" spans="1:11" x14ac:dyDescent="0.25">
      <c r="A187" s="288"/>
      <c r="B187" s="16" t="s">
        <v>23</v>
      </c>
      <c r="C187" s="16">
        <v>14</v>
      </c>
      <c r="D187" s="16">
        <v>17</v>
      </c>
      <c r="E187" s="16">
        <v>97</v>
      </c>
      <c r="F187" s="16">
        <v>279</v>
      </c>
      <c r="G187" s="16">
        <v>407</v>
      </c>
      <c r="H187" s="4">
        <f t="shared" si="76"/>
        <v>7.6167076167076164</v>
      </c>
      <c r="I187" s="4">
        <f t="shared" si="77"/>
        <v>92.383292383292385</v>
      </c>
      <c r="J187" s="4">
        <f t="shared" si="78"/>
        <v>28.009828009828009</v>
      </c>
      <c r="K187" s="9">
        <f t="shared" si="79"/>
        <v>71.990171990171987</v>
      </c>
    </row>
    <row r="188" spans="1:11" x14ac:dyDescent="0.25">
      <c r="A188" s="288"/>
      <c r="B188" s="16" t="s">
        <v>24</v>
      </c>
      <c r="C188" s="16">
        <v>35</v>
      </c>
      <c r="D188" s="16">
        <v>7</v>
      </c>
      <c r="E188" s="16">
        <v>34</v>
      </c>
      <c r="F188" s="16">
        <v>417</v>
      </c>
      <c r="G188" s="16">
        <v>493</v>
      </c>
      <c r="H188" s="4">
        <f t="shared" si="76"/>
        <v>8.5192697768762677</v>
      </c>
      <c r="I188" s="4">
        <f t="shared" si="77"/>
        <v>91.480730223123729</v>
      </c>
      <c r="J188" s="4">
        <f t="shared" si="78"/>
        <v>8.3164300202839758</v>
      </c>
      <c r="K188" s="9">
        <f t="shared" si="79"/>
        <v>91.683569979716026</v>
      </c>
    </row>
    <row r="189" spans="1:11" x14ac:dyDescent="0.25">
      <c r="A189" s="288"/>
      <c r="B189" s="16" t="s">
        <v>36</v>
      </c>
      <c r="C189" s="16">
        <v>28</v>
      </c>
      <c r="D189" s="16">
        <v>23</v>
      </c>
      <c r="E189" s="16">
        <v>84</v>
      </c>
      <c r="F189" s="16">
        <v>330</v>
      </c>
      <c r="G189" s="16">
        <v>465</v>
      </c>
      <c r="H189" s="4">
        <f t="shared" si="76"/>
        <v>10.96774193548387</v>
      </c>
      <c r="I189" s="4">
        <f t="shared" si="77"/>
        <v>89.032258064516128</v>
      </c>
      <c r="J189" s="4">
        <f t="shared" si="78"/>
        <v>23.010752688172044</v>
      </c>
      <c r="K189" s="9">
        <f t="shared" si="79"/>
        <v>76.989247311827953</v>
      </c>
    </row>
    <row r="190" spans="1:11" x14ac:dyDescent="0.25">
      <c r="A190" s="288"/>
      <c r="B190" s="16" t="s">
        <v>37</v>
      </c>
      <c r="C190" s="16">
        <v>7</v>
      </c>
      <c r="D190" s="16">
        <v>10</v>
      </c>
      <c r="E190" s="16">
        <v>128</v>
      </c>
      <c r="F190" s="16">
        <v>469</v>
      </c>
      <c r="G190" s="16">
        <v>614</v>
      </c>
      <c r="H190" s="4">
        <f t="shared" si="76"/>
        <v>2.768729641693811</v>
      </c>
      <c r="I190" s="4">
        <f t="shared" si="77"/>
        <v>97.23127035830619</v>
      </c>
      <c r="J190" s="4">
        <f t="shared" si="78"/>
        <v>22.475570032573291</v>
      </c>
      <c r="K190" s="9">
        <f t="shared" si="79"/>
        <v>77.524429967426713</v>
      </c>
    </row>
    <row r="191" spans="1:11" x14ac:dyDescent="0.25">
      <c r="A191" s="288"/>
      <c r="B191" s="16" t="s">
        <v>38</v>
      </c>
      <c r="C191" s="16">
        <v>9</v>
      </c>
      <c r="D191" s="16">
        <v>8</v>
      </c>
      <c r="E191" s="16">
        <v>144</v>
      </c>
      <c r="F191" s="16">
        <v>541</v>
      </c>
      <c r="G191" s="16">
        <v>702</v>
      </c>
      <c r="H191" s="4">
        <f t="shared" si="76"/>
        <v>2.4216524216524218</v>
      </c>
      <c r="I191" s="4">
        <f t="shared" si="77"/>
        <v>97.578347578347575</v>
      </c>
      <c r="J191" s="4">
        <f t="shared" si="78"/>
        <v>21.652421652421651</v>
      </c>
      <c r="K191" s="9">
        <f t="shared" si="79"/>
        <v>78.347578347578349</v>
      </c>
    </row>
    <row r="192" spans="1:11" x14ac:dyDescent="0.25">
      <c r="A192" s="288"/>
      <c r="B192" s="16" t="s">
        <v>39</v>
      </c>
      <c r="C192" s="16">
        <v>18</v>
      </c>
      <c r="D192" s="16">
        <v>12</v>
      </c>
      <c r="E192" s="16">
        <v>190</v>
      </c>
      <c r="F192" s="16">
        <v>329</v>
      </c>
      <c r="G192" s="16">
        <v>549</v>
      </c>
      <c r="H192" s="4">
        <f t="shared" si="76"/>
        <v>5.4644808743169397</v>
      </c>
      <c r="I192" s="4">
        <f t="shared" si="77"/>
        <v>94.535519125683066</v>
      </c>
      <c r="J192" s="4">
        <f t="shared" si="78"/>
        <v>36.794171220400727</v>
      </c>
      <c r="K192" s="9">
        <f t="shared" si="79"/>
        <v>63.205828779599273</v>
      </c>
    </row>
    <row r="193" spans="1:11" x14ac:dyDescent="0.25">
      <c r="A193" s="288"/>
      <c r="B193" s="16" t="s">
        <v>40</v>
      </c>
      <c r="C193" s="16">
        <v>8</v>
      </c>
      <c r="D193" s="16">
        <v>5</v>
      </c>
      <c r="E193" s="16">
        <v>134</v>
      </c>
      <c r="F193" s="16">
        <v>535</v>
      </c>
      <c r="G193" s="16">
        <v>682</v>
      </c>
      <c r="H193" s="4">
        <f t="shared" si="76"/>
        <v>1.9061583577712611</v>
      </c>
      <c r="I193" s="4">
        <f t="shared" si="77"/>
        <v>98.093841642228739</v>
      </c>
      <c r="J193" s="4">
        <f t="shared" si="78"/>
        <v>20.381231671554254</v>
      </c>
      <c r="K193" s="9">
        <f t="shared" si="79"/>
        <v>79.618768328445753</v>
      </c>
    </row>
    <row r="194" spans="1:11" x14ac:dyDescent="0.25">
      <c r="A194" s="288"/>
      <c r="B194" s="16" t="s">
        <v>41</v>
      </c>
      <c r="C194" s="16">
        <v>47</v>
      </c>
      <c r="D194" s="16">
        <v>12</v>
      </c>
      <c r="E194" s="16">
        <v>133</v>
      </c>
      <c r="F194" s="16">
        <v>443</v>
      </c>
      <c r="G194" s="16">
        <v>635</v>
      </c>
      <c r="H194" s="4">
        <f t="shared" si="76"/>
        <v>9.2913385826771648</v>
      </c>
      <c r="I194" s="4">
        <f t="shared" si="77"/>
        <v>90.70866141732283</v>
      </c>
      <c r="J194" s="4">
        <f t="shared" si="78"/>
        <v>22.834645669291337</v>
      </c>
      <c r="K194" s="9">
        <f t="shared" si="79"/>
        <v>77.165354330708666</v>
      </c>
    </row>
    <row r="195" spans="1:11" x14ac:dyDescent="0.25">
      <c r="A195" s="288"/>
      <c r="B195" s="16" t="s">
        <v>42</v>
      </c>
      <c r="C195" s="16">
        <v>10</v>
      </c>
      <c r="D195" s="16">
        <v>12</v>
      </c>
      <c r="E195" s="16">
        <v>105</v>
      </c>
      <c r="F195" s="16">
        <v>352</v>
      </c>
      <c r="G195" s="16">
        <v>479</v>
      </c>
      <c r="H195" s="4">
        <f t="shared" si="76"/>
        <v>4.5929018789144047</v>
      </c>
      <c r="I195" s="4">
        <f t="shared" si="77"/>
        <v>95.407098121085596</v>
      </c>
      <c r="J195" s="4">
        <f t="shared" si="78"/>
        <v>24.4258872651357</v>
      </c>
      <c r="K195" s="9">
        <f t="shared" si="79"/>
        <v>75.5741127348643</v>
      </c>
    </row>
    <row r="196" spans="1:11" x14ac:dyDescent="0.25">
      <c r="A196" s="288"/>
      <c r="B196" s="16" t="s">
        <v>43</v>
      </c>
      <c r="C196" s="16">
        <v>28</v>
      </c>
      <c r="D196" s="16">
        <v>6</v>
      </c>
      <c r="E196" s="16">
        <v>81</v>
      </c>
      <c r="F196" s="16">
        <v>564</v>
      </c>
      <c r="G196" s="16">
        <v>679</v>
      </c>
      <c r="H196" s="4">
        <f t="shared" si="76"/>
        <v>5.0073637702503682</v>
      </c>
      <c r="I196" s="4">
        <f t="shared" si="77"/>
        <v>94.992636229749635</v>
      </c>
      <c r="J196" s="4">
        <f t="shared" si="78"/>
        <v>12.812960235640649</v>
      </c>
      <c r="K196" s="9">
        <f t="shared" si="79"/>
        <v>87.187039764359355</v>
      </c>
    </row>
    <row r="197" spans="1:11" x14ac:dyDescent="0.25">
      <c r="A197" s="288"/>
      <c r="B197" s="16" t="s">
        <v>44</v>
      </c>
      <c r="C197" s="16">
        <v>13</v>
      </c>
      <c r="D197" s="16">
        <v>12</v>
      </c>
      <c r="E197" s="16">
        <v>136</v>
      </c>
      <c r="F197" s="16">
        <v>520</v>
      </c>
      <c r="G197" s="16">
        <v>681</v>
      </c>
      <c r="H197" s="4">
        <f t="shared" si="76"/>
        <v>3.6710719530102791</v>
      </c>
      <c r="I197" s="4">
        <f t="shared" si="77"/>
        <v>96.328928046989716</v>
      </c>
      <c r="J197" s="4">
        <f t="shared" si="78"/>
        <v>21.73274596182085</v>
      </c>
      <c r="K197" s="9">
        <f t="shared" si="79"/>
        <v>78.267254038179146</v>
      </c>
    </row>
    <row r="198" spans="1:11" x14ac:dyDescent="0.25">
      <c r="A198" s="288"/>
      <c r="B198" s="16" t="s">
        <v>45</v>
      </c>
      <c r="C198" s="16">
        <v>15</v>
      </c>
      <c r="D198" s="16">
        <v>2</v>
      </c>
      <c r="E198" s="16">
        <v>112</v>
      </c>
      <c r="F198" s="16">
        <v>442</v>
      </c>
      <c r="G198" s="16">
        <v>571</v>
      </c>
      <c r="H198" s="4">
        <f t="shared" si="76"/>
        <v>2.9772329246935203</v>
      </c>
      <c r="I198" s="4">
        <f t="shared" si="77"/>
        <v>97.022767075306476</v>
      </c>
      <c r="J198" s="4">
        <f t="shared" si="78"/>
        <v>19.964973730297725</v>
      </c>
      <c r="K198" s="9">
        <f t="shared" si="79"/>
        <v>80.035026269702271</v>
      </c>
    </row>
    <row r="199" spans="1:11" x14ac:dyDescent="0.25">
      <c r="A199" s="288"/>
      <c r="B199" s="16" t="s">
        <v>46</v>
      </c>
      <c r="C199" s="16">
        <v>8</v>
      </c>
      <c r="D199" s="16">
        <v>3</v>
      </c>
      <c r="E199" s="16">
        <v>141</v>
      </c>
      <c r="F199" s="16">
        <v>537</v>
      </c>
      <c r="G199" s="16">
        <v>689</v>
      </c>
      <c r="H199" s="4">
        <f t="shared" si="76"/>
        <v>1.5965166908563135</v>
      </c>
      <c r="I199" s="4">
        <f t="shared" si="77"/>
        <v>98.403483309143681</v>
      </c>
      <c r="J199" s="4">
        <f t="shared" si="78"/>
        <v>20.899854862119014</v>
      </c>
      <c r="K199" s="9">
        <f t="shared" si="79"/>
        <v>79.100145137880986</v>
      </c>
    </row>
    <row r="200" spans="1:11" x14ac:dyDescent="0.25">
      <c r="A200" s="288"/>
      <c r="B200" s="16" t="s">
        <v>47</v>
      </c>
      <c r="C200" s="16">
        <v>2</v>
      </c>
      <c r="D200" s="16">
        <v>2</v>
      </c>
      <c r="E200" s="16">
        <v>100</v>
      </c>
      <c r="F200" s="16">
        <v>406</v>
      </c>
      <c r="G200" s="16">
        <v>510</v>
      </c>
      <c r="H200" s="4">
        <f t="shared" si="76"/>
        <v>0.78431372549019607</v>
      </c>
      <c r="I200" s="4">
        <f t="shared" si="77"/>
        <v>99.215686274509807</v>
      </c>
      <c r="J200" s="4">
        <f t="shared" si="78"/>
        <v>20</v>
      </c>
      <c r="K200" s="9">
        <f t="shared" si="79"/>
        <v>80</v>
      </c>
    </row>
    <row r="201" spans="1:11" ht="16.5" thickBot="1" x14ac:dyDescent="0.3">
      <c r="A201" s="289"/>
      <c r="B201" s="19" t="s">
        <v>35</v>
      </c>
      <c r="C201" s="20"/>
      <c r="D201" s="20"/>
      <c r="E201" s="20"/>
      <c r="F201" s="20"/>
      <c r="G201" s="20"/>
      <c r="H201" s="22">
        <f>AVERAGE(H171:H200)</f>
        <v>5.6274751969252952</v>
      </c>
      <c r="I201" s="22">
        <f t="shared" ref="I201:K201" si="80">AVERAGE(I171:I200)</f>
        <v>94.372524803074697</v>
      </c>
      <c r="J201" s="22">
        <f t="shared" si="80"/>
        <v>21.77912737842281</v>
      </c>
      <c r="K201" s="23">
        <f t="shared" si="80"/>
        <v>78.2208726215772</v>
      </c>
    </row>
    <row r="202" spans="1:11" x14ac:dyDescent="0.25">
      <c r="A202" s="288" t="s">
        <v>58</v>
      </c>
      <c r="B202" s="16" t="s">
        <v>7</v>
      </c>
      <c r="C202" s="16">
        <v>190</v>
      </c>
      <c r="D202" s="16">
        <v>11</v>
      </c>
      <c r="E202" s="16">
        <v>54</v>
      </c>
      <c r="F202" s="16">
        <v>689</v>
      </c>
      <c r="G202" s="16">
        <v>944</v>
      </c>
      <c r="H202" s="4">
        <f t="shared" ref="H202:H206" si="81">(C202+D202)*100/G202</f>
        <v>21.292372881355931</v>
      </c>
      <c r="I202" s="4">
        <f t="shared" ref="I202:I206" si="82">(E202+F202)*100/G202</f>
        <v>78.707627118644069</v>
      </c>
      <c r="J202" s="4">
        <f t="shared" ref="J202:J206" si="83">(D202+E202)*100/G202</f>
        <v>6.8855932203389827</v>
      </c>
      <c r="K202" s="9">
        <f t="shared" ref="K202:K206" si="84">(C202+F202)*100/G202</f>
        <v>93.11440677966101</v>
      </c>
    </row>
    <row r="203" spans="1:11" x14ac:dyDescent="0.25">
      <c r="A203" s="288"/>
      <c r="B203" s="16" t="s">
        <v>11</v>
      </c>
      <c r="C203" s="16">
        <v>79</v>
      </c>
      <c r="D203" s="16">
        <v>75</v>
      </c>
      <c r="E203" s="16">
        <v>167</v>
      </c>
      <c r="F203" s="16">
        <v>762</v>
      </c>
      <c r="G203" s="16">
        <v>1083</v>
      </c>
      <c r="H203" s="4">
        <f t="shared" si="81"/>
        <v>14.219759926131117</v>
      </c>
      <c r="I203" s="4">
        <f t="shared" si="82"/>
        <v>85.780240073868882</v>
      </c>
      <c r="J203" s="4">
        <f t="shared" si="83"/>
        <v>22.345337026777472</v>
      </c>
      <c r="K203" s="9">
        <f t="shared" si="84"/>
        <v>77.654662973222528</v>
      </c>
    </row>
    <row r="204" spans="1:11" x14ac:dyDescent="0.25">
      <c r="A204" s="288"/>
      <c r="B204" s="16" t="s">
        <v>12</v>
      </c>
      <c r="C204" s="16">
        <v>25</v>
      </c>
      <c r="D204" s="16">
        <v>19</v>
      </c>
      <c r="E204" s="16">
        <v>358</v>
      </c>
      <c r="F204" s="16">
        <v>828</v>
      </c>
      <c r="G204" s="16">
        <v>1230</v>
      </c>
      <c r="H204" s="4">
        <f t="shared" si="81"/>
        <v>3.5772357723577235</v>
      </c>
      <c r="I204" s="4">
        <f t="shared" si="82"/>
        <v>96.422764227642276</v>
      </c>
      <c r="J204" s="4">
        <f t="shared" si="83"/>
        <v>30.650406504065042</v>
      </c>
      <c r="K204" s="9">
        <f t="shared" si="84"/>
        <v>69.349593495934954</v>
      </c>
    </row>
    <row r="205" spans="1:11" x14ac:dyDescent="0.25">
      <c r="A205" s="288"/>
      <c r="B205" s="16" t="s">
        <v>10</v>
      </c>
      <c r="C205" s="16">
        <v>28</v>
      </c>
      <c r="D205" s="16">
        <v>30</v>
      </c>
      <c r="E205" s="16">
        <v>174</v>
      </c>
      <c r="F205" s="16">
        <v>972</v>
      </c>
      <c r="G205" s="16">
        <v>1204</v>
      </c>
      <c r="H205" s="4">
        <f t="shared" si="81"/>
        <v>4.8172757475083055</v>
      </c>
      <c r="I205" s="4">
        <f t="shared" si="82"/>
        <v>95.182724252491695</v>
      </c>
      <c r="J205" s="4">
        <f t="shared" si="83"/>
        <v>16.943521594684384</v>
      </c>
      <c r="K205" s="9">
        <f t="shared" si="84"/>
        <v>83.056478405315616</v>
      </c>
    </row>
    <row r="206" spans="1:11" x14ac:dyDescent="0.25">
      <c r="A206" s="288"/>
      <c r="B206" s="16" t="s">
        <v>13</v>
      </c>
      <c r="C206" s="16">
        <v>21</v>
      </c>
      <c r="D206" s="16">
        <v>3</v>
      </c>
      <c r="E206" s="16">
        <v>204</v>
      </c>
      <c r="F206" s="16">
        <v>908</v>
      </c>
      <c r="G206" s="16">
        <v>1136</v>
      </c>
      <c r="H206" s="4">
        <f t="shared" si="81"/>
        <v>2.112676056338028</v>
      </c>
      <c r="I206" s="4">
        <f t="shared" si="82"/>
        <v>97.887323943661968</v>
      </c>
      <c r="J206" s="4">
        <f t="shared" si="83"/>
        <v>18.221830985915492</v>
      </c>
      <c r="K206" s="9">
        <f t="shared" si="84"/>
        <v>81.778169014084511</v>
      </c>
    </row>
    <row r="207" spans="1:11" x14ac:dyDescent="0.25">
      <c r="A207" s="288"/>
      <c r="B207" s="16" t="s">
        <v>9</v>
      </c>
      <c r="C207" s="16">
        <v>31</v>
      </c>
      <c r="D207" s="16">
        <v>4</v>
      </c>
      <c r="E207" s="16">
        <v>158</v>
      </c>
      <c r="F207" s="16">
        <v>969</v>
      </c>
      <c r="G207" s="16">
        <v>1162</v>
      </c>
      <c r="H207" s="4">
        <f t="shared" ref="H207:H230" si="85">(C207+D207)*100/G207</f>
        <v>3.0120481927710845</v>
      </c>
      <c r="I207" s="4">
        <f t="shared" ref="I207:I230" si="86">(E207+F207)*100/G207</f>
        <v>96.98795180722891</v>
      </c>
      <c r="J207" s="4">
        <f t="shared" ref="J207:J230" si="87">(D207+E207)*100/G207</f>
        <v>13.941480206540447</v>
      </c>
      <c r="K207" s="9">
        <f t="shared" ref="K207:K230" si="88">(C207+F207)*100/G207</f>
        <v>86.058519793459553</v>
      </c>
    </row>
    <row r="208" spans="1:11" x14ac:dyDescent="0.25">
      <c r="A208" s="288"/>
      <c r="B208" s="16" t="s">
        <v>14</v>
      </c>
      <c r="C208" s="16">
        <v>4</v>
      </c>
      <c r="D208" s="16">
        <v>13</v>
      </c>
      <c r="E208" s="16">
        <v>331</v>
      </c>
      <c r="F208" s="16">
        <v>800</v>
      </c>
      <c r="G208" s="16">
        <v>1148</v>
      </c>
      <c r="H208" s="4">
        <f t="shared" si="85"/>
        <v>1.480836236933798</v>
      </c>
      <c r="I208" s="4">
        <f t="shared" si="86"/>
        <v>98.519163763066203</v>
      </c>
      <c r="J208" s="4">
        <f t="shared" si="87"/>
        <v>29.965156794425088</v>
      </c>
      <c r="K208" s="9">
        <f t="shared" si="88"/>
        <v>70.034843205574916</v>
      </c>
    </row>
    <row r="209" spans="1:11" x14ac:dyDescent="0.25">
      <c r="A209" s="288"/>
      <c r="B209" s="16" t="s">
        <v>8</v>
      </c>
      <c r="C209" s="16">
        <v>9</v>
      </c>
      <c r="D209" s="16">
        <v>16</v>
      </c>
      <c r="E209" s="16">
        <v>387</v>
      </c>
      <c r="F209" s="16">
        <v>719</v>
      </c>
      <c r="G209" s="16">
        <v>1131</v>
      </c>
      <c r="H209" s="4">
        <f t="shared" si="85"/>
        <v>2.2104332449160036</v>
      </c>
      <c r="I209" s="4">
        <f t="shared" si="86"/>
        <v>97.789566755083996</v>
      </c>
      <c r="J209" s="4">
        <f t="shared" si="87"/>
        <v>35.632183908045974</v>
      </c>
      <c r="K209" s="9">
        <f t="shared" si="88"/>
        <v>64.367816091954026</v>
      </c>
    </row>
    <row r="210" spans="1:11" x14ac:dyDescent="0.25">
      <c r="A210" s="288"/>
      <c r="B210" s="16" t="s">
        <v>15</v>
      </c>
      <c r="C210" s="16">
        <v>15</v>
      </c>
      <c r="D210" s="16">
        <v>10</v>
      </c>
      <c r="E210" s="16">
        <v>275</v>
      </c>
      <c r="F210" s="16">
        <v>931</v>
      </c>
      <c r="G210" s="16">
        <v>1231</v>
      </c>
      <c r="H210" s="4">
        <f t="shared" si="85"/>
        <v>2.0308692120227456</v>
      </c>
      <c r="I210" s="4">
        <f t="shared" si="86"/>
        <v>97.969130787977249</v>
      </c>
      <c r="J210" s="4">
        <f t="shared" si="87"/>
        <v>23.151909017059303</v>
      </c>
      <c r="K210" s="9">
        <f t="shared" si="88"/>
        <v>76.848090982940704</v>
      </c>
    </row>
    <row r="211" spans="1:11" x14ac:dyDescent="0.25">
      <c r="A211" s="288"/>
      <c r="B211" s="16" t="s">
        <v>16</v>
      </c>
      <c r="C211" s="16">
        <v>3</v>
      </c>
      <c r="D211" s="16">
        <v>2</v>
      </c>
      <c r="E211" s="16">
        <v>167</v>
      </c>
      <c r="F211" s="16">
        <v>1027</v>
      </c>
      <c r="G211" s="16">
        <v>1199</v>
      </c>
      <c r="H211" s="4">
        <f t="shared" si="85"/>
        <v>0.4170141784820684</v>
      </c>
      <c r="I211" s="4">
        <f t="shared" si="86"/>
        <v>99.582985821517937</v>
      </c>
      <c r="J211" s="4">
        <f t="shared" si="87"/>
        <v>14.095079232693912</v>
      </c>
      <c r="K211" s="9">
        <f t="shared" si="88"/>
        <v>85.904920767306095</v>
      </c>
    </row>
    <row r="212" spans="1:11" x14ac:dyDescent="0.25">
      <c r="A212" s="288"/>
      <c r="B212" s="16" t="s">
        <v>17</v>
      </c>
      <c r="C212" s="16">
        <v>11</v>
      </c>
      <c r="D212" s="16">
        <v>2</v>
      </c>
      <c r="E212" s="16">
        <v>70</v>
      </c>
      <c r="F212" s="16">
        <v>1075</v>
      </c>
      <c r="G212" s="16">
        <v>1158</v>
      </c>
      <c r="H212" s="4">
        <f t="shared" si="85"/>
        <v>1.1226252158894645</v>
      </c>
      <c r="I212" s="4">
        <f t="shared" si="86"/>
        <v>98.877374784110529</v>
      </c>
      <c r="J212" s="4">
        <f t="shared" si="87"/>
        <v>6.2176165803108807</v>
      </c>
      <c r="K212" s="9">
        <f t="shared" si="88"/>
        <v>93.782383419689126</v>
      </c>
    </row>
    <row r="213" spans="1:11" x14ac:dyDescent="0.25">
      <c r="A213" s="288"/>
      <c r="B213" s="16" t="s">
        <v>18</v>
      </c>
      <c r="C213" s="16">
        <v>41</v>
      </c>
      <c r="D213" s="16">
        <v>73</v>
      </c>
      <c r="E213" s="16">
        <v>220</v>
      </c>
      <c r="F213" s="16">
        <v>822</v>
      </c>
      <c r="G213" s="16">
        <v>1156</v>
      </c>
      <c r="H213" s="4">
        <f t="shared" si="85"/>
        <v>9.8615916955017298</v>
      </c>
      <c r="I213" s="4">
        <f t="shared" si="86"/>
        <v>90.13840830449827</v>
      </c>
      <c r="J213" s="4">
        <f t="shared" si="87"/>
        <v>25.346020761245676</v>
      </c>
      <c r="K213" s="9">
        <f t="shared" si="88"/>
        <v>74.653979238754332</v>
      </c>
    </row>
    <row r="214" spans="1:11" x14ac:dyDescent="0.25">
      <c r="A214" s="288"/>
      <c r="B214" s="16" t="s">
        <v>19</v>
      </c>
      <c r="C214" s="16">
        <v>35</v>
      </c>
      <c r="D214" s="16">
        <v>53</v>
      </c>
      <c r="E214" s="16">
        <v>175</v>
      </c>
      <c r="F214" s="16">
        <v>1147</v>
      </c>
      <c r="G214" s="16">
        <v>1410</v>
      </c>
      <c r="H214" s="4">
        <f t="shared" si="85"/>
        <v>6.2411347517730498</v>
      </c>
      <c r="I214" s="4">
        <f t="shared" si="86"/>
        <v>93.758865248226954</v>
      </c>
      <c r="J214" s="4">
        <f t="shared" si="87"/>
        <v>16.170212765957448</v>
      </c>
      <c r="K214" s="9">
        <f t="shared" si="88"/>
        <v>83.829787234042556</v>
      </c>
    </row>
    <row r="215" spans="1:11" x14ac:dyDescent="0.25">
      <c r="A215" s="288"/>
      <c r="B215" s="16" t="s">
        <v>20</v>
      </c>
      <c r="C215" s="16">
        <v>130</v>
      </c>
      <c r="D215" s="16">
        <v>15</v>
      </c>
      <c r="E215" s="16">
        <v>184</v>
      </c>
      <c r="F215" s="16">
        <v>800</v>
      </c>
      <c r="G215" s="16">
        <v>1129</v>
      </c>
      <c r="H215" s="4">
        <f t="shared" si="85"/>
        <v>12.843224092116918</v>
      </c>
      <c r="I215" s="4">
        <f t="shared" si="86"/>
        <v>87.156775907883087</v>
      </c>
      <c r="J215" s="4">
        <f t="shared" si="87"/>
        <v>17.626217891939771</v>
      </c>
      <c r="K215" s="9">
        <f t="shared" si="88"/>
        <v>82.373782108060226</v>
      </c>
    </row>
    <row r="216" spans="1:11" x14ac:dyDescent="0.25">
      <c r="A216" s="288"/>
      <c r="B216" s="16" t="s">
        <v>21</v>
      </c>
      <c r="C216" s="16">
        <v>72</v>
      </c>
      <c r="D216" s="16">
        <v>60</v>
      </c>
      <c r="E216" s="16">
        <v>215</v>
      </c>
      <c r="F216" s="16">
        <v>1007</v>
      </c>
      <c r="G216" s="16">
        <v>1354</v>
      </c>
      <c r="H216" s="4">
        <f t="shared" si="85"/>
        <v>9.7488921713441652</v>
      </c>
      <c r="I216" s="4">
        <f t="shared" si="86"/>
        <v>90.251107828655833</v>
      </c>
      <c r="J216" s="4">
        <f t="shared" si="87"/>
        <v>20.310192023633679</v>
      </c>
      <c r="K216" s="9">
        <f t="shared" si="88"/>
        <v>79.689807976366325</v>
      </c>
    </row>
    <row r="217" spans="1:11" x14ac:dyDescent="0.25">
      <c r="A217" s="288"/>
      <c r="B217" s="16" t="s">
        <v>22</v>
      </c>
      <c r="C217" s="16">
        <v>42</v>
      </c>
      <c r="D217" s="16">
        <v>30</v>
      </c>
      <c r="E217" s="16">
        <v>87</v>
      </c>
      <c r="F217" s="16">
        <v>1165</v>
      </c>
      <c r="G217" s="16">
        <v>1324</v>
      </c>
      <c r="H217" s="4">
        <f t="shared" si="85"/>
        <v>5.4380664652567976</v>
      </c>
      <c r="I217" s="4">
        <f t="shared" si="86"/>
        <v>94.561933534743204</v>
      </c>
      <c r="J217" s="4">
        <f t="shared" si="87"/>
        <v>8.8368580060422968</v>
      </c>
      <c r="K217" s="9">
        <f t="shared" si="88"/>
        <v>91.163141993957709</v>
      </c>
    </row>
    <row r="218" spans="1:11" x14ac:dyDescent="0.25">
      <c r="A218" s="288"/>
      <c r="B218" s="16" t="s">
        <v>23</v>
      </c>
      <c r="C218" s="16">
        <v>21</v>
      </c>
      <c r="D218" s="16">
        <v>23</v>
      </c>
      <c r="E218" s="16">
        <v>196</v>
      </c>
      <c r="F218" s="16">
        <v>1021</v>
      </c>
      <c r="G218" s="16">
        <v>1261</v>
      </c>
      <c r="H218" s="4">
        <f t="shared" si="85"/>
        <v>3.4892942109436955</v>
      </c>
      <c r="I218" s="4">
        <f t="shared" si="86"/>
        <v>96.510705789056303</v>
      </c>
      <c r="J218" s="4">
        <f t="shared" si="87"/>
        <v>17.367168913560665</v>
      </c>
      <c r="K218" s="9">
        <f t="shared" si="88"/>
        <v>82.632831086439339</v>
      </c>
    </row>
    <row r="219" spans="1:11" x14ac:dyDescent="0.25">
      <c r="A219" s="288"/>
      <c r="B219" s="16" t="s">
        <v>24</v>
      </c>
      <c r="C219" s="16">
        <v>38</v>
      </c>
      <c r="D219" s="16">
        <v>2</v>
      </c>
      <c r="E219" s="16">
        <v>58</v>
      </c>
      <c r="F219" s="16">
        <v>1199</v>
      </c>
      <c r="G219" s="16">
        <v>1297</v>
      </c>
      <c r="H219" s="4">
        <f t="shared" si="85"/>
        <v>3.0840400925212026</v>
      </c>
      <c r="I219" s="4">
        <f t="shared" si="86"/>
        <v>96.915959907478793</v>
      </c>
      <c r="J219" s="4">
        <f t="shared" si="87"/>
        <v>4.6260601387818046</v>
      </c>
      <c r="K219" s="9">
        <f t="shared" si="88"/>
        <v>95.37393986121819</v>
      </c>
    </row>
    <row r="220" spans="1:11" x14ac:dyDescent="0.25">
      <c r="A220" s="288"/>
      <c r="B220" s="16" t="s">
        <v>36</v>
      </c>
      <c r="C220" s="16">
        <v>108</v>
      </c>
      <c r="D220" s="16">
        <v>49</v>
      </c>
      <c r="E220" s="16">
        <v>217</v>
      </c>
      <c r="F220" s="16">
        <v>829</v>
      </c>
      <c r="G220" s="16">
        <v>1203</v>
      </c>
      <c r="H220" s="4">
        <f t="shared" si="85"/>
        <v>13.050706566916043</v>
      </c>
      <c r="I220" s="4">
        <f t="shared" si="86"/>
        <v>86.949293433083952</v>
      </c>
      <c r="J220" s="4">
        <f t="shared" si="87"/>
        <v>22.111388196176225</v>
      </c>
      <c r="K220" s="9">
        <f t="shared" si="88"/>
        <v>77.888611803823778</v>
      </c>
    </row>
    <row r="221" spans="1:11" x14ac:dyDescent="0.25">
      <c r="A221" s="288"/>
      <c r="B221" s="16" t="s">
        <v>37</v>
      </c>
      <c r="C221" s="16">
        <v>78</v>
      </c>
      <c r="D221" s="16">
        <v>26</v>
      </c>
      <c r="E221" s="16">
        <v>269</v>
      </c>
      <c r="F221" s="16">
        <v>866</v>
      </c>
      <c r="G221" s="16">
        <v>1239</v>
      </c>
      <c r="H221" s="4">
        <f t="shared" si="85"/>
        <v>8.3938660209846656</v>
      </c>
      <c r="I221" s="4">
        <f t="shared" si="86"/>
        <v>91.60613397901534</v>
      </c>
      <c r="J221" s="4">
        <f t="shared" si="87"/>
        <v>23.80952380952381</v>
      </c>
      <c r="K221" s="9">
        <f t="shared" si="88"/>
        <v>76.19047619047619</v>
      </c>
    </row>
    <row r="222" spans="1:11" x14ac:dyDescent="0.25">
      <c r="A222" s="288"/>
      <c r="B222" s="16" t="s">
        <v>38</v>
      </c>
      <c r="C222" s="16">
        <v>82</v>
      </c>
      <c r="D222" s="16">
        <v>30</v>
      </c>
      <c r="E222" s="16">
        <v>185</v>
      </c>
      <c r="F222" s="16">
        <v>1017</v>
      </c>
      <c r="G222" s="16">
        <v>1314</v>
      </c>
      <c r="H222" s="4">
        <f t="shared" si="85"/>
        <v>8.5235920852359204</v>
      </c>
      <c r="I222" s="4">
        <f t="shared" si="86"/>
        <v>91.476407914764081</v>
      </c>
      <c r="J222" s="4">
        <f t="shared" si="87"/>
        <v>16.362252663622527</v>
      </c>
      <c r="K222" s="9">
        <f t="shared" si="88"/>
        <v>83.637747336377473</v>
      </c>
    </row>
    <row r="223" spans="1:11" x14ac:dyDescent="0.25">
      <c r="A223" s="288"/>
      <c r="B223" s="16" t="s">
        <v>39</v>
      </c>
      <c r="C223" s="16">
        <v>49</v>
      </c>
      <c r="D223" s="16">
        <v>15</v>
      </c>
      <c r="E223" s="16">
        <v>146</v>
      </c>
      <c r="F223" s="16">
        <v>1039</v>
      </c>
      <c r="G223" s="16">
        <v>1249</v>
      </c>
      <c r="H223" s="4">
        <f t="shared" si="85"/>
        <v>5.1240992794235387</v>
      </c>
      <c r="I223" s="4">
        <f t="shared" si="86"/>
        <v>94.875900720576468</v>
      </c>
      <c r="J223" s="4">
        <f t="shared" si="87"/>
        <v>12.890312249799839</v>
      </c>
      <c r="K223" s="9">
        <f t="shared" si="88"/>
        <v>87.109687750200166</v>
      </c>
    </row>
    <row r="224" spans="1:11" x14ac:dyDescent="0.25">
      <c r="A224" s="288"/>
      <c r="B224" s="16" t="s">
        <v>40</v>
      </c>
      <c r="C224" s="16">
        <v>12</v>
      </c>
      <c r="D224" s="16">
        <v>4</v>
      </c>
      <c r="E224" s="16">
        <v>365</v>
      </c>
      <c r="F224" s="16">
        <v>875</v>
      </c>
      <c r="G224" s="16">
        <v>1256</v>
      </c>
      <c r="H224" s="4">
        <f t="shared" si="85"/>
        <v>1.2738853503184713</v>
      </c>
      <c r="I224" s="4">
        <f t="shared" si="86"/>
        <v>98.726114649681534</v>
      </c>
      <c r="J224" s="4">
        <f t="shared" si="87"/>
        <v>29.378980891719745</v>
      </c>
      <c r="K224" s="9">
        <f t="shared" si="88"/>
        <v>70.621019108280251</v>
      </c>
    </row>
    <row r="225" spans="1:11" x14ac:dyDescent="0.25">
      <c r="A225" s="288"/>
      <c r="B225" s="16" t="s">
        <v>41</v>
      </c>
      <c r="C225" s="16">
        <v>73</v>
      </c>
      <c r="D225" s="16">
        <v>3</v>
      </c>
      <c r="E225" s="16">
        <v>153</v>
      </c>
      <c r="F225" s="16">
        <v>1022</v>
      </c>
      <c r="G225" s="16">
        <v>1251</v>
      </c>
      <c r="H225" s="4">
        <f t="shared" si="85"/>
        <v>6.0751398880895282</v>
      </c>
      <c r="I225" s="4">
        <f t="shared" si="86"/>
        <v>93.924860111910476</v>
      </c>
      <c r="J225" s="4">
        <f t="shared" si="87"/>
        <v>12.470023980815348</v>
      </c>
      <c r="K225" s="9">
        <f t="shared" si="88"/>
        <v>87.529976019184659</v>
      </c>
    </row>
    <row r="226" spans="1:11" x14ac:dyDescent="0.25">
      <c r="A226" s="288"/>
      <c r="B226" s="16" t="s">
        <v>42</v>
      </c>
      <c r="C226" s="16">
        <v>59</v>
      </c>
      <c r="D226" s="16">
        <v>1</v>
      </c>
      <c r="E226" s="16">
        <v>312</v>
      </c>
      <c r="F226" s="16">
        <v>743</v>
      </c>
      <c r="G226" s="16">
        <v>1115</v>
      </c>
      <c r="H226" s="4">
        <f t="shared" si="85"/>
        <v>5.3811659192825116</v>
      </c>
      <c r="I226" s="4">
        <f t="shared" si="86"/>
        <v>94.618834080717491</v>
      </c>
      <c r="J226" s="4">
        <f t="shared" si="87"/>
        <v>28.071748878923767</v>
      </c>
      <c r="K226" s="9">
        <f t="shared" si="88"/>
        <v>71.928251121076229</v>
      </c>
    </row>
    <row r="227" spans="1:11" x14ac:dyDescent="0.25">
      <c r="A227" s="288"/>
      <c r="B227" s="16" t="s">
        <v>43</v>
      </c>
      <c r="C227" s="16">
        <v>24</v>
      </c>
      <c r="D227" s="16">
        <v>2</v>
      </c>
      <c r="E227" s="16">
        <v>393</v>
      </c>
      <c r="F227" s="16">
        <v>778</v>
      </c>
      <c r="G227" s="16">
        <v>1197</v>
      </c>
      <c r="H227" s="4">
        <f t="shared" si="85"/>
        <v>2.1720969089390141</v>
      </c>
      <c r="I227" s="4">
        <f t="shared" si="86"/>
        <v>97.827903091060989</v>
      </c>
      <c r="J227" s="4">
        <f t="shared" si="87"/>
        <v>32.999164578111944</v>
      </c>
      <c r="K227" s="9">
        <f t="shared" si="88"/>
        <v>67.000835421888056</v>
      </c>
    </row>
    <row r="228" spans="1:11" x14ac:dyDescent="0.25">
      <c r="A228" s="288"/>
      <c r="B228" s="16" t="s">
        <v>44</v>
      </c>
      <c r="C228" s="16">
        <v>102</v>
      </c>
      <c r="D228" s="16">
        <v>81</v>
      </c>
      <c r="E228" s="16">
        <v>282</v>
      </c>
      <c r="F228" s="16">
        <v>837</v>
      </c>
      <c r="G228" s="16">
        <v>1302</v>
      </c>
      <c r="H228" s="4">
        <f t="shared" si="85"/>
        <v>14.055299539170507</v>
      </c>
      <c r="I228" s="4">
        <f t="shared" si="86"/>
        <v>85.944700460829495</v>
      </c>
      <c r="J228" s="4">
        <f t="shared" si="87"/>
        <v>27.880184331797235</v>
      </c>
      <c r="K228" s="9">
        <f t="shared" si="88"/>
        <v>72.119815668202762</v>
      </c>
    </row>
    <row r="229" spans="1:11" x14ac:dyDescent="0.25">
      <c r="A229" s="288"/>
      <c r="B229" s="16" t="s">
        <v>45</v>
      </c>
      <c r="C229" s="16">
        <v>106</v>
      </c>
      <c r="D229" s="16">
        <v>78</v>
      </c>
      <c r="E229" s="16">
        <v>250</v>
      </c>
      <c r="F229" s="16">
        <v>805</v>
      </c>
      <c r="G229" s="16">
        <v>1239</v>
      </c>
      <c r="H229" s="4">
        <f t="shared" si="85"/>
        <v>14.850686037126716</v>
      </c>
      <c r="I229" s="4">
        <f t="shared" si="86"/>
        <v>85.149313962873279</v>
      </c>
      <c r="J229" s="4">
        <f t="shared" si="87"/>
        <v>26.472962066182404</v>
      </c>
      <c r="K229" s="9">
        <f t="shared" si="88"/>
        <v>73.527037933817596</v>
      </c>
    </row>
    <row r="230" spans="1:11" x14ac:dyDescent="0.25">
      <c r="A230" s="288"/>
      <c r="B230" s="16" t="s">
        <v>46</v>
      </c>
      <c r="C230" s="16">
        <v>90</v>
      </c>
      <c r="D230" s="16">
        <v>24</v>
      </c>
      <c r="E230" s="16">
        <v>180</v>
      </c>
      <c r="F230" s="16">
        <v>822</v>
      </c>
      <c r="G230" s="16">
        <v>1116</v>
      </c>
      <c r="H230" s="4">
        <f t="shared" si="85"/>
        <v>10.21505376344086</v>
      </c>
      <c r="I230" s="4">
        <f t="shared" si="86"/>
        <v>89.784946236559136</v>
      </c>
      <c r="J230" s="4">
        <f t="shared" si="87"/>
        <v>18.27956989247312</v>
      </c>
      <c r="K230" s="9">
        <f t="shared" si="88"/>
        <v>81.72043010752688</v>
      </c>
    </row>
    <row r="231" spans="1:11" ht="16.5" thickBot="1" x14ac:dyDescent="0.3">
      <c r="A231" s="289"/>
      <c r="B231" s="19" t="s">
        <v>35</v>
      </c>
      <c r="C231" s="20"/>
      <c r="D231" s="20"/>
      <c r="E231" s="20"/>
      <c r="F231" s="20"/>
      <c r="G231" s="20"/>
      <c r="H231" s="22">
        <f>AVERAGE(H202:H230)</f>
        <v>6.7625855690721242</v>
      </c>
      <c r="I231" s="22">
        <f t="shared" ref="I231:K231" si="89">AVERAGE(I202:I230)</f>
        <v>93.237414430927885</v>
      </c>
      <c r="J231" s="22">
        <f t="shared" si="89"/>
        <v>19.967550245212554</v>
      </c>
      <c r="K231" s="23">
        <f t="shared" si="89"/>
        <v>80.032449754787436</v>
      </c>
    </row>
  </sheetData>
  <mergeCells count="11">
    <mergeCell ref="A5:A23"/>
    <mergeCell ref="H3:K3"/>
    <mergeCell ref="A24:A45"/>
    <mergeCell ref="A46:A66"/>
    <mergeCell ref="A67:A89"/>
    <mergeCell ref="A202:A231"/>
    <mergeCell ref="A90:A110"/>
    <mergeCell ref="A111:A128"/>
    <mergeCell ref="A129:A149"/>
    <mergeCell ref="A150:A170"/>
    <mergeCell ref="A171:A201"/>
  </mergeCells>
  <phoneticPr fontId="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C7F6-5BB3-4EC1-8232-FF60F8B0F7DE}">
  <dimension ref="A1:O156"/>
  <sheetViews>
    <sheetView zoomScale="80" zoomScaleNormal="80" workbookViewId="0">
      <selection activeCell="K12" sqref="K12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3" width="13.7109375" style="16" bestFit="1" customWidth="1"/>
    <col min="4" max="4" width="14.140625" style="16" bestFit="1" customWidth="1"/>
    <col min="5" max="5" width="14.42578125" style="16" bestFit="1" customWidth="1"/>
    <col min="6" max="6" width="14.140625" style="16" bestFit="1" customWidth="1"/>
    <col min="7" max="7" width="12.85546875" style="16" customWidth="1"/>
    <col min="8" max="8" width="10.28515625" style="16" customWidth="1"/>
    <col min="9" max="9" width="10.42578125" style="16" customWidth="1"/>
    <col min="10" max="10" width="10.28515625" style="1" customWidth="1"/>
    <col min="11" max="11" width="43.7109375" style="16" bestFit="1" customWidth="1"/>
    <col min="12" max="12" width="9.42578125" style="16" bestFit="1" customWidth="1"/>
    <col min="13" max="13" width="18.7109375" style="16" bestFit="1" customWidth="1"/>
    <col min="14" max="16384" width="11.42578125" style="1"/>
  </cols>
  <sheetData>
    <row r="1" spans="1:13" x14ac:dyDescent="0.25">
      <c r="A1" s="5" t="s">
        <v>66</v>
      </c>
      <c r="B1" s="2"/>
    </row>
    <row r="2" spans="1:13" x14ac:dyDescent="0.25">
      <c r="A2" s="5"/>
      <c r="B2" s="2"/>
    </row>
    <row r="3" spans="1:13" x14ac:dyDescent="0.25">
      <c r="A3" s="2"/>
      <c r="B3" s="2"/>
      <c r="H3" s="303" t="s">
        <v>34</v>
      </c>
      <c r="I3" s="303"/>
    </row>
    <row r="4" spans="1:13" x14ac:dyDescent="0.25">
      <c r="C4" s="17" t="s">
        <v>68</v>
      </c>
      <c r="D4" s="17" t="s">
        <v>69</v>
      </c>
      <c r="E4" s="17" t="s">
        <v>70</v>
      </c>
      <c r="F4" s="17" t="s">
        <v>71</v>
      </c>
      <c r="G4" s="17" t="s">
        <v>29</v>
      </c>
      <c r="H4" s="17" t="s">
        <v>59</v>
      </c>
      <c r="I4" s="17" t="s">
        <v>60</v>
      </c>
    </row>
    <row r="5" spans="1:13" x14ac:dyDescent="0.25">
      <c r="A5" s="292" t="s">
        <v>49</v>
      </c>
      <c r="B5" s="18" t="s">
        <v>7</v>
      </c>
      <c r="C5" s="6">
        <v>18</v>
      </c>
      <c r="D5" s="7">
        <v>312</v>
      </c>
      <c r="E5" s="7">
        <v>9</v>
      </c>
      <c r="F5" s="6">
        <v>0</v>
      </c>
      <c r="G5" s="3">
        <v>339</v>
      </c>
      <c r="H5" s="4">
        <f>(C5+D5)*100/G5</f>
        <v>97.345132743362825</v>
      </c>
      <c r="I5" s="9">
        <f>(E5+F5)*100/G5</f>
        <v>2.6548672566371683</v>
      </c>
      <c r="K5" s="2" t="s">
        <v>48</v>
      </c>
      <c r="L5" s="16" t="s">
        <v>0</v>
      </c>
      <c r="M5" s="16" t="s">
        <v>1</v>
      </c>
    </row>
    <row r="6" spans="1:13" x14ac:dyDescent="0.25">
      <c r="A6" s="288"/>
      <c r="B6" s="16" t="s">
        <v>11</v>
      </c>
      <c r="C6" s="6">
        <v>14</v>
      </c>
      <c r="D6" s="7">
        <v>177</v>
      </c>
      <c r="E6" s="7">
        <v>56</v>
      </c>
      <c r="F6" s="6">
        <v>0</v>
      </c>
      <c r="G6" s="3">
        <v>247</v>
      </c>
      <c r="H6" s="4">
        <f t="shared" ref="H6:H16" si="0">(C6+D6)*100/G6</f>
        <v>77.327935222672068</v>
      </c>
      <c r="I6" s="9">
        <f t="shared" ref="I6:I16" si="1">(E6+F6)*100/G6</f>
        <v>22.672064777327936</v>
      </c>
      <c r="K6" s="16" t="s">
        <v>192</v>
      </c>
      <c r="L6" s="16" t="s">
        <v>107</v>
      </c>
      <c r="M6" s="16" t="s">
        <v>6</v>
      </c>
    </row>
    <row r="7" spans="1:13" x14ac:dyDescent="0.25">
      <c r="A7" s="288"/>
      <c r="B7" s="16" t="s">
        <v>12</v>
      </c>
      <c r="C7" s="6">
        <v>18</v>
      </c>
      <c r="D7" s="7">
        <v>512</v>
      </c>
      <c r="E7" s="7">
        <v>4</v>
      </c>
      <c r="F7" s="6">
        <v>1</v>
      </c>
      <c r="G7" s="3">
        <v>535</v>
      </c>
      <c r="H7" s="4">
        <f t="shared" si="0"/>
        <v>99.065420560747668</v>
      </c>
      <c r="I7" s="9">
        <f t="shared" si="1"/>
        <v>0.93457943925233644</v>
      </c>
    </row>
    <row r="8" spans="1:13" x14ac:dyDescent="0.25">
      <c r="A8" s="288"/>
      <c r="B8" s="16" t="s">
        <v>10</v>
      </c>
      <c r="C8" s="6">
        <v>19</v>
      </c>
      <c r="D8" s="7">
        <v>504</v>
      </c>
      <c r="E8" s="7">
        <v>0</v>
      </c>
      <c r="F8" s="6">
        <v>0</v>
      </c>
      <c r="G8" s="3">
        <v>523</v>
      </c>
      <c r="H8" s="4">
        <f t="shared" si="0"/>
        <v>100</v>
      </c>
      <c r="I8" s="9">
        <f t="shared" si="1"/>
        <v>0</v>
      </c>
    </row>
    <row r="9" spans="1:13" x14ac:dyDescent="0.25">
      <c r="A9" s="288"/>
      <c r="B9" s="16" t="s">
        <v>13</v>
      </c>
      <c r="C9" s="6">
        <v>11</v>
      </c>
      <c r="D9" s="7">
        <v>311</v>
      </c>
      <c r="E9" s="7">
        <v>8</v>
      </c>
      <c r="F9" s="6">
        <v>1</v>
      </c>
      <c r="G9" s="3">
        <v>331</v>
      </c>
      <c r="H9" s="4">
        <f t="shared" si="0"/>
        <v>97.280966767371595</v>
      </c>
      <c r="I9" s="9">
        <f t="shared" si="1"/>
        <v>2.7190332326283988</v>
      </c>
    </row>
    <row r="10" spans="1:13" x14ac:dyDescent="0.25">
      <c r="A10" s="288"/>
      <c r="B10" s="16" t="s">
        <v>9</v>
      </c>
      <c r="C10" s="6">
        <v>12</v>
      </c>
      <c r="D10" s="7">
        <v>364</v>
      </c>
      <c r="E10" s="7">
        <v>0</v>
      </c>
      <c r="F10" s="6">
        <v>0</v>
      </c>
      <c r="G10" s="3">
        <v>376</v>
      </c>
      <c r="H10" s="4">
        <f t="shared" si="0"/>
        <v>100</v>
      </c>
      <c r="I10" s="9">
        <f t="shared" si="1"/>
        <v>0</v>
      </c>
    </row>
    <row r="11" spans="1:13" x14ac:dyDescent="0.25">
      <c r="A11" s="288"/>
      <c r="B11" s="16" t="s">
        <v>14</v>
      </c>
      <c r="C11" s="6">
        <v>22</v>
      </c>
      <c r="D11" s="7">
        <v>394</v>
      </c>
      <c r="E11" s="7">
        <v>0</v>
      </c>
      <c r="F11" s="6">
        <v>0</v>
      </c>
      <c r="G11" s="3">
        <v>416</v>
      </c>
      <c r="H11" s="4">
        <f t="shared" si="0"/>
        <v>100</v>
      </c>
      <c r="I11" s="9">
        <f t="shared" si="1"/>
        <v>0</v>
      </c>
    </row>
    <row r="12" spans="1:13" x14ac:dyDescent="0.25">
      <c r="A12" s="288"/>
      <c r="B12" s="16" t="s">
        <v>8</v>
      </c>
      <c r="C12" s="6">
        <v>37</v>
      </c>
      <c r="D12" s="7">
        <v>220</v>
      </c>
      <c r="E12" s="7">
        <v>0</v>
      </c>
      <c r="F12" s="6">
        <v>0</v>
      </c>
      <c r="G12" s="16">
        <v>257</v>
      </c>
      <c r="H12" s="4">
        <f t="shared" si="0"/>
        <v>100</v>
      </c>
      <c r="I12" s="9">
        <f t="shared" si="1"/>
        <v>0</v>
      </c>
    </row>
    <row r="13" spans="1:13" x14ac:dyDescent="0.25">
      <c r="A13" s="288"/>
      <c r="B13" s="16" t="s">
        <v>15</v>
      </c>
      <c r="C13" s="6">
        <v>14</v>
      </c>
      <c r="D13" s="7">
        <v>247</v>
      </c>
      <c r="E13" s="7">
        <v>0</v>
      </c>
      <c r="F13" s="6">
        <v>0</v>
      </c>
      <c r="G13" s="16">
        <v>261</v>
      </c>
      <c r="H13" s="4">
        <f t="shared" si="0"/>
        <v>100</v>
      </c>
      <c r="I13" s="9">
        <f t="shared" si="1"/>
        <v>0</v>
      </c>
    </row>
    <row r="14" spans="1:13" x14ac:dyDescent="0.25">
      <c r="A14" s="288"/>
      <c r="B14" s="16" t="s">
        <v>16</v>
      </c>
      <c r="C14" s="6">
        <v>32</v>
      </c>
      <c r="D14" s="7">
        <v>316</v>
      </c>
      <c r="E14" s="7">
        <v>0</v>
      </c>
      <c r="F14" s="6">
        <v>0</v>
      </c>
      <c r="G14" s="16">
        <v>348</v>
      </c>
      <c r="H14" s="4">
        <f t="shared" si="0"/>
        <v>100</v>
      </c>
      <c r="I14" s="9">
        <f t="shared" si="1"/>
        <v>0</v>
      </c>
    </row>
    <row r="15" spans="1:13" x14ac:dyDescent="0.25">
      <c r="A15" s="288"/>
      <c r="B15" s="16" t="s">
        <v>17</v>
      </c>
      <c r="C15" s="6">
        <v>65</v>
      </c>
      <c r="D15" s="7">
        <v>309</v>
      </c>
      <c r="E15" s="7">
        <v>1</v>
      </c>
      <c r="F15" s="6">
        <v>0</v>
      </c>
      <c r="G15" s="16">
        <v>375</v>
      </c>
      <c r="H15" s="4">
        <f t="shared" si="0"/>
        <v>99.733333333333334</v>
      </c>
      <c r="I15" s="9">
        <f t="shared" si="1"/>
        <v>0.26666666666666666</v>
      </c>
    </row>
    <row r="16" spans="1:13" x14ac:dyDescent="0.25">
      <c r="A16" s="288"/>
      <c r="B16" s="16" t="s">
        <v>18</v>
      </c>
      <c r="C16" s="6">
        <v>18</v>
      </c>
      <c r="D16" s="7">
        <v>330</v>
      </c>
      <c r="E16" s="7">
        <v>0</v>
      </c>
      <c r="F16" s="6">
        <v>0</v>
      </c>
      <c r="G16" s="16">
        <v>348</v>
      </c>
      <c r="H16" s="4">
        <f t="shared" si="0"/>
        <v>100</v>
      </c>
      <c r="I16" s="9">
        <f t="shared" si="1"/>
        <v>0</v>
      </c>
    </row>
    <row r="17" spans="1:15" ht="16.5" thickBot="1" x14ac:dyDescent="0.3">
      <c r="A17" s="289"/>
      <c r="B17" s="19" t="s">
        <v>35</v>
      </c>
      <c r="C17" s="10"/>
      <c r="D17" s="10"/>
      <c r="E17" s="10"/>
      <c r="F17" s="10"/>
      <c r="G17" s="10"/>
      <c r="H17" s="11">
        <f>AVERAGE(H5:H16)</f>
        <v>97.56273238562396</v>
      </c>
      <c r="I17" s="12">
        <f>AVERAGE(I5:I16)</f>
        <v>2.4372676143760419</v>
      </c>
    </row>
    <row r="18" spans="1:15" x14ac:dyDescent="0.25">
      <c r="A18" s="290" t="s">
        <v>50</v>
      </c>
      <c r="B18" s="18" t="s">
        <v>7</v>
      </c>
      <c r="C18" s="16">
        <v>37</v>
      </c>
      <c r="D18" s="16">
        <v>408</v>
      </c>
      <c r="E18" s="16">
        <v>170</v>
      </c>
      <c r="F18" s="16">
        <v>11</v>
      </c>
      <c r="G18" s="16">
        <v>626</v>
      </c>
      <c r="H18" s="4">
        <f>(C18+D18)*100/G18</f>
        <v>71.08626198083067</v>
      </c>
      <c r="I18" s="9">
        <f>(E18+F18)*100/G18</f>
        <v>28.91373801916933</v>
      </c>
    </row>
    <row r="19" spans="1:15" x14ac:dyDescent="0.25">
      <c r="A19" s="288"/>
      <c r="B19" s="16" t="s">
        <v>11</v>
      </c>
      <c r="C19" s="16">
        <v>64</v>
      </c>
      <c r="D19" s="16">
        <v>647</v>
      </c>
      <c r="E19" s="16">
        <v>127</v>
      </c>
      <c r="F19" s="16">
        <v>3</v>
      </c>
      <c r="G19" s="16">
        <v>841</v>
      </c>
      <c r="H19" s="4">
        <f>(C19+D19)*100/G19</f>
        <v>84.542211652794293</v>
      </c>
      <c r="I19" s="9">
        <f>(E19+F19)*100/G19</f>
        <v>15.457788347205707</v>
      </c>
    </row>
    <row r="20" spans="1:15" x14ac:dyDescent="0.25">
      <c r="A20" s="288"/>
      <c r="B20" s="16" t="s">
        <v>12</v>
      </c>
      <c r="C20" s="16">
        <v>68</v>
      </c>
      <c r="D20" s="16">
        <v>611</v>
      </c>
      <c r="E20" s="16">
        <v>159</v>
      </c>
      <c r="F20" s="16">
        <v>14</v>
      </c>
      <c r="G20" s="16">
        <v>852</v>
      </c>
      <c r="H20" s="4">
        <f t="shared" ref="H20:H33" si="2">(C20+D20)*100/G20</f>
        <v>79.694835680751169</v>
      </c>
      <c r="I20" s="9">
        <f t="shared" ref="I20:I33" si="3">(E20+F20)*100/G20</f>
        <v>20.305164319248828</v>
      </c>
    </row>
    <row r="21" spans="1:15" x14ac:dyDescent="0.25">
      <c r="A21" s="288"/>
      <c r="B21" s="16" t="s">
        <v>10</v>
      </c>
      <c r="C21" s="16">
        <v>23</v>
      </c>
      <c r="D21" s="16">
        <v>434</v>
      </c>
      <c r="E21" s="16">
        <v>186</v>
      </c>
      <c r="F21" s="16">
        <v>0</v>
      </c>
      <c r="G21" s="16">
        <v>643</v>
      </c>
      <c r="H21" s="4">
        <f t="shared" si="2"/>
        <v>71.073094867807157</v>
      </c>
      <c r="I21" s="9">
        <f t="shared" si="3"/>
        <v>28.926905132192847</v>
      </c>
    </row>
    <row r="22" spans="1:15" x14ac:dyDescent="0.25">
      <c r="A22" s="288"/>
      <c r="B22" s="16" t="s">
        <v>13</v>
      </c>
      <c r="C22" s="16">
        <v>65</v>
      </c>
      <c r="D22" s="16">
        <v>744</v>
      </c>
      <c r="E22" s="16">
        <v>124</v>
      </c>
      <c r="F22" s="16">
        <v>2</v>
      </c>
      <c r="G22" s="16">
        <v>935</v>
      </c>
      <c r="H22" s="4">
        <f t="shared" si="2"/>
        <v>86.524064171123001</v>
      </c>
      <c r="I22" s="9">
        <f t="shared" si="3"/>
        <v>13.475935828877006</v>
      </c>
    </row>
    <row r="23" spans="1:15" x14ac:dyDescent="0.25">
      <c r="A23" s="288"/>
      <c r="B23" s="16" t="s">
        <v>9</v>
      </c>
      <c r="C23" s="16">
        <v>90</v>
      </c>
      <c r="D23" s="16">
        <v>454</v>
      </c>
      <c r="E23" s="16">
        <v>20</v>
      </c>
      <c r="F23" s="16">
        <v>8</v>
      </c>
      <c r="G23" s="16">
        <v>572</v>
      </c>
      <c r="H23" s="4">
        <f t="shared" si="2"/>
        <v>95.104895104895107</v>
      </c>
      <c r="I23" s="9">
        <f t="shared" si="3"/>
        <v>4.895104895104895</v>
      </c>
    </row>
    <row r="24" spans="1:15" x14ac:dyDescent="0.25">
      <c r="A24" s="288"/>
      <c r="B24" s="16" t="s">
        <v>14</v>
      </c>
      <c r="C24" s="16">
        <v>32</v>
      </c>
      <c r="D24" s="16">
        <v>539</v>
      </c>
      <c r="E24" s="16">
        <v>65</v>
      </c>
      <c r="F24" s="16">
        <v>0</v>
      </c>
      <c r="G24" s="16">
        <v>636</v>
      </c>
      <c r="H24" s="4">
        <f t="shared" si="2"/>
        <v>89.779874213836479</v>
      </c>
      <c r="I24" s="9">
        <f t="shared" si="3"/>
        <v>10.220125786163521</v>
      </c>
    </row>
    <row r="25" spans="1:15" x14ac:dyDescent="0.25">
      <c r="A25" s="288"/>
      <c r="B25" s="16" t="s">
        <v>8</v>
      </c>
      <c r="C25" s="16">
        <v>65</v>
      </c>
      <c r="D25" s="16">
        <v>459</v>
      </c>
      <c r="E25" s="16">
        <v>179</v>
      </c>
      <c r="F25" s="16">
        <v>0</v>
      </c>
      <c r="G25" s="16">
        <v>703</v>
      </c>
      <c r="H25" s="4">
        <f>(C25+D25)*100/G25</f>
        <v>74.537695590327175</v>
      </c>
      <c r="I25" s="9">
        <f t="shared" si="3"/>
        <v>25.462304409672832</v>
      </c>
    </row>
    <row r="26" spans="1:15" x14ac:dyDescent="0.25">
      <c r="A26" s="288"/>
      <c r="B26" s="16" t="s">
        <v>15</v>
      </c>
      <c r="C26" s="16">
        <v>26</v>
      </c>
      <c r="D26" s="16">
        <v>664</v>
      </c>
      <c r="E26" s="16">
        <v>123</v>
      </c>
      <c r="F26" s="16">
        <v>0</v>
      </c>
      <c r="G26" s="16">
        <v>813</v>
      </c>
      <c r="H26" s="4">
        <f t="shared" si="2"/>
        <v>84.870848708487088</v>
      </c>
      <c r="I26" s="9">
        <f t="shared" si="3"/>
        <v>15.129151291512915</v>
      </c>
    </row>
    <row r="27" spans="1:15" x14ac:dyDescent="0.25">
      <c r="A27" s="288"/>
      <c r="B27" s="16" t="s">
        <v>16</v>
      </c>
      <c r="C27" s="16">
        <v>54</v>
      </c>
      <c r="D27" s="16">
        <v>565</v>
      </c>
      <c r="E27" s="16">
        <v>6</v>
      </c>
      <c r="F27" s="16">
        <v>0</v>
      </c>
      <c r="G27" s="16">
        <v>625</v>
      </c>
      <c r="H27" s="4">
        <f t="shared" si="2"/>
        <v>99.04</v>
      </c>
      <c r="I27" s="9">
        <f t="shared" si="3"/>
        <v>0.96</v>
      </c>
      <c r="K27" s="6"/>
      <c r="L27" s="7"/>
      <c r="M27" s="6"/>
      <c r="N27" s="15"/>
      <c r="O27" s="15"/>
    </row>
    <row r="28" spans="1:15" x14ac:dyDescent="0.25">
      <c r="A28" s="288"/>
      <c r="B28" s="16" t="s">
        <v>17</v>
      </c>
      <c r="C28" s="16">
        <v>1</v>
      </c>
      <c r="D28" s="16">
        <v>582</v>
      </c>
      <c r="E28" s="16">
        <v>58</v>
      </c>
      <c r="F28" s="16">
        <v>0</v>
      </c>
      <c r="G28" s="16">
        <v>641</v>
      </c>
      <c r="H28" s="4">
        <f t="shared" si="2"/>
        <v>90.951638065522616</v>
      </c>
      <c r="I28" s="9">
        <f t="shared" si="3"/>
        <v>9.0483619344773789</v>
      </c>
      <c r="K28" s="6"/>
      <c r="L28" s="7"/>
      <c r="M28" s="6"/>
      <c r="N28" s="15"/>
      <c r="O28" s="15"/>
    </row>
    <row r="29" spans="1:15" x14ac:dyDescent="0.25">
      <c r="A29" s="288"/>
      <c r="B29" s="16" t="s">
        <v>18</v>
      </c>
      <c r="C29" s="16">
        <v>72</v>
      </c>
      <c r="D29" s="16">
        <v>634</v>
      </c>
      <c r="E29" s="16">
        <v>146</v>
      </c>
      <c r="F29" s="16">
        <v>19</v>
      </c>
      <c r="G29" s="16">
        <v>871</v>
      </c>
      <c r="H29" s="4">
        <f t="shared" si="2"/>
        <v>81.056257175660164</v>
      </c>
      <c r="I29" s="9">
        <f t="shared" si="3"/>
        <v>18.943742824339839</v>
      </c>
      <c r="K29" s="6"/>
      <c r="L29" s="7"/>
      <c r="M29" s="6"/>
      <c r="N29" s="15"/>
      <c r="O29" s="15"/>
    </row>
    <row r="30" spans="1:15" x14ac:dyDescent="0.25">
      <c r="A30" s="288"/>
      <c r="B30" s="16" t="s">
        <v>19</v>
      </c>
      <c r="C30" s="16">
        <v>30</v>
      </c>
      <c r="D30" s="16">
        <v>679</v>
      </c>
      <c r="E30" s="16">
        <v>83</v>
      </c>
      <c r="F30" s="16">
        <v>0</v>
      </c>
      <c r="G30" s="16">
        <v>792</v>
      </c>
      <c r="H30" s="4">
        <f t="shared" si="2"/>
        <v>89.520202020202021</v>
      </c>
      <c r="I30" s="9">
        <f t="shared" si="3"/>
        <v>10.479797979797979</v>
      </c>
      <c r="K30" s="6"/>
      <c r="L30" s="7"/>
      <c r="M30" s="6"/>
      <c r="N30" s="15"/>
      <c r="O30" s="15"/>
    </row>
    <row r="31" spans="1:15" x14ac:dyDescent="0.25">
      <c r="A31" s="288"/>
      <c r="B31" s="16" t="s">
        <v>20</v>
      </c>
      <c r="C31" s="16">
        <v>61</v>
      </c>
      <c r="D31" s="16">
        <v>549</v>
      </c>
      <c r="E31" s="16">
        <v>52</v>
      </c>
      <c r="F31" s="16">
        <v>10</v>
      </c>
      <c r="G31" s="16">
        <v>672</v>
      </c>
      <c r="H31" s="4">
        <f t="shared" si="2"/>
        <v>90.773809523809518</v>
      </c>
      <c r="I31" s="9">
        <f t="shared" si="3"/>
        <v>9.2261904761904763</v>
      </c>
      <c r="K31" s="6"/>
      <c r="L31" s="7"/>
      <c r="M31" s="6"/>
      <c r="N31" s="15"/>
      <c r="O31" s="15"/>
    </row>
    <row r="32" spans="1:15" x14ac:dyDescent="0.25">
      <c r="A32" s="288"/>
      <c r="B32" s="16" t="s">
        <v>21</v>
      </c>
      <c r="C32" s="16">
        <v>37</v>
      </c>
      <c r="D32" s="16">
        <v>303</v>
      </c>
      <c r="E32" s="16">
        <v>24</v>
      </c>
      <c r="F32" s="16">
        <v>6</v>
      </c>
      <c r="G32" s="16">
        <v>370</v>
      </c>
      <c r="H32" s="4">
        <f t="shared" si="2"/>
        <v>91.891891891891888</v>
      </c>
      <c r="I32" s="9">
        <f t="shared" si="3"/>
        <v>8.1081081081081088</v>
      </c>
      <c r="K32" s="6"/>
      <c r="L32" s="7"/>
      <c r="M32" s="6"/>
      <c r="N32" s="15"/>
      <c r="O32" s="15"/>
    </row>
    <row r="33" spans="1:15" x14ac:dyDescent="0.25">
      <c r="A33" s="288"/>
      <c r="B33" s="16" t="s">
        <v>22</v>
      </c>
      <c r="C33" s="16">
        <v>23</v>
      </c>
      <c r="D33" s="16">
        <v>444</v>
      </c>
      <c r="E33" s="16">
        <v>58</v>
      </c>
      <c r="F33" s="16">
        <v>3</v>
      </c>
      <c r="G33" s="16">
        <v>528</v>
      </c>
      <c r="H33" s="4">
        <f t="shared" si="2"/>
        <v>88.446969696969703</v>
      </c>
      <c r="I33" s="9">
        <f t="shared" si="3"/>
        <v>11.553030303030303</v>
      </c>
      <c r="K33" s="6"/>
      <c r="L33" s="7"/>
      <c r="M33" s="6"/>
      <c r="N33" s="15"/>
      <c r="O33" s="15"/>
    </row>
    <row r="34" spans="1:15" ht="16.5" thickBot="1" x14ac:dyDescent="0.3">
      <c r="A34" s="289"/>
      <c r="B34" s="19" t="s">
        <v>35</v>
      </c>
      <c r="C34" s="20"/>
      <c r="D34" s="20"/>
      <c r="E34" s="20"/>
      <c r="F34" s="20"/>
      <c r="G34" s="20"/>
      <c r="H34" s="11">
        <f>AVERAGE(H18:H33)</f>
        <v>85.555909396556757</v>
      </c>
      <c r="I34" s="12">
        <f>AVERAGE(I18:I33)</f>
        <v>14.444090603443248</v>
      </c>
      <c r="K34" s="6"/>
      <c r="L34" s="7"/>
      <c r="M34" s="6"/>
      <c r="N34" s="15"/>
      <c r="O34" s="15"/>
    </row>
    <row r="35" spans="1:15" x14ac:dyDescent="0.25">
      <c r="A35" s="290" t="s">
        <v>51</v>
      </c>
      <c r="B35" s="21" t="s">
        <v>7</v>
      </c>
      <c r="C35" s="21">
        <v>20</v>
      </c>
      <c r="D35" s="21">
        <v>390</v>
      </c>
      <c r="E35" s="21">
        <v>61</v>
      </c>
      <c r="F35" s="21">
        <v>5</v>
      </c>
      <c r="G35" s="21">
        <v>476</v>
      </c>
      <c r="H35" s="14">
        <f>(C35+D35)*100/G35</f>
        <v>86.134453781512605</v>
      </c>
      <c r="I35" s="13">
        <f>(E35+F35)*100/G35</f>
        <v>13.865546218487395</v>
      </c>
      <c r="K35" s="6"/>
      <c r="L35" s="7"/>
      <c r="M35" s="6"/>
      <c r="N35" s="15"/>
      <c r="O35" s="15"/>
    </row>
    <row r="36" spans="1:15" x14ac:dyDescent="0.25">
      <c r="A36" s="288"/>
      <c r="B36" s="16" t="s">
        <v>11</v>
      </c>
      <c r="C36" s="16">
        <v>89</v>
      </c>
      <c r="D36" s="16">
        <v>227</v>
      </c>
      <c r="E36" s="16">
        <v>63</v>
      </c>
      <c r="F36" s="16">
        <v>12</v>
      </c>
      <c r="G36" s="16">
        <v>391</v>
      </c>
      <c r="H36" s="4">
        <f t="shared" ref="H36:H47" si="4">(C36+D36)*100/G36</f>
        <v>80.818414322250646</v>
      </c>
      <c r="I36" s="9">
        <f t="shared" ref="I36:I47" si="5">(E36+F36)*100/G36</f>
        <v>19.181585677749361</v>
      </c>
      <c r="K36" s="6"/>
      <c r="L36" s="7"/>
      <c r="M36" s="6"/>
      <c r="N36" s="15"/>
      <c r="O36" s="15"/>
    </row>
    <row r="37" spans="1:15" x14ac:dyDescent="0.25">
      <c r="A37" s="288"/>
      <c r="B37" s="16" t="s">
        <v>12</v>
      </c>
      <c r="C37" s="16">
        <v>118</v>
      </c>
      <c r="D37" s="16">
        <v>447</v>
      </c>
      <c r="E37" s="16">
        <v>35</v>
      </c>
      <c r="F37" s="16">
        <v>6</v>
      </c>
      <c r="G37" s="16">
        <v>606</v>
      </c>
      <c r="H37" s="4">
        <f t="shared" si="4"/>
        <v>93.234323432343231</v>
      </c>
      <c r="I37" s="9">
        <f t="shared" si="5"/>
        <v>6.7656765676567661</v>
      </c>
      <c r="K37" s="6"/>
      <c r="L37" s="7"/>
      <c r="M37" s="6"/>
      <c r="N37" s="15"/>
      <c r="O37" s="15"/>
    </row>
    <row r="38" spans="1:15" x14ac:dyDescent="0.25">
      <c r="A38" s="288"/>
      <c r="B38" s="16" t="s">
        <v>10</v>
      </c>
      <c r="C38" s="16">
        <v>84</v>
      </c>
      <c r="D38" s="16">
        <v>384</v>
      </c>
      <c r="E38" s="16">
        <v>106</v>
      </c>
      <c r="F38" s="16">
        <v>5</v>
      </c>
      <c r="G38" s="16">
        <v>579</v>
      </c>
      <c r="H38" s="4">
        <f t="shared" si="4"/>
        <v>80.829015544041454</v>
      </c>
      <c r="I38" s="9">
        <f t="shared" si="5"/>
        <v>19.17098445595855</v>
      </c>
      <c r="K38" s="6"/>
      <c r="L38" s="7"/>
      <c r="M38" s="6"/>
      <c r="N38" s="15"/>
      <c r="O38" s="15"/>
    </row>
    <row r="39" spans="1:15" x14ac:dyDescent="0.25">
      <c r="A39" s="288"/>
      <c r="B39" s="16" t="s">
        <v>13</v>
      </c>
      <c r="C39" s="16">
        <v>80</v>
      </c>
      <c r="D39" s="16">
        <v>406</v>
      </c>
      <c r="E39" s="16">
        <v>82</v>
      </c>
      <c r="F39" s="16">
        <v>8</v>
      </c>
      <c r="G39" s="16">
        <v>576</v>
      </c>
      <c r="H39" s="4">
        <f t="shared" si="4"/>
        <v>84.375</v>
      </c>
      <c r="I39" s="9">
        <f t="shared" si="5"/>
        <v>15.625</v>
      </c>
      <c r="K39" s="6"/>
      <c r="L39" s="7"/>
      <c r="M39" s="6"/>
      <c r="N39" s="15"/>
      <c r="O39" s="15"/>
    </row>
    <row r="40" spans="1:15" x14ac:dyDescent="0.25">
      <c r="A40" s="288"/>
      <c r="B40" s="16" t="s">
        <v>9</v>
      </c>
      <c r="C40" s="16">
        <v>37</v>
      </c>
      <c r="D40" s="16">
        <v>288</v>
      </c>
      <c r="E40" s="16">
        <v>76</v>
      </c>
      <c r="F40" s="16">
        <v>13</v>
      </c>
      <c r="G40" s="16">
        <v>414</v>
      </c>
      <c r="H40" s="4">
        <f t="shared" si="4"/>
        <v>78.502415458937193</v>
      </c>
      <c r="I40" s="9">
        <f t="shared" si="5"/>
        <v>21.497584541062803</v>
      </c>
      <c r="K40" s="6"/>
      <c r="L40" s="7"/>
      <c r="M40" s="6"/>
      <c r="N40" s="15"/>
      <c r="O40" s="15"/>
    </row>
    <row r="41" spans="1:15" x14ac:dyDescent="0.25">
      <c r="A41" s="288"/>
      <c r="B41" s="16" t="s">
        <v>14</v>
      </c>
      <c r="C41" s="16">
        <v>45</v>
      </c>
      <c r="D41" s="16">
        <v>367</v>
      </c>
      <c r="E41" s="16">
        <v>27</v>
      </c>
      <c r="F41" s="16">
        <v>3</v>
      </c>
      <c r="G41" s="16">
        <v>442</v>
      </c>
      <c r="H41" s="4">
        <f t="shared" si="4"/>
        <v>93.212669683257914</v>
      </c>
      <c r="I41" s="9">
        <f t="shared" si="5"/>
        <v>6.7873303167420813</v>
      </c>
      <c r="K41" s="6"/>
      <c r="L41" s="7"/>
      <c r="M41" s="6"/>
      <c r="N41" s="15"/>
      <c r="O41" s="15"/>
    </row>
    <row r="42" spans="1:15" x14ac:dyDescent="0.25">
      <c r="A42" s="288"/>
      <c r="B42" s="16" t="s">
        <v>8</v>
      </c>
      <c r="C42" s="16">
        <v>84</v>
      </c>
      <c r="D42" s="16">
        <v>202</v>
      </c>
      <c r="E42" s="16">
        <v>54</v>
      </c>
      <c r="F42" s="16">
        <v>9</v>
      </c>
      <c r="G42" s="16">
        <v>349</v>
      </c>
      <c r="H42" s="4">
        <f t="shared" si="4"/>
        <v>81.948424068767906</v>
      </c>
      <c r="I42" s="9">
        <f t="shared" si="5"/>
        <v>18.05157593123209</v>
      </c>
      <c r="K42" s="6"/>
      <c r="L42" s="7"/>
      <c r="M42" s="6"/>
      <c r="N42" s="15"/>
      <c r="O42" s="15"/>
    </row>
    <row r="43" spans="1:15" x14ac:dyDescent="0.25">
      <c r="A43" s="288"/>
      <c r="B43" s="16" t="s">
        <v>15</v>
      </c>
      <c r="C43" s="16">
        <v>116</v>
      </c>
      <c r="D43" s="16">
        <v>348</v>
      </c>
      <c r="E43" s="16">
        <v>56</v>
      </c>
      <c r="F43" s="16">
        <v>4</v>
      </c>
      <c r="G43" s="16">
        <v>524</v>
      </c>
      <c r="H43" s="4">
        <f t="shared" si="4"/>
        <v>88.549618320610691</v>
      </c>
      <c r="I43" s="9">
        <f t="shared" si="5"/>
        <v>11.450381679389313</v>
      </c>
      <c r="K43" s="6"/>
      <c r="L43" s="7"/>
      <c r="M43" s="6"/>
      <c r="N43" s="15"/>
      <c r="O43" s="15"/>
    </row>
    <row r="44" spans="1:15" x14ac:dyDescent="0.25">
      <c r="A44" s="288"/>
      <c r="B44" s="16" t="s">
        <v>16</v>
      </c>
      <c r="C44" s="16">
        <v>101</v>
      </c>
      <c r="D44" s="16">
        <v>302</v>
      </c>
      <c r="E44" s="16">
        <v>110</v>
      </c>
      <c r="F44" s="16">
        <v>13</v>
      </c>
      <c r="G44" s="16">
        <v>526</v>
      </c>
      <c r="H44" s="4">
        <f t="shared" si="4"/>
        <v>76.615969581749056</v>
      </c>
      <c r="I44" s="9">
        <f t="shared" si="5"/>
        <v>23.384030418250951</v>
      </c>
    </row>
    <row r="45" spans="1:15" x14ac:dyDescent="0.25">
      <c r="A45" s="288"/>
      <c r="B45" s="16" t="s">
        <v>17</v>
      </c>
      <c r="C45" s="16">
        <v>78</v>
      </c>
      <c r="D45" s="16">
        <v>395</v>
      </c>
      <c r="E45" s="16">
        <v>101</v>
      </c>
      <c r="F45" s="16">
        <v>28</v>
      </c>
      <c r="G45" s="16">
        <v>602</v>
      </c>
      <c r="H45" s="4">
        <f t="shared" si="4"/>
        <v>78.571428571428569</v>
      </c>
      <c r="I45" s="9">
        <f t="shared" si="5"/>
        <v>21.428571428571427</v>
      </c>
    </row>
    <row r="46" spans="1:15" x14ac:dyDescent="0.25">
      <c r="A46" s="288"/>
      <c r="B46" s="16" t="s">
        <v>18</v>
      </c>
      <c r="C46" s="16">
        <v>100</v>
      </c>
      <c r="D46" s="16">
        <v>467</v>
      </c>
      <c r="E46" s="16">
        <v>80</v>
      </c>
      <c r="F46" s="16">
        <v>7</v>
      </c>
      <c r="G46" s="16">
        <v>654</v>
      </c>
      <c r="H46" s="4">
        <f t="shared" si="4"/>
        <v>86.697247706422019</v>
      </c>
      <c r="I46" s="9">
        <f t="shared" si="5"/>
        <v>13.302752293577981</v>
      </c>
    </row>
    <row r="47" spans="1:15" x14ac:dyDescent="0.25">
      <c r="A47" s="288"/>
      <c r="B47" s="16" t="s">
        <v>19</v>
      </c>
      <c r="C47" s="16">
        <v>130</v>
      </c>
      <c r="D47" s="16">
        <v>478</v>
      </c>
      <c r="E47" s="16">
        <v>68</v>
      </c>
      <c r="F47" s="16">
        <v>4</v>
      </c>
      <c r="G47" s="16">
        <v>680</v>
      </c>
      <c r="H47" s="4">
        <f t="shared" si="4"/>
        <v>89.411764705882348</v>
      </c>
      <c r="I47" s="9">
        <f t="shared" si="5"/>
        <v>10.588235294117647</v>
      </c>
    </row>
    <row r="48" spans="1:15" x14ac:dyDescent="0.25">
      <c r="A48" s="288"/>
      <c r="B48" s="16" t="s">
        <v>20</v>
      </c>
      <c r="C48" s="16">
        <v>92</v>
      </c>
      <c r="D48" s="16">
        <v>465</v>
      </c>
      <c r="E48" s="16">
        <v>148</v>
      </c>
      <c r="F48" s="16">
        <v>17</v>
      </c>
      <c r="G48" s="16">
        <v>722</v>
      </c>
      <c r="H48" s="4">
        <f t="shared" ref="H48:H49" si="6">(C48+D48)*100/G48</f>
        <v>77.146814404432135</v>
      </c>
      <c r="I48" s="9">
        <f t="shared" ref="I48:I49" si="7">(E48+F48)*100/G48</f>
        <v>22.853185595567869</v>
      </c>
    </row>
    <row r="49" spans="1:9" x14ac:dyDescent="0.25">
      <c r="A49" s="288"/>
      <c r="B49" s="16" t="s">
        <v>21</v>
      </c>
      <c r="C49" s="16">
        <v>85</v>
      </c>
      <c r="D49" s="16">
        <v>413</v>
      </c>
      <c r="E49" s="16">
        <v>90</v>
      </c>
      <c r="F49" s="16">
        <v>3</v>
      </c>
      <c r="G49" s="16">
        <v>591</v>
      </c>
      <c r="H49" s="4">
        <f t="shared" si="6"/>
        <v>84.263959390862951</v>
      </c>
      <c r="I49" s="9">
        <f t="shared" si="7"/>
        <v>15.736040609137056</v>
      </c>
    </row>
    <row r="50" spans="1:9" ht="16.5" thickBot="1" x14ac:dyDescent="0.3">
      <c r="A50" s="289"/>
      <c r="B50" s="19" t="s">
        <v>35</v>
      </c>
      <c r="C50" s="20"/>
      <c r="D50" s="20"/>
      <c r="E50" s="20"/>
      <c r="F50" s="20"/>
      <c r="G50" s="20"/>
      <c r="H50" s="22">
        <f>AVERAGE(H35:H49)</f>
        <v>84.020767931499918</v>
      </c>
      <c r="I50" s="23">
        <f>AVERAGE(I35:I49)</f>
        <v>15.979232068500089</v>
      </c>
    </row>
    <row r="51" spans="1:9" x14ac:dyDescent="0.25">
      <c r="A51" s="290" t="s">
        <v>52</v>
      </c>
      <c r="B51" s="21" t="s">
        <v>7</v>
      </c>
      <c r="C51" s="21">
        <v>3</v>
      </c>
      <c r="D51" s="21">
        <v>502</v>
      </c>
      <c r="E51" s="21">
        <v>3</v>
      </c>
      <c r="F51" s="21">
        <v>0</v>
      </c>
      <c r="G51" s="21">
        <v>508</v>
      </c>
      <c r="H51" s="14">
        <f t="shared" ref="H51:H64" si="8">(C51+D51)*100/G51</f>
        <v>99.409448818897644</v>
      </c>
      <c r="I51" s="13">
        <f t="shared" ref="I51:I64" si="9">(E51+F51)*100/G51</f>
        <v>0.59055118110236215</v>
      </c>
    </row>
    <row r="52" spans="1:9" x14ac:dyDescent="0.25">
      <c r="A52" s="288"/>
      <c r="B52" s="16" t="s">
        <v>11</v>
      </c>
      <c r="C52" s="16">
        <v>1</v>
      </c>
      <c r="D52" s="16">
        <v>509</v>
      </c>
      <c r="E52" s="16">
        <v>31</v>
      </c>
      <c r="F52" s="16">
        <v>0</v>
      </c>
      <c r="G52" s="16">
        <v>541</v>
      </c>
      <c r="H52" s="4">
        <f t="shared" si="8"/>
        <v>94.26987060998151</v>
      </c>
      <c r="I52" s="9">
        <f t="shared" si="9"/>
        <v>5.730129390018484</v>
      </c>
    </row>
    <row r="53" spans="1:9" x14ac:dyDescent="0.25">
      <c r="A53" s="288"/>
      <c r="B53" s="16" t="s">
        <v>12</v>
      </c>
      <c r="C53" s="16">
        <v>1</v>
      </c>
      <c r="D53" s="16">
        <v>484</v>
      </c>
      <c r="E53" s="16">
        <v>6</v>
      </c>
      <c r="F53" s="16">
        <v>0</v>
      </c>
      <c r="G53" s="16">
        <v>491</v>
      </c>
      <c r="H53" s="4">
        <f t="shared" si="8"/>
        <v>98.77800407331975</v>
      </c>
      <c r="I53" s="9">
        <f t="shared" si="9"/>
        <v>1.2219959266802445</v>
      </c>
    </row>
    <row r="54" spans="1:9" x14ac:dyDescent="0.25">
      <c r="A54" s="288"/>
      <c r="B54" s="16" t="s">
        <v>10</v>
      </c>
      <c r="C54" s="16">
        <v>1</v>
      </c>
      <c r="D54" s="16">
        <v>613</v>
      </c>
      <c r="E54" s="16">
        <v>1</v>
      </c>
      <c r="F54" s="16">
        <v>1</v>
      </c>
      <c r="G54" s="16">
        <v>616</v>
      </c>
      <c r="H54" s="4">
        <f t="shared" si="8"/>
        <v>99.675324675324674</v>
      </c>
      <c r="I54" s="9">
        <f t="shared" si="9"/>
        <v>0.32467532467532467</v>
      </c>
    </row>
    <row r="55" spans="1:9" x14ac:dyDescent="0.25">
      <c r="A55" s="288"/>
      <c r="B55" s="16" t="s">
        <v>13</v>
      </c>
      <c r="C55" s="16">
        <v>10</v>
      </c>
      <c r="D55" s="16">
        <v>622</v>
      </c>
      <c r="E55" s="16">
        <v>20</v>
      </c>
      <c r="F55" s="16">
        <v>0</v>
      </c>
      <c r="G55" s="16">
        <v>652</v>
      </c>
      <c r="H55" s="4">
        <f t="shared" si="8"/>
        <v>96.932515337423311</v>
      </c>
      <c r="I55" s="9">
        <f t="shared" si="9"/>
        <v>3.0674846625766872</v>
      </c>
    </row>
    <row r="56" spans="1:9" x14ac:dyDescent="0.25">
      <c r="A56" s="288"/>
      <c r="B56" s="16" t="s">
        <v>9</v>
      </c>
      <c r="C56" s="16">
        <v>3</v>
      </c>
      <c r="D56" s="16">
        <v>582</v>
      </c>
      <c r="E56" s="16">
        <v>20</v>
      </c>
      <c r="F56" s="16">
        <v>1</v>
      </c>
      <c r="G56" s="16">
        <v>606</v>
      </c>
      <c r="H56" s="4">
        <f t="shared" si="8"/>
        <v>96.534653465346537</v>
      </c>
      <c r="I56" s="9">
        <f t="shared" si="9"/>
        <v>3.4653465346534653</v>
      </c>
    </row>
    <row r="57" spans="1:9" x14ac:dyDescent="0.25">
      <c r="A57" s="288"/>
      <c r="B57" s="16" t="s">
        <v>14</v>
      </c>
      <c r="C57" s="16">
        <v>14</v>
      </c>
      <c r="D57" s="16">
        <v>536</v>
      </c>
      <c r="E57" s="16">
        <v>30</v>
      </c>
      <c r="F57" s="16">
        <v>0</v>
      </c>
      <c r="G57" s="16">
        <v>580</v>
      </c>
      <c r="H57" s="4">
        <f t="shared" si="8"/>
        <v>94.827586206896555</v>
      </c>
      <c r="I57" s="9">
        <f t="shared" si="9"/>
        <v>5.1724137931034484</v>
      </c>
    </row>
    <row r="58" spans="1:9" x14ac:dyDescent="0.25">
      <c r="A58" s="288"/>
      <c r="B58" s="16" t="s">
        <v>8</v>
      </c>
      <c r="C58" s="16">
        <v>21</v>
      </c>
      <c r="D58" s="16">
        <v>545</v>
      </c>
      <c r="E58" s="16">
        <v>22</v>
      </c>
      <c r="F58" s="16">
        <v>0</v>
      </c>
      <c r="G58" s="16">
        <v>588</v>
      </c>
      <c r="H58" s="4">
        <f t="shared" si="8"/>
        <v>96.258503401360542</v>
      </c>
      <c r="I58" s="9">
        <f t="shared" si="9"/>
        <v>3.7414965986394559</v>
      </c>
    </row>
    <row r="59" spans="1:9" x14ac:dyDescent="0.25">
      <c r="A59" s="288"/>
      <c r="B59" s="16" t="s">
        <v>15</v>
      </c>
      <c r="C59" s="16">
        <v>21</v>
      </c>
      <c r="D59" s="16">
        <v>544</v>
      </c>
      <c r="E59" s="16">
        <v>17</v>
      </c>
      <c r="F59" s="16">
        <v>2</v>
      </c>
      <c r="G59" s="16">
        <v>584</v>
      </c>
      <c r="H59" s="4">
        <f t="shared" si="8"/>
        <v>96.746575342465746</v>
      </c>
      <c r="I59" s="9">
        <f t="shared" si="9"/>
        <v>3.2534246575342465</v>
      </c>
    </row>
    <row r="60" spans="1:9" x14ac:dyDescent="0.25">
      <c r="A60" s="288"/>
      <c r="B60" s="16" t="s">
        <v>16</v>
      </c>
      <c r="C60" s="16">
        <v>11</v>
      </c>
      <c r="D60" s="16">
        <v>543</v>
      </c>
      <c r="E60" s="16">
        <v>4</v>
      </c>
      <c r="F60" s="16">
        <v>2</v>
      </c>
      <c r="G60" s="16">
        <v>560</v>
      </c>
      <c r="H60" s="4">
        <f t="shared" si="8"/>
        <v>98.928571428571431</v>
      </c>
      <c r="I60" s="9">
        <f t="shared" si="9"/>
        <v>1.0714285714285714</v>
      </c>
    </row>
    <row r="61" spans="1:9" x14ac:dyDescent="0.25">
      <c r="A61" s="288"/>
      <c r="B61" s="16" t="s">
        <v>17</v>
      </c>
      <c r="C61" s="16">
        <v>20</v>
      </c>
      <c r="D61" s="16">
        <v>486</v>
      </c>
      <c r="E61" s="16">
        <v>49</v>
      </c>
      <c r="F61" s="16">
        <v>3</v>
      </c>
      <c r="G61" s="16">
        <v>558</v>
      </c>
      <c r="H61" s="4">
        <f t="shared" si="8"/>
        <v>90.681003584229387</v>
      </c>
      <c r="I61" s="9">
        <f t="shared" si="9"/>
        <v>9.3189964157706093</v>
      </c>
    </row>
    <row r="62" spans="1:9" x14ac:dyDescent="0.25">
      <c r="A62" s="288"/>
      <c r="B62" s="16" t="s">
        <v>18</v>
      </c>
      <c r="C62" s="16">
        <v>22</v>
      </c>
      <c r="D62" s="16">
        <v>613</v>
      </c>
      <c r="E62" s="16">
        <v>33</v>
      </c>
      <c r="F62" s="16">
        <v>7</v>
      </c>
      <c r="G62" s="16">
        <v>675</v>
      </c>
      <c r="H62" s="4">
        <f t="shared" si="8"/>
        <v>94.074074074074076</v>
      </c>
      <c r="I62" s="9">
        <f t="shared" si="9"/>
        <v>5.9259259259259256</v>
      </c>
    </row>
    <row r="63" spans="1:9" x14ac:dyDescent="0.25">
      <c r="A63" s="288"/>
      <c r="B63" s="16" t="s">
        <v>19</v>
      </c>
      <c r="C63" s="16">
        <v>20</v>
      </c>
      <c r="D63" s="16">
        <v>514</v>
      </c>
      <c r="E63" s="16">
        <v>63</v>
      </c>
      <c r="F63" s="16">
        <v>9</v>
      </c>
      <c r="G63" s="16">
        <v>606</v>
      </c>
      <c r="H63" s="4">
        <f t="shared" si="8"/>
        <v>88.118811881188122</v>
      </c>
      <c r="I63" s="9">
        <f t="shared" si="9"/>
        <v>11.881188118811881</v>
      </c>
    </row>
    <row r="64" spans="1:9" x14ac:dyDescent="0.25">
      <c r="A64" s="288"/>
      <c r="B64" s="16" t="s">
        <v>20</v>
      </c>
      <c r="C64" s="16">
        <v>2</v>
      </c>
      <c r="D64" s="16">
        <v>364</v>
      </c>
      <c r="E64" s="16">
        <v>107</v>
      </c>
      <c r="F64" s="16">
        <v>0</v>
      </c>
      <c r="G64" s="16">
        <v>473</v>
      </c>
      <c r="H64" s="4">
        <f t="shared" si="8"/>
        <v>77.378435517970402</v>
      </c>
      <c r="I64" s="9">
        <f t="shared" si="9"/>
        <v>22.621564482029598</v>
      </c>
    </row>
    <row r="65" spans="1:9" ht="16.5" thickBot="1" x14ac:dyDescent="0.3">
      <c r="A65" s="289"/>
      <c r="B65" s="19" t="s">
        <v>35</v>
      </c>
      <c r="C65" s="20"/>
      <c r="D65" s="20"/>
      <c r="E65" s="20"/>
      <c r="F65" s="20"/>
      <c r="G65" s="20"/>
      <c r="H65" s="22">
        <f>AVERAGE(H51:H64)</f>
        <v>94.472384172646429</v>
      </c>
      <c r="I65" s="23">
        <f>AVERAGE(I51:I64)</f>
        <v>5.5276158273535927</v>
      </c>
    </row>
    <row r="66" spans="1:9" x14ac:dyDescent="0.25">
      <c r="A66" s="290" t="s">
        <v>53</v>
      </c>
      <c r="B66" s="21" t="s">
        <v>7</v>
      </c>
      <c r="C66" s="21">
        <v>19</v>
      </c>
      <c r="D66" s="21">
        <v>785</v>
      </c>
      <c r="E66" s="21">
        <v>1</v>
      </c>
      <c r="F66" s="21">
        <v>0</v>
      </c>
      <c r="G66" s="21">
        <v>805</v>
      </c>
      <c r="H66" s="14">
        <f t="shared" ref="H66:H81" si="10">(C66+D66)*100/G66</f>
        <v>99.875776397515523</v>
      </c>
      <c r="I66" s="13">
        <f t="shared" ref="I66:I81" si="11">(E66+F66)*100/G66</f>
        <v>0.12422360248447205</v>
      </c>
    </row>
    <row r="67" spans="1:9" x14ac:dyDescent="0.25">
      <c r="A67" s="288"/>
      <c r="B67" s="16" t="s">
        <v>11</v>
      </c>
      <c r="C67" s="16">
        <v>80</v>
      </c>
      <c r="D67" s="16">
        <v>482</v>
      </c>
      <c r="E67" s="16">
        <v>7</v>
      </c>
      <c r="F67" s="16">
        <v>0</v>
      </c>
      <c r="G67" s="16">
        <v>569</v>
      </c>
      <c r="H67" s="4">
        <f t="shared" si="10"/>
        <v>98.769771528998248</v>
      </c>
      <c r="I67" s="9">
        <f t="shared" si="11"/>
        <v>1.2302284710017575</v>
      </c>
    </row>
    <row r="68" spans="1:9" x14ac:dyDescent="0.25">
      <c r="A68" s="288"/>
      <c r="B68" s="16" t="s">
        <v>12</v>
      </c>
      <c r="C68" s="16">
        <v>11</v>
      </c>
      <c r="D68" s="16">
        <v>936</v>
      </c>
      <c r="E68" s="16">
        <v>4</v>
      </c>
      <c r="F68" s="16">
        <v>0</v>
      </c>
      <c r="G68" s="16">
        <v>951</v>
      </c>
      <c r="H68" s="4">
        <f t="shared" si="10"/>
        <v>99.579390115667721</v>
      </c>
      <c r="I68" s="9">
        <f t="shared" si="11"/>
        <v>0.4206098843322818</v>
      </c>
    </row>
    <row r="69" spans="1:9" x14ac:dyDescent="0.25">
      <c r="A69" s="288"/>
      <c r="B69" s="16" t="s">
        <v>10</v>
      </c>
      <c r="C69" s="16">
        <v>12</v>
      </c>
      <c r="D69" s="16">
        <v>348</v>
      </c>
      <c r="E69" s="16">
        <v>0</v>
      </c>
      <c r="F69" s="16">
        <v>0</v>
      </c>
      <c r="G69" s="16">
        <v>360</v>
      </c>
      <c r="H69" s="4">
        <f t="shared" si="10"/>
        <v>100</v>
      </c>
      <c r="I69" s="9">
        <f t="shared" si="11"/>
        <v>0</v>
      </c>
    </row>
    <row r="70" spans="1:9" x14ac:dyDescent="0.25">
      <c r="A70" s="288"/>
      <c r="B70" s="16" t="s">
        <v>13</v>
      </c>
      <c r="C70" s="16">
        <v>16</v>
      </c>
      <c r="D70" s="16">
        <v>515</v>
      </c>
      <c r="E70" s="16">
        <v>56</v>
      </c>
      <c r="F70" s="16">
        <v>7</v>
      </c>
      <c r="G70" s="16">
        <v>594</v>
      </c>
      <c r="H70" s="4">
        <f t="shared" si="10"/>
        <v>89.393939393939391</v>
      </c>
      <c r="I70" s="9">
        <f t="shared" si="11"/>
        <v>10.606060606060606</v>
      </c>
    </row>
    <row r="71" spans="1:9" x14ac:dyDescent="0.25">
      <c r="A71" s="288"/>
      <c r="B71" s="16" t="s">
        <v>9</v>
      </c>
      <c r="C71" s="16">
        <v>29</v>
      </c>
      <c r="D71" s="16">
        <v>472</v>
      </c>
      <c r="E71" s="16">
        <v>0</v>
      </c>
      <c r="F71" s="16">
        <v>0</v>
      </c>
      <c r="G71" s="16">
        <v>501</v>
      </c>
      <c r="H71" s="4">
        <f t="shared" si="10"/>
        <v>100</v>
      </c>
      <c r="I71" s="9">
        <f t="shared" si="11"/>
        <v>0</v>
      </c>
    </row>
    <row r="72" spans="1:9" x14ac:dyDescent="0.25">
      <c r="A72" s="288"/>
      <c r="B72" s="16" t="s">
        <v>14</v>
      </c>
      <c r="C72" s="16">
        <v>12</v>
      </c>
      <c r="D72" s="16">
        <v>607</v>
      </c>
      <c r="E72" s="16">
        <v>83</v>
      </c>
      <c r="F72" s="16">
        <v>11</v>
      </c>
      <c r="G72" s="16">
        <v>713</v>
      </c>
      <c r="H72" s="4">
        <f t="shared" si="10"/>
        <v>86.816269284712476</v>
      </c>
      <c r="I72" s="9">
        <f t="shared" si="11"/>
        <v>13.183730715287517</v>
      </c>
    </row>
    <row r="73" spans="1:9" x14ac:dyDescent="0.25">
      <c r="A73" s="288"/>
      <c r="B73" s="16" t="s">
        <v>8</v>
      </c>
      <c r="C73" s="16">
        <v>14</v>
      </c>
      <c r="D73" s="16">
        <v>446</v>
      </c>
      <c r="E73" s="16">
        <v>25</v>
      </c>
      <c r="F73" s="16">
        <v>9</v>
      </c>
      <c r="G73" s="16">
        <v>494</v>
      </c>
      <c r="H73" s="4">
        <f t="shared" si="10"/>
        <v>93.117408906882588</v>
      </c>
      <c r="I73" s="9">
        <f t="shared" si="11"/>
        <v>6.8825910931174086</v>
      </c>
    </row>
    <row r="74" spans="1:9" x14ac:dyDescent="0.25">
      <c r="A74" s="288"/>
      <c r="B74" s="16" t="s">
        <v>15</v>
      </c>
      <c r="C74" s="16">
        <v>30</v>
      </c>
      <c r="D74" s="16">
        <v>745</v>
      </c>
      <c r="E74" s="16">
        <v>9</v>
      </c>
      <c r="F74" s="16">
        <v>1</v>
      </c>
      <c r="G74" s="16">
        <v>785</v>
      </c>
      <c r="H74" s="4">
        <f t="shared" si="10"/>
        <v>98.726114649681534</v>
      </c>
      <c r="I74" s="9">
        <f t="shared" si="11"/>
        <v>1.2738853503184713</v>
      </c>
    </row>
    <row r="75" spans="1:9" x14ac:dyDescent="0.25">
      <c r="A75" s="288"/>
      <c r="B75" s="16" t="s">
        <v>16</v>
      </c>
      <c r="C75" s="16">
        <v>75</v>
      </c>
      <c r="D75" s="16">
        <v>522</v>
      </c>
      <c r="E75" s="16">
        <v>102</v>
      </c>
      <c r="F75" s="16">
        <v>2</v>
      </c>
      <c r="G75" s="16">
        <v>701</v>
      </c>
      <c r="H75" s="4">
        <f t="shared" si="10"/>
        <v>85.164051355206851</v>
      </c>
      <c r="I75" s="9">
        <f t="shared" si="11"/>
        <v>14.835948644793152</v>
      </c>
    </row>
    <row r="76" spans="1:9" x14ac:dyDescent="0.25">
      <c r="A76" s="288"/>
      <c r="B76" s="16" t="s">
        <v>17</v>
      </c>
      <c r="C76" s="16">
        <v>73</v>
      </c>
      <c r="D76" s="16">
        <v>563</v>
      </c>
      <c r="E76" s="16">
        <v>22</v>
      </c>
      <c r="F76" s="16">
        <v>4</v>
      </c>
      <c r="G76" s="16">
        <v>662</v>
      </c>
      <c r="H76" s="4">
        <f t="shared" si="10"/>
        <v>96.072507552870093</v>
      </c>
      <c r="I76" s="9">
        <f t="shared" si="11"/>
        <v>3.9274924471299095</v>
      </c>
    </row>
    <row r="77" spans="1:9" x14ac:dyDescent="0.25">
      <c r="A77" s="288"/>
      <c r="B77" s="16" t="s">
        <v>18</v>
      </c>
      <c r="C77" s="16">
        <v>36</v>
      </c>
      <c r="D77" s="16">
        <v>503</v>
      </c>
      <c r="E77" s="16">
        <v>49</v>
      </c>
      <c r="F77" s="16">
        <v>2</v>
      </c>
      <c r="G77" s="16">
        <v>590</v>
      </c>
      <c r="H77" s="4">
        <f t="shared" si="10"/>
        <v>91.355932203389827</v>
      </c>
      <c r="I77" s="9">
        <f t="shared" si="11"/>
        <v>8.6440677966101696</v>
      </c>
    </row>
    <row r="78" spans="1:9" x14ac:dyDescent="0.25">
      <c r="A78" s="288"/>
      <c r="B78" s="16" t="s">
        <v>19</v>
      </c>
      <c r="C78" s="16">
        <v>105</v>
      </c>
      <c r="D78" s="16">
        <v>541</v>
      </c>
      <c r="E78" s="16">
        <v>66</v>
      </c>
      <c r="F78" s="16">
        <v>4</v>
      </c>
      <c r="G78" s="16">
        <v>716</v>
      </c>
      <c r="H78" s="4">
        <f t="shared" si="10"/>
        <v>90.22346368715084</v>
      </c>
      <c r="I78" s="9">
        <f t="shared" si="11"/>
        <v>9.7765363128491618</v>
      </c>
    </row>
    <row r="79" spans="1:9" x14ac:dyDescent="0.25">
      <c r="A79" s="288"/>
      <c r="B79" s="16" t="s">
        <v>20</v>
      </c>
      <c r="C79" s="16">
        <v>5</v>
      </c>
      <c r="D79" s="16">
        <v>611</v>
      </c>
      <c r="E79" s="16">
        <v>0</v>
      </c>
      <c r="F79" s="16">
        <v>0</v>
      </c>
      <c r="G79" s="16">
        <v>616</v>
      </c>
      <c r="H79" s="4">
        <f t="shared" si="10"/>
        <v>100</v>
      </c>
      <c r="I79" s="9">
        <f t="shared" si="11"/>
        <v>0</v>
      </c>
    </row>
    <row r="80" spans="1:9" x14ac:dyDescent="0.25">
      <c r="A80" s="288"/>
      <c r="B80" s="16" t="s">
        <v>21</v>
      </c>
      <c r="C80" s="16">
        <v>15</v>
      </c>
      <c r="D80" s="16">
        <v>555</v>
      </c>
      <c r="E80" s="16">
        <v>0</v>
      </c>
      <c r="F80" s="16">
        <v>0</v>
      </c>
      <c r="G80" s="16">
        <v>570</v>
      </c>
      <c r="H80" s="4">
        <f t="shared" si="10"/>
        <v>100</v>
      </c>
      <c r="I80" s="9">
        <f t="shared" si="11"/>
        <v>0</v>
      </c>
    </row>
    <row r="81" spans="1:9" x14ac:dyDescent="0.25">
      <c r="A81" s="288"/>
      <c r="B81" s="16" t="s">
        <v>22</v>
      </c>
      <c r="C81" s="16">
        <v>1</v>
      </c>
      <c r="D81" s="16">
        <v>583</v>
      </c>
      <c r="E81" s="16">
        <v>44</v>
      </c>
      <c r="F81" s="16">
        <v>0</v>
      </c>
      <c r="G81" s="16">
        <v>628</v>
      </c>
      <c r="H81" s="4">
        <f t="shared" si="10"/>
        <v>92.99363057324841</v>
      </c>
      <c r="I81" s="9">
        <f t="shared" si="11"/>
        <v>7.0063694267515926</v>
      </c>
    </row>
    <row r="82" spans="1:9" ht="16.5" thickBot="1" x14ac:dyDescent="0.3">
      <c r="A82" s="289"/>
      <c r="B82" s="19" t="s">
        <v>35</v>
      </c>
      <c r="C82" s="20"/>
      <c r="D82" s="20"/>
      <c r="E82" s="20"/>
      <c r="F82" s="20"/>
      <c r="G82" s="20"/>
      <c r="H82" s="22">
        <f>AVERAGE(H66:H81)</f>
        <v>95.130515978078947</v>
      </c>
      <c r="I82" s="23">
        <f>AVERAGE(I66:I81)</f>
        <v>4.8694840219210311</v>
      </c>
    </row>
    <row r="83" spans="1:9" x14ac:dyDescent="0.25">
      <c r="A83" s="288" t="s">
        <v>54</v>
      </c>
      <c r="B83" s="16" t="s">
        <v>7</v>
      </c>
      <c r="C83" s="16">
        <v>5</v>
      </c>
      <c r="D83" s="16">
        <v>13</v>
      </c>
      <c r="E83" s="16">
        <v>328</v>
      </c>
      <c r="F83" s="16">
        <v>446</v>
      </c>
      <c r="G83" s="16">
        <v>792</v>
      </c>
      <c r="H83" s="4">
        <f t="shared" ref="H83:H98" si="12">(C83+D83)*100/G83</f>
        <v>2.2727272727272729</v>
      </c>
      <c r="I83" s="9">
        <f t="shared" ref="I83:I98" si="13">(E83+F83)*100/G83</f>
        <v>97.727272727272734</v>
      </c>
    </row>
    <row r="84" spans="1:9" x14ac:dyDescent="0.25">
      <c r="A84" s="288"/>
      <c r="B84" s="16" t="s">
        <v>11</v>
      </c>
      <c r="C84" s="16">
        <v>12</v>
      </c>
      <c r="D84" s="16">
        <v>23</v>
      </c>
      <c r="E84" s="16">
        <v>386</v>
      </c>
      <c r="F84" s="16">
        <v>479</v>
      </c>
      <c r="G84" s="16">
        <v>900</v>
      </c>
      <c r="H84" s="4">
        <f t="shared" si="12"/>
        <v>3.8888888888888888</v>
      </c>
      <c r="I84" s="9">
        <f t="shared" si="13"/>
        <v>96.111111111111114</v>
      </c>
    </row>
    <row r="85" spans="1:9" x14ac:dyDescent="0.25">
      <c r="A85" s="288"/>
      <c r="B85" s="16" t="s">
        <v>12</v>
      </c>
      <c r="C85" s="16">
        <v>18</v>
      </c>
      <c r="D85" s="16">
        <v>8</v>
      </c>
      <c r="E85" s="16">
        <v>391</v>
      </c>
      <c r="F85" s="16">
        <v>245</v>
      </c>
      <c r="G85" s="16">
        <v>662</v>
      </c>
      <c r="H85" s="4">
        <f t="shared" si="12"/>
        <v>3.9274924471299095</v>
      </c>
      <c r="I85" s="9">
        <f t="shared" si="13"/>
        <v>96.072507552870093</v>
      </c>
    </row>
    <row r="86" spans="1:9" x14ac:dyDescent="0.25">
      <c r="A86" s="288"/>
      <c r="B86" s="16" t="s">
        <v>10</v>
      </c>
      <c r="C86" s="16">
        <v>7</v>
      </c>
      <c r="D86" s="16">
        <v>17</v>
      </c>
      <c r="E86" s="16">
        <v>157</v>
      </c>
      <c r="F86" s="16">
        <v>602</v>
      </c>
      <c r="G86" s="16">
        <v>783</v>
      </c>
      <c r="H86" s="4">
        <f t="shared" si="12"/>
        <v>3.0651340996168583</v>
      </c>
      <c r="I86" s="9">
        <f t="shared" si="13"/>
        <v>96.934865900383144</v>
      </c>
    </row>
    <row r="87" spans="1:9" x14ac:dyDescent="0.25">
      <c r="A87" s="288"/>
      <c r="B87" s="16" t="s">
        <v>13</v>
      </c>
      <c r="C87" s="16">
        <v>4</v>
      </c>
      <c r="D87" s="16">
        <v>36</v>
      </c>
      <c r="E87" s="16">
        <v>154</v>
      </c>
      <c r="F87" s="16">
        <v>627</v>
      </c>
      <c r="G87" s="16">
        <v>821</v>
      </c>
      <c r="H87" s="4">
        <f t="shared" si="12"/>
        <v>4.8721071863581003</v>
      </c>
      <c r="I87" s="9">
        <f t="shared" si="13"/>
        <v>95.127892813641907</v>
      </c>
    </row>
    <row r="88" spans="1:9" x14ac:dyDescent="0.25">
      <c r="A88" s="288"/>
      <c r="B88" s="16" t="s">
        <v>9</v>
      </c>
      <c r="C88" s="16">
        <v>6</v>
      </c>
      <c r="D88" s="16">
        <v>21</v>
      </c>
      <c r="E88" s="16">
        <v>173</v>
      </c>
      <c r="F88" s="16">
        <v>438</v>
      </c>
      <c r="G88" s="16">
        <v>638</v>
      </c>
      <c r="H88" s="4">
        <f t="shared" si="12"/>
        <v>4.2319749216300941</v>
      </c>
      <c r="I88" s="9">
        <f t="shared" si="13"/>
        <v>95.768025078369902</v>
      </c>
    </row>
    <row r="89" spans="1:9" x14ac:dyDescent="0.25">
      <c r="A89" s="288"/>
      <c r="B89" s="16" t="s">
        <v>14</v>
      </c>
      <c r="C89" s="16">
        <v>10</v>
      </c>
      <c r="D89" s="16">
        <v>0</v>
      </c>
      <c r="E89" s="16">
        <v>341</v>
      </c>
      <c r="F89" s="16">
        <v>345</v>
      </c>
      <c r="G89" s="16">
        <v>696</v>
      </c>
      <c r="H89" s="4">
        <f t="shared" si="12"/>
        <v>1.4367816091954022</v>
      </c>
      <c r="I89" s="9">
        <f t="shared" si="13"/>
        <v>98.563218390804593</v>
      </c>
    </row>
    <row r="90" spans="1:9" x14ac:dyDescent="0.25">
      <c r="A90" s="288"/>
      <c r="B90" s="16" t="s">
        <v>8</v>
      </c>
      <c r="C90" s="16">
        <v>2</v>
      </c>
      <c r="D90" s="16">
        <v>6</v>
      </c>
      <c r="E90" s="16">
        <v>119</v>
      </c>
      <c r="F90" s="16">
        <v>334</v>
      </c>
      <c r="G90" s="16">
        <v>461</v>
      </c>
      <c r="H90" s="4">
        <f t="shared" si="12"/>
        <v>1.735357917570499</v>
      </c>
      <c r="I90" s="9">
        <f t="shared" si="13"/>
        <v>98.264642082429503</v>
      </c>
    </row>
    <row r="91" spans="1:9" x14ac:dyDescent="0.25">
      <c r="A91" s="288"/>
      <c r="B91" s="16" t="s">
        <v>15</v>
      </c>
      <c r="C91" s="16">
        <v>8</v>
      </c>
      <c r="D91" s="16">
        <v>15</v>
      </c>
      <c r="E91" s="16">
        <v>324</v>
      </c>
      <c r="F91" s="16">
        <v>239</v>
      </c>
      <c r="G91" s="16">
        <v>586</v>
      </c>
      <c r="H91" s="4">
        <f t="shared" si="12"/>
        <v>3.9249146757679183</v>
      </c>
      <c r="I91" s="9">
        <f t="shared" si="13"/>
        <v>96.075085324232077</v>
      </c>
    </row>
    <row r="92" spans="1:9" x14ac:dyDescent="0.25">
      <c r="A92" s="288"/>
      <c r="B92" s="16" t="s">
        <v>16</v>
      </c>
      <c r="C92" s="16">
        <v>7</v>
      </c>
      <c r="D92" s="16">
        <v>41</v>
      </c>
      <c r="E92" s="16">
        <v>177</v>
      </c>
      <c r="F92" s="16">
        <v>414</v>
      </c>
      <c r="G92" s="16">
        <v>639</v>
      </c>
      <c r="H92" s="4">
        <f t="shared" si="12"/>
        <v>7.511737089201878</v>
      </c>
      <c r="I92" s="9">
        <f t="shared" si="13"/>
        <v>92.488262910798127</v>
      </c>
    </row>
    <row r="93" spans="1:9" x14ac:dyDescent="0.25">
      <c r="A93" s="288"/>
      <c r="B93" s="16" t="s">
        <v>17</v>
      </c>
      <c r="C93" s="16">
        <v>8</v>
      </c>
      <c r="D93" s="16">
        <v>0</v>
      </c>
      <c r="E93" s="16">
        <v>478</v>
      </c>
      <c r="F93" s="16">
        <v>347</v>
      </c>
      <c r="G93" s="16">
        <v>833</v>
      </c>
      <c r="H93" s="4">
        <f t="shared" si="12"/>
        <v>0.96038415366146457</v>
      </c>
      <c r="I93" s="9">
        <f t="shared" si="13"/>
        <v>99.039615846338535</v>
      </c>
    </row>
    <row r="94" spans="1:9" x14ac:dyDescent="0.25">
      <c r="A94" s="288"/>
      <c r="B94" s="16" t="s">
        <v>18</v>
      </c>
      <c r="C94" s="16">
        <v>1</v>
      </c>
      <c r="D94" s="16">
        <v>0</v>
      </c>
      <c r="E94" s="16">
        <v>721</v>
      </c>
      <c r="F94" s="16">
        <v>198</v>
      </c>
      <c r="G94" s="16">
        <v>920</v>
      </c>
      <c r="H94" s="4">
        <f t="shared" ref="H94:H95" si="14">(C94+D94)*100/G94</f>
        <v>0.10869565217391304</v>
      </c>
      <c r="I94" s="9">
        <f t="shared" ref="I94:I95" si="15">(E94+F94)*100/G94</f>
        <v>99.891304347826093</v>
      </c>
    </row>
    <row r="95" spans="1:9" x14ac:dyDescent="0.25">
      <c r="A95" s="288"/>
      <c r="B95" s="16" t="s">
        <v>19</v>
      </c>
      <c r="C95" s="16">
        <v>3</v>
      </c>
      <c r="D95" s="16">
        <v>6</v>
      </c>
      <c r="E95" s="16">
        <v>286</v>
      </c>
      <c r="F95" s="16">
        <v>556</v>
      </c>
      <c r="G95" s="16">
        <v>851</v>
      </c>
      <c r="H95" s="4">
        <f t="shared" si="14"/>
        <v>1.0575793184488838</v>
      </c>
      <c r="I95" s="9">
        <f t="shared" si="15"/>
        <v>98.942420681551113</v>
      </c>
    </row>
    <row r="96" spans="1:9" x14ac:dyDescent="0.25">
      <c r="A96" s="288"/>
      <c r="B96" s="16" t="s">
        <v>20</v>
      </c>
      <c r="C96" s="16">
        <v>14</v>
      </c>
      <c r="D96" s="16">
        <v>29</v>
      </c>
      <c r="E96" s="16">
        <v>413</v>
      </c>
      <c r="F96" s="16">
        <v>467</v>
      </c>
      <c r="G96" s="16">
        <v>923</v>
      </c>
      <c r="H96" s="4">
        <f t="shared" si="12"/>
        <v>4.6587215601300107</v>
      </c>
      <c r="I96" s="9">
        <f t="shared" si="13"/>
        <v>95.341278439869996</v>
      </c>
    </row>
    <row r="97" spans="1:9" x14ac:dyDescent="0.25">
      <c r="A97" s="288"/>
      <c r="B97" s="16" t="s">
        <v>21</v>
      </c>
      <c r="C97" s="16">
        <v>5</v>
      </c>
      <c r="D97" s="16">
        <v>10</v>
      </c>
      <c r="E97" s="16">
        <v>406</v>
      </c>
      <c r="F97" s="16">
        <v>527</v>
      </c>
      <c r="G97" s="16">
        <v>948</v>
      </c>
      <c r="H97" s="4">
        <f t="shared" si="12"/>
        <v>1.5822784810126582</v>
      </c>
      <c r="I97" s="9">
        <f t="shared" si="13"/>
        <v>98.417721518987335</v>
      </c>
    </row>
    <row r="98" spans="1:9" x14ac:dyDescent="0.25">
      <c r="A98" s="288"/>
      <c r="B98" s="16" t="s">
        <v>22</v>
      </c>
      <c r="C98" s="16">
        <v>4</v>
      </c>
      <c r="D98" s="16">
        <v>0</v>
      </c>
      <c r="E98" s="16">
        <v>567</v>
      </c>
      <c r="F98" s="16">
        <v>437</v>
      </c>
      <c r="G98" s="16">
        <v>1008</v>
      </c>
      <c r="H98" s="4">
        <f t="shared" si="12"/>
        <v>0.3968253968253968</v>
      </c>
      <c r="I98" s="9">
        <f t="shared" si="13"/>
        <v>99.603174603174608</v>
      </c>
    </row>
    <row r="99" spans="1:9" ht="16.5" thickBot="1" x14ac:dyDescent="0.3">
      <c r="A99" s="289"/>
      <c r="B99" s="19" t="s">
        <v>35</v>
      </c>
      <c r="C99" s="20"/>
      <c r="D99" s="20"/>
      <c r="E99" s="20"/>
      <c r="F99" s="20"/>
      <c r="G99" s="20"/>
      <c r="H99" s="22">
        <f>AVERAGE(H83:H98)</f>
        <v>2.8519750418961975</v>
      </c>
      <c r="I99" s="23">
        <f>AVERAGE(I83:I98)</f>
        <v>97.14802495810379</v>
      </c>
    </row>
    <row r="100" spans="1:9" x14ac:dyDescent="0.25">
      <c r="A100" s="288" t="s">
        <v>55</v>
      </c>
      <c r="B100" s="16" t="s">
        <v>7</v>
      </c>
      <c r="C100" s="16">
        <v>8</v>
      </c>
      <c r="D100" s="16">
        <v>14</v>
      </c>
      <c r="E100" s="16">
        <v>205</v>
      </c>
      <c r="F100" s="16">
        <v>239</v>
      </c>
      <c r="G100" s="16">
        <v>466</v>
      </c>
      <c r="H100" s="4">
        <f t="shared" ref="H100:H112" si="16">(C100+D100)*100/G100</f>
        <v>4.7210300429184553</v>
      </c>
      <c r="I100" s="9">
        <f t="shared" ref="I100:I112" si="17">(E100+F100)*100/G100</f>
        <v>95.278969957081543</v>
      </c>
    </row>
    <row r="101" spans="1:9" x14ac:dyDescent="0.25">
      <c r="A101" s="288"/>
      <c r="B101" s="16" t="s">
        <v>11</v>
      </c>
      <c r="C101" s="16">
        <v>7</v>
      </c>
      <c r="D101" s="16">
        <v>22</v>
      </c>
      <c r="E101" s="16">
        <v>178</v>
      </c>
      <c r="F101" s="16">
        <v>212</v>
      </c>
      <c r="G101" s="16">
        <v>419</v>
      </c>
      <c r="H101" s="4">
        <f t="shared" si="16"/>
        <v>6.921241050119332</v>
      </c>
      <c r="I101" s="9">
        <f t="shared" si="17"/>
        <v>93.078758949880665</v>
      </c>
    </row>
    <row r="102" spans="1:9" x14ac:dyDescent="0.25">
      <c r="A102" s="288"/>
      <c r="B102" s="16" t="s">
        <v>12</v>
      </c>
      <c r="C102" s="16">
        <v>15</v>
      </c>
      <c r="D102" s="16">
        <v>2</v>
      </c>
      <c r="E102" s="16">
        <v>255</v>
      </c>
      <c r="F102" s="16">
        <v>123</v>
      </c>
      <c r="G102" s="16">
        <v>395</v>
      </c>
      <c r="H102" s="4">
        <f t="shared" si="16"/>
        <v>4.3037974683544302</v>
      </c>
      <c r="I102" s="9">
        <f t="shared" si="17"/>
        <v>95.696202531645568</v>
      </c>
    </row>
    <row r="103" spans="1:9" x14ac:dyDescent="0.25">
      <c r="A103" s="288"/>
      <c r="B103" s="16" t="s">
        <v>10</v>
      </c>
      <c r="C103" s="16">
        <v>3</v>
      </c>
      <c r="D103" s="16">
        <v>3</v>
      </c>
      <c r="E103" s="16">
        <v>108</v>
      </c>
      <c r="F103" s="16">
        <v>295</v>
      </c>
      <c r="G103" s="16">
        <v>409</v>
      </c>
      <c r="H103" s="4">
        <f t="shared" si="16"/>
        <v>1.4669926650366749</v>
      </c>
      <c r="I103" s="9">
        <f t="shared" si="17"/>
        <v>98.53300733496333</v>
      </c>
    </row>
    <row r="104" spans="1:9" x14ac:dyDescent="0.25">
      <c r="A104" s="288"/>
      <c r="B104" s="16" t="s">
        <v>13</v>
      </c>
      <c r="C104" s="16">
        <v>5</v>
      </c>
      <c r="D104" s="16">
        <v>5</v>
      </c>
      <c r="E104" s="16">
        <v>163</v>
      </c>
      <c r="F104" s="16">
        <v>254</v>
      </c>
      <c r="G104" s="16">
        <v>427</v>
      </c>
      <c r="H104" s="4">
        <f t="shared" si="16"/>
        <v>2.3419203747072599</v>
      </c>
      <c r="I104" s="9">
        <f t="shared" si="17"/>
        <v>97.658079625292743</v>
      </c>
    </row>
    <row r="105" spans="1:9" x14ac:dyDescent="0.25">
      <c r="A105" s="288"/>
      <c r="B105" s="16" t="s">
        <v>9</v>
      </c>
      <c r="C105" s="16">
        <v>3</v>
      </c>
      <c r="D105" s="16">
        <v>5</v>
      </c>
      <c r="E105" s="16">
        <v>82</v>
      </c>
      <c r="F105" s="16">
        <v>392</v>
      </c>
      <c r="G105" s="16">
        <v>482</v>
      </c>
      <c r="H105" s="4">
        <f t="shared" si="16"/>
        <v>1.6597510373443984</v>
      </c>
      <c r="I105" s="9">
        <f t="shared" si="17"/>
        <v>98.340248962655608</v>
      </c>
    </row>
    <row r="106" spans="1:9" x14ac:dyDescent="0.25">
      <c r="A106" s="288"/>
      <c r="B106" s="16" t="s">
        <v>14</v>
      </c>
      <c r="C106" s="16">
        <v>1</v>
      </c>
      <c r="D106" s="16">
        <v>22</v>
      </c>
      <c r="E106" s="16">
        <v>174</v>
      </c>
      <c r="F106" s="16">
        <v>204</v>
      </c>
      <c r="G106" s="16">
        <v>401</v>
      </c>
      <c r="H106" s="4">
        <f t="shared" si="16"/>
        <v>5.7356608478802995</v>
      </c>
      <c r="I106" s="9">
        <f t="shared" si="17"/>
        <v>94.264339152119703</v>
      </c>
    </row>
    <row r="107" spans="1:9" x14ac:dyDescent="0.25">
      <c r="A107" s="288"/>
      <c r="B107" s="16" t="s">
        <v>8</v>
      </c>
      <c r="C107" s="16">
        <v>14</v>
      </c>
      <c r="D107" s="16">
        <v>0</v>
      </c>
      <c r="E107" s="16">
        <v>111</v>
      </c>
      <c r="F107" s="16">
        <v>313</v>
      </c>
      <c r="G107" s="16">
        <v>438</v>
      </c>
      <c r="H107" s="4">
        <f t="shared" si="16"/>
        <v>3.1963470319634704</v>
      </c>
      <c r="I107" s="9">
        <f t="shared" si="17"/>
        <v>96.803652968036531</v>
      </c>
    </row>
    <row r="108" spans="1:9" x14ac:dyDescent="0.25">
      <c r="A108" s="288"/>
      <c r="B108" s="16" t="s">
        <v>15</v>
      </c>
      <c r="C108" s="16">
        <v>3</v>
      </c>
      <c r="D108" s="16">
        <v>17</v>
      </c>
      <c r="E108" s="16">
        <v>212</v>
      </c>
      <c r="F108" s="16">
        <v>196</v>
      </c>
      <c r="G108" s="16">
        <v>428</v>
      </c>
      <c r="H108" s="4">
        <f t="shared" si="16"/>
        <v>4.6728971962616823</v>
      </c>
      <c r="I108" s="9">
        <f t="shared" si="17"/>
        <v>95.327102803738313</v>
      </c>
    </row>
    <row r="109" spans="1:9" x14ac:dyDescent="0.25">
      <c r="A109" s="288"/>
      <c r="B109" s="16" t="s">
        <v>16</v>
      </c>
      <c r="C109" s="16">
        <v>5</v>
      </c>
      <c r="D109" s="16">
        <v>5</v>
      </c>
      <c r="E109" s="16">
        <v>214</v>
      </c>
      <c r="F109" s="16">
        <v>221</v>
      </c>
      <c r="G109" s="16">
        <v>445</v>
      </c>
      <c r="H109" s="4">
        <f t="shared" si="16"/>
        <v>2.2471910112359552</v>
      </c>
      <c r="I109" s="9">
        <f t="shared" si="17"/>
        <v>97.752808988764045</v>
      </c>
    </row>
    <row r="110" spans="1:9" x14ac:dyDescent="0.25">
      <c r="A110" s="288"/>
      <c r="B110" s="16" t="s">
        <v>17</v>
      </c>
      <c r="C110" s="16">
        <v>2</v>
      </c>
      <c r="D110" s="16">
        <v>0</v>
      </c>
      <c r="E110" s="16">
        <v>6</v>
      </c>
      <c r="F110" s="16">
        <v>246</v>
      </c>
      <c r="G110" s="16">
        <v>254</v>
      </c>
      <c r="H110" s="4">
        <f t="shared" si="16"/>
        <v>0.78740157480314965</v>
      </c>
      <c r="I110" s="9">
        <f t="shared" si="17"/>
        <v>99.212598425196845</v>
      </c>
    </row>
    <row r="111" spans="1:9" x14ac:dyDescent="0.25">
      <c r="A111" s="288"/>
      <c r="B111" s="16" t="s">
        <v>18</v>
      </c>
      <c r="C111" s="16">
        <v>2</v>
      </c>
      <c r="D111" s="16">
        <v>0</v>
      </c>
      <c r="E111" s="16">
        <v>10</v>
      </c>
      <c r="F111" s="16">
        <v>382</v>
      </c>
      <c r="G111" s="16">
        <v>394</v>
      </c>
      <c r="H111" s="4">
        <f t="shared" si="16"/>
        <v>0.50761421319796951</v>
      </c>
      <c r="I111" s="9">
        <f t="shared" si="17"/>
        <v>99.492385786802032</v>
      </c>
    </row>
    <row r="112" spans="1:9" x14ac:dyDescent="0.25">
      <c r="A112" s="288"/>
      <c r="B112" s="16" t="s">
        <v>19</v>
      </c>
      <c r="C112" s="16">
        <v>2</v>
      </c>
      <c r="D112" s="16">
        <v>1</v>
      </c>
      <c r="E112" s="16">
        <v>8</v>
      </c>
      <c r="F112" s="16">
        <v>218</v>
      </c>
      <c r="G112" s="16">
        <v>229</v>
      </c>
      <c r="H112" s="4">
        <f t="shared" si="16"/>
        <v>1.3100436681222707</v>
      </c>
      <c r="I112" s="9">
        <f t="shared" si="17"/>
        <v>98.689956331877724</v>
      </c>
    </row>
    <row r="113" spans="1:9" ht="16.5" thickBot="1" x14ac:dyDescent="0.3">
      <c r="A113" s="289"/>
      <c r="B113" s="19" t="s">
        <v>35</v>
      </c>
      <c r="C113" s="20"/>
      <c r="D113" s="20"/>
      <c r="E113" s="20"/>
      <c r="F113" s="20"/>
      <c r="G113" s="20"/>
      <c r="H113" s="22">
        <f>AVERAGE(H100:H112)</f>
        <v>3.0670683216881036</v>
      </c>
      <c r="I113" s="23">
        <f>AVERAGE(I100:I112)</f>
        <v>96.932931678311903</v>
      </c>
    </row>
    <row r="114" spans="1:9" x14ac:dyDescent="0.25">
      <c r="A114" s="290" t="s">
        <v>56</v>
      </c>
      <c r="B114" s="21" t="s">
        <v>7</v>
      </c>
      <c r="C114" s="21">
        <v>12</v>
      </c>
      <c r="D114" s="21">
        <v>10</v>
      </c>
      <c r="E114" s="21">
        <v>47</v>
      </c>
      <c r="F114" s="21">
        <v>441</v>
      </c>
      <c r="G114" s="21">
        <v>510</v>
      </c>
      <c r="H114" s="14">
        <f t="shared" ref="H114:H127" si="18">(C114+D114)*100/G114</f>
        <v>4.3137254901960782</v>
      </c>
      <c r="I114" s="13">
        <f t="shared" ref="I114:I127" si="19">(E114+F114)*100/G114</f>
        <v>95.686274509803923</v>
      </c>
    </row>
    <row r="115" spans="1:9" x14ac:dyDescent="0.25">
      <c r="A115" s="288"/>
      <c r="B115" s="16" t="s">
        <v>11</v>
      </c>
      <c r="C115" s="16">
        <v>70</v>
      </c>
      <c r="D115" s="16">
        <v>6</v>
      </c>
      <c r="E115" s="16">
        <v>137</v>
      </c>
      <c r="F115" s="16">
        <v>432</v>
      </c>
      <c r="G115" s="16">
        <v>645</v>
      </c>
      <c r="H115" s="4">
        <f t="shared" si="18"/>
        <v>11.782945736434108</v>
      </c>
      <c r="I115" s="9">
        <f t="shared" si="19"/>
        <v>88.217054263565885</v>
      </c>
    </row>
    <row r="116" spans="1:9" x14ac:dyDescent="0.25">
      <c r="A116" s="288"/>
      <c r="B116" s="16" t="s">
        <v>12</v>
      </c>
      <c r="C116" s="16">
        <v>18</v>
      </c>
      <c r="D116" s="16">
        <v>16</v>
      </c>
      <c r="E116" s="16">
        <v>122</v>
      </c>
      <c r="F116" s="16">
        <v>489</v>
      </c>
      <c r="G116" s="16">
        <v>645</v>
      </c>
      <c r="H116" s="4">
        <f t="shared" si="18"/>
        <v>5.2713178294573639</v>
      </c>
      <c r="I116" s="9">
        <f t="shared" si="19"/>
        <v>94.728682170542641</v>
      </c>
    </row>
    <row r="117" spans="1:9" x14ac:dyDescent="0.25">
      <c r="A117" s="288"/>
      <c r="B117" s="16" t="s">
        <v>10</v>
      </c>
      <c r="C117" s="16">
        <v>79</v>
      </c>
      <c r="D117" s="16">
        <v>4</v>
      </c>
      <c r="E117" s="16">
        <v>63</v>
      </c>
      <c r="F117" s="16">
        <v>268</v>
      </c>
      <c r="G117" s="16">
        <v>414</v>
      </c>
      <c r="H117" s="4">
        <f t="shared" si="18"/>
        <v>20.04830917874396</v>
      </c>
      <c r="I117" s="9">
        <f t="shared" si="19"/>
        <v>79.951690821256037</v>
      </c>
    </row>
    <row r="118" spans="1:9" x14ac:dyDescent="0.25">
      <c r="A118" s="288"/>
      <c r="B118" s="16" t="s">
        <v>13</v>
      </c>
      <c r="C118" s="16">
        <v>58</v>
      </c>
      <c r="D118" s="16">
        <v>5</v>
      </c>
      <c r="E118" s="16">
        <v>105</v>
      </c>
      <c r="F118" s="16">
        <v>259</v>
      </c>
      <c r="G118" s="16">
        <v>427</v>
      </c>
      <c r="H118" s="4">
        <f t="shared" si="18"/>
        <v>14.754098360655737</v>
      </c>
      <c r="I118" s="9">
        <f t="shared" si="19"/>
        <v>85.245901639344268</v>
      </c>
    </row>
    <row r="119" spans="1:9" x14ac:dyDescent="0.25">
      <c r="A119" s="288"/>
      <c r="B119" s="16" t="s">
        <v>9</v>
      </c>
      <c r="C119" s="16">
        <v>35</v>
      </c>
      <c r="D119" s="16">
        <v>10</v>
      </c>
      <c r="E119" s="16">
        <v>29</v>
      </c>
      <c r="F119" s="16">
        <v>448</v>
      </c>
      <c r="G119" s="16">
        <v>522</v>
      </c>
      <c r="H119" s="4">
        <f t="shared" si="18"/>
        <v>8.6206896551724146</v>
      </c>
      <c r="I119" s="9">
        <f t="shared" si="19"/>
        <v>91.379310344827587</v>
      </c>
    </row>
    <row r="120" spans="1:9" x14ac:dyDescent="0.25">
      <c r="A120" s="288"/>
      <c r="B120" s="16" t="s">
        <v>14</v>
      </c>
      <c r="C120" s="16">
        <v>24</v>
      </c>
      <c r="D120" s="16">
        <v>2</v>
      </c>
      <c r="E120" s="16">
        <v>50</v>
      </c>
      <c r="F120" s="16">
        <v>422</v>
      </c>
      <c r="G120" s="16">
        <v>498</v>
      </c>
      <c r="H120" s="4">
        <f t="shared" si="18"/>
        <v>5.2208835341365463</v>
      </c>
      <c r="I120" s="9">
        <f t="shared" si="19"/>
        <v>94.779116465863453</v>
      </c>
    </row>
    <row r="121" spans="1:9" x14ac:dyDescent="0.25">
      <c r="A121" s="288"/>
      <c r="B121" s="16" t="s">
        <v>8</v>
      </c>
      <c r="C121" s="16">
        <v>53</v>
      </c>
      <c r="D121" s="16">
        <v>2</v>
      </c>
      <c r="E121" s="16">
        <v>83</v>
      </c>
      <c r="F121" s="16">
        <v>330</v>
      </c>
      <c r="G121" s="16">
        <v>468</v>
      </c>
      <c r="H121" s="4">
        <f t="shared" si="18"/>
        <v>11.752136752136753</v>
      </c>
      <c r="I121" s="9">
        <f t="shared" si="19"/>
        <v>88.247863247863251</v>
      </c>
    </row>
    <row r="122" spans="1:9" x14ac:dyDescent="0.25">
      <c r="A122" s="288"/>
      <c r="B122" s="16" t="s">
        <v>15</v>
      </c>
      <c r="C122" s="16">
        <v>15</v>
      </c>
      <c r="D122" s="16">
        <v>1</v>
      </c>
      <c r="E122" s="16">
        <v>24</v>
      </c>
      <c r="F122" s="16">
        <v>456</v>
      </c>
      <c r="G122" s="16">
        <v>496</v>
      </c>
      <c r="H122" s="4">
        <f t="shared" si="18"/>
        <v>3.225806451612903</v>
      </c>
      <c r="I122" s="9">
        <f t="shared" si="19"/>
        <v>96.774193548387103</v>
      </c>
    </row>
    <row r="123" spans="1:9" x14ac:dyDescent="0.25">
      <c r="A123" s="288"/>
      <c r="B123" s="16" t="s">
        <v>16</v>
      </c>
      <c r="C123" s="16">
        <v>72</v>
      </c>
      <c r="D123" s="16">
        <v>3</v>
      </c>
      <c r="E123" s="16">
        <v>90</v>
      </c>
      <c r="F123" s="16">
        <v>396</v>
      </c>
      <c r="G123" s="16">
        <v>561</v>
      </c>
      <c r="H123" s="4">
        <f t="shared" si="18"/>
        <v>13.368983957219251</v>
      </c>
      <c r="I123" s="9">
        <f t="shared" si="19"/>
        <v>86.631016042780743</v>
      </c>
    </row>
    <row r="124" spans="1:9" x14ac:dyDescent="0.25">
      <c r="A124" s="288"/>
      <c r="B124" s="16" t="s">
        <v>17</v>
      </c>
      <c r="C124" s="16">
        <v>15</v>
      </c>
      <c r="D124" s="16">
        <v>7</v>
      </c>
      <c r="E124" s="16">
        <v>102</v>
      </c>
      <c r="F124" s="16">
        <v>475</v>
      </c>
      <c r="G124" s="16">
        <v>599</v>
      </c>
      <c r="H124" s="4">
        <f t="shared" si="18"/>
        <v>3.672787979966611</v>
      </c>
      <c r="I124" s="9">
        <f t="shared" si="19"/>
        <v>96.327212020033386</v>
      </c>
    </row>
    <row r="125" spans="1:9" x14ac:dyDescent="0.25">
      <c r="A125" s="288"/>
      <c r="B125" s="16" t="s">
        <v>18</v>
      </c>
      <c r="C125" s="16">
        <v>4</v>
      </c>
      <c r="D125" s="16">
        <v>7</v>
      </c>
      <c r="E125" s="16">
        <v>202</v>
      </c>
      <c r="F125" s="16">
        <v>262</v>
      </c>
      <c r="G125" s="16">
        <v>475</v>
      </c>
      <c r="H125" s="4">
        <f t="shared" si="18"/>
        <v>2.3157894736842106</v>
      </c>
      <c r="I125" s="9">
        <f t="shared" si="19"/>
        <v>97.684210526315795</v>
      </c>
    </row>
    <row r="126" spans="1:9" x14ac:dyDescent="0.25">
      <c r="A126" s="288"/>
      <c r="B126" s="16" t="s">
        <v>19</v>
      </c>
      <c r="C126" s="16">
        <v>8</v>
      </c>
      <c r="D126" s="16">
        <v>3</v>
      </c>
      <c r="E126" s="16">
        <v>56</v>
      </c>
      <c r="F126" s="16">
        <v>423</v>
      </c>
      <c r="G126" s="16">
        <v>490</v>
      </c>
      <c r="H126" s="4">
        <f>(C126+D126)*100/G126</f>
        <v>2.2448979591836733</v>
      </c>
      <c r="I126" s="9">
        <f t="shared" si="19"/>
        <v>97.755102040816325</v>
      </c>
    </row>
    <row r="127" spans="1:9" x14ac:dyDescent="0.25">
      <c r="A127" s="288"/>
      <c r="B127" s="16" t="s">
        <v>20</v>
      </c>
      <c r="C127" s="16">
        <v>37</v>
      </c>
      <c r="D127" s="16">
        <v>0</v>
      </c>
      <c r="E127" s="16">
        <v>131</v>
      </c>
      <c r="F127" s="16">
        <v>233</v>
      </c>
      <c r="G127" s="16">
        <v>401</v>
      </c>
      <c r="H127" s="4">
        <f t="shared" si="18"/>
        <v>9.2269326683291766</v>
      </c>
      <c r="I127" s="9">
        <f t="shared" si="19"/>
        <v>90.773067331670816</v>
      </c>
    </row>
    <row r="128" spans="1:9" ht="16.5" thickBot="1" x14ac:dyDescent="0.3">
      <c r="A128" s="289"/>
      <c r="B128" s="19" t="s">
        <v>35</v>
      </c>
      <c r="C128" s="20"/>
      <c r="D128" s="20"/>
      <c r="E128" s="20"/>
      <c r="F128" s="20"/>
      <c r="G128" s="20"/>
      <c r="H128" s="22">
        <f>AVERAGE(H114:H127)</f>
        <v>8.2728075019234844</v>
      </c>
      <c r="I128" s="23">
        <f>AVERAGE(I114:I127)</f>
        <v>91.727192498076519</v>
      </c>
    </row>
    <row r="129" spans="1:9" x14ac:dyDescent="0.25">
      <c r="A129" s="290" t="s">
        <v>57</v>
      </c>
      <c r="B129" s="21" t="s">
        <v>7</v>
      </c>
      <c r="C129" s="21">
        <v>31</v>
      </c>
      <c r="D129" s="21">
        <v>16</v>
      </c>
      <c r="E129" s="21">
        <v>100</v>
      </c>
      <c r="F129" s="21">
        <v>421</v>
      </c>
      <c r="G129" s="21">
        <v>568</v>
      </c>
      <c r="H129" s="14">
        <f t="shared" ref="H129:H144" si="20">(C129+D129)*100/G129</f>
        <v>8.274647887323944</v>
      </c>
      <c r="I129" s="13">
        <f t="shared" ref="I129:I144" si="21">(E129+F129)*100/G129</f>
        <v>91.725352112676063</v>
      </c>
    </row>
    <row r="130" spans="1:9" x14ac:dyDescent="0.25">
      <c r="A130" s="288"/>
      <c r="B130" s="16" t="s">
        <v>11</v>
      </c>
      <c r="C130" s="16">
        <v>40</v>
      </c>
      <c r="D130" s="16">
        <v>8</v>
      </c>
      <c r="E130" s="16">
        <v>86</v>
      </c>
      <c r="F130" s="16">
        <v>219</v>
      </c>
      <c r="G130" s="16">
        <v>353</v>
      </c>
      <c r="H130" s="4">
        <f t="shared" si="20"/>
        <v>13.597733711048159</v>
      </c>
      <c r="I130" s="9">
        <f t="shared" si="21"/>
        <v>86.402266288951836</v>
      </c>
    </row>
    <row r="131" spans="1:9" x14ac:dyDescent="0.25">
      <c r="A131" s="288"/>
      <c r="B131" s="16" t="s">
        <v>12</v>
      </c>
      <c r="C131" s="16">
        <v>29</v>
      </c>
      <c r="D131" s="16">
        <v>2</v>
      </c>
      <c r="E131" s="16">
        <v>86</v>
      </c>
      <c r="F131" s="16">
        <v>421</v>
      </c>
      <c r="G131" s="16">
        <v>538</v>
      </c>
      <c r="H131" s="4">
        <f t="shared" si="20"/>
        <v>5.7620817843866172</v>
      </c>
      <c r="I131" s="9">
        <f t="shared" si="21"/>
        <v>94.237918215613377</v>
      </c>
    </row>
    <row r="132" spans="1:9" x14ac:dyDescent="0.25">
      <c r="A132" s="288"/>
      <c r="B132" s="16" t="s">
        <v>10</v>
      </c>
      <c r="C132" s="16">
        <v>31</v>
      </c>
      <c r="D132" s="16">
        <v>3</v>
      </c>
      <c r="E132" s="16">
        <v>67</v>
      </c>
      <c r="F132" s="16">
        <v>320</v>
      </c>
      <c r="G132" s="16">
        <v>421</v>
      </c>
      <c r="H132" s="4">
        <f t="shared" si="20"/>
        <v>8.0760095011876487</v>
      </c>
      <c r="I132" s="9">
        <f t="shared" si="21"/>
        <v>91.923990498812358</v>
      </c>
    </row>
    <row r="133" spans="1:9" x14ac:dyDescent="0.25">
      <c r="A133" s="288"/>
      <c r="B133" s="16" t="s">
        <v>13</v>
      </c>
      <c r="C133" s="16">
        <v>11</v>
      </c>
      <c r="D133" s="16">
        <v>0</v>
      </c>
      <c r="E133" s="16">
        <v>80</v>
      </c>
      <c r="F133" s="16">
        <v>244</v>
      </c>
      <c r="G133" s="16">
        <v>335</v>
      </c>
      <c r="H133" s="4">
        <f t="shared" si="20"/>
        <v>3.283582089552239</v>
      </c>
      <c r="I133" s="9">
        <f t="shared" si="21"/>
        <v>96.71641791044776</v>
      </c>
    </row>
    <row r="134" spans="1:9" x14ac:dyDescent="0.25">
      <c r="A134" s="288"/>
      <c r="B134" s="16" t="s">
        <v>9</v>
      </c>
      <c r="C134" s="16">
        <v>7</v>
      </c>
      <c r="D134" s="16">
        <v>0</v>
      </c>
      <c r="E134" s="16">
        <v>110</v>
      </c>
      <c r="F134" s="16">
        <v>202</v>
      </c>
      <c r="G134" s="16">
        <v>319</v>
      </c>
      <c r="H134" s="4">
        <f t="shared" si="20"/>
        <v>2.1943573667711598</v>
      </c>
      <c r="I134" s="9">
        <f t="shared" si="21"/>
        <v>97.805642633228842</v>
      </c>
    </row>
    <row r="135" spans="1:9" x14ac:dyDescent="0.25">
      <c r="A135" s="288"/>
      <c r="B135" s="16" t="s">
        <v>14</v>
      </c>
      <c r="C135" s="16">
        <v>34</v>
      </c>
      <c r="D135" s="16">
        <v>0</v>
      </c>
      <c r="E135" s="16">
        <v>71</v>
      </c>
      <c r="F135" s="16">
        <v>195</v>
      </c>
      <c r="G135" s="16">
        <v>300</v>
      </c>
      <c r="H135" s="4">
        <f t="shared" si="20"/>
        <v>11.333333333333334</v>
      </c>
      <c r="I135" s="9">
        <f t="shared" si="21"/>
        <v>88.666666666666671</v>
      </c>
    </row>
    <row r="136" spans="1:9" x14ac:dyDescent="0.25">
      <c r="A136" s="288"/>
      <c r="B136" s="16" t="s">
        <v>8</v>
      </c>
      <c r="C136" s="16">
        <v>33</v>
      </c>
      <c r="D136" s="16">
        <v>7</v>
      </c>
      <c r="E136" s="16">
        <v>71</v>
      </c>
      <c r="F136" s="16">
        <v>422</v>
      </c>
      <c r="G136" s="16">
        <v>533</v>
      </c>
      <c r="H136" s="4">
        <f t="shared" si="20"/>
        <v>7.5046904315197001</v>
      </c>
      <c r="I136" s="9">
        <f t="shared" si="21"/>
        <v>92.495309568480295</v>
      </c>
    </row>
    <row r="137" spans="1:9" x14ac:dyDescent="0.25">
      <c r="A137" s="288"/>
      <c r="B137" s="16" t="s">
        <v>15</v>
      </c>
      <c r="C137" s="16">
        <v>43</v>
      </c>
      <c r="D137" s="16">
        <v>0</v>
      </c>
      <c r="E137" s="16">
        <v>29</v>
      </c>
      <c r="F137" s="16">
        <v>242</v>
      </c>
      <c r="G137" s="16">
        <v>314</v>
      </c>
      <c r="H137" s="4">
        <f t="shared" si="20"/>
        <v>13.694267515923567</v>
      </c>
      <c r="I137" s="9">
        <f t="shared" si="21"/>
        <v>86.30573248407643</v>
      </c>
    </row>
    <row r="138" spans="1:9" x14ac:dyDescent="0.25">
      <c r="A138" s="288"/>
      <c r="B138" s="16" t="s">
        <v>16</v>
      </c>
      <c r="C138" s="16">
        <v>27</v>
      </c>
      <c r="D138" s="16">
        <v>4</v>
      </c>
      <c r="E138" s="16">
        <v>115</v>
      </c>
      <c r="F138" s="16">
        <v>384</v>
      </c>
      <c r="G138" s="16">
        <v>530</v>
      </c>
      <c r="H138" s="4">
        <f t="shared" si="20"/>
        <v>5.8490566037735849</v>
      </c>
      <c r="I138" s="9">
        <f t="shared" si="21"/>
        <v>94.15094339622641</v>
      </c>
    </row>
    <row r="139" spans="1:9" x14ac:dyDescent="0.25">
      <c r="A139" s="288"/>
      <c r="B139" s="16" t="s">
        <v>17</v>
      </c>
      <c r="C139" s="16">
        <v>36</v>
      </c>
      <c r="D139" s="16">
        <v>6</v>
      </c>
      <c r="E139" s="16">
        <v>108</v>
      </c>
      <c r="F139" s="16">
        <v>403</v>
      </c>
      <c r="G139" s="16">
        <v>553</v>
      </c>
      <c r="H139" s="4">
        <f t="shared" si="20"/>
        <v>7.5949367088607591</v>
      </c>
      <c r="I139" s="9">
        <f t="shared" si="21"/>
        <v>92.405063291139243</v>
      </c>
    </row>
    <row r="140" spans="1:9" x14ac:dyDescent="0.25">
      <c r="A140" s="288"/>
      <c r="B140" s="16" t="s">
        <v>18</v>
      </c>
      <c r="C140" s="16">
        <v>11</v>
      </c>
      <c r="D140" s="16">
        <v>18</v>
      </c>
      <c r="E140" s="16">
        <v>106</v>
      </c>
      <c r="F140" s="16">
        <v>375</v>
      </c>
      <c r="G140" s="16">
        <v>510</v>
      </c>
      <c r="H140" s="4">
        <f t="shared" si="20"/>
        <v>5.6862745098039218</v>
      </c>
      <c r="I140" s="9">
        <f t="shared" si="21"/>
        <v>94.313725490196077</v>
      </c>
    </row>
    <row r="141" spans="1:9" x14ac:dyDescent="0.25">
      <c r="A141" s="288"/>
      <c r="B141" s="16" t="s">
        <v>19</v>
      </c>
      <c r="C141" s="16">
        <v>10</v>
      </c>
      <c r="D141" s="16">
        <v>15</v>
      </c>
      <c r="E141" s="16">
        <v>141</v>
      </c>
      <c r="F141" s="16">
        <v>409</v>
      </c>
      <c r="G141" s="16">
        <v>575</v>
      </c>
      <c r="H141" s="4">
        <f t="shared" si="20"/>
        <v>4.3478260869565215</v>
      </c>
      <c r="I141" s="9">
        <f t="shared" si="21"/>
        <v>95.652173913043484</v>
      </c>
    </row>
    <row r="142" spans="1:9" x14ac:dyDescent="0.25">
      <c r="A142" s="288"/>
      <c r="B142" s="16" t="s">
        <v>20</v>
      </c>
      <c r="C142" s="16">
        <v>29</v>
      </c>
      <c r="D142" s="16">
        <v>5</v>
      </c>
      <c r="E142" s="16">
        <v>126</v>
      </c>
      <c r="F142" s="16">
        <v>263</v>
      </c>
      <c r="G142" s="16">
        <v>423</v>
      </c>
      <c r="H142" s="4">
        <f t="shared" si="20"/>
        <v>8.0378250591016549</v>
      </c>
      <c r="I142" s="9">
        <f t="shared" si="21"/>
        <v>91.96217494089835</v>
      </c>
    </row>
    <row r="143" spans="1:9" x14ac:dyDescent="0.25">
      <c r="A143" s="288"/>
      <c r="B143" s="16" t="s">
        <v>21</v>
      </c>
      <c r="C143" s="16">
        <v>4</v>
      </c>
      <c r="D143" s="16">
        <v>3</v>
      </c>
      <c r="E143" s="16">
        <v>131</v>
      </c>
      <c r="F143" s="16">
        <v>431</v>
      </c>
      <c r="G143" s="16">
        <v>569</v>
      </c>
      <c r="H143" s="4">
        <f t="shared" si="20"/>
        <v>1.2302284710017575</v>
      </c>
      <c r="I143" s="9">
        <f t="shared" si="21"/>
        <v>98.769771528998248</v>
      </c>
    </row>
    <row r="144" spans="1:9" x14ac:dyDescent="0.25">
      <c r="A144" s="288"/>
      <c r="B144" s="16" t="s">
        <v>22</v>
      </c>
      <c r="C144" s="16">
        <v>17</v>
      </c>
      <c r="D144" s="16">
        <v>6</v>
      </c>
      <c r="E144" s="16">
        <v>219</v>
      </c>
      <c r="F144" s="16">
        <v>388</v>
      </c>
      <c r="G144" s="16">
        <v>630</v>
      </c>
      <c r="H144" s="4">
        <f t="shared" si="20"/>
        <v>3.6507936507936507</v>
      </c>
      <c r="I144" s="9">
        <f t="shared" si="21"/>
        <v>96.349206349206355</v>
      </c>
    </row>
    <row r="145" spans="1:9" ht="16.5" thickBot="1" x14ac:dyDescent="0.3">
      <c r="A145" s="289"/>
      <c r="B145" s="19" t="s">
        <v>35</v>
      </c>
      <c r="C145" s="20"/>
      <c r="D145" s="20"/>
      <c r="E145" s="20"/>
      <c r="F145" s="20"/>
      <c r="G145" s="20"/>
      <c r="H145" s="22">
        <f>AVERAGE(H129:H144)</f>
        <v>6.8823527944586376</v>
      </c>
      <c r="I145" s="23">
        <f>AVERAGE(I129:I144)</f>
        <v>93.11764720554136</v>
      </c>
    </row>
    <row r="146" spans="1:9" x14ac:dyDescent="0.25">
      <c r="A146" s="288" t="s">
        <v>58</v>
      </c>
      <c r="B146" s="16" t="s">
        <v>7</v>
      </c>
      <c r="C146" s="16">
        <v>7</v>
      </c>
      <c r="D146" s="16">
        <v>19</v>
      </c>
      <c r="E146" s="16">
        <v>206</v>
      </c>
      <c r="F146" s="16">
        <v>671</v>
      </c>
      <c r="G146" s="16">
        <v>903</v>
      </c>
      <c r="H146" s="4">
        <f t="shared" ref="H146:H155" si="22">(C146+D146)*100/G146</f>
        <v>2.8792912513842746</v>
      </c>
      <c r="I146" s="9">
        <f t="shared" ref="I146:I155" si="23">(E146+F146)*100/G146</f>
        <v>97.120708748615726</v>
      </c>
    </row>
    <row r="147" spans="1:9" x14ac:dyDescent="0.25">
      <c r="A147" s="288"/>
      <c r="B147" s="16" t="s">
        <v>11</v>
      </c>
      <c r="C147" s="16">
        <v>8</v>
      </c>
      <c r="D147" s="16">
        <v>12</v>
      </c>
      <c r="E147" s="16">
        <v>190</v>
      </c>
      <c r="F147" s="16">
        <v>752</v>
      </c>
      <c r="G147" s="16">
        <v>962</v>
      </c>
      <c r="H147" s="4">
        <f t="shared" si="22"/>
        <v>2.0790020790020791</v>
      </c>
      <c r="I147" s="9">
        <f t="shared" si="23"/>
        <v>97.92099792099792</v>
      </c>
    </row>
    <row r="148" spans="1:9" x14ac:dyDescent="0.25">
      <c r="A148" s="288"/>
      <c r="B148" s="16" t="s">
        <v>12</v>
      </c>
      <c r="C148" s="16">
        <v>21</v>
      </c>
      <c r="D148" s="16">
        <v>38</v>
      </c>
      <c r="E148" s="16">
        <v>238</v>
      </c>
      <c r="F148" s="16">
        <v>671</v>
      </c>
      <c r="G148" s="16">
        <v>968</v>
      </c>
      <c r="H148" s="4">
        <f t="shared" si="22"/>
        <v>6.0950413223140494</v>
      </c>
      <c r="I148" s="9">
        <f t="shared" si="23"/>
        <v>93.904958677685954</v>
      </c>
    </row>
    <row r="149" spans="1:9" x14ac:dyDescent="0.25">
      <c r="A149" s="288"/>
      <c r="B149" s="16" t="s">
        <v>10</v>
      </c>
      <c r="C149" s="16">
        <v>2</v>
      </c>
      <c r="D149" s="16">
        <v>3</v>
      </c>
      <c r="E149" s="16">
        <v>320</v>
      </c>
      <c r="F149" s="16">
        <v>478</v>
      </c>
      <c r="G149" s="16">
        <v>803</v>
      </c>
      <c r="H149" s="4">
        <f t="shared" si="22"/>
        <v>0.62266500622665011</v>
      </c>
      <c r="I149" s="9">
        <f t="shared" si="23"/>
        <v>99.377334993773346</v>
      </c>
    </row>
    <row r="150" spans="1:9" x14ac:dyDescent="0.25">
      <c r="A150" s="288"/>
      <c r="B150" s="16" t="s">
        <v>13</v>
      </c>
      <c r="C150" s="16">
        <v>3</v>
      </c>
      <c r="D150" s="16">
        <v>11</v>
      </c>
      <c r="E150" s="16">
        <v>124</v>
      </c>
      <c r="F150" s="16">
        <v>692</v>
      </c>
      <c r="G150" s="16">
        <v>830</v>
      </c>
      <c r="H150" s="4">
        <f t="shared" si="22"/>
        <v>1.6867469879518073</v>
      </c>
      <c r="I150" s="9">
        <f t="shared" si="23"/>
        <v>98.313253012048193</v>
      </c>
    </row>
    <row r="151" spans="1:9" x14ac:dyDescent="0.25">
      <c r="A151" s="288"/>
      <c r="B151" s="16" t="s">
        <v>9</v>
      </c>
      <c r="C151" s="16">
        <v>17</v>
      </c>
      <c r="D151" s="16">
        <v>9</v>
      </c>
      <c r="E151" s="16">
        <v>343</v>
      </c>
      <c r="F151" s="16">
        <v>375</v>
      </c>
      <c r="G151" s="16">
        <v>744</v>
      </c>
      <c r="H151" s="4">
        <f t="shared" si="22"/>
        <v>3.4946236559139785</v>
      </c>
      <c r="I151" s="9">
        <f t="shared" si="23"/>
        <v>96.505376344086017</v>
      </c>
    </row>
    <row r="152" spans="1:9" x14ac:dyDescent="0.25">
      <c r="A152" s="288"/>
      <c r="B152" s="16" t="s">
        <v>14</v>
      </c>
      <c r="C152" s="16">
        <v>8</v>
      </c>
      <c r="D152" s="16">
        <v>2</v>
      </c>
      <c r="E152" s="16">
        <v>124</v>
      </c>
      <c r="F152" s="16">
        <v>758</v>
      </c>
      <c r="G152" s="16">
        <v>892</v>
      </c>
      <c r="H152" s="4">
        <f t="shared" si="22"/>
        <v>1.1210762331838564</v>
      </c>
      <c r="I152" s="9">
        <f t="shared" si="23"/>
        <v>98.878923766816143</v>
      </c>
    </row>
    <row r="153" spans="1:9" x14ac:dyDescent="0.25">
      <c r="A153" s="288"/>
      <c r="B153" s="16" t="s">
        <v>8</v>
      </c>
      <c r="C153" s="16">
        <v>4</v>
      </c>
      <c r="D153" s="16">
        <v>0</v>
      </c>
      <c r="E153" s="16">
        <v>300</v>
      </c>
      <c r="F153" s="16">
        <v>835</v>
      </c>
      <c r="G153" s="16">
        <v>1139</v>
      </c>
      <c r="H153" s="4">
        <f t="shared" si="22"/>
        <v>0.35118525021949076</v>
      </c>
      <c r="I153" s="9">
        <f t="shared" si="23"/>
        <v>99.648814749780513</v>
      </c>
    </row>
    <row r="154" spans="1:9" x14ac:dyDescent="0.25">
      <c r="A154" s="288"/>
      <c r="B154" s="16" t="s">
        <v>15</v>
      </c>
      <c r="C154" s="16">
        <v>4</v>
      </c>
      <c r="D154" s="16">
        <v>22</v>
      </c>
      <c r="E154" s="16">
        <v>355</v>
      </c>
      <c r="F154" s="16">
        <v>704</v>
      </c>
      <c r="G154" s="16">
        <v>1085</v>
      </c>
      <c r="H154" s="4">
        <f t="shared" si="22"/>
        <v>2.3963133640552994</v>
      </c>
      <c r="I154" s="9">
        <f t="shared" si="23"/>
        <v>97.603686635944698</v>
      </c>
    </row>
    <row r="155" spans="1:9" x14ac:dyDescent="0.25">
      <c r="A155" s="288"/>
      <c r="B155" s="16" t="s">
        <v>16</v>
      </c>
      <c r="C155" s="16">
        <v>1</v>
      </c>
      <c r="D155" s="16">
        <v>0</v>
      </c>
      <c r="E155" s="16">
        <v>278</v>
      </c>
      <c r="F155" s="16">
        <v>841</v>
      </c>
      <c r="G155" s="16">
        <v>1120</v>
      </c>
      <c r="H155" s="4">
        <f t="shared" si="22"/>
        <v>8.9285714285714288E-2</v>
      </c>
      <c r="I155" s="9">
        <f t="shared" si="23"/>
        <v>99.910714285714292</v>
      </c>
    </row>
    <row r="156" spans="1:9" ht="16.5" thickBot="1" x14ac:dyDescent="0.3">
      <c r="A156" s="289"/>
      <c r="B156" s="19" t="s">
        <v>35</v>
      </c>
      <c r="C156" s="20"/>
      <c r="D156" s="20"/>
      <c r="E156" s="20"/>
      <c r="F156" s="20"/>
      <c r="G156" s="20"/>
      <c r="H156" s="22">
        <f>AVERAGE(H146:H155)</f>
        <v>2.0815230864537204</v>
      </c>
      <c r="I156" s="23">
        <f>AVERAGE(I146:I155)</f>
        <v>97.918476913546272</v>
      </c>
    </row>
  </sheetData>
  <mergeCells count="11">
    <mergeCell ref="A83:A99"/>
    <mergeCell ref="A100:A113"/>
    <mergeCell ref="A114:A128"/>
    <mergeCell ref="A129:A145"/>
    <mergeCell ref="A146:A156"/>
    <mergeCell ref="A66:A82"/>
    <mergeCell ref="H3:I3"/>
    <mergeCell ref="A5:A17"/>
    <mergeCell ref="A18:A34"/>
    <mergeCell ref="A35:A50"/>
    <mergeCell ref="A51:A65"/>
  </mergeCells>
  <phoneticPr fontId="3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86FD-EC71-43B6-BB95-09AA9505E23D}">
  <dimension ref="A1:O197"/>
  <sheetViews>
    <sheetView zoomScale="80" zoomScaleNormal="80" workbookViewId="0">
      <selection activeCell="K5" sqref="K5"/>
    </sheetView>
  </sheetViews>
  <sheetFormatPr baseColWidth="10" defaultRowHeight="15.75" x14ac:dyDescent="0.25"/>
  <cols>
    <col min="1" max="1" width="15" style="16" customWidth="1"/>
    <col min="2" max="2" width="22.42578125" style="16" customWidth="1"/>
    <col min="3" max="3" width="13.7109375" style="16" bestFit="1" customWidth="1"/>
    <col min="4" max="4" width="14.140625" style="16" bestFit="1" customWidth="1"/>
    <col min="5" max="5" width="14.42578125" style="16" bestFit="1" customWidth="1"/>
    <col min="6" max="6" width="14.140625" style="16" bestFit="1" customWidth="1"/>
    <col min="7" max="7" width="12.85546875" style="16" customWidth="1"/>
    <col min="8" max="8" width="10.28515625" style="16" customWidth="1"/>
    <col min="9" max="9" width="10.42578125" style="16" customWidth="1"/>
    <col min="10" max="10" width="10.28515625" style="1" customWidth="1"/>
    <col min="11" max="11" width="45.140625" style="16" bestFit="1" customWidth="1"/>
    <col min="12" max="12" width="9.42578125" style="16" bestFit="1" customWidth="1"/>
    <col min="13" max="13" width="18.7109375" style="16" bestFit="1" customWidth="1"/>
    <col min="14" max="16384" width="11.42578125" style="1"/>
  </cols>
  <sheetData>
    <row r="1" spans="1:13" x14ac:dyDescent="0.25">
      <c r="A1" s="5" t="s">
        <v>67</v>
      </c>
      <c r="B1" s="2"/>
    </row>
    <row r="2" spans="1:13" x14ac:dyDescent="0.25">
      <c r="A2" s="5"/>
      <c r="B2" s="2"/>
    </row>
    <row r="3" spans="1:13" x14ac:dyDescent="0.25">
      <c r="A3" s="2"/>
      <c r="B3" s="2"/>
      <c r="H3" s="303" t="s">
        <v>34</v>
      </c>
      <c r="I3" s="303"/>
    </row>
    <row r="4" spans="1:13" x14ac:dyDescent="0.25">
      <c r="C4" s="17" t="s">
        <v>61</v>
      </c>
      <c r="D4" s="17" t="s">
        <v>62</v>
      </c>
      <c r="E4" s="17" t="s">
        <v>63</v>
      </c>
      <c r="F4" s="17" t="s">
        <v>64</v>
      </c>
      <c r="G4" s="17" t="s">
        <v>29</v>
      </c>
      <c r="H4" s="17" t="s">
        <v>72</v>
      </c>
      <c r="I4" s="17" t="s">
        <v>73</v>
      </c>
    </row>
    <row r="5" spans="1:13" x14ac:dyDescent="0.25">
      <c r="A5" s="292" t="s">
        <v>49</v>
      </c>
      <c r="B5" s="18" t="s">
        <v>7</v>
      </c>
      <c r="C5" s="6">
        <v>21</v>
      </c>
      <c r="D5" s="7">
        <v>357</v>
      </c>
      <c r="E5" s="7">
        <v>28</v>
      </c>
      <c r="F5" s="6">
        <v>1</v>
      </c>
      <c r="G5" s="3">
        <v>407</v>
      </c>
      <c r="H5" s="4">
        <f>(C5+D5)*100/G5</f>
        <v>92.874692874692869</v>
      </c>
      <c r="I5" s="9">
        <f>(E5+F5)*100/G5</f>
        <v>7.125307125307125</v>
      </c>
      <c r="K5" s="2" t="s">
        <v>48</v>
      </c>
      <c r="L5" s="16" t="s">
        <v>0</v>
      </c>
      <c r="M5" s="16" t="s">
        <v>1</v>
      </c>
    </row>
    <row r="6" spans="1:13" x14ac:dyDescent="0.25">
      <c r="A6" s="288"/>
      <c r="B6" s="16" t="s">
        <v>11</v>
      </c>
      <c r="C6" s="6">
        <v>13</v>
      </c>
      <c r="D6" s="7">
        <v>461</v>
      </c>
      <c r="E6" s="7">
        <v>34</v>
      </c>
      <c r="F6" s="6">
        <v>3</v>
      </c>
      <c r="G6" s="3">
        <v>511</v>
      </c>
      <c r="H6" s="4">
        <f t="shared" ref="H6:H22" si="0">(C6+D6)*100/G6</f>
        <v>92.759295499021533</v>
      </c>
      <c r="I6" s="9">
        <f t="shared" ref="I6:I22" si="1">(E6+F6)*100/G6</f>
        <v>7.2407045009784738</v>
      </c>
      <c r="K6" s="16" t="s">
        <v>193</v>
      </c>
      <c r="L6" s="16" t="s">
        <v>107</v>
      </c>
      <c r="M6" s="16" t="s">
        <v>6</v>
      </c>
    </row>
    <row r="7" spans="1:13" x14ac:dyDescent="0.25">
      <c r="A7" s="288"/>
      <c r="B7" s="16" t="s">
        <v>12</v>
      </c>
      <c r="C7" s="6">
        <v>29</v>
      </c>
      <c r="D7" s="7">
        <v>392</v>
      </c>
      <c r="E7" s="7">
        <v>89</v>
      </c>
      <c r="F7" s="6">
        <v>7</v>
      </c>
      <c r="G7" s="3">
        <v>517</v>
      </c>
      <c r="H7" s="4">
        <f t="shared" si="0"/>
        <v>81.431334622823982</v>
      </c>
      <c r="I7" s="9">
        <f t="shared" si="1"/>
        <v>18.568665377176014</v>
      </c>
    </row>
    <row r="8" spans="1:13" x14ac:dyDescent="0.25">
      <c r="A8" s="288"/>
      <c r="B8" s="16" t="s">
        <v>10</v>
      </c>
      <c r="C8" s="6">
        <v>8</v>
      </c>
      <c r="D8" s="7">
        <v>315</v>
      </c>
      <c r="E8" s="7">
        <v>28</v>
      </c>
      <c r="F8" s="6">
        <v>4</v>
      </c>
      <c r="G8" s="3">
        <v>355</v>
      </c>
      <c r="H8" s="4">
        <f t="shared" si="0"/>
        <v>90.985915492957744</v>
      </c>
      <c r="I8" s="9">
        <f t="shared" si="1"/>
        <v>9.0140845070422539</v>
      </c>
    </row>
    <row r="9" spans="1:13" x14ac:dyDescent="0.25">
      <c r="A9" s="288"/>
      <c r="B9" s="16" t="s">
        <v>13</v>
      </c>
      <c r="C9" s="6">
        <v>23</v>
      </c>
      <c r="D9" s="7">
        <v>510</v>
      </c>
      <c r="E9" s="7">
        <v>49</v>
      </c>
      <c r="F9" s="6">
        <v>4</v>
      </c>
      <c r="G9" s="3">
        <v>586</v>
      </c>
      <c r="H9" s="4">
        <f t="shared" si="0"/>
        <v>90.955631399317411</v>
      </c>
      <c r="I9" s="9">
        <f t="shared" si="1"/>
        <v>9.0443686006825939</v>
      </c>
    </row>
    <row r="10" spans="1:13" x14ac:dyDescent="0.25">
      <c r="A10" s="288"/>
      <c r="B10" s="16" t="s">
        <v>9</v>
      </c>
      <c r="C10" s="6">
        <v>40</v>
      </c>
      <c r="D10" s="7">
        <v>465</v>
      </c>
      <c r="E10" s="7">
        <v>74</v>
      </c>
      <c r="F10" s="6">
        <v>5</v>
      </c>
      <c r="G10" s="3">
        <v>584</v>
      </c>
      <c r="H10" s="4">
        <f t="shared" si="0"/>
        <v>86.472602739726028</v>
      </c>
      <c r="I10" s="9">
        <f t="shared" si="1"/>
        <v>13.527397260273972</v>
      </c>
    </row>
    <row r="11" spans="1:13" x14ac:dyDescent="0.25">
      <c r="A11" s="288"/>
      <c r="B11" s="16" t="s">
        <v>14</v>
      </c>
      <c r="C11" s="6">
        <v>32</v>
      </c>
      <c r="D11" s="7">
        <v>463</v>
      </c>
      <c r="E11" s="7">
        <v>68</v>
      </c>
      <c r="F11" s="6">
        <v>3</v>
      </c>
      <c r="G11" s="3">
        <v>566</v>
      </c>
      <c r="H11" s="4">
        <f t="shared" si="0"/>
        <v>87.455830388692576</v>
      </c>
      <c r="I11" s="9">
        <f t="shared" si="1"/>
        <v>12.544169611307421</v>
      </c>
    </row>
    <row r="12" spans="1:13" x14ac:dyDescent="0.25">
      <c r="A12" s="288"/>
      <c r="B12" s="16" t="s">
        <v>8</v>
      </c>
      <c r="C12" s="6">
        <v>15</v>
      </c>
      <c r="D12" s="7">
        <v>434</v>
      </c>
      <c r="E12" s="7">
        <v>55</v>
      </c>
      <c r="F12" s="6">
        <v>4</v>
      </c>
      <c r="G12" s="16">
        <v>508</v>
      </c>
      <c r="H12" s="4">
        <f t="shared" si="0"/>
        <v>88.385826771653541</v>
      </c>
      <c r="I12" s="9">
        <f t="shared" si="1"/>
        <v>11.614173228346457</v>
      </c>
    </row>
    <row r="13" spans="1:13" x14ac:dyDescent="0.25">
      <c r="A13" s="288"/>
      <c r="B13" s="16" t="s">
        <v>15</v>
      </c>
      <c r="C13" s="6">
        <v>31</v>
      </c>
      <c r="D13" s="7">
        <v>545</v>
      </c>
      <c r="E13" s="7">
        <v>18</v>
      </c>
      <c r="F13" s="6">
        <v>4</v>
      </c>
      <c r="G13" s="16">
        <v>598</v>
      </c>
      <c r="H13" s="4">
        <f t="shared" si="0"/>
        <v>96.321070234113719</v>
      </c>
      <c r="I13" s="9">
        <f t="shared" si="1"/>
        <v>3.6789297658862878</v>
      </c>
    </row>
    <row r="14" spans="1:13" x14ac:dyDescent="0.25">
      <c r="A14" s="288"/>
      <c r="B14" s="16" t="s">
        <v>16</v>
      </c>
      <c r="C14" s="6">
        <v>23</v>
      </c>
      <c r="D14" s="7">
        <v>401</v>
      </c>
      <c r="E14" s="7">
        <v>55</v>
      </c>
      <c r="F14" s="6">
        <v>5</v>
      </c>
      <c r="G14" s="16">
        <v>484</v>
      </c>
      <c r="H14" s="4">
        <f t="shared" si="0"/>
        <v>87.603305785123965</v>
      </c>
      <c r="I14" s="9">
        <f t="shared" si="1"/>
        <v>12.396694214876034</v>
      </c>
    </row>
    <row r="15" spans="1:13" x14ac:dyDescent="0.25">
      <c r="A15" s="288"/>
      <c r="B15" s="16" t="s">
        <v>17</v>
      </c>
      <c r="C15" s="6">
        <v>25</v>
      </c>
      <c r="D15" s="7">
        <v>488</v>
      </c>
      <c r="E15" s="7">
        <v>38</v>
      </c>
      <c r="F15" s="6">
        <v>2</v>
      </c>
      <c r="G15" s="16">
        <v>553</v>
      </c>
      <c r="H15" s="4">
        <f t="shared" si="0"/>
        <v>92.766726943942132</v>
      </c>
      <c r="I15" s="9">
        <f t="shared" si="1"/>
        <v>7.2332730560578664</v>
      </c>
    </row>
    <row r="16" spans="1:13" x14ac:dyDescent="0.25">
      <c r="A16" s="288"/>
      <c r="B16" s="16" t="s">
        <v>18</v>
      </c>
      <c r="C16" s="6">
        <v>32</v>
      </c>
      <c r="D16" s="7">
        <v>626</v>
      </c>
      <c r="E16" s="7">
        <v>16</v>
      </c>
      <c r="F16" s="6">
        <v>1</v>
      </c>
      <c r="G16" s="16">
        <v>675</v>
      </c>
      <c r="H16" s="4">
        <f t="shared" si="0"/>
        <v>97.481481481481481</v>
      </c>
      <c r="I16" s="9">
        <f t="shared" si="1"/>
        <v>2.5185185185185186</v>
      </c>
    </row>
    <row r="17" spans="1:9" x14ac:dyDescent="0.25">
      <c r="A17" s="288"/>
      <c r="B17" s="16" t="s">
        <v>19</v>
      </c>
      <c r="C17" s="6">
        <v>27</v>
      </c>
      <c r="D17" s="7">
        <v>368</v>
      </c>
      <c r="E17" s="7">
        <v>38</v>
      </c>
      <c r="F17" s="6">
        <v>4</v>
      </c>
      <c r="G17" s="16">
        <v>437</v>
      </c>
      <c r="H17" s="4">
        <f t="shared" si="0"/>
        <v>90.389016018306634</v>
      </c>
      <c r="I17" s="9">
        <f t="shared" si="1"/>
        <v>9.610983981693364</v>
      </c>
    </row>
    <row r="18" spans="1:9" x14ac:dyDescent="0.25">
      <c r="A18" s="288"/>
      <c r="B18" s="16" t="s">
        <v>20</v>
      </c>
      <c r="C18" s="6">
        <v>36</v>
      </c>
      <c r="D18" s="7">
        <v>614</v>
      </c>
      <c r="E18" s="7">
        <v>8</v>
      </c>
      <c r="F18" s="6">
        <v>1</v>
      </c>
      <c r="G18" s="16">
        <v>659</v>
      </c>
      <c r="H18" s="4">
        <f t="shared" si="0"/>
        <v>98.634294385432469</v>
      </c>
      <c r="I18" s="9">
        <f t="shared" si="1"/>
        <v>1.3657056145675266</v>
      </c>
    </row>
    <row r="19" spans="1:9" x14ac:dyDescent="0.25">
      <c r="A19" s="288"/>
      <c r="B19" s="16" t="s">
        <v>21</v>
      </c>
      <c r="C19" s="6">
        <v>30</v>
      </c>
      <c r="D19" s="7">
        <v>515</v>
      </c>
      <c r="E19" s="7">
        <v>24</v>
      </c>
      <c r="F19" s="6">
        <v>3</v>
      </c>
      <c r="G19" s="16">
        <v>572</v>
      </c>
      <c r="H19" s="4">
        <f t="shared" si="0"/>
        <v>95.27972027972028</v>
      </c>
      <c r="I19" s="9">
        <f t="shared" si="1"/>
        <v>4.72027972027972</v>
      </c>
    </row>
    <row r="20" spans="1:9" x14ac:dyDescent="0.25">
      <c r="A20" s="288"/>
      <c r="B20" s="16" t="s">
        <v>22</v>
      </c>
      <c r="C20" s="6">
        <v>42</v>
      </c>
      <c r="D20" s="7">
        <v>508</v>
      </c>
      <c r="E20" s="7">
        <v>53</v>
      </c>
      <c r="F20" s="6">
        <v>9</v>
      </c>
      <c r="G20" s="16">
        <v>612</v>
      </c>
      <c r="H20" s="4">
        <f t="shared" si="0"/>
        <v>89.869281045751634</v>
      </c>
      <c r="I20" s="9">
        <f t="shared" si="1"/>
        <v>10.130718954248366</v>
      </c>
    </row>
    <row r="21" spans="1:9" x14ac:dyDescent="0.25">
      <c r="A21" s="288"/>
      <c r="B21" s="16" t="s">
        <v>23</v>
      </c>
      <c r="C21" s="6">
        <v>59</v>
      </c>
      <c r="D21" s="7">
        <v>404</v>
      </c>
      <c r="E21" s="7">
        <v>80</v>
      </c>
      <c r="F21" s="6">
        <v>19</v>
      </c>
      <c r="G21" s="16">
        <v>562</v>
      </c>
      <c r="H21" s="4">
        <f t="shared" si="0"/>
        <v>82.384341637010678</v>
      </c>
      <c r="I21" s="9">
        <f t="shared" si="1"/>
        <v>17.615658362989326</v>
      </c>
    </row>
    <row r="22" spans="1:9" x14ac:dyDescent="0.25">
      <c r="A22" s="288"/>
      <c r="B22" s="16" t="s">
        <v>24</v>
      </c>
      <c r="C22" s="6">
        <v>63</v>
      </c>
      <c r="D22" s="7">
        <v>599</v>
      </c>
      <c r="E22" s="7">
        <v>27</v>
      </c>
      <c r="F22" s="6">
        <v>19</v>
      </c>
      <c r="G22" s="16">
        <v>708</v>
      </c>
      <c r="H22" s="4">
        <f t="shared" si="0"/>
        <v>93.502824858757066</v>
      </c>
      <c r="I22" s="9">
        <f t="shared" si="1"/>
        <v>6.4971751412429377</v>
      </c>
    </row>
    <row r="23" spans="1:9" ht="16.5" thickBot="1" x14ac:dyDescent="0.3">
      <c r="A23" s="289"/>
      <c r="B23" s="19" t="s">
        <v>35</v>
      </c>
      <c r="C23" s="10"/>
      <c r="D23" s="10"/>
      <c r="E23" s="10"/>
      <c r="F23" s="10"/>
      <c r="G23" s="10"/>
      <c r="H23" s="11">
        <f t="shared" ref="H23:I23" si="2">AVERAGE(H5:H22)</f>
        <v>90.864066247695874</v>
      </c>
      <c r="I23" s="12">
        <f t="shared" si="2"/>
        <v>9.1359337523041262</v>
      </c>
    </row>
    <row r="24" spans="1:9" x14ac:dyDescent="0.25">
      <c r="A24" s="290" t="s">
        <v>50</v>
      </c>
      <c r="B24" s="18" t="s">
        <v>7</v>
      </c>
      <c r="C24" s="16">
        <v>48</v>
      </c>
      <c r="D24" s="16">
        <v>96</v>
      </c>
      <c r="E24" s="16">
        <v>22</v>
      </c>
      <c r="F24" s="16">
        <v>9</v>
      </c>
      <c r="G24" s="16">
        <v>175</v>
      </c>
      <c r="H24" s="4">
        <f>(C24+D24)*100/G24</f>
        <v>82.285714285714292</v>
      </c>
      <c r="I24" s="9">
        <f>(E24+F24)*100/G24</f>
        <v>17.714285714285715</v>
      </c>
    </row>
    <row r="25" spans="1:9" x14ac:dyDescent="0.25">
      <c r="A25" s="288"/>
      <c r="B25" s="16" t="s">
        <v>11</v>
      </c>
      <c r="C25" s="16">
        <v>39</v>
      </c>
      <c r="D25" s="16">
        <v>240</v>
      </c>
      <c r="E25" s="16">
        <v>49</v>
      </c>
      <c r="F25" s="16">
        <v>3</v>
      </c>
      <c r="G25" s="16">
        <v>331</v>
      </c>
      <c r="H25" s="4">
        <f>(C25+D25)*100/G25</f>
        <v>84.290030211480357</v>
      </c>
      <c r="I25" s="9">
        <f>(E25+F25)*100/G25</f>
        <v>15.709969788519638</v>
      </c>
    </row>
    <row r="26" spans="1:9" x14ac:dyDescent="0.25">
      <c r="A26" s="288"/>
      <c r="B26" s="16" t="s">
        <v>12</v>
      </c>
      <c r="C26" s="16">
        <v>69</v>
      </c>
      <c r="D26" s="16">
        <v>701</v>
      </c>
      <c r="E26" s="16">
        <v>2</v>
      </c>
      <c r="F26" s="16">
        <v>3</v>
      </c>
      <c r="G26" s="16">
        <v>775</v>
      </c>
      <c r="H26" s="4">
        <f t="shared" ref="H26:H45" si="3">(C26+D26)*100/G26</f>
        <v>99.354838709677423</v>
      </c>
      <c r="I26" s="9">
        <f t="shared" ref="I26:I45" si="4">(E26+F26)*100/G26</f>
        <v>0.64516129032258063</v>
      </c>
    </row>
    <row r="27" spans="1:9" x14ac:dyDescent="0.25">
      <c r="A27" s="288"/>
      <c r="B27" s="16" t="s">
        <v>10</v>
      </c>
      <c r="C27" s="16">
        <v>51</v>
      </c>
      <c r="D27" s="16">
        <v>793</v>
      </c>
      <c r="E27" s="16">
        <v>34</v>
      </c>
      <c r="F27" s="16">
        <v>4</v>
      </c>
      <c r="G27" s="16">
        <v>882</v>
      </c>
      <c r="H27" s="4">
        <f t="shared" si="3"/>
        <v>95.691609977324262</v>
      </c>
      <c r="I27" s="9">
        <f t="shared" si="4"/>
        <v>4.308390022675737</v>
      </c>
    </row>
    <row r="28" spans="1:9" x14ac:dyDescent="0.25">
      <c r="A28" s="288"/>
      <c r="B28" s="16" t="s">
        <v>13</v>
      </c>
      <c r="C28" s="16">
        <v>79</v>
      </c>
      <c r="D28" s="16">
        <v>638</v>
      </c>
      <c r="E28" s="16">
        <v>3</v>
      </c>
      <c r="F28" s="16">
        <v>1</v>
      </c>
      <c r="G28" s="16">
        <v>721</v>
      </c>
      <c r="H28" s="4">
        <f t="shared" si="3"/>
        <v>99.445214979195555</v>
      </c>
      <c r="I28" s="9">
        <f t="shared" si="4"/>
        <v>0.55478502080443826</v>
      </c>
    </row>
    <row r="29" spans="1:9" x14ac:dyDescent="0.25">
      <c r="A29" s="288"/>
      <c r="B29" s="16" t="s">
        <v>9</v>
      </c>
      <c r="C29" s="16">
        <v>44</v>
      </c>
      <c r="D29" s="16">
        <v>592</v>
      </c>
      <c r="E29" s="16">
        <v>20</v>
      </c>
      <c r="F29" s="16">
        <v>7</v>
      </c>
      <c r="G29" s="16">
        <v>663</v>
      </c>
      <c r="H29" s="4">
        <f t="shared" si="3"/>
        <v>95.927601809954751</v>
      </c>
      <c r="I29" s="9">
        <f t="shared" si="4"/>
        <v>4.0723981900452486</v>
      </c>
    </row>
    <row r="30" spans="1:9" x14ac:dyDescent="0.25">
      <c r="A30" s="288"/>
      <c r="B30" s="16" t="s">
        <v>14</v>
      </c>
      <c r="C30" s="16">
        <v>146</v>
      </c>
      <c r="D30" s="16">
        <v>159</v>
      </c>
      <c r="E30" s="16">
        <v>239</v>
      </c>
      <c r="F30" s="16">
        <v>112</v>
      </c>
      <c r="G30" s="16">
        <v>656</v>
      </c>
      <c r="H30" s="4">
        <f t="shared" si="3"/>
        <v>46.493902439024389</v>
      </c>
      <c r="I30" s="9">
        <f t="shared" si="4"/>
        <v>53.506097560975611</v>
      </c>
    </row>
    <row r="31" spans="1:9" x14ac:dyDescent="0.25">
      <c r="A31" s="288"/>
      <c r="B31" s="16" t="s">
        <v>8</v>
      </c>
      <c r="C31" s="16">
        <v>21</v>
      </c>
      <c r="D31" s="16">
        <v>259</v>
      </c>
      <c r="E31" s="16">
        <v>100</v>
      </c>
      <c r="F31" s="16">
        <v>11</v>
      </c>
      <c r="G31" s="16">
        <v>391</v>
      </c>
      <c r="H31" s="4">
        <f>(C31+D31)*100/G31</f>
        <v>71.611253196930946</v>
      </c>
      <c r="I31" s="9">
        <f t="shared" si="4"/>
        <v>28.388746803069054</v>
      </c>
    </row>
    <row r="32" spans="1:9" x14ac:dyDescent="0.25">
      <c r="A32" s="288"/>
      <c r="B32" s="16" t="s">
        <v>15</v>
      </c>
      <c r="C32" s="16">
        <v>70</v>
      </c>
      <c r="D32" s="16">
        <v>251</v>
      </c>
      <c r="E32" s="16">
        <v>77</v>
      </c>
      <c r="F32" s="16">
        <v>5</v>
      </c>
      <c r="G32" s="16">
        <v>403</v>
      </c>
      <c r="H32" s="4">
        <f t="shared" si="3"/>
        <v>79.652605459057071</v>
      </c>
      <c r="I32" s="9">
        <f t="shared" si="4"/>
        <v>20.347394540942929</v>
      </c>
    </row>
    <row r="33" spans="1:15" x14ac:dyDescent="0.25">
      <c r="A33" s="288"/>
      <c r="B33" s="16" t="s">
        <v>16</v>
      </c>
      <c r="C33" s="16">
        <v>23</v>
      </c>
      <c r="D33" s="16">
        <v>340</v>
      </c>
      <c r="E33" s="16">
        <v>119</v>
      </c>
      <c r="F33" s="16">
        <v>17</v>
      </c>
      <c r="G33" s="16">
        <v>499</v>
      </c>
      <c r="H33" s="4">
        <f t="shared" si="3"/>
        <v>72.745490981963925</v>
      </c>
      <c r="I33" s="9">
        <f t="shared" si="4"/>
        <v>27.254509018036071</v>
      </c>
      <c r="K33" s="6"/>
      <c r="L33" s="7"/>
      <c r="M33" s="6"/>
      <c r="N33" s="15"/>
      <c r="O33" s="15"/>
    </row>
    <row r="34" spans="1:15" x14ac:dyDescent="0.25">
      <c r="A34" s="288"/>
      <c r="B34" s="16" t="s">
        <v>17</v>
      </c>
      <c r="C34" s="16">
        <v>61</v>
      </c>
      <c r="D34" s="16">
        <v>219</v>
      </c>
      <c r="E34" s="16">
        <v>73</v>
      </c>
      <c r="F34" s="16">
        <v>5</v>
      </c>
      <c r="G34" s="16">
        <v>358</v>
      </c>
      <c r="H34" s="4">
        <f t="shared" si="3"/>
        <v>78.212290502793294</v>
      </c>
      <c r="I34" s="9">
        <f t="shared" si="4"/>
        <v>21.787709497206706</v>
      </c>
      <c r="K34" s="6"/>
      <c r="L34" s="7"/>
      <c r="M34" s="6"/>
      <c r="N34" s="15"/>
      <c r="O34" s="15"/>
    </row>
    <row r="35" spans="1:15" x14ac:dyDescent="0.25">
      <c r="A35" s="288"/>
      <c r="B35" s="16" t="s">
        <v>18</v>
      </c>
      <c r="C35" s="16">
        <v>22</v>
      </c>
      <c r="D35" s="16">
        <v>381</v>
      </c>
      <c r="E35" s="16">
        <v>43</v>
      </c>
      <c r="F35" s="16">
        <v>1</v>
      </c>
      <c r="G35" s="16">
        <v>447</v>
      </c>
      <c r="H35" s="4">
        <f t="shared" si="3"/>
        <v>90.1565995525727</v>
      </c>
      <c r="I35" s="9">
        <f t="shared" si="4"/>
        <v>9.8434004474272925</v>
      </c>
      <c r="K35" s="6"/>
      <c r="L35" s="7"/>
      <c r="M35" s="6"/>
      <c r="N35" s="15"/>
      <c r="O35" s="15"/>
    </row>
    <row r="36" spans="1:15" x14ac:dyDescent="0.25">
      <c r="A36" s="288"/>
      <c r="B36" s="16" t="s">
        <v>19</v>
      </c>
      <c r="C36" s="16">
        <v>14</v>
      </c>
      <c r="D36" s="16">
        <v>395</v>
      </c>
      <c r="E36" s="16">
        <v>47</v>
      </c>
      <c r="F36" s="16">
        <v>0</v>
      </c>
      <c r="G36" s="16">
        <v>456</v>
      </c>
      <c r="H36" s="4">
        <f t="shared" si="3"/>
        <v>89.692982456140356</v>
      </c>
      <c r="I36" s="9">
        <f t="shared" si="4"/>
        <v>10.307017543859649</v>
      </c>
      <c r="K36" s="6"/>
      <c r="L36" s="7"/>
      <c r="M36" s="6"/>
      <c r="N36" s="15"/>
      <c r="O36" s="15"/>
    </row>
    <row r="37" spans="1:15" x14ac:dyDescent="0.25">
      <c r="A37" s="288"/>
      <c r="B37" s="16" t="s">
        <v>20</v>
      </c>
      <c r="C37" s="16">
        <v>37</v>
      </c>
      <c r="D37" s="16">
        <v>274</v>
      </c>
      <c r="E37" s="16">
        <v>81</v>
      </c>
      <c r="F37" s="16">
        <v>2</v>
      </c>
      <c r="G37" s="16">
        <v>394</v>
      </c>
      <c r="H37" s="4">
        <f t="shared" si="3"/>
        <v>78.934010152284259</v>
      </c>
      <c r="I37" s="9">
        <f t="shared" si="4"/>
        <v>21.065989847715738</v>
      </c>
      <c r="K37" s="6"/>
      <c r="L37" s="7"/>
      <c r="M37" s="6"/>
      <c r="N37" s="15"/>
      <c r="O37" s="15"/>
    </row>
    <row r="38" spans="1:15" x14ac:dyDescent="0.25">
      <c r="A38" s="288"/>
      <c r="B38" s="16" t="s">
        <v>21</v>
      </c>
      <c r="C38" s="16">
        <v>18</v>
      </c>
      <c r="D38" s="16">
        <v>368</v>
      </c>
      <c r="E38" s="16">
        <v>15</v>
      </c>
      <c r="F38" s="16">
        <v>5</v>
      </c>
      <c r="G38" s="16">
        <v>406</v>
      </c>
      <c r="H38" s="4">
        <f t="shared" si="3"/>
        <v>95.073891625615758</v>
      </c>
      <c r="I38" s="9">
        <f t="shared" si="4"/>
        <v>4.9261083743842367</v>
      </c>
      <c r="K38" s="6"/>
      <c r="L38" s="7"/>
      <c r="M38" s="6"/>
      <c r="N38" s="15"/>
      <c r="O38" s="15"/>
    </row>
    <row r="39" spans="1:15" x14ac:dyDescent="0.25">
      <c r="A39" s="288"/>
      <c r="B39" s="16" t="s">
        <v>22</v>
      </c>
      <c r="C39" s="16">
        <v>30</v>
      </c>
      <c r="D39" s="16">
        <v>444</v>
      </c>
      <c r="E39" s="16">
        <v>39</v>
      </c>
      <c r="F39" s="16">
        <v>1</v>
      </c>
      <c r="G39" s="16">
        <v>514</v>
      </c>
      <c r="H39" s="4">
        <f t="shared" si="3"/>
        <v>92.217898832684824</v>
      </c>
      <c r="I39" s="9">
        <f t="shared" si="4"/>
        <v>7.782101167315175</v>
      </c>
      <c r="K39" s="6"/>
      <c r="L39" s="7"/>
      <c r="M39" s="6"/>
      <c r="N39" s="15"/>
      <c r="O39" s="15"/>
    </row>
    <row r="40" spans="1:15" x14ac:dyDescent="0.25">
      <c r="A40" s="288"/>
      <c r="B40" s="16" t="s">
        <v>23</v>
      </c>
      <c r="C40" s="16">
        <v>53</v>
      </c>
      <c r="D40" s="16">
        <v>828</v>
      </c>
      <c r="E40" s="16">
        <v>24</v>
      </c>
      <c r="F40" s="16">
        <v>5</v>
      </c>
      <c r="G40" s="16">
        <v>910</v>
      </c>
      <c r="H40" s="4">
        <f t="shared" si="3"/>
        <v>96.813186813186817</v>
      </c>
      <c r="I40" s="9">
        <f t="shared" si="4"/>
        <v>3.1868131868131866</v>
      </c>
      <c r="K40" s="6"/>
      <c r="L40" s="7"/>
      <c r="M40" s="6"/>
      <c r="N40" s="15"/>
      <c r="O40" s="15"/>
    </row>
    <row r="41" spans="1:15" x14ac:dyDescent="0.25">
      <c r="A41" s="288"/>
      <c r="B41" s="16" t="s">
        <v>24</v>
      </c>
      <c r="C41" s="16">
        <v>109</v>
      </c>
      <c r="D41" s="16">
        <v>118</v>
      </c>
      <c r="E41" s="16">
        <v>89</v>
      </c>
      <c r="F41" s="16">
        <v>41</v>
      </c>
      <c r="G41" s="16">
        <v>357</v>
      </c>
      <c r="H41" s="4">
        <f t="shared" si="3"/>
        <v>63.585434173669469</v>
      </c>
      <c r="I41" s="9">
        <f t="shared" si="4"/>
        <v>36.414565826330531</v>
      </c>
      <c r="K41" s="6"/>
      <c r="L41" s="7"/>
      <c r="M41" s="6"/>
      <c r="N41" s="15"/>
      <c r="O41" s="15"/>
    </row>
    <row r="42" spans="1:15" x14ac:dyDescent="0.25">
      <c r="A42" s="288"/>
      <c r="B42" s="16" t="s">
        <v>36</v>
      </c>
      <c r="C42" s="16">
        <v>105</v>
      </c>
      <c r="D42" s="16">
        <v>204</v>
      </c>
      <c r="E42" s="16">
        <v>94</v>
      </c>
      <c r="F42" s="16">
        <v>63</v>
      </c>
      <c r="G42" s="16">
        <v>466</v>
      </c>
      <c r="H42" s="4">
        <f t="shared" si="3"/>
        <v>66.309012875536482</v>
      </c>
      <c r="I42" s="9">
        <f t="shared" si="4"/>
        <v>33.690987124463518</v>
      </c>
      <c r="K42" s="6"/>
      <c r="L42" s="7"/>
      <c r="M42" s="6"/>
      <c r="N42" s="15"/>
      <c r="O42" s="15"/>
    </row>
    <row r="43" spans="1:15" x14ac:dyDescent="0.25">
      <c r="A43" s="288"/>
      <c r="B43" s="16" t="s">
        <v>37</v>
      </c>
      <c r="C43" s="16">
        <v>663</v>
      </c>
      <c r="D43" s="16">
        <v>264</v>
      </c>
      <c r="E43" s="16">
        <v>146</v>
      </c>
      <c r="F43" s="16">
        <v>33</v>
      </c>
      <c r="G43" s="16">
        <v>1106</v>
      </c>
      <c r="H43" s="4">
        <f t="shared" si="3"/>
        <v>83.815551537070519</v>
      </c>
      <c r="I43" s="9">
        <f t="shared" si="4"/>
        <v>16.184448462929474</v>
      </c>
      <c r="K43" s="6"/>
      <c r="L43" s="7"/>
      <c r="M43" s="6"/>
      <c r="N43" s="15"/>
      <c r="O43" s="15"/>
    </row>
    <row r="44" spans="1:15" x14ac:dyDescent="0.25">
      <c r="A44" s="288"/>
      <c r="B44" s="16" t="s">
        <v>38</v>
      </c>
      <c r="C44" s="16">
        <v>171</v>
      </c>
      <c r="D44" s="16">
        <v>347</v>
      </c>
      <c r="E44" s="16">
        <v>107</v>
      </c>
      <c r="F44" s="16">
        <v>11</v>
      </c>
      <c r="G44" s="16">
        <v>636</v>
      </c>
      <c r="H44" s="4">
        <f t="shared" si="3"/>
        <v>81.44654088050315</v>
      </c>
      <c r="I44" s="9">
        <f t="shared" si="4"/>
        <v>18.553459119496857</v>
      </c>
      <c r="K44" s="6"/>
      <c r="L44" s="7"/>
      <c r="M44" s="6"/>
      <c r="N44" s="15"/>
      <c r="O44" s="15"/>
    </row>
    <row r="45" spans="1:15" x14ac:dyDescent="0.25">
      <c r="A45" s="288"/>
      <c r="B45" s="16" t="s">
        <v>39</v>
      </c>
      <c r="C45" s="16">
        <v>109</v>
      </c>
      <c r="D45" s="16">
        <v>127</v>
      </c>
      <c r="E45" s="16">
        <v>76</v>
      </c>
      <c r="F45" s="16">
        <v>69</v>
      </c>
      <c r="G45" s="16">
        <v>381</v>
      </c>
      <c r="H45" s="4">
        <f t="shared" si="3"/>
        <v>61.942257217847768</v>
      </c>
      <c r="I45" s="9">
        <f t="shared" si="4"/>
        <v>38.057742782152232</v>
      </c>
      <c r="K45" s="6"/>
      <c r="L45" s="7"/>
      <c r="M45" s="6"/>
      <c r="N45" s="15"/>
      <c r="O45" s="15"/>
    </row>
    <row r="46" spans="1:15" ht="16.5" thickBot="1" x14ac:dyDescent="0.3">
      <c r="A46" s="289"/>
      <c r="B46" s="19" t="s">
        <v>35</v>
      </c>
      <c r="C46" s="20"/>
      <c r="D46" s="20"/>
      <c r="E46" s="20"/>
      <c r="F46" s="20"/>
      <c r="G46" s="20"/>
      <c r="H46" s="11">
        <f>AVERAGE(H24:H45)</f>
        <v>82.077178121374018</v>
      </c>
      <c r="I46" s="12">
        <f t="shared" ref="I46" si="5">AVERAGE(I24:I45)</f>
        <v>17.922821878625982</v>
      </c>
      <c r="K46" s="6"/>
      <c r="L46" s="7"/>
      <c r="M46" s="6"/>
      <c r="N46" s="15"/>
      <c r="O46" s="15"/>
    </row>
    <row r="47" spans="1:15" x14ac:dyDescent="0.25">
      <c r="A47" s="290" t="s">
        <v>51</v>
      </c>
      <c r="B47" s="21" t="s">
        <v>7</v>
      </c>
      <c r="C47" s="21">
        <v>106</v>
      </c>
      <c r="D47" s="21">
        <v>233</v>
      </c>
      <c r="E47" s="21">
        <v>52</v>
      </c>
      <c r="F47" s="21">
        <v>4</v>
      </c>
      <c r="G47" s="21">
        <v>395</v>
      </c>
      <c r="H47" s="14">
        <f>(C47+D47)*100/G47</f>
        <v>85.822784810126578</v>
      </c>
      <c r="I47" s="13">
        <f>(E47+F47)*100/G47</f>
        <v>14.177215189873417</v>
      </c>
      <c r="K47" s="6"/>
      <c r="L47" s="7"/>
      <c r="M47" s="6"/>
      <c r="N47" s="15"/>
      <c r="O47" s="15"/>
    </row>
    <row r="48" spans="1:15" x14ac:dyDescent="0.25">
      <c r="A48" s="288"/>
      <c r="B48" s="16" t="s">
        <v>11</v>
      </c>
      <c r="C48" s="16">
        <v>150</v>
      </c>
      <c r="D48" s="16">
        <v>337</v>
      </c>
      <c r="E48" s="16">
        <v>102</v>
      </c>
      <c r="F48" s="16">
        <v>4</v>
      </c>
      <c r="G48" s="16">
        <v>593</v>
      </c>
      <c r="H48" s="4">
        <f t="shared" ref="H48:H60" si="6">(C48+D48)*100/G48</f>
        <v>82.124789207419894</v>
      </c>
      <c r="I48" s="9">
        <f t="shared" ref="I48:I60" si="7">(E48+F48)*100/G48</f>
        <v>17.875210792580102</v>
      </c>
      <c r="K48" s="6"/>
      <c r="L48" s="7"/>
      <c r="M48" s="6"/>
      <c r="N48" s="15"/>
      <c r="O48" s="15"/>
    </row>
    <row r="49" spans="1:15" x14ac:dyDescent="0.25">
      <c r="A49" s="288"/>
      <c r="B49" s="16" t="s">
        <v>12</v>
      </c>
      <c r="C49" s="16">
        <v>283</v>
      </c>
      <c r="D49" s="16">
        <v>182</v>
      </c>
      <c r="E49" s="16">
        <v>61</v>
      </c>
      <c r="F49" s="16">
        <v>3</v>
      </c>
      <c r="G49" s="16">
        <v>529</v>
      </c>
      <c r="H49" s="4">
        <f t="shared" si="6"/>
        <v>87.901701323251416</v>
      </c>
      <c r="I49" s="9">
        <f t="shared" si="7"/>
        <v>12.098298676748582</v>
      </c>
      <c r="K49" s="6"/>
      <c r="L49" s="7"/>
      <c r="M49" s="6"/>
      <c r="N49" s="15"/>
      <c r="O49" s="15"/>
    </row>
    <row r="50" spans="1:15" x14ac:dyDescent="0.25">
      <c r="A50" s="288"/>
      <c r="B50" s="16" t="s">
        <v>10</v>
      </c>
      <c r="C50" s="16">
        <v>226</v>
      </c>
      <c r="D50" s="16">
        <v>317</v>
      </c>
      <c r="E50" s="16">
        <v>111</v>
      </c>
      <c r="F50" s="16">
        <v>13</v>
      </c>
      <c r="G50" s="16">
        <v>667</v>
      </c>
      <c r="H50" s="4">
        <f t="shared" si="6"/>
        <v>81.409295352323838</v>
      </c>
      <c r="I50" s="9">
        <f t="shared" si="7"/>
        <v>18.590704647676162</v>
      </c>
      <c r="K50" s="6"/>
      <c r="L50" s="7"/>
      <c r="M50" s="6"/>
      <c r="N50" s="15"/>
      <c r="O50" s="15"/>
    </row>
    <row r="51" spans="1:15" x14ac:dyDescent="0.25">
      <c r="A51" s="288"/>
      <c r="B51" s="16" t="s">
        <v>13</v>
      </c>
      <c r="C51" s="16">
        <v>70</v>
      </c>
      <c r="D51" s="16">
        <v>543</v>
      </c>
      <c r="E51" s="16">
        <v>26</v>
      </c>
      <c r="F51" s="16">
        <v>1</v>
      </c>
      <c r="G51" s="16">
        <v>640</v>
      </c>
      <c r="H51" s="4">
        <f t="shared" si="6"/>
        <v>95.78125</v>
      </c>
      <c r="I51" s="9">
        <f t="shared" si="7"/>
        <v>4.21875</v>
      </c>
      <c r="K51" s="6"/>
      <c r="L51" s="7"/>
      <c r="M51" s="6"/>
      <c r="N51" s="15"/>
      <c r="O51" s="15"/>
    </row>
    <row r="52" spans="1:15" x14ac:dyDescent="0.25">
      <c r="A52" s="288"/>
      <c r="B52" s="16" t="s">
        <v>9</v>
      </c>
      <c r="C52" s="16">
        <v>129</v>
      </c>
      <c r="D52" s="16">
        <v>223</v>
      </c>
      <c r="E52" s="16">
        <v>102</v>
      </c>
      <c r="F52" s="16">
        <v>49</v>
      </c>
      <c r="G52" s="16">
        <v>503</v>
      </c>
      <c r="H52" s="4">
        <f t="shared" si="6"/>
        <v>69.980119284294233</v>
      </c>
      <c r="I52" s="9">
        <f t="shared" si="7"/>
        <v>30.019880715705764</v>
      </c>
      <c r="K52" s="6"/>
      <c r="L52" s="7"/>
      <c r="M52" s="6"/>
      <c r="N52" s="15"/>
      <c r="O52" s="15"/>
    </row>
    <row r="53" spans="1:15" x14ac:dyDescent="0.25">
      <c r="A53" s="288"/>
      <c r="B53" s="16" t="s">
        <v>14</v>
      </c>
      <c r="C53" s="16">
        <v>102</v>
      </c>
      <c r="D53" s="16">
        <v>304</v>
      </c>
      <c r="E53" s="16">
        <v>75</v>
      </c>
      <c r="F53" s="16">
        <v>18</v>
      </c>
      <c r="G53" s="16">
        <v>499</v>
      </c>
      <c r="H53" s="4">
        <f t="shared" si="6"/>
        <v>81.362725450901806</v>
      </c>
      <c r="I53" s="9">
        <f t="shared" si="7"/>
        <v>18.637274549098198</v>
      </c>
      <c r="K53" s="6"/>
      <c r="L53" s="7"/>
      <c r="M53" s="6"/>
      <c r="N53" s="15"/>
      <c r="O53" s="15"/>
    </row>
    <row r="54" spans="1:15" x14ac:dyDescent="0.25">
      <c r="A54" s="288"/>
      <c r="B54" s="16" t="s">
        <v>8</v>
      </c>
      <c r="C54" s="16">
        <v>149</v>
      </c>
      <c r="D54" s="16">
        <v>418</v>
      </c>
      <c r="E54" s="16">
        <v>10</v>
      </c>
      <c r="F54" s="16">
        <v>1</v>
      </c>
      <c r="G54" s="16">
        <v>578</v>
      </c>
      <c r="H54" s="4">
        <f t="shared" si="6"/>
        <v>98.096885813148788</v>
      </c>
      <c r="I54" s="9">
        <f t="shared" si="7"/>
        <v>1.9031141868512111</v>
      </c>
      <c r="K54" s="6"/>
      <c r="L54" s="7"/>
      <c r="M54" s="6"/>
      <c r="N54" s="15"/>
      <c r="O54" s="15"/>
    </row>
    <row r="55" spans="1:15" x14ac:dyDescent="0.25">
      <c r="A55" s="288"/>
      <c r="B55" s="16" t="s">
        <v>15</v>
      </c>
      <c r="C55" s="16">
        <v>46</v>
      </c>
      <c r="D55" s="16">
        <v>215</v>
      </c>
      <c r="E55" s="16">
        <v>88</v>
      </c>
      <c r="F55" s="16">
        <v>9</v>
      </c>
      <c r="G55" s="16">
        <v>358</v>
      </c>
      <c r="H55" s="4">
        <f t="shared" si="6"/>
        <v>72.905027932960891</v>
      </c>
      <c r="I55" s="9">
        <f t="shared" si="7"/>
        <v>27.094972067039105</v>
      </c>
      <c r="K55" s="6"/>
      <c r="L55" s="7"/>
      <c r="M55" s="6"/>
      <c r="N55" s="15"/>
      <c r="O55" s="15"/>
    </row>
    <row r="56" spans="1:15" x14ac:dyDescent="0.25">
      <c r="A56" s="288"/>
      <c r="B56" s="16" t="s">
        <v>16</v>
      </c>
      <c r="C56" s="16">
        <v>45</v>
      </c>
      <c r="D56" s="16">
        <v>252</v>
      </c>
      <c r="E56" s="16">
        <v>69</v>
      </c>
      <c r="F56" s="16">
        <v>7</v>
      </c>
      <c r="G56" s="16">
        <v>373</v>
      </c>
      <c r="H56" s="4">
        <f t="shared" si="6"/>
        <v>79.624664879356573</v>
      </c>
      <c r="I56" s="9">
        <f t="shared" si="7"/>
        <v>20.375335120643431</v>
      </c>
    </row>
    <row r="57" spans="1:15" x14ac:dyDescent="0.25">
      <c r="A57" s="288"/>
      <c r="B57" s="16" t="s">
        <v>17</v>
      </c>
      <c r="C57" s="16">
        <v>133</v>
      </c>
      <c r="D57" s="16">
        <v>220</v>
      </c>
      <c r="E57" s="16">
        <v>73</v>
      </c>
      <c r="F57" s="16">
        <v>21</v>
      </c>
      <c r="G57" s="16">
        <v>447</v>
      </c>
      <c r="H57" s="4">
        <f t="shared" si="6"/>
        <v>78.970917225950785</v>
      </c>
      <c r="I57" s="9">
        <f t="shared" si="7"/>
        <v>21.029082774049218</v>
      </c>
    </row>
    <row r="58" spans="1:15" x14ac:dyDescent="0.25">
      <c r="A58" s="288"/>
      <c r="B58" s="16" t="s">
        <v>18</v>
      </c>
      <c r="C58" s="16">
        <v>59</v>
      </c>
      <c r="D58" s="16">
        <v>429</v>
      </c>
      <c r="E58" s="16">
        <v>91</v>
      </c>
      <c r="F58" s="16">
        <v>7</v>
      </c>
      <c r="G58" s="16">
        <v>586</v>
      </c>
      <c r="H58" s="4">
        <f t="shared" si="6"/>
        <v>83.276450511945399</v>
      </c>
      <c r="I58" s="9">
        <f t="shared" si="7"/>
        <v>16.723549488054609</v>
      </c>
    </row>
    <row r="59" spans="1:15" x14ac:dyDescent="0.25">
      <c r="A59" s="288"/>
      <c r="B59" s="16" t="s">
        <v>19</v>
      </c>
      <c r="C59" s="16">
        <v>90</v>
      </c>
      <c r="D59" s="16">
        <v>221</v>
      </c>
      <c r="E59" s="16">
        <v>104</v>
      </c>
      <c r="F59" s="16">
        <v>7</v>
      </c>
      <c r="G59" s="16">
        <v>422</v>
      </c>
      <c r="H59" s="4">
        <f t="shared" si="6"/>
        <v>73.69668246445498</v>
      </c>
      <c r="I59" s="9">
        <f t="shared" si="7"/>
        <v>26.303317535545023</v>
      </c>
    </row>
    <row r="60" spans="1:15" x14ac:dyDescent="0.25">
      <c r="A60" s="288"/>
      <c r="B60" s="16" t="s">
        <v>20</v>
      </c>
      <c r="C60" s="16">
        <v>36</v>
      </c>
      <c r="D60" s="16">
        <v>313</v>
      </c>
      <c r="E60" s="16">
        <v>70</v>
      </c>
      <c r="F60" s="16">
        <v>9</v>
      </c>
      <c r="G60" s="16">
        <v>428</v>
      </c>
      <c r="H60" s="4">
        <f t="shared" si="6"/>
        <v>81.54205607476635</v>
      </c>
      <c r="I60" s="9">
        <f t="shared" si="7"/>
        <v>18.457943925233646</v>
      </c>
    </row>
    <row r="61" spans="1:15" ht="16.5" thickBot="1" x14ac:dyDescent="0.3">
      <c r="A61" s="289"/>
      <c r="B61" s="19" t="s">
        <v>35</v>
      </c>
      <c r="C61" s="20"/>
      <c r="D61" s="20"/>
      <c r="E61" s="20"/>
      <c r="F61" s="20"/>
      <c r="G61" s="20"/>
      <c r="H61" s="22">
        <f>AVERAGE(H47:H60)</f>
        <v>82.321096452207257</v>
      </c>
      <c r="I61" s="23">
        <f>AVERAGE(I47:I60)</f>
        <v>17.67890354779275</v>
      </c>
    </row>
    <row r="62" spans="1:15" x14ac:dyDescent="0.25">
      <c r="A62" s="290" t="s">
        <v>52</v>
      </c>
      <c r="B62" s="21" t="s">
        <v>7</v>
      </c>
      <c r="C62" s="21">
        <v>11</v>
      </c>
      <c r="D62" s="21">
        <v>684</v>
      </c>
      <c r="E62" s="21">
        <v>35</v>
      </c>
      <c r="F62" s="21">
        <v>0</v>
      </c>
      <c r="G62" s="21">
        <v>730</v>
      </c>
      <c r="H62" s="14">
        <f t="shared" ref="H62:H77" si="8">(C62+D62)*100/G62</f>
        <v>95.205479452054789</v>
      </c>
      <c r="I62" s="13">
        <f t="shared" ref="I62:I77" si="9">(E62+F62)*100/G62</f>
        <v>4.7945205479452051</v>
      </c>
    </row>
    <row r="63" spans="1:15" x14ac:dyDescent="0.25">
      <c r="A63" s="288"/>
      <c r="B63" s="16" t="s">
        <v>11</v>
      </c>
      <c r="C63" s="16">
        <v>9</v>
      </c>
      <c r="D63" s="16">
        <v>675</v>
      </c>
      <c r="E63" s="16">
        <v>78</v>
      </c>
      <c r="F63" s="16">
        <v>1</v>
      </c>
      <c r="G63" s="16">
        <v>763</v>
      </c>
      <c r="H63" s="4">
        <f t="shared" si="8"/>
        <v>89.646133682830936</v>
      </c>
      <c r="I63" s="9">
        <f t="shared" si="9"/>
        <v>10.35386631716907</v>
      </c>
    </row>
    <row r="64" spans="1:15" x14ac:dyDescent="0.25">
      <c r="A64" s="288"/>
      <c r="B64" s="16" t="s">
        <v>12</v>
      </c>
      <c r="C64" s="16">
        <v>11</v>
      </c>
      <c r="D64" s="16">
        <v>531</v>
      </c>
      <c r="E64" s="16">
        <v>39</v>
      </c>
      <c r="F64" s="16">
        <v>0</v>
      </c>
      <c r="G64" s="16">
        <v>581</v>
      </c>
      <c r="H64" s="4">
        <f t="shared" si="8"/>
        <v>93.28743545611016</v>
      </c>
      <c r="I64" s="9">
        <f t="shared" si="9"/>
        <v>6.7125645438898447</v>
      </c>
    </row>
    <row r="65" spans="1:9" x14ac:dyDescent="0.25">
      <c r="A65" s="288"/>
      <c r="B65" s="16" t="s">
        <v>10</v>
      </c>
      <c r="C65" s="16">
        <v>8</v>
      </c>
      <c r="D65" s="16">
        <v>537</v>
      </c>
      <c r="E65" s="16">
        <v>12</v>
      </c>
      <c r="F65" s="16">
        <v>0</v>
      </c>
      <c r="G65" s="16">
        <v>557</v>
      </c>
      <c r="H65" s="4">
        <f t="shared" si="8"/>
        <v>97.84560143626571</v>
      </c>
      <c r="I65" s="9">
        <f t="shared" si="9"/>
        <v>2.1543985637342908</v>
      </c>
    </row>
    <row r="66" spans="1:9" x14ac:dyDescent="0.25">
      <c r="A66" s="288"/>
      <c r="B66" s="16" t="s">
        <v>13</v>
      </c>
      <c r="C66" s="16">
        <v>10</v>
      </c>
      <c r="D66" s="16">
        <v>608</v>
      </c>
      <c r="E66" s="16">
        <v>29</v>
      </c>
      <c r="F66" s="16">
        <v>0</v>
      </c>
      <c r="G66" s="16">
        <v>647</v>
      </c>
      <c r="H66" s="4">
        <f t="shared" si="8"/>
        <v>95.517774343122099</v>
      </c>
      <c r="I66" s="9">
        <f t="shared" si="9"/>
        <v>4.4822256568778984</v>
      </c>
    </row>
    <row r="67" spans="1:9" x14ac:dyDescent="0.25">
      <c r="A67" s="288"/>
      <c r="B67" s="16" t="s">
        <v>9</v>
      </c>
      <c r="C67" s="16">
        <v>21</v>
      </c>
      <c r="D67" s="16">
        <v>695</v>
      </c>
      <c r="E67" s="16">
        <v>35</v>
      </c>
      <c r="F67" s="16">
        <v>1</v>
      </c>
      <c r="G67" s="16">
        <v>752</v>
      </c>
      <c r="H67" s="4">
        <f t="shared" si="8"/>
        <v>95.212765957446805</v>
      </c>
      <c r="I67" s="9">
        <f t="shared" si="9"/>
        <v>4.7872340425531918</v>
      </c>
    </row>
    <row r="68" spans="1:9" x14ac:dyDescent="0.25">
      <c r="A68" s="288"/>
      <c r="B68" s="16" t="s">
        <v>14</v>
      </c>
      <c r="C68" s="16">
        <v>2</v>
      </c>
      <c r="D68" s="16">
        <v>853</v>
      </c>
      <c r="E68" s="16">
        <v>56</v>
      </c>
      <c r="F68" s="16">
        <v>2</v>
      </c>
      <c r="G68" s="16">
        <v>913</v>
      </c>
      <c r="H68" s="4">
        <f t="shared" si="8"/>
        <v>93.647316538882805</v>
      </c>
      <c r="I68" s="9">
        <f t="shared" si="9"/>
        <v>6.3526834611171958</v>
      </c>
    </row>
    <row r="69" spans="1:9" x14ac:dyDescent="0.25">
      <c r="A69" s="288"/>
      <c r="B69" s="16" t="s">
        <v>8</v>
      </c>
      <c r="C69" s="16">
        <v>8</v>
      </c>
      <c r="D69" s="16">
        <v>693</v>
      </c>
      <c r="E69" s="16">
        <v>76</v>
      </c>
      <c r="F69" s="16">
        <v>0</v>
      </c>
      <c r="G69" s="16">
        <v>777</v>
      </c>
      <c r="H69" s="4">
        <f t="shared" si="8"/>
        <v>90.218790218790218</v>
      </c>
      <c r="I69" s="9">
        <f t="shared" si="9"/>
        <v>9.7812097812097818</v>
      </c>
    </row>
    <row r="70" spans="1:9" x14ac:dyDescent="0.25">
      <c r="A70" s="288"/>
      <c r="B70" s="16" t="s">
        <v>15</v>
      </c>
      <c r="C70" s="16">
        <v>18</v>
      </c>
      <c r="D70" s="16">
        <v>718</v>
      </c>
      <c r="E70" s="16">
        <v>75</v>
      </c>
      <c r="F70" s="16">
        <v>0</v>
      </c>
      <c r="G70" s="16">
        <v>811</v>
      </c>
      <c r="H70" s="4">
        <f t="shared" si="8"/>
        <v>90.752157829839703</v>
      </c>
      <c r="I70" s="9">
        <f t="shared" si="9"/>
        <v>9.2478421701602951</v>
      </c>
    </row>
    <row r="71" spans="1:9" x14ac:dyDescent="0.25">
      <c r="A71" s="288"/>
      <c r="B71" s="16" t="s">
        <v>16</v>
      </c>
      <c r="C71" s="16">
        <v>35</v>
      </c>
      <c r="D71" s="16">
        <v>709</v>
      </c>
      <c r="E71" s="16">
        <v>65</v>
      </c>
      <c r="F71" s="16">
        <v>7</v>
      </c>
      <c r="G71" s="16">
        <v>816</v>
      </c>
      <c r="H71" s="4">
        <f t="shared" si="8"/>
        <v>91.17647058823529</v>
      </c>
      <c r="I71" s="9">
        <f t="shared" si="9"/>
        <v>8.8235294117647065</v>
      </c>
    </row>
    <row r="72" spans="1:9" x14ac:dyDescent="0.25">
      <c r="A72" s="288"/>
      <c r="B72" s="16" t="s">
        <v>17</v>
      </c>
      <c r="C72" s="16">
        <v>15</v>
      </c>
      <c r="D72" s="16">
        <v>553</v>
      </c>
      <c r="E72" s="16">
        <v>94</v>
      </c>
      <c r="F72" s="16">
        <v>1</v>
      </c>
      <c r="G72" s="16">
        <v>663</v>
      </c>
      <c r="H72" s="4">
        <f t="shared" si="8"/>
        <v>85.671191553544489</v>
      </c>
      <c r="I72" s="9">
        <f t="shared" si="9"/>
        <v>14.328808446455506</v>
      </c>
    </row>
    <row r="73" spans="1:9" x14ac:dyDescent="0.25">
      <c r="A73" s="288"/>
      <c r="B73" s="16" t="s">
        <v>18</v>
      </c>
      <c r="C73" s="16">
        <v>19</v>
      </c>
      <c r="D73" s="16">
        <v>763</v>
      </c>
      <c r="E73" s="16">
        <v>30</v>
      </c>
      <c r="F73" s="16">
        <v>0</v>
      </c>
      <c r="G73" s="16">
        <v>812</v>
      </c>
      <c r="H73" s="4">
        <f t="shared" si="8"/>
        <v>96.305418719211829</v>
      </c>
      <c r="I73" s="9">
        <f t="shared" si="9"/>
        <v>3.6945812807881775</v>
      </c>
    </row>
    <row r="74" spans="1:9" x14ac:dyDescent="0.25">
      <c r="A74" s="288"/>
      <c r="B74" s="16" t="s">
        <v>19</v>
      </c>
      <c r="C74" s="16">
        <v>11</v>
      </c>
      <c r="D74" s="16">
        <v>832</v>
      </c>
      <c r="E74" s="16">
        <v>21</v>
      </c>
      <c r="F74" s="16">
        <v>0</v>
      </c>
      <c r="G74" s="16">
        <v>864</v>
      </c>
      <c r="H74" s="4">
        <f t="shared" si="8"/>
        <v>97.569444444444443</v>
      </c>
      <c r="I74" s="9">
        <f t="shared" si="9"/>
        <v>2.4305555555555554</v>
      </c>
    </row>
    <row r="75" spans="1:9" x14ac:dyDescent="0.25">
      <c r="A75" s="288"/>
      <c r="B75" s="16" t="s">
        <v>20</v>
      </c>
      <c r="C75" s="16">
        <v>13</v>
      </c>
      <c r="D75" s="16">
        <v>394</v>
      </c>
      <c r="E75" s="16">
        <v>59</v>
      </c>
      <c r="F75" s="16">
        <v>0</v>
      </c>
      <c r="G75" s="16">
        <v>466</v>
      </c>
      <c r="H75" s="4">
        <f t="shared" si="8"/>
        <v>87.33905579399142</v>
      </c>
      <c r="I75" s="9">
        <f t="shared" si="9"/>
        <v>12.660944206008583</v>
      </c>
    </row>
    <row r="76" spans="1:9" x14ac:dyDescent="0.25">
      <c r="A76" s="288"/>
      <c r="B76" s="16" t="s">
        <v>21</v>
      </c>
      <c r="C76" s="16">
        <v>35</v>
      </c>
      <c r="D76" s="16">
        <v>412</v>
      </c>
      <c r="E76" s="16">
        <v>11</v>
      </c>
      <c r="F76" s="16">
        <v>0</v>
      </c>
      <c r="G76" s="16">
        <v>458</v>
      </c>
      <c r="H76" s="4">
        <f t="shared" si="8"/>
        <v>97.598253275109172</v>
      </c>
      <c r="I76" s="9">
        <f t="shared" si="9"/>
        <v>2.4017467248908297</v>
      </c>
    </row>
    <row r="77" spans="1:9" x14ac:dyDescent="0.25">
      <c r="A77" s="288"/>
      <c r="B77" s="16" t="s">
        <v>22</v>
      </c>
      <c r="C77" s="16">
        <v>14</v>
      </c>
      <c r="D77" s="16">
        <v>663</v>
      </c>
      <c r="E77" s="16">
        <v>12</v>
      </c>
      <c r="F77" s="16">
        <v>0</v>
      </c>
      <c r="G77" s="16">
        <v>689</v>
      </c>
      <c r="H77" s="4">
        <f t="shared" si="8"/>
        <v>98.258345428156744</v>
      </c>
      <c r="I77" s="9">
        <f t="shared" si="9"/>
        <v>1.741654571843251</v>
      </c>
    </row>
    <row r="78" spans="1:9" ht="16.5" thickBot="1" x14ac:dyDescent="0.3">
      <c r="A78" s="289"/>
      <c r="B78" s="19" t="s">
        <v>35</v>
      </c>
      <c r="C78" s="20"/>
      <c r="D78" s="20"/>
      <c r="E78" s="20"/>
      <c r="F78" s="20"/>
      <c r="G78" s="20"/>
      <c r="H78" s="22">
        <f>AVERAGE(H62:H77)</f>
        <v>93.45322716987728</v>
      </c>
      <c r="I78" s="23">
        <f>AVERAGE(I62:I77)</f>
        <v>6.5467728301227117</v>
      </c>
    </row>
    <row r="79" spans="1:9" x14ac:dyDescent="0.25">
      <c r="A79" s="290" t="s">
        <v>53</v>
      </c>
      <c r="B79" s="21" t="s">
        <v>7</v>
      </c>
      <c r="C79" s="21">
        <v>3</v>
      </c>
      <c r="D79" s="21">
        <v>628</v>
      </c>
      <c r="E79" s="21">
        <v>80</v>
      </c>
      <c r="F79" s="21">
        <v>2</v>
      </c>
      <c r="G79" s="21">
        <v>713</v>
      </c>
      <c r="H79" s="14">
        <f t="shared" ref="H79:H98" si="10">(C79+D79)*100/G79</f>
        <v>88.499298737727912</v>
      </c>
      <c r="I79" s="13">
        <f t="shared" ref="I79:I98" si="11">(E79+F79)*100/G79</f>
        <v>11.50070126227209</v>
      </c>
    </row>
    <row r="80" spans="1:9" x14ac:dyDescent="0.25">
      <c r="A80" s="288"/>
      <c r="B80" s="16" t="s">
        <v>11</v>
      </c>
      <c r="C80" s="16">
        <v>40</v>
      </c>
      <c r="D80" s="16">
        <v>582</v>
      </c>
      <c r="E80" s="16">
        <v>62</v>
      </c>
      <c r="F80" s="16">
        <v>4</v>
      </c>
      <c r="G80" s="16">
        <v>688</v>
      </c>
      <c r="H80" s="4">
        <f t="shared" si="10"/>
        <v>90.406976744186053</v>
      </c>
      <c r="I80" s="9">
        <f t="shared" si="11"/>
        <v>9.5930232558139537</v>
      </c>
    </row>
    <row r="81" spans="1:9" x14ac:dyDescent="0.25">
      <c r="A81" s="288"/>
      <c r="B81" s="16" t="s">
        <v>12</v>
      </c>
      <c r="C81" s="16">
        <v>39</v>
      </c>
      <c r="D81" s="16">
        <v>620</v>
      </c>
      <c r="E81" s="16">
        <v>59</v>
      </c>
      <c r="F81" s="16">
        <v>6</v>
      </c>
      <c r="G81" s="16">
        <v>724</v>
      </c>
      <c r="H81" s="4">
        <f t="shared" si="10"/>
        <v>91.02209944751381</v>
      </c>
      <c r="I81" s="9">
        <f t="shared" si="11"/>
        <v>8.9779005524861883</v>
      </c>
    </row>
    <row r="82" spans="1:9" x14ac:dyDescent="0.25">
      <c r="A82" s="288"/>
      <c r="B82" s="16" t="s">
        <v>10</v>
      </c>
      <c r="C82" s="16">
        <v>79</v>
      </c>
      <c r="D82" s="16">
        <v>377</v>
      </c>
      <c r="E82" s="16">
        <v>31</v>
      </c>
      <c r="F82" s="16">
        <v>0</v>
      </c>
      <c r="G82" s="16">
        <v>487</v>
      </c>
      <c r="H82" s="4">
        <f t="shared" si="10"/>
        <v>93.634496919917865</v>
      </c>
      <c r="I82" s="9">
        <f t="shared" si="11"/>
        <v>6.3655030800821359</v>
      </c>
    </row>
    <row r="83" spans="1:9" x14ac:dyDescent="0.25">
      <c r="A83" s="288"/>
      <c r="B83" s="16" t="s">
        <v>13</v>
      </c>
      <c r="C83" s="16">
        <v>68</v>
      </c>
      <c r="D83" s="16">
        <v>289</v>
      </c>
      <c r="E83" s="16">
        <v>11</v>
      </c>
      <c r="F83" s="16">
        <v>0</v>
      </c>
      <c r="G83" s="16">
        <v>368</v>
      </c>
      <c r="H83" s="4">
        <f t="shared" si="10"/>
        <v>97.010869565217391</v>
      </c>
      <c r="I83" s="9">
        <f t="shared" si="11"/>
        <v>2.9891304347826089</v>
      </c>
    </row>
    <row r="84" spans="1:9" x14ac:dyDescent="0.25">
      <c r="A84" s="288"/>
      <c r="B84" s="16" t="s">
        <v>9</v>
      </c>
      <c r="C84" s="16">
        <v>70</v>
      </c>
      <c r="D84" s="16">
        <v>377</v>
      </c>
      <c r="E84" s="16">
        <v>10</v>
      </c>
      <c r="F84" s="16">
        <v>0</v>
      </c>
      <c r="G84" s="16">
        <v>457</v>
      </c>
      <c r="H84" s="4">
        <f t="shared" si="10"/>
        <v>97.811816192560173</v>
      </c>
      <c r="I84" s="9">
        <f t="shared" si="11"/>
        <v>2.1881838074398248</v>
      </c>
    </row>
    <row r="85" spans="1:9" x14ac:dyDescent="0.25">
      <c r="A85" s="288"/>
      <c r="B85" s="16" t="s">
        <v>14</v>
      </c>
      <c r="C85" s="16">
        <v>8</v>
      </c>
      <c r="D85" s="16">
        <v>770</v>
      </c>
      <c r="E85" s="16">
        <v>65</v>
      </c>
      <c r="F85" s="16">
        <v>1</v>
      </c>
      <c r="G85" s="16">
        <v>844</v>
      </c>
      <c r="H85" s="4">
        <f t="shared" si="10"/>
        <v>92.180094786729853</v>
      </c>
      <c r="I85" s="9">
        <f t="shared" si="11"/>
        <v>7.8199052132701423</v>
      </c>
    </row>
    <row r="86" spans="1:9" x14ac:dyDescent="0.25">
      <c r="A86" s="288"/>
      <c r="B86" s="16" t="s">
        <v>8</v>
      </c>
      <c r="C86" s="16">
        <v>51</v>
      </c>
      <c r="D86" s="16">
        <v>439</v>
      </c>
      <c r="E86" s="16">
        <v>8</v>
      </c>
      <c r="F86" s="16">
        <v>0</v>
      </c>
      <c r="G86" s="16">
        <v>498</v>
      </c>
      <c r="H86" s="4">
        <f t="shared" si="10"/>
        <v>98.393574297188749</v>
      </c>
      <c r="I86" s="9">
        <f t="shared" si="11"/>
        <v>1.606425702811245</v>
      </c>
    </row>
    <row r="87" spans="1:9" x14ac:dyDescent="0.25">
      <c r="A87" s="288"/>
      <c r="B87" s="16" t="s">
        <v>15</v>
      </c>
      <c r="C87" s="16">
        <v>11</v>
      </c>
      <c r="D87" s="16">
        <v>617</v>
      </c>
      <c r="E87" s="16">
        <v>84</v>
      </c>
      <c r="F87" s="16">
        <v>2</v>
      </c>
      <c r="G87" s="16">
        <v>714</v>
      </c>
      <c r="H87" s="4">
        <f t="shared" si="10"/>
        <v>87.955182072829132</v>
      </c>
      <c r="I87" s="9">
        <f t="shared" si="11"/>
        <v>12.044817927170868</v>
      </c>
    </row>
    <row r="88" spans="1:9" x14ac:dyDescent="0.25">
      <c r="A88" s="288"/>
      <c r="B88" s="16" t="s">
        <v>16</v>
      </c>
      <c r="C88" s="16">
        <v>93</v>
      </c>
      <c r="D88" s="16">
        <v>434</v>
      </c>
      <c r="E88" s="16">
        <v>14</v>
      </c>
      <c r="F88" s="16">
        <v>0</v>
      </c>
      <c r="G88" s="16">
        <v>541</v>
      </c>
      <c r="H88" s="4">
        <f t="shared" si="10"/>
        <v>97.412199630314234</v>
      </c>
      <c r="I88" s="9">
        <f t="shared" si="11"/>
        <v>2.587800369685767</v>
      </c>
    </row>
    <row r="89" spans="1:9" x14ac:dyDescent="0.25">
      <c r="A89" s="288"/>
      <c r="B89" s="16" t="s">
        <v>17</v>
      </c>
      <c r="C89" s="16">
        <v>12</v>
      </c>
      <c r="D89" s="16">
        <v>233</v>
      </c>
      <c r="E89" s="16">
        <v>14</v>
      </c>
      <c r="F89" s="16">
        <v>1</v>
      </c>
      <c r="G89" s="16">
        <v>260</v>
      </c>
      <c r="H89" s="4">
        <f t="shared" si="10"/>
        <v>94.230769230769226</v>
      </c>
      <c r="I89" s="9">
        <f t="shared" si="11"/>
        <v>5.7692307692307692</v>
      </c>
    </row>
    <row r="90" spans="1:9" x14ac:dyDescent="0.25">
      <c r="A90" s="288"/>
      <c r="B90" s="16" t="s">
        <v>18</v>
      </c>
      <c r="C90" s="16">
        <v>10</v>
      </c>
      <c r="D90" s="16">
        <v>452</v>
      </c>
      <c r="E90" s="16">
        <v>0</v>
      </c>
      <c r="F90" s="16">
        <v>1</v>
      </c>
      <c r="G90" s="16">
        <v>463</v>
      </c>
      <c r="H90" s="4">
        <f t="shared" si="10"/>
        <v>99.784017278617711</v>
      </c>
      <c r="I90" s="9">
        <f t="shared" si="11"/>
        <v>0.21598272138228941</v>
      </c>
    </row>
    <row r="91" spans="1:9" x14ac:dyDescent="0.25">
      <c r="A91" s="288"/>
      <c r="B91" s="16" t="s">
        <v>19</v>
      </c>
      <c r="C91" s="16">
        <v>55</v>
      </c>
      <c r="D91" s="16">
        <v>764</v>
      </c>
      <c r="E91" s="16">
        <v>3</v>
      </c>
      <c r="F91" s="16">
        <v>1</v>
      </c>
      <c r="G91" s="16">
        <v>823</v>
      </c>
      <c r="H91" s="4">
        <f t="shared" si="10"/>
        <v>99.513973268529767</v>
      </c>
      <c r="I91" s="9">
        <f t="shared" si="11"/>
        <v>0.48602673147023084</v>
      </c>
    </row>
    <row r="92" spans="1:9" x14ac:dyDescent="0.25">
      <c r="A92" s="288"/>
      <c r="B92" s="16" t="s">
        <v>20</v>
      </c>
      <c r="C92" s="16">
        <v>35</v>
      </c>
      <c r="D92" s="16">
        <v>844</v>
      </c>
      <c r="E92" s="16">
        <v>87</v>
      </c>
      <c r="F92" s="16">
        <v>3</v>
      </c>
      <c r="G92" s="16">
        <v>969</v>
      </c>
      <c r="H92" s="4">
        <f t="shared" si="10"/>
        <v>90.712074303405572</v>
      </c>
      <c r="I92" s="9">
        <f t="shared" si="11"/>
        <v>9.2879256965944279</v>
      </c>
    </row>
    <row r="93" spans="1:9" x14ac:dyDescent="0.25">
      <c r="A93" s="288"/>
      <c r="B93" s="16" t="s">
        <v>21</v>
      </c>
      <c r="C93" s="16">
        <v>137</v>
      </c>
      <c r="D93" s="16">
        <v>307</v>
      </c>
      <c r="E93" s="16">
        <v>0</v>
      </c>
      <c r="F93" s="16">
        <v>0</v>
      </c>
      <c r="G93" s="16">
        <v>444</v>
      </c>
      <c r="H93" s="4">
        <f t="shared" si="10"/>
        <v>100</v>
      </c>
      <c r="I93" s="9">
        <f t="shared" si="11"/>
        <v>0</v>
      </c>
    </row>
    <row r="94" spans="1:9" x14ac:dyDescent="0.25">
      <c r="A94" s="288"/>
      <c r="B94" s="16" t="s">
        <v>22</v>
      </c>
      <c r="C94" s="16">
        <v>11</v>
      </c>
      <c r="D94" s="16">
        <v>307</v>
      </c>
      <c r="E94" s="16">
        <v>18</v>
      </c>
      <c r="F94" s="16">
        <v>0</v>
      </c>
      <c r="G94" s="16">
        <v>336</v>
      </c>
      <c r="H94" s="4">
        <f t="shared" si="10"/>
        <v>94.642857142857139</v>
      </c>
      <c r="I94" s="9">
        <f t="shared" si="11"/>
        <v>5.3571428571428568</v>
      </c>
    </row>
    <row r="95" spans="1:9" x14ac:dyDescent="0.25">
      <c r="A95" s="288"/>
      <c r="B95" s="16" t="s">
        <v>23</v>
      </c>
      <c r="C95" s="16">
        <v>25</v>
      </c>
      <c r="D95" s="16">
        <v>606</v>
      </c>
      <c r="E95" s="16">
        <v>4</v>
      </c>
      <c r="F95" s="16">
        <v>1</v>
      </c>
      <c r="G95" s="16">
        <v>636</v>
      </c>
      <c r="H95" s="4">
        <f t="shared" si="10"/>
        <v>99.213836477987428</v>
      </c>
      <c r="I95" s="9">
        <f t="shared" si="11"/>
        <v>0.78616352201257866</v>
      </c>
    </row>
    <row r="96" spans="1:9" x14ac:dyDescent="0.25">
      <c r="A96" s="288"/>
      <c r="B96" s="16" t="s">
        <v>24</v>
      </c>
      <c r="C96" s="16">
        <v>81</v>
      </c>
      <c r="D96" s="16">
        <v>408</v>
      </c>
      <c r="E96" s="16">
        <v>12</v>
      </c>
      <c r="F96" s="16">
        <v>0</v>
      </c>
      <c r="G96" s="16">
        <v>501</v>
      </c>
      <c r="H96" s="4">
        <f t="shared" si="10"/>
        <v>97.604790419161674</v>
      </c>
      <c r="I96" s="9">
        <f t="shared" si="11"/>
        <v>2.3952095808383231</v>
      </c>
    </row>
    <row r="97" spans="1:9" x14ac:dyDescent="0.25">
      <c r="A97" s="288"/>
      <c r="B97" s="16" t="s">
        <v>36</v>
      </c>
      <c r="C97" s="16">
        <v>21</v>
      </c>
      <c r="D97" s="16">
        <v>759</v>
      </c>
      <c r="E97" s="16">
        <v>51</v>
      </c>
      <c r="F97" s="16">
        <v>1</v>
      </c>
      <c r="G97" s="16">
        <v>832</v>
      </c>
      <c r="H97" s="4">
        <f t="shared" si="10"/>
        <v>93.75</v>
      </c>
      <c r="I97" s="9">
        <f t="shared" si="11"/>
        <v>6.25</v>
      </c>
    </row>
    <row r="98" spans="1:9" x14ac:dyDescent="0.25">
      <c r="A98" s="288"/>
      <c r="B98" s="16" t="s">
        <v>37</v>
      </c>
      <c r="C98" s="16">
        <v>76</v>
      </c>
      <c r="D98" s="16">
        <v>605</v>
      </c>
      <c r="E98" s="16">
        <v>19</v>
      </c>
      <c r="F98" s="16">
        <v>2</v>
      </c>
      <c r="G98" s="16">
        <v>702</v>
      </c>
      <c r="H98" s="4">
        <f t="shared" si="10"/>
        <v>97.008547008547012</v>
      </c>
      <c r="I98" s="9">
        <f t="shared" si="11"/>
        <v>2.9914529914529915</v>
      </c>
    </row>
    <row r="99" spans="1:9" ht="16.5" thickBot="1" x14ac:dyDescent="0.3">
      <c r="A99" s="289"/>
      <c r="B99" s="19" t="s">
        <v>35</v>
      </c>
      <c r="C99" s="20"/>
      <c r="D99" s="20"/>
      <c r="E99" s="20"/>
      <c r="F99" s="20"/>
      <c r="G99" s="20"/>
      <c r="H99" s="22">
        <f>AVERAGE(H79:H98)</f>
        <v>95.039373676203041</v>
      </c>
      <c r="I99" s="23">
        <f t="shared" ref="I99" si="12">AVERAGE(I79:I98)</f>
        <v>4.9606263237969648</v>
      </c>
    </row>
    <row r="100" spans="1:9" x14ac:dyDescent="0.25">
      <c r="A100" s="288" t="s">
        <v>54</v>
      </c>
      <c r="B100" s="16" t="s">
        <v>7</v>
      </c>
      <c r="C100" s="16">
        <v>4</v>
      </c>
      <c r="D100" s="16">
        <v>12</v>
      </c>
      <c r="E100" s="16">
        <v>543</v>
      </c>
      <c r="F100" s="16">
        <v>329</v>
      </c>
      <c r="G100" s="16">
        <v>888</v>
      </c>
      <c r="H100" s="4">
        <f t="shared" ref="H100:H113" si="13">(C100+D100)*100/G100</f>
        <v>1.8018018018018018</v>
      </c>
      <c r="I100" s="9">
        <f t="shared" ref="I100:I113" si="14">(E100+F100)*100/G100</f>
        <v>98.198198198198199</v>
      </c>
    </row>
    <row r="101" spans="1:9" x14ac:dyDescent="0.25">
      <c r="A101" s="288"/>
      <c r="B101" s="16" t="s">
        <v>11</v>
      </c>
      <c r="C101" s="16">
        <v>6</v>
      </c>
      <c r="D101" s="16">
        <v>61</v>
      </c>
      <c r="E101" s="16">
        <v>347</v>
      </c>
      <c r="F101" s="16">
        <v>508</v>
      </c>
      <c r="G101" s="16">
        <v>922</v>
      </c>
      <c r="H101" s="4">
        <f t="shared" si="13"/>
        <v>7.2668112798264639</v>
      </c>
      <c r="I101" s="9">
        <f t="shared" si="14"/>
        <v>92.73318872017353</v>
      </c>
    </row>
    <row r="102" spans="1:9" x14ac:dyDescent="0.25">
      <c r="A102" s="288"/>
      <c r="B102" s="16" t="s">
        <v>12</v>
      </c>
      <c r="C102" s="16">
        <v>8</v>
      </c>
      <c r="D102" s="16">
        <v>20</v>
      </c>
      <c r="E102" s="16">
        <v>320</v>
      </c>
      <c r="F102" s="16">
        <v>510</v>
      </c>
      <c r="G102" s="16">
        <v>858</v>
      </c>
      <c r="H102" s="4">
        <f t="shared" si="13"/>
        <v>3.2634032634032635</v>
      </c>
      <c r="I102" s="9">
        <f t="shared" si="14"/>
        <v>96.736596736596738</v>
      </c>
    </row>
    <row r="103" spans="1:9" x14ac:dyDescent="0.25">
      <c r="A103" s="288"/>
      <c r="B103" s="16" t="s">
        <v>10</v>
      </c>
      <c r="C103" s="16">
        <v>6</v>
      </c>
      <c r="D103" s="16">
        <v>4</v>
      </c>
      <c r="E103" s="16">
        <v>367</v>
      </c>
      <c r="F103" s="16">
        <v>531</v>
      </c>
      <c r="G103" s="16">
        <v>908</v>
      </c>
      <c r="H103" s="4">
        <f t="shared" si="13"/>
        <v>1.1013215859030836</v>
      </c>
      <c r="I103" s="9">
        <f t="shared" si="14"/>
        <v>98.898678414096921</v>
      </c>
    </row>
    <row r="104" spans="1:9" x14ac:dyDescent="0.25">
      <c r="A104" s="288"/>
      <c r="B104" s="16" t="s">
        <v>13</v>
      </c>
      <c r="C104" s="16">
        <v>2</v>
      </c>
      <c r="D104" s="16">
        <v>12</v>
      </c>
      <c r="E104" s="16">
        <v>437</v>
      </c>
      <c r="F104" s="16">
        <v>340</v>
      </c>
      <c r="G104" s="16">
        <v>791</v>
      </c>
      <c r="H104" s="4">
        <f t="shared" si="13"/>
        <v>1.7699115044247788</v>
      </c>
      <c r="I104" s="9">
        <f t="shared" si="14"/>
        <v>98.230088495575217</v>
      </c>
    </row>
    <row r="105" spans="1:9" x14ac:dyDescent="0.25">
      <c r="A105" s="288"/>
      <c r="B105" s="16" t="s">
        <v>9</v>
      </c>
      <c r="C105" s="16">
        <v>6</v>
      </c>
      <c r="D105" s="16">
        <v>12</v>
      </c>
      <c r="E105" s="16">
        <v>285</v>
      </c>
      <c r="F105" s="16">
        <v>461</v>
      </c>
      <c r="G105" s="16">
        <v>764</v>
      </c>
      <c r="H105" s="4">
        <f t="shared" si="13"/>
        <v>2.3560209424083771</v>
      </c>
      <c r="I105" s="9">
        <f t="shared" si="14"/>
        <v>97.643979057591622</v>
      </c>
    </row>
    <row r="106" spans="1:9" x14ac:dyDescent="0.25">
      <c r="A106" s="288"/>
      <c r="B106" s="16" t="s">
        <v>14</v>
      </c>
      <c r="C106" s="16">
        <v>24</v>
      </c>
      <c r="D106" s="16">
        <v>10</v>
      </c>
      <c r="E106" s="16">
        <v>385</v>
      </c>
      <c r="F106" s="16">
        <v>452</v>
      </c>
      <c r="G106" s="16">
        <v>871</v>
      </c>
      <c r="H106" s="4">
        <f t="shared" si="13"/>
        <v>3.9035591274397246</v>
      </c>
      <c r="I106" s="9">
        <f t="shared" si="14"/>
        <v>96.096440872560279</v>
      </c>
    </row>
    <row r="107" spans="1:9" x14ac:dyDescent="0.25">
      <c r="A107" s="288"/>
      <c r="B107" s="16" t="s">
        <v>8</v>
      </c>
      <c r="C107" s="16">
        <v>29</v>
      </c>
      <c r="D107" s="16">
        <v>33</v>
      </c>
      <c r="E107" s="16">
        <v>383</v>
      </c>
      <c r="F107" s="16">
        <v>258</v>
      </c>
      <c r="G107" s="16">
        <v>703</v>
      </c>
      <c r="H107" s="4">
        <f t="shared" si="13"/>
        <v>8.8193456614509245</v>
      </c>
      <c r="I107" s="9">
        <f t="shared" si="14"/>
        <v>91.180654338549076</v>
      </c>
    </row>
    <row r="108" spans="1:9" x14ac:dyDescent="0.25">
      <c r="A108" s="288"/>
      <c r="B108" s="16" t="s">
        <v>15</v>
      </c>
      <c r="C108" s="16">
        <v>20</v>
      </c>
      <c r="D108" s="16">
        <v>16</v>
      </c>
      <c r="E108" s="16">
        <v>243</v>
      </c>
      <c r="F108" s="16">
        <v>343</v>
      </c>
      <c r="G108" s="16">
        <v>622</v>
      </c>
      <c r="H108" s="4">
        <f t="shared" si="13"/>
        <v>5.787781350482315</v>
      </c>
      <c r="I108" s="9">
        <f t="shared" si="14"/>
        <v>94.212218649517681</v>
      </c>
    </row>
    <row r="109" spans="1:9" x14ac:dyDescent="0.25">
      <c r="A109" s="288"/>
      <c r="B109" s="16" t="s">
        <v>16</v>
      </c>
      <c r="C109" s="16">
        <v>25</v>
      </c>
      <c r="D109" s="16">
        <v>37</v>
      </c>
      <c r="E109" s="16">
        <v>361</v>
      </c>
      <c r="F109" s="16">
        <v>389</v>
      </c>
      <c r="G109" s="16">
        <v>812</v>
      </c>
      <c r="H109" s="4">
        <f t="shared" si="13"/>
        <v>7.6354679802955667</v>
      </c>
      <c r="I109" s="9">
        <f t="shared" si="14"/>
        <v>92.364532019704427</v>
      </c>
    </row>
    <row r="110" spans="1:9" x14ac:dyDescent="0.25">
      <c r="A110" s="288"/>
      <c r="B110" s="16" t="s">
        <v>17</v>
      </c>
      <c r="C110" s="16">
        <v>21</v>
      </c>
      <c r="D110" s="16">
        <v>24</v>
      </c>
      <c r="E110" s="16">
        <v>148</v>
      </c>
      <c r="F110" s="16">
        <v>282</v>
      </c>
      <c r="G110" s="16">
        <v>475</v>
      </c>
      <c r="H110" s="4">
        <f t="shared" si="13"/>
        <v>9.473684210526315</v>
      </c>
      <c r="I110" s="9">
        <f t="shared" si="14"/>
        <v>90.526315789473685</v>
      </c>
    </row>
    <row r="111" spans="1:9" x14ac:dyDescent="0.25">
      <c r="A111" s="288"/>
      <c r="B111" s="16" t="s">
        <v>18</v>
      </c>
      <c r="C111" s="16">
        <v>39</v>
      </c>
      <c r="D111" s="16">
        <v>29</v>
      </c>
      <c r="E111" s="16">
        <v>275</v>
      </c>
      <c r="F111" s="16">
        <v>435</v>
      </c>
      <c r="G111" s="16">
        <v>778</v>
      </c>
      <c r="H111" s="4">
        <f t="shared" si="13"/>
        <v>8.7403598971722367</v>
      </c>
      <c r="I111" s="9">
        <f t="shared" si="14"/>
        <v>91.25964010282776</v>
      </c>
    </row>
    <row r="112" spans="1:9" x14ac:dyDescent="0.25">
      <c r="A112" s="288"/>
      <c r="B112" s="16" t="s">
        <v>19</v>
      </c>
      <c r="C112" s="16">
        <v>59</v>
      </c>
      <c r="D112" s="16">
        <v>114</v>
      </c>
      <c r="E112" s="16">
        <v>458</v>
      </c>
      <c r="F112" s="16">
        <v>222</v>
      </c>
      <c r="G112" s="16">
        <v>853</v>
      </c>
      <c r="H112" s="4">
        <f t="shared" si="13"/>
        <v>20.281359906213364</v>
      </c>
      <c r="I112" s="9">
        <f t="shared" si="14"/>
        <v>79.718640093786632</v>
      </c>
    </row>
    <row r="113" spans="1:9" x14ac:dyDescent="0.25">
      <c r="A113" s="288"/>
      <c r="B113" s="16" t="s">
        <v>20</v>
      </c>
      <c r="C113" s="16">
        <v>33</v>
      </c>
      <c r="D113" s="16">
        <v>43</v>
      </c>
      <c r="E113" s="16">
        <v>326</v>
      </c>
      <c r="F113" s="16">
        <v>456</v>
      </c>
      <c r="G113" s="16">
        <v>858</v>
      </c>
      <c r="H113" s="4">
        <f t="shared" si="13"/>
        <v>8.8578088578088572</v>
      </c>
      <c r="I113" s="9">
        <f t="shared" si="14"/>
        <v>91.142191142191137</v>
      </c>
    </row>
    <row r="114" spans="1:9" ht="16.5" thickBot="1" x14ac:dyDescent="0.3">
      <c r="A114" s="289"/>
      <c r="B114" s="19" t="s">
        <v>35</v>
      </c>
      <c r="C114" s="20"/>
      <c r="D114" s="20"/>
      <c r="E114" s="20"/>
      <c r="F114" s="20"/>
      <c r="G114" s="20"/>
      <c r="H114" s="22">
        <f>AVERAGE(H100:H113)</f>
        <v>6.5041883835112202</v>
      </c>
      <c r="I114" s="23">
        <f>AVERAGE(I100:I113)</f>
        <v>93.495811616488794</v>
      </c>
    </row>
    <row r="115" spans="1:9" x14ac:dyDescent="0.25">
      <c r="A115" s="288" t="s">
        <v>55</v>
      </c>
      <c r="B115" s="16" t="s">
        <v>7</v>
      </c>
      <c r="C115" s="16">
        <v>23</v>
      </c>
      <c r="D115" s="16">
        <v>27</v>
      </c>
      <c r="E115" s="16">
        <v>242</v>
      </c>
      <c r="F115" s="16">
        <v>195</v>
      </c>
      <c r="G115" s="16">
        <v>487</v>
      </c>
      <c r="H115" s="4">
        <f t="shared" ref="H115:H136" si="15">(C115+D115)*100/G115</f>
        <v>10.266940451745381</v>
      </c>
      <c r="I115" s="9">
        <f t="shared" ref="I115:I136" si="16">(E115+F115)*100/G115</f>
        <v>89.733059548254616</v>
      </c>
    </row>
    <row r="116" spans="1:9" x14ac:dyDescent="0.25">
      <c r="A116" s="288"/>
      <c r="B116" s="16" t="s">
        <v>11</v>
      </c>
      <c r="C116" s="16">
        <v>9</v>
      </c>
      <c r="D116" s="16">
        <v>25</v>
      </c>
      <c r="E116" s="16">
        <v>234</v>
      </c>
      <c r="F116" s="16">
        <v>321</v>
      </c>
      <c r="G116" s="16">
        <v>589</v>
      </c>
      <c r="H116" s="4">
        <f t="shared" si="15"/>
        <v>5.7724957555178271</v>
      </c>
      <c r="I116" s="9">
        <f t="shared" si="16"/>
        <v>94.227504244482176</v>
      </c>
    </row>
    <row r="117" spans="1:9" x14ac:dyDescent="0.25">
      <c r="A117" s="288"/>
      <c r="B117" s="16" t="s">
        <v>12</v>
      </c>
      <c r="C117" s="16">
        <v>7</v>
      </c>
      <c r="D117" s="16">
        <v>74</v>
      </c>
      <c r="E117" s="16">
        <v>255</v>
      </c>
      <c r="F117" s="16">
        <v>252</v>
      </c>
      <c r="G117" s="16">
        <v>588</v>
      </c>
      <c r="H117" s="4">
        <f t="shared" si="15"/>
        <v>13.775510204081632</v>
      </c>
      <c r="I117" s="9">
        <f t="shared" si="16"/>
        <v>86.224489795918373</v>
      </c>
    </row>
    <row r="118" spans="1:9" x14ac:dyDescent="0.25">
      <c r="A118" s="288"/>
      <c r="B118" s="16" t="s">
        <v>10</v>
      </c>
      <c r="C118" s="16">
        <v>6</v>
      </c>
      <c r="D118" s="16">
        <v>30</v>
      </c>
      <c r="E118" s="16">
        <v>182</v>
      </c>
      <c r="F118" s="16">
        <v>332</v>
      </c>
      <c r="G118" s="16">
        <v>550</v>
      </c>
      <c r="H118" s="4">
        <f t="shared" si="15"/>
        <v>6.5454545454545459</v>
      </c>
      <c r="I118" s="9">
        <f t="shared" si="16"/>
        <v>93.454545454545453</v>
      </c>
    </row>
    <row r="119" spans="1:9" x14ac:dyDescent="0.25">
      <c r="A119" s="288"/>
      <c r="B119" s="16" t="s">
        <v>13</v>
      </c>
      <c r="C119" s="16">
        <v>22</v>
      </c>
      <c r="D119" s="16">
        <v>19</v>
      </c>
      <c r="E119" s="16">
        <v>214</v>
      </c>
      <c r="F119" s="16">
        <v>309</v>
      </c>
      <c r="G119" s="16">
        <v>564</v>
      </c>
      <c r="H119" s="4">
        <f t="shared" si="15"/>
        <v>7.2695035460992905</v>
      </c>
      <c r="I119" s="9">
        <f t="shared" si="16"/>
        <v>92.730496453900713</v>
      </c>
    </row>
    <row r="120" spans="1:9" x14ac:dyDescent="0.25">
      <c r="A120" s="288"/>
      <c r="B120" s="16" t="s">
        <v>9</v>
      </c>
      <c r="C120" s="16">
        <v>9</v>
      </c>
      <c r="D120" s="16">
        <v>52</v>
      </c>
      <c r="E120" s="16">
        <v>218</v>
      </c>
      <c r="F120" s="16">
        <v>241</v>
      </c>
      <c r="G120" s="16">
        <v>520</v>
      </c>
      <c r="H120" s="4">
        <f t="shared" si="15"/>
        <v>11.73076923076923</v>
      </c>
      <c r="I120" s="9">
        <f t="shared" si="16"/>
        <v>88.269230769230774</v>
      </c>
    </row>
    <row r="121" spans="1:9" x14ac:dyDescent="0.25">
      <c r="A121" s="288"/>
      <c r="B121" s="16" t="s">
        <v>14</v>
      </c>
      <c r="C121" s="16">
        <v>3</v>
      </c>
      <c r="D121" s="16">
        <v>11</v>
      </c>
      <c r="E121" s="16">
        <v>237</v>
      </c>
      <c r="F121" s="16">
        <v>274</v>
      </c>
      <c r="G121" s="16">
        <v>525</v>
      </c>
      <c r="H121" s="4">
        <f t="shared" si="15"/>
        <v>2.6666666666666665</v>
      </c>
      <c r="I121" s="9">
        <f t="shared" si="16"/>
        <v>97.333333333333329</v>
      </c>
    </row>
    <row r="122" spans="1:9" x14ac:dyDescent="0.25">
      <c r="A122" s="288"/>
      <c r="B122" s="16" t="s">
        <v>8</v>
      </c>
      <c r="C122" s="16">
        <v>5</v>
      </c>
      <c r="D122" s="16">
        <v>41</v>
      </c>
      <c r="E122" s="16">
        <v>222</v>
      </c>
      <c r="F122" s="16">
        <v>222</v>
      </c>
      <c r="G122" s="16">
        <v>490</v>
      </c>
      <c r="H122" s="4">
        <f t="shared" si="15"/>
        <v>9.387755102040817</v>
      </c>
      <c r="I122" s="9">
        <f t="shared" si="16"/>
        <v>90.612244897959187</v>
      </c>
    </row>
    <row r="123" spans="1:9" x14ac:dyDescent="0.25">
      <c r="A123" s="288"/>
      <c r="B123" s="16" t="s">
        <v>15</v>
      </c>
      <c r="C123" s="16">
        <v>7</v>
      </c>
      <c r="D123" s="16">
        <v>37</v>
      </c>
      <c r="E123" s="16">
        <v>149</v>
      </c>
      <c r="F123" s="16">
        <v>315</v>
      </c>
      <c r="G123" s="16">
        <v>508</v>
      </c>
      <c r="H123" s="4">
        <f t="shared" si="15"/>
        <v>8.6614173228346463</v>
      </c>
      <c r="I123" s="9">
        <f t="shared" si="16"/>
        <v>91.338582677165348</v>
      </c>
    </row>
    <row r="124" spans="1:9" x14ac:dyDescent="0.25">
      <c r="A124" s="288"/>
      <c r="B124" s="16" t="s">
        <v>16</v>
      </c>
      <c r="C124" s="16">
        <v>19</v>
      </c>
      <c r="D124" s="16">
        <v>51</v>
      </c>
      <c r="E124" s="16">
        <v>197</v>
      </c>
      <c r="F124" s="16">
        <v>236</v>
      </c>
      <c r="G124" s="16">
        <v>503</v>
      </c>
      <c r="H124" s="4">
        <f t="shared" si="15"/>
        <v>13.916500994035784</v>
      </c>
      <c r="I124" s="9">
        <f t="shared" si="16"/>
        <v>86.083499005964214</v>
      </c>
    </row>
    <row r="125" spans="1:9" x14ac:dyDescent="0.25">
      <c r="A125" s="288"/>
      <c r="B125" s="16" t="s">
        <v>17</v>
      </c>
      <c r="C125" s="16">
        <v>18</v>
      </c>
      <c r="D125" s="16">
        <v>11</v>
      </c>
      <c r="E125" s="16">
        <v>250</v>
      </c>
      <c r="F125" s="16">
        <v>157</v>
      </c>
      <c r="G125" s="16">
        <v>436</v>
      </c>
      <c r="H125" s="4">
        <f t="shared" si="15"/>
        <v>6.6513761467889907</v>
      </c>
      <c r="I125" s="9">
        <f t="shared" si="16"/>
        <v>93.348623853211009</v>
      </c>
    </row>
    <row r="126" spans="1:9" x14ac:dyDescent="0.25">
      <c r="A126" s="288"/>
      <c r="B126" s="16" t="s">
        <v>18</v>
      </c>
      <c r="C126" s="16">
        <v>16</v>
      </c>
      <c r="D126" s="16">
        <v>55</v>
      </c>
      <c r="E126" s="16">
        <v>125</v>
      </c>
      <c r="F126" s="16">
        <v>309</v>
      </c>
      <c r="G126" s="16">
        <v>505</v>
      </c>
      <c r="H126" s="4">
        <f t="shared" si="15"/>
        <v>14.059405940594059</v>
      </c>
      <c r="I126" s="9">
        <f t="shared" si="16"/>
        <v>85.940594059405939</v>
      </c>
    </row>
    <row r="127" spans="1:9" x14ac:dyDescent="0.25">
      <c r="A127" s="288"/>
      <c r="B127" s="16" t="s">
        <v>19</v>
      </c>
      <c r="C127" s="16">
        <v>21</v>
      </c>
      <c r="D127" s="16">
        <v>0</v>
      </c>
      <c r="E127" s="16">
        <v>4</v>
      </c>
      <c r="F127" s="16">
        <v>283</v>
      </c>
      <c r="G127" s="16">
        <v>308</v>
      </c>
      <c r="H127" s="4">
        <f t="shared" si="15"/>
        <v>6.8181818181818183</v>
      </c>
      <c r="I127" s="9">
        <f t="shared" si="16"/>
        <v>93.181818181818187</v>
      </c>
    </row>
    <row r="128" spans="1:9" x14ac:dyDescent="0.25">
      <c r="A128" s="288"/>
      <c r="B128" s="16" t="s">
        <v>20</v>
      </c>
      <c r="C128" s="16">
        <v>7</v>
      </c>
      <c r="D128" s="16">
        <v>1</v>
      </c>
      <c r="E128" s="16">
        <v>10</v>
      </c>
      <c r="F128" s="16">
        <v>177</v>
      </c>
      <c r="G128" s="16">
        <v>195</v>
      </c>
      <c r="H128" s="4">
        <f t="shared" si="15"/>
        <v>4.1025641025641022</v>
      </c>
      <c r="I128" s="9">
        <f t="shared" si="16"/>
        <v>95.897435897435898</v>
      </c>
    </row>
    <row r="129" spans="1:9" x14ac:dyDescent="0.25">
      <c r="A129" s="288"/>
      <c r="B129" s="16" t="s">
        <v>21</v>
      </c>
      <c r="C129" s="16">
        <v>30</v>
      </c>
      <c r="D129" s="16">
        <v>0</v>
      </c>
      <c r="E129" s="16">
        <v>2</v>
      </c>
      <c r="F129" s="16">
        <v>176</v>
      </c>
      <c r="G129" s="16">
        <v>208</v>
      </c>
      <c r="H129" s="4">
        <f t="shared" si="15"/>
        <v>14.423076923076923</v>
      </c>
      <c r="I129" s="9">
        <f t="shared" si="16"/>
        <v>85.57692307692308</v>
      </c>
    </row>
    <row r="130" spans="1:9" x14ac:dyDescent="0.25">
      <c r="A130" s="288"/>
      <c r="B130" s="16" t="s">
        <v>22</v>
      </c>
      <c r="C130" s="16">
        <v>39</v>
      </c>
      <c r="D130" s="16">
        <v>1</v>
      </c>
      <c r="E130" s="16">
        <v>4</v>
      </c>
      <c r="F130" s="16">
        <v>251</v>
      </c>
      <c r="G130" s="16">
        <v>295</v>
      </c>
      <c r="H130" s="4">
        <f t="shared" si="15"/>
        <v>13.559322033898304</v>
      </c>
      <c r="I130" s="9">
        <f t="shared" si="16"/>
        <v>86.440677966101688</v>
      </c>
    </row>
    <row r="131" spans="1:9" x14ac:dyDescent="0.25">
      <c r="A131" s="288"/>
      <c r="B131" s="16" t="s">
        <v>23</v>
      </c>
      <c r="C131" s="16">
        <v>50</v>
      </c>
      <c r="D131" s="16">
        <v>5</v>
      </c>
      <c r="E131" s="16">
        <v>23</v>
      </c>
      <c r="F131" s="16">
        <v>235</v>
      </c>
      <c r="G131" s="16">
        <v>313</v>
      </c>
      <c r="H131" s="4">
        <f t="shared" si="15"/>
        <v>17.571884984025559</v>
      </c>
      <c r="I131" s="9">
        <f t="shared" si="16"/>
        <v>82.428115015974441</v>
      </c>
    </row>
    <row r="132" spans="1:9" x14ac:dyDescent="0.25">
      <c r="A132" s="288"/>
      <c r="B132" s="16" t="s">
        <v>24</v>
      </c>
      <c r="C132" s="16">
        <v>43</v>
      </c>
      <c r="D132" s="16">
        <v>0</v>
      </c>
      <c r="E132" s="16">
        <v>3</v>
      </c>
      <c r="F132" s="16">
        <v>286</v>
      </c>
      <c r="G132" s="16">
        <v>332</v>
      </c>
      <c r="H132" s="4">
        <f t="shared" si="15"/>
        <v>12.951807228915662</v>
      </c>
      <c r="I132" s="9">
        <f t="shared" si="16"/>
        <v>87.048192771084331</v>
      </c>
    </row>
    <row r="133" spans="1:9" x14ac:dyDescent="0.25">
      <c r="A133" s="288"/>
      <c r="B133" s="16" t="s">
        <v>36</v>
      </c>
      <c r="C133" s="16">
        <v>2</v>
      </c>
      <c r="D133" s="16">
        <v>0</v>
      </c>
      <c r="E133" s="16">
        <v>6</v>
      </c>
      <c r="F133" s="16">
        <v>246</v>
      </c>
      <c r="G133" s="16">
        <v>254</v>
      </c>
      <c r="H133" s="4">
        <f t="shared" si="15"/>
        <v>0.78740157480314965</v>
      </c>
      <c r="I133" s="9">
        <f t="shared" si="16"/>
        <v>99.212598425196845</v>
      </c>
    </row>
    <row r="134" spans="1:9" x14ac:dyDescent="0.25">
      <c r="A134" s="288"/>
      <c r="B134" s="16" t="s">
        <v>37</v>
      </c>
      <c r="C134" s="16">
        <v>2</v>
      </c>
      <c r="D134" s="16">
        <v>0</v>
      </c>
      <c r="E134" s="16">
        <v>10</v>
      </c>
      <c r="F134" s="16">
        <v>382</v>
      </c>
      <c r="G134" s="16">
        <v>394</v>
      </c>
      <c r="H134" s="4">
        <f t="shared" si="15"/>
        <v>0.50761421319796951</v>
      </c>
      <c r="I134" s="9">
        <f t="shared" si="16"/>
        <v>99.492385786802032</v>
      </c>
    </row>
    <row r="135" spans="1:9" x14ac:dyDescent="0.25">
      <c r="A135" s="288"/>
      <c r="B135" s="16" t="s">
        <v>38</v>
      </c>
      <c r="C135" s="16">
        <v>2</v>
      </c>
      <c r="D135" s="16">
        <v>1</v>
      </c>
      <c r="E135" s="16">
        <v>8</v>
      </c>
      <c r="F135" s="16">
        <v>218</v>
      </c>
      <c r="G135" s="16">
        <v>229</v>
      </c>
      <c r="H135" s="4">
        <f t="shared" si="15"/>
        <v>1.3100436681222707</v>
      </c>
      <c r="I135" s="9">
        <f t="shared" si="16"/>
        <v>98.689956331877724</v>
      </c>
    </row>
    <row r="136" spans="1:9" x14ac:dyDescent="0.25">
      <c r="A136" s="288"/>
      <c r="B136" s="16" t="s">
        <v>39</v>
      </c>
      <c r="C136" s="16">
        <v>5</v>
      </c>
      <c r="D136" s="16">
        <v>2</v>
      </c>
      <c r="E136" s="16">
        <v>19</v>
      </c>
      <c r="F136" s="16">
        <v>422</v>
      </c>
      <c r="G136" s="16">
        <v>448</v>
      </c>
      <c r="H136" s="4">
        <f t="shared" si="15"/>
        <v>1.5625</v>
      </c>
      <c r="I136" s="9">
        <f t="shared" si="16"/>
        <v>98.4375</v>
      </c>
    </row>
    <row r="137" spans="1:9" ht="16.5" thickBot="1" x14ac:dyDescent="0.3">
      <c r="A137" s="289"/>
      <c r="B137" s="19" t="s">
        <v>35</v>
      </c>
      <c r="C137" s="20"/>
      <c r="D137" s="20"/>
      <c r="E137" s="20"/>
      <c r="F137" s="20"/>
      <c r="G137" s="20"/>
      <c r="H137" s="22">
        <f>AVERAGE(H115:H136)</f>
        <v>8.3771905660643018</v>
      </c>
      <c r="I137" s="23">
        <f>AVERAGE(I115:I136)</f>
        <v>91.6228094339357</v>
      </c>
    </row>
    <row r="138" spans="1:9" x14ac:dyDescent="0.25">
      <c r="A138" s="290" t="s">
        <v>56</v>
      </c>
      <c r="B138" s="21" t="s">
        <v>7</v>
      </c>
      <c r="C138" s="21">
        <v>58</v>
      </c>
      <c r="D138" s="21">
        <v>37</v>
      </c>
      <c r="E138" s="21">
        <v>120</v>
      </c>
      <c r="F138" s="21">
        <v>213</v>
      </c>
      <c r="G138" s="21">
        <v>428</v>
      </c>
      <c r="H138" s="14">
        <f t="shared" ref="H138:H162" si="17">(C138+D138)*100/G138</f>
        <v>22.196261682242991</v>
      </c>
      <c r="I138" s="13">
        <f t="shared" ref="I138:I162" si="18">(E138+F138)*100/G138</f>
        <v>77.803738317757009</v>
      </c>
    </row>
    <row r="139" spans="1:9" x14ac:dyDescent="0.25">
      <c r="A139" s="288"/>
      <c r="B139" s="16" t="s">
        <v>11</v>
      </c>
      <c r="C139" s="16">
        <v>69</v>
      </c>
      <c r="D139" s="16">
        <v>15</v>
      </c>
      <c r="E139" s="16">
        <v>101</v>
      </c>
      <c r="F139" s="16">
        <v>301</v>
      </c>
      <c r="G139" s="16">
        <v>486</v>
      </c>
      <c r="H139" s="4">
        <f t="shared" si="17"/>
        <v>17.283950617283949</v>
      </c>
      <c r="I139" s="9">
        <f t="shared" si="18"/>
        <v>82.716049382716051</v>
      </c>
    </row>
    <row r="140" spans="1:9" x14ac:dyDescent="0.25">
      <c r="A140" s="288"/>
      <c r="B140" s="16" t="s">
        <v>12</v>
      </c>
      <c r="C140" s="16">
        <v>63</v>
      </c>
      <c r="D140" s="16">
        <v>2</v>
      </c>
      <c r="E140" s="16">
        <v>63</v>
      </c>
      <c r="F140" s="16">
        <v>564</v>
      </c>
      <c r="G140" s="16">
        <v>692</v>
      </c>
      <c r="H140" s="4">
        <f t="shared" si="17"/>
        <v>9.393063583815028</v>
      </c>
      <c r="I140" s="9">
        <f t="shared" si="18"/>
        <v>90.606936416184965</v>
      </c>
    </row>
    <row r="141" spans="1:9" x14ac:dyDescent="0.25">
      <c r="A141" s="288"/>
      <c r="B141" s="16" t="s">
        <v>10</v>
      </c>
      <c r="C141" s="16">
        <v>56</v>
      </c>
      <c r="D141" s="16">
        <v>9</v>
      </c>
      <c r="E141" s="16">
        <v>56</v>
      </c>
      <c r="F141" s="16">
        <v>396</v>
      </c>
      <c r="G141" s="16">
        <v>517</v>
      </c>
      <c r="H141" s="4">
        <f t="shared" si="17"/>
        <v>12.572533849129593</v>
      </c>
      <c r="I141" s="9">
        <f t="shared" si="18"/>
        <v>87.427466150870401</v>
      </c>
    </row>
    <row r="142" spans="1:9" x14ac:dyDescent="0.25">
      <c r="A142" s="288"/>
      <c r="B142" s="16" t="s">
        <v>13</v>
      </c>
      <c r="C142" s="16">
        <v>126</v>
      </c>
      <c r="D142" s="16">
        <v>14</v>
      </c>
      <c r="E142" s="16">
        <v>79</v>
      </c>
      <c r="F142" s="16">
        <v>299</v>
      </c>
      <c r="G142" s="16">
        <v>518</v>
      </c>
      <c r="H142" s="4">
        <f t="shared" si="17"/>
        <v>27.027027027027028</v>
      </c>
      <c r="I142" s="9">
        <f t="shared" si="18"/>
        <v>72.972972972972968</v>
      </c>
    </row>
    <row r="143" spans="1:9" x14ac:dyDescent="0.25">
      <c r="A143" s="288"/>
      <c r="B143" s="16" t="s">
        <v>9</v>
      </c>
      <c r="C143" s="16">
        <v>72</v>
      </c>
      <c r="D143" s="16">
        <v>16</v>
      </c>
      <c r="E143" s="16">
        <v>103</v>
      </c>
      <c r="F143" s="16">
        <v>538</v>
      </c>
      <c r="G143" s="16">
        <v>729</v>
      </c>
      <c r="H143" s="4">
        <f t="shared" si="17"/>
        <v>12.071330589849108</v>
      </c>
      <c r="I143" s="9">
        <f t="shared" si="18"/>
        <v>87.928669410150889</v>
      </c>
    </row>
    <row r="144" spans="1:9" x14ac:dyDescent="0.25">
      <c r="A144" s="288"/>
      <c r="B144" s="16" t="s">
        <v>14</v>
      </c>
      <c r="C144" s="16">
        <v>78</v>
      </c>
      <c r="D144" s="16">
        <v>7</v>
      </c>
      <c r="E144" s="16">
        <v>104</v>
      </c>
      <c r="F144" s="16">
        <v>295</v>
      </c>
      <c r="G144" s="16">
        <v>484</v>
      </c>
      <c r="H144" s="4">
        <f t="shared" si="17"/>
        <v>17.561983471074381</v>
      </c>
      <c r="I144" s="9">
        <f t="shared" si="18"/>
        <v>82.438016528925615</v>
      </c>
    </row>
    <row r="145" spans="1:9" x14ac:dyDescent="0.25">
      <c r="A145" s="288"/>
      <c r="B145" s="16" t="s">
        <v>8</v>
      </c>
      <c r="C145" s="16">
        <v>23</v>
      </c>
      <c r="D145" s="16">
        <v>3</v>
      </c>
      <c r="E145" s="16">
        <v>15</v>
      </c>
      <c r="F145" s="16">
        <v>160</v>
      </c>
      <c r="G145" s="16">
        <v>201</v>
      </c>
      <c r="H145" s="4">
        <f t="shared" si="17"/>
        <v>12.935323383084578</v>
      </c>
      <c r="I145" s="9">
        <f t="shared" si="18"/>
        <v>87.06467661691542</v>
      </c>
    </row>
    <row r="146" spans="1:9" x14ac:dyDescent="0.25">
      <c r="A146" s="288"/>
      <c r="B146" s="16" t="s">
        <v>15</v>
      </c>
      <c r="C146" s="16">
        <v>15</v>
      </c>
      <c r="D146" s="16">
        <v>4</v>
      </c>
      <c r="E146" s="16">
        <v>34</v>
      </c>
      <c r="F146" s="16">
        <v>317</v>
      </c>
      <c r="G146" s="16">
        <v>370</v>
      </c>
      <c r="H146" s="4">
        <f t="shared" si="17"/>
        <v>5.1351351351351351</v>
      </c>
      <c r="I146" s="9">
        <f t="shared" si="18"/>
        <v>94.86486486486487</v>
      </c>
    </row>
    <row r="147" spans="1:9" x14ac:dyDescent="0.25">
      <c r="A147" s="288"/>
      <c r="B147" s="16" t="s">
        <v>16</v>
      </c>
      <c r="C147" s="16">
        <v>32</v>
      </c>
      <c r="D147" s="16">
        <v>14</v>
      </c>
      <c r="E147" s="16">
        <v>137</v>
      </c>
      <c r="F147" s="16">
        <v>363</v>
      </c>
      <c r="G147" s="16">
        <v>546</v>
      </c>
      <c r="H147" s="4">
        <f t="shared" si="17"/>
        <v>8.4249084249084252</v>
      </c>
      <c r="I147" s="9">
        <f t="shared" si="18"/>
        <v>91.575091575091577</v>
      </c>
    </row>
    <row r="148" spans="1:9" x14ac:dyDescent="0.25">
      <c r="A148" s="288"/>
      <c r="B148" s="16" t="s">
        <v>17</v>
      </c>
      <c r="C148" s="16">
        <v>15</v>
      </c>
      <c r="D148" s="16">
        <v>6</v>
      </c>
      <c r="E148" s="16">
        <v>66</v>
      </c>
      <c r="F148" s="16">
        <v>623</v>
      </c>
      <c r="G148" s="16">
        <v>710</v>
      </c>
      <c r="H148" s="4">
        <f t="shared" si="17"/>
        <v>2.9577464788732395</v>
      </c>
      <c r="I148" s="9">
        <f t="shared" si="18"/>
        <v>97.042253521126767</v>
      </c>
    </row>
    <row r="149" spans="1:9" x14ac:dyDescent="0.25">
      <c r="A149" s="288"/>
      <c r="B149" s="16" t="s">
        <v>18</v>
      </c>
      <c r="C149" s="16">
        <v>42</v>
      </c>
      <c r="D149" s="16">
        <v>7</v>
      </c>
      <c r="E149" s="16">
        <v>115</v>
      </c>
      <c r="F149" s="16">
        <v>587</v>
      </c>
      <c r="G149" s="16">
        <v>751</v>
      </c>
      <c r="H149" s="4">
        <f t="shared" si="17"/>
        <v>6.5246338215712383</v>
      </c>
      <c r="I149" s="9">
        <f t="shared" si="18"/>
        <v>93.475366178428757</v>
      </c>
    </row>
    <row r="150" spans="1:9" x14ac:dyDescent="0.25">
      <c r="A150" s="288"/>
      <c r="B150" s="16" t="s">
        <v>19</v>
      </c>
      <c r="C150" s="16">
        <v>90</v>
      </c>
      <c r="D150" s="16">
        <v>6</v>
      </c>
      <c r="E150" s="16">
        <v>103</v>
      </c>
      <c r="F150" s="16">
        <v>472</v>
      </c>
      <c r="G150" s="16">
        <v>671</v>
      </c>
      <c r="H150" s="4">
        <f>(C150+D150)*100/G150</f>
        <v>14.307004470938898</v>
      </c>
      <c r="I150" s="9">
        <f t="shared" si="18"/>
        <v>85.692995529061108</v>
      </c>
    </row>
    <row r="151" spans="1:9" x14ac:dyDescent="0.25">
      <c r="A151" s="288"/>
      <c r="B151" s="16" t="s">
        <v>20</v>
      </c>
      <c r="C151" s="16">
        <v>58</v>
      </c>
      <c r="D151" s="16">
        <v>19</v>
      </c>
      <c r="E151" s="16">
        <v>79</v>
      </c>
      <c r="F151" s="16">
        <v>541</v>
      </c>
      <c r="G151" s="16">
        <v>697</v>
      </c>
      <c r="H151" s="4">
        <f t="shared" si="17"/>
        <v>11.047345767575322</v>
      </c>
      <c r="I151" s="9">
        <f t="shared" si="18"/>
        <v>88.952654232424678</v>
      </c>
    </row>
    <row r="152" spans="1:9" x14ac:dyDescent="0.25">
      <c r="A152" s="288"/>
      <c r="B152" s="16" t="s">
        <v>21</v>
      </c>
      <c r="C152" s="16">
        <v>39</v>
      </c>
      <c r="D152" s="16">
        <v>6</v>
      </c>
      <c r="E152" s="16">
        <v>113</v>
      </c>
      <c r="F152" s="16">
        <v>531</v>
      </c>
      <c r="G152" s="16">
        <v>689</v>
      </c>
      <c r="H152" s="4">
        <f t="shared" si="17"/>
        <v>6.5312046444121918</v>
      </c>
      <c r="I152" s="9">
        <f t="shared" si="18"/>
        <v>93.468795355587815</v>
      </c>
    </row>
    <row r="153" spans="1:9" x14ac:dyDescent="0.25">
      <c r="A153" s="288"/>
      <c r="B153" s="16" t="s">
        <v>22</v>
      </c>
      <c r="C153" s="16">
        <v>34</v>
      </c>
      <c r="D153" s="16">
        <v>4</v>
      </c>
      <c r="E153" s="16">
        <v>82</v>
      </c>
      <c r="F153" s="16">
        <v>537</v>
      </c>
      <c r="G153" s="16">
        <v>657</v>
      </c>
      <c r="H153" s="4">
        <f t="shared" si="17"/>
        <v>5.7838660578386607</v>
      </c>
      <c r="I153" s="9">
        <f t="shared" si="18"/>
        <v>94.216133942161335</v>
      </c>
    </row>
    <row r="154" spans="1:9" x14ac:dyDescent="0.25">
      <c r="A154" s="288"/>
      <c r="B154" s="16" t="s">
        <v>23</v>
      </c>
      <c r="C154" s="16">
        <v>30</v>
      </c>
      <c r="D154" s="16">
        <v>2</v>
      </c>
      <c r="E154" s="16">
        <v>88</v>
      </c>
      <c r="F154" s="16">
        <v>335</v>
      </c>
      <c r="G154" s="16">
        <v>455</v>
      </c>
      <c r="H154" s="4">
        <f t="shared" si="17"/>
        <v>7.0329670329670328</v>
      </c>
      <c r="I154" s="9">
        <f t="shared" si="18"/>
        <v>92.967032967032964</v>
      </c>
    </row>
    <row r="155" spans="1:9" x14ac:dyDescent="0.25">
      <c r="A155" s="288"/>
      <c r="B155" s="16" t="s">
        <v>24</v>
      </c>
      <c r="C155" s="16">
        <v>17</v>
      </c>
      <c r="D155" s="16">
        <v>1</v>
      </c>
      <c r="E155" s="16">
        <v>37</v>
      </c>
      <c r="F155" s="16">
        <v>545</v>
      </c>
      <c r="G155" s="16">
        <v>600</v>
      </c>
      <c r="H155" s="4">
        <f t="shared" si="17"/>
        <v>3</v>
      </c>
      <c r="I155" s="9">
        <f t="shared" si="18"/>
        <v>97</v>
      </c>
    </row>
    <row r="156" spans="1:9" x14ac:dyDescent="0.25">
      <c r="A156" s="288"/>
      <c r="B156" s="16" t="s">
        <v>36</v>
      </c>
      <c r="C156" s="16">
        <v>59</v>
      </c>
      <c r="D156" s="16">
        <v>14</v>
      </c>
      <c r="E156" s="16">
        <v>178</v>
      </c>
      <c r="F156" s="16">
        <v>338</v>
      </c>
      <c r="G156" s="16">
        <v>589</v>
      </c>
      <c r="H156" s="4">
        <f t="shared" si="17"/>
        <v>12.393887945670627</v>
      </c>
      <c r="I156" s="9">
        <f t="shared" si="18"/>
        <v>87.606112054329373</v>
      </c>
    </row>
    <row r="157" spans="1:9" x14ac:dyDescent="0.25">
      <c r="A157" s="288"/>
      <c r="B157" s="16" t="s">
        <v>37</v>
      </c>
      <c r="C157" s="16">
        <v>21</v>
      </c>
      <c r="D157" s="16">
        <v>2</v>
      </c>
      <c r="E157" s="16">
        <v>31</v>
      </c>
      <c r="F157" s="16">
        <v>221</v>
      </c>
      <c r="G157" s="16">
        <v>275</v>
      </c>
      <c r="H157" s="4">
        <f t="shared" si="17"/>
        <v>8.3636363636363633</v>
      </c>
      <c r="I157" s="9">
        <f t="shared" si="18"/>
        <v>91.63636363636364</v>
      </c>
    </row>
    <row r="158" spans="1:9" x14ac:dyDescent="0.25">
      <c r="A158" s="288"/>
      <c r="B158" s="16" t="s">
        <v>38</v>
      </c>
      <c r="C158" s="16">
        <v>4</v>
      </c>
      <c r="D158" s="16">
        <v>2</v>
      </c>
      <c r="E158" s="16">
        <v>40</v>
      </c>
      <c r="F158" s="16">
        <v>338</v>
      </c>
      <c r="G158" s="16">
        <v>384</v>
      </c>
      <c r="H158" s="4">
        <f t="shared" si="17"/>
        <v>1.5625</v>
      </c>
      <c r="I158" s="9">
        <f t="shared" si="18"/>
        <v>98.4375</v>
      </c>
    </row>
    <row r="159" spans="1:9" x14ac:dyDescent="0.25">
      <c r="A159" s="288"/>
      <c r="B159" s="16" t="s">
        <v>39</v>
      </c>
      <c r="C159" s="16">
        <v>63</v>
      </c>
      <c r="D159" s="16">
        <v>5</v>
      </c>
      <c r="E159" s="16">
        <v>58</v>
      </c>
      <c r="F159" s="16">
        <v>344</v>
      </c>
      <c r="G159" s="16">
        <v>470</v>
      </c>
      <c r="H159" s="4">
        <f t="shared" si="17"/>
        <v>14.468085106382979</v>
      </c>
      <c r="I159" s="9">
        <f t="shared" si="18"/>
        <v>85.531914893617028</v>
      </c>
    </row>
    <row r="160" spans="1:9" x14ac:dyDescent="0.25">
      <c r="A160" s="288"/>
      <c r="B160" s="16" t="s">
        <v>40</v>
      </c>
      <c r="C160" s="16">
        <v>77</v>
      </c>
      <c r="D160" s="16">
        <v>1</v>
      </c>
      <c r="E160" s="16">
        <v>38</v>
      </c>
      <c r="F160" s="16">
        <v>373</v>
      </c>
      <c r="G160" s="16">
        <v>489</v>
      </c>
      <c r="H160" s="4">
        <f t="shared" si="17"/>
        <v>15.950920245398773</v>
      </c>
      <c r="I160" s="9">
        <f t="shared" si="18"/>
        <v>84.049079754601223</v>
      </c>
    </row>
    <row r="161" spans="1:9" x14ac:dyDescent="0.25">
      <c r="A161" s="288"/>
      <c r="B161" s="16" t="s">
        <v>41</v>
      </c>
      <c r="C161" s="16">
        <v>23</v>
      </c>
      <c r="D161" s="16">
        <v>1</v>
      </c>
      <c r="E161" s="16">
        <v>47</v>
      </c>
      <c r="F161" s="16">
        <v>673</v>
      </c>
      <c r="G161" s="16">
        <v>744</v>
      </c>
      <c r="H161" s="4">
        <f t="shared" si="17"/>
        <v>3.225806451612903</v>
      </c>
      <c r="I161" s="9">
        <f t="shared" si="18"/>
        <v>96.774193548387103</v>
      </c>
    </row>
    <row r="162" spans="1:9" x14ac:dyDescent="0.25">
      <c r="A162" s="288"/>
      <c r="B162" s="16" t="s">
        <v>42</v>
      </c>
      <c r="C162" s="16">
        <v>66</v>
      </c>
      <c r="D162" s="16">
        <v>10</v>
      </c>
      <c r="E162" s="16">
        <v>72</v>
      </c>
      <c r="F162" s="16">
        <v>574</v>
      </c>
      <c r="G162" s="16">
        <v>722</v>
      </c>
      <c r="H162" s="4">
        <f t="shared" si="17"/>
        <v>10.526315789473685</v>
      </c>
      <c r="I162" s="9">
        <f t="shared" si="18"/>
        <v>89.473684210526315</v>
      </c>
    </row>
    <row r="163" spans="1:9" ht="16.5" thickBot="1" x14ac:dyDescent="0.3">
      <c r="A163" s="289"/>
      <c r="B163" s="19" t="s">
        <v>35</v>
      </c>
      <c r="C163" s="20"/>
      <c r="D163" s="20"/>
      <c r="E163" s="20"/>
      <c r="F163" s="20"/>
      <c r="G163" s="20"/>
      <c r="H163" s="22">
        <f>AVERAGE(H138:H162)</f>
        <v>10.731097517596085</v>
      </c>
      <c r="I163" s="23">
        <f>AVERAGE(I138:I162)</f>
        <v>89.268902482403931</v>
      </c>
    </row>
    <row r="164" spans="1:9" x14ac:dyDescent="0.25">
      <c r="A164" s="290" t="s">
        <v>57</v>
      </c>
      <c r="B164" s="21" t="s">
        <v>7</v>
      </c>
      <c r="C164" s="21">
        <v>49</v>
      </c>
      <c r="D164" s="21">
        <v>6</v>
      </c>
      <c r="E164" s="21">
        <v>41</v>
      </c>
      <c r="F164" s="21">
        <v>441</v>
      </c>
      <c r="G164" s="21">
        <v>537</v>
      </c>
      <c r="H164" s="14">
        <f t="shared" ref="H164:H183" si="19">(C164+D164)*100/G164</f>
        <v>10.242085661080074</v>
      </c>
      <c r="I164" s="13">
        <f t="shared" ref="I164:I183" si="20">(E164+F164)*100/G164</f>
        <v>89.757914338919932</v>
      </c>
    </row>
    <row r="165" spans="1:9" x14ac:dyDescent="0.25">
      <c r="A165" s="288"/>
      <c r="B165" s="16" t="s">
        <v>11</v>
      </c>
      <c r="C165" s="16">
        <v>11</v>
      </c>
      <c r="D165" s="16">
        <v>6</v>
      </c>
      <c r="E165" s="16">
        <v>147</v>
      </c>
      <c r="F165" s="16">
        <v>497</v>
      </c>
      <c r="G165" s="16">
        <v>661</v>
      </c>
      <c r="H165" s="4">
        <f t="shared" si="19"/>
        <v>2.571860816944024</v>
      </c>
      <c r="I165" s="9">
        <f t="shared" si="20"/>
        <v>97.428139183055976</v>
      </c>
    </row>
    <row r="166" spans="1:9" x14ac:dyDescent="0.25">
      <c r="A166" s="288"/>
      <c r="B166" s="16" t="s">
        <v>12</v>
      </c>
      <c r="C166" s="16">
        <v>59</v>
      </c>
      <c r="D166" s="16">
        <v>4</v>
      </c>
      <c r="E166" s="16">
        <v>67</v>
      </c>
      <c r="F166" s="16">
        <v>513</v>
      </c>
      <c r="G166" s="16">
        <v>643</v>
      </c>
      <c r="H166" s="4">
        <f t="shared" si="19"/>
        <v>9.7978227060653182</v>
      </c>
      <c r="I166" s="9">
        <f t="shared" si="20"/>
        <v>90.202177293934682</v>
      </c>
    </row>
    <row r="167" spans="1:9" x14ac:dyDescent="0.25">
      <c r="A167" s="288"/>
      <c r="B167" s="16" t="s">
        <v>10</v>
      </c>
      <c r="C167" s="16">
        <v>22</v>
      </c>
      <c r="D167" s="16">
        <v>3</v>
      </c>
      <c r="E167" s="16">
        <v>146</v>
      </c>
      <c r="F167" s="16">
        <v>472</v>
      </c>
      <c r="G167" s="16">
        <v>643</v>
      </c>
      <c r="H167" s="4">
        <f t="shared" si="19"/>
        <v>3.8880248833592534</v>
      </c>
      <c r="I167" s="9">
        <f t="shared" si="20"/>
        <v>96.11197511664075</v>
      </c>
    </row>
    <row r="168" spans="1:9" x14ac:dyDescent="0.25">
      <c r="A168" s="288"/>
      <c r="B168" s="16" t="s">
        <v>13</v>
      </c>
      <c r="C168" s="16">
        <v>20</v>
      </c>
      <c r="D168" s="16">
        <v>15</v>
      </c>
      <c r="E168" s="16">
        <v>96</v>
      </c>
      <c r="F168" s="16">
        <v>474</v>
      </c>
      <c r="G168" s="16">
        <v>605</v>
      </c>
      <c r="H168" s="4">
        <f t="shared" si="19"/>
        <v>5.785123966942149</v>
      </c>
      <c r="I168" s="9">
        <f t="shared" si="20"/>
        <v>94.214876033057848</v>
      </c>
    </row>
    <row r="169" spans="1:9" x14ac:dyDescent="0.25">
      <c r="A169" s="288"/>
      <c r="B169" s="16" t="s">
        <v>9</v>
      </c>
      <c r="C169" s="16">
        <v>32</v>
      </c>
      <c r="D169" s="16">
        <v>3</v>
      </c>
      <c r="E169" s="16">
        <v>115</v>
      </c>
      <c r="F169" s="16">
        <v>420</v>
      </c>
      <c r="G169" s="16">
        <v>570</v>
      </c>
      <c r="H169" s="4">
        <f t="shared" si="19"/>
        <v>6.1403508771929829</v>
      </c>
      <c r="I169" s="9">
        <f t="shared" si="20"/>
        <v>93.859649122807014</v>
      </c>
    </row>
    <row r="170" spans="1:9" x14ac:dyDescent="0.25">
      <c r="A170" s="288"/>
      <c r="B170" s="16" t="s">
        <v>14</v>
      </c>
      <c r="C170" s="16">
        <v>18</v>
      </c>
      <c r="D170" s="16">
        <v>10</v>
      </c>
      <c r="E170" s="16">
        <v>98</v>
      </c>
      <c r="F170" s="16">
        <v>392</v>
      </c>
      <c r="G170" s="16">
        <v>518</v>
      </c>
      <c r="H170" s="4">
        <f t="shared" si="19"/>
        <v>5.4054054054054053</v>
      </c>
      <c r="I170" s="9">
        <f t="shared" si="20"/>
        <v>94.594594594594597</v>
      </c>
    </row>
    <row r="171" spans="1:9" x14ac:dyDescent="0.25">
      <c r="A171" s="288"/>
      <c r="B171" s="16" t="s">
        <v>8</v>
      </c>
      <c r="C171" s="16">
        <v>44</v>
      </c>
      <c r="D171" s="16">
        <v>9</v>
      </c>
      <c r="E171" s="16">
        <v>107</v>
      </c>
      <c r="F171" s="16">
        <v>463</v>
      </c>
      <c r="G171" s="16">
        <v>623</v>
      </c>
      <c r="H171" s="4">
        <f t="shared" si="19"/>
        <v>8.5072231139646863</v>
      </c>
      <c r="I171" s="9">
        <f t="shared" si="20"/>
        <v>91.492776886035315</v>
      </c>
    </row>
    <row r="172" spans="1:9" x14ac:dyDescent="0.25">
      <c r="A172" s="288"/>
      <c r="B172" s="16" t="s">
        <v>15</v>
      </c>
      <c r="C172" s="16">
        <v>28</v>
      </c>
      <c r="D172" s="16">
        <v>8</v>
      </c>
      <c r="E172" s="16">
        <v>206</v>
      </c>
      <c r="F172" s="16">
        <v>475</v>
      </c>
      <c r="G172" s="16">
        <v>717</v>
      </c>
      <c r="H172" s="4">
        <f t="shared" si="19"/>
        <v>5.02092050209205</v>
      </c>
      <c r="I172" s="9">
        <f t="shared" si="20"/>
        <v>94.979079497907946</v>
      </c>
    </row>
    <row r="173" spans="1:9" x14ac:dyDescent="0.25">
      <c r="A173" s="288"/>
      <c r="B173" s="16" t="s">
        <v>16</v>
      </c>
      <c r="C173" s="16">
        <v>44</v>
      </c>
      <c r="D173" s="16">
        <v>16</v>
      </c>
      <c r="E173" s="16">
        <v>94</v>
      </c>
      <c r="F173" s="16">
        <v>368</v>
      </c>
      <c r="G173" s="16">
        <v>522</v>
      </c>
      <c r="H173" s="4">
        <f t="shared" si="19"/>
        <v>11.494252873563218</v>
      </c>
      <c r="I173" s="9">
        <f t="shared" si="20"/>
        <v>88.505747126436788</v>
      </c>
    </row>
    <row r="174" spans="1:9" x14ac:dyDescent="0.25">
      <c r="A174" s="288"/>
      <c r="B174" s="16" t="s">
        <v>17</v>
      </c>
      <c r="C174" s="16">
        <v>23</v>
      </c>
      <c r="D174" s="16">
        <v>9</v>
      </c>
      <c r="E174" s="16">
        <v>133</v>
      </c>
      <c r="F174" s="16">
        <v>471</v>
      </c>
      <c r="G174" s="16">
        <v>636</v>
      </c>
      <c r="H174" s="4">
        <f t="shared" si="19"/>
        <v>5.0314465408805029</v>
      </c>
      <c r="I174" s="9">
        <f t="shared" si="20"/>
        <v>94.968553459119491</v>
      </c>
    </row>
    <row r="175" spans="1:9" x14ac:dyDescent="0.25">
      <c r="A175" s="288"/>
      <c r="B175" s="16" t="s">
        <v>18</v>
      </c>
      <c r="C175" s="16">
        <v>22</v>
      </c>
      <c r="D175" s="16">
        <v>10</v>
      </c>
      <c r="E175" s="16">
        <v>99</v>
      </c>
      <c r="F175" s="16">
        <v>452</v>
      </c>
      <c r="G175" s="16">
        <v>583</v>
      </c>
      <c r="H175" s="4">
        <f t="shared" si="19"/>
        <v>5.4888507718696395</v>
      </c>
      <c r="I175" s="9">
        <f t="shared" si="20"/>
        <v>94.511149228130364</v>
      </c>
    </row>
    <row r="176" spans="1:9" x14ac:dyDescent="0.25">
      <c r="A176" s="288"/>
      <c r="B176" s="16" t="s">
        <v>19</v>
      </c>
      <c r="C176" s="16">
        <v>26</v>
      </c>
      <c r="D176" s="16">
        <v>10</v>
      </c>
      <c r="E176" s="16">
        <v>106</v>
      </c>
      <c r="F176" s="16">
        <v>375</v>
      </c>
      <c r="G176" s="16">
        <v>517</v>
      </c>
      <c r="H176" s="4">
        <f t="shared" si="19"/>
        <v>6.9632495164410058</v>
      </c>
      <c r="I176" s="9">
        <f t="shared" si="20"/>
        <v>93.03675048355899</v>
      </c>
    </row>
    <row r="177" spans="1:9" x14ac:dyDescent="0.25">
      <c r="A177" s="288"/>
      <c r="B177" s="16" t="s">
        <v>20</v>
      </c>
      <c r="C177" s="16">
        <v>33</v>
      </c>
      <c r="D177" s="16">
        <v>2</v>
      </c>
      <c r="E177" s="16">
        <v>61</v>
      </c>
      <c r="F177" s="16">
        <v>464</v>
      </c>
      <c r="G177" s="16">
        <v>560</v>
      </c>
      <c r="H177" s="4">
        <f t="shared" si="19"/>
        <v>6.25</v>
      </c>
      <c r="I177" s="9">
        <f t="shared" si="20"/>
        <v>93.75</v>
      </c>
    </row>
    <row r="178" spans="1:9" x14ac:dyDescent="0.25">
      <c r="A178" s="288"/>
      <c r="B178" s="16" t="s">
        <v>21</v>
      </c>
      <c r="C178" s="16">
        <v>38</v>
      </c>
      <c r="D178" s="16">
        <v>3</v>
      </c>
      <c r="E178" s="16">
        <v>43</v>
      </c>
      <c r="F178" s="16">
        <v>377</v>
      </c>
      <c r="G178" s="16">
        <v>461</v>
      </c>
      <c r="H178" s="4">
        <f t="shared" si="19"/>
        <v>8.8937093275488071</v>
      </c>
      <c r="I178" s="9">
        <f t="shared" si="20"/>
        <v>91.106290672451195</v>
      </c>
    </row>
    <row r="179" spans="1:9" x14ac:dyDescent="0.25">
      <c r="A179" s="288"/>
      <c r="B179" s="16" t="s">
        <v>22</v>
      </c>
      <c r="C179" s="16">
        <v>40</v>
      </c>
      <c r="D179" s="16">
        <v>5</v>
      </c>
      <c r="E179" s="16">
        <v>79</v>
      </c>
      <c r="F179" s="16">
        <v>517</v>
      </c>
      <c r="G179" s="16">
        <v>641</v>
      </c>
      <c r="H179" s="4">
        <f t="shared" si="19"/>
        <v>7.0202808112324497</v>
      </c>
      <c r="I179" s="9">
        <f t="shared" si="20"/>
        <v>92.979719188767547</v>
      </c>
    </row>
    <row r="180" spans="1:9" x14ac:dyDescent="0.25">
      <c r="A180" s="288"/>
      <c r="B180" s="16" t="s">
        <v>23</v>
      </c>
      <c r="C180" s="16">
        <v>30</v>
      </c>
      <c r="D180" s="16">
        <v>5</v>
      </c>
      <c r="E180" s="16">
        <v>68</v>
      </c>
      <c r="F180" s="16">
        <v>569</v>
      </c>
      <c r="G180" s="16">
        <v>672</v>
      </c>
      <c r="H180" s="4">
        <f t="shared" si="19"/>
        <v>5.208333333333333</v>
      </c>
      <c r="I180" s="9">
        <f t="shared" si="20"/>
        <v>94.791666666666671</v>
      </c>
    </row>
    <row r="181" spans="1:9" x14ac:dyDescent="0.25">
      <c r="A181" s="288"/>
      <c r="B181" s="16" t="s">
        <v>24</v>
      </c>
      <c r="C181" s="16">
        <v>22</v>
      </c>
      <c r="D181" s="16">
        <v>8</v>
      </c>
      <c r="E181" s="16">
        <v>90</v>
      </c>
      <c r="F181" s="16">
        <v>526</v>
      </c>
      <c r="G181" s="16">
        <v>646</v>
      </c>
      <c r="H181" s="4">
        <f t="shared" si="19"/>
        <v>4.643962848297214</v>
      </c>
      <c r="I181" s="9">
        <f t="shared" si="20"/>
        <v>95.356037151702793</v>
      </c>
    </row>
    <row r="182" spans="1:9" x14ac:dyDescent="0.25">
      <c r="A182" s="288"/>
      <c r="B182" s="16" t="s">
        <v>36</v>
      </c>
      <c r="C182" s="16">
        <v>32</v>
      </c>
      <c r="D182" s="16">
        <v>8</v>
      </c>
      <c r="E182" s="16">
        <v>158</v>
      </c>
      <c r="F182" s="16">
        <v>338</v>
      </c>
      <c r="G182" s="16">
        <v>536</v>
      </c>
      <c r="H182" s="4">
        <f t="shared" si="19"/>
        <v>7.4626865671641793</v>
      </c>
      <c r="I182" s="9">
        <f t="shared" si="20"/>
        <v>92.537313432835816</v>
      </c>
    </row>
    <row r="183" spans="1:9" x14ac:dyDescent="0.25">
      <c r="A183" s="288"/>
      <c r="B183" s="16" t="s">
        <v>37</v>
      </c>
      <c r="C183" s="16">
        <v>48</v>
      </c>
      <c r="D183" s="16">
        <v>1</v>
      </c>
      <c r="E183" s="16">
        <v>54</v>
      </c>
      <c r="F183" s="16">
        <v>543</v>
      </c>
      <c r="G183" s="16">
        <v>646</v>
      </c>
      <c r="H183" s="4">
        <f t="shared" si="19"/>
        <v>7.5851393188854486</v>
      </c>
      <c r="I183" s="9">
        <f t="shared" si="20"/>
        <v>92.414860681114547</v>
      </c>
    </row>
    <row r="184" spans="1:9" ht="16.5" thickBot="1" x14ac:dyDescent="0.3">
      <c r="A184" s="289"/>
      <c r="B184" s="19" t="s">
        <v>35</v>
      </c>
      <c r="C184" s="20"/>
      <c r="D184" s="20"/>
      <c r="E184" s="20"/>
      <c r="F184" s="20"/>
      <c r="G184" s="20"/>
      <c r="H184" s="22">
        <f>AVERAGE(H164:H183)</f>
        <v>6.6700364921130868</v>
      </c>
      <c r="I184" s="23">
        <f>AVERAGE(I164:I183)</f>
        <v>93.329963507886916</v>
      </c>
    </row>
    <row r="185" spans="1:9" x14ac:dyDescent="0.25">
      <c r="A185" s="288" t="s">
        <v>58</v>
      </c>
      <c r="B185" s="16" t="s">
        <v>7</v>
      </c>
      <c r="C185" s="16">
        <v>247</v>
      </c>
      <c r="D185" s="16">
        <v>11</v>
      </c>
      <c r="E185" s="16">
        <v>88</v>
      </c>
      <c r="F185" s="16">
        <v>266</v>
      </c>
      <c r="G185" s="16">
        <v>612</v>
      </c>
      <c r="H185" s="4">
        <f t="shared" ref="H185:H196" si="21">(C185+D185)*100/G185</f>
        <v>42.156862745098039</v>
      </c>
      <c r="I185" s="9">
        <f t="shared" ref="I185:I196" si="22">(E185+F185)*100/G185</f>
        <v>57.843137254901961</v>
      </c>
    </row>
    <row r="186" spans="1:9" x14ac:dyDescent="0.25">
      <c r="A186" s="288"/>
      <c r="B186" s="16" t="s">
        <v>11</v>
      </c>
      <c r="C186" s="16">
        <v>227</v>
      </c>
      <c r="D186" s="16">
        <v>18</v>
      </c>
      <c r="E186" s="16">
        <v>130</v>
      </c>
      <c r="F186" s="16">
        <v>425</v>
      </c>
      <c r="G186" s="16">
        <v>800</v>
      </c>
      <c r="H186" s="4">
        <f t="shared" si="21"/>
        <v>30.625</v>
      </c>
      <c r="I186" s="9">
        <f t="shared" si="22"/>
        <v>69.375</v>
      </c>
    </row>
    <row r="187" spans="1:9" x14ac:dyDescent="0.25">
      <c r="A187" s="288"/>
      <c r="B187" s="16" t="s">
        <v>12</v>
      </c>
      <c r="C187" s="16">
        <v>269</v>
      </c>
      <c r="D187" s="16">
        <v>14</v>
      </c>
      <c r="E187" s="16">
        <v>189</v>
      </c>
      <c r="F187" s="16">
        <v>430</v>
      </c>
      <c r="G187" s="16">
        <v>902</v>
      </c>
      <c r="H187" s="4">
        <f t="shared" si="21"/>
        <v>31.374722838137473</v>
      </c>
      <c r="I187" s="9">
        <f t="shared" si="22"/>
        <v>68.625277161862527</v>
      </c>
    </row>
    <row r="188" spans="1:9" x14ac:dyDescent="0.25">
      <c r="A188" s="288"/>
      <c r="B188" s="16" t="s">
        <v>10</v>
      </c>
      <c r="C188" s="16">
        <v>205</v>
      </c>
      <c r="D188" s="16">
        <v>12</v>
      </c>
      <c r="E188" s="16">
        <v>128</v>
      </c>
      <c r="F188" s="16">
        <v>577</v>
      </c>
      <c r="G188" s="16">
        <v>922</v>
      </c>
      <c r="H188" s="4">
        <f t="shared" si="21"/>
        <v>23.535791757049893</v>
      </c>
      <c r="I188" s="9">
        <f t="shared" si="22"/>
        <v>76.464208242950107</v>
      </c>
    </row>
    <row r="189" spans="1:9" x14ac:dyDescent="0.25">
      <c r="A189" s="288"/>
      <c r="B189" s="16" t="s">
        <v>13</v>
      </c>
      <c r="C189" s="16">
        <v>269</v>
      </c>
      <c r="D189" s="16">
        <v>19</v>
      </c>
      <c r="E189" s="16">
        <v>234</v>
      </c>
      <c r="F189" s="16">
        <v>521</v>
      </c>
      <c r="G189" s="16">
        <v>1043</v>
      </c>
      <c r="H189" s="4">
        <f t="shared" si="21"/>
        <v>27.612655800575265</v>
      </c>
      <c r="I189" s="9">
        <f t="shared" si="22"/>
        <v>72.387344199424732</v>
      </c>
    </row>
    <row r="190" spans="1:9" x14ac:dyDescent="0.25">
      <c r="A190" s="288"/>
      <c r="B190" s="16" t="s">
        <v>9</v>
      </c>
      <c r="C190" s="16">
        <v>399</v>
      </c>
      <c r="D190" s="16">
        <v>15</v>
      </c>
      <c r="E190" s="16">
        <v>112</v>
      </c>
      <c r="F190" s="16">
        <v>500</v>
      </c>
      <c r="G190" s="16">
        <v>1026</v>
      </c>
      <c r="H190" s="4">
        <f t="shared" si="21"/>
        <v>40.350877192982459</v>
      </c>
      <c r="I190" s="9">
        <f t="shared" si="22"/>
        <v>59.649122807017541</v>
      </c>
    </row>
    <row r="191" spans="1:9" x14ac:dyDescent="0.25">
      <c r="A191" s="288"/>
      <c r="B191" s="16" t="s">
        <v>14</v>
      </c>
      <c r="C191" s="16">
        <v>239</v>
      </c>
      <c r="D191" s="16">
        <v>13</v>
      </c>
      <c r="E191" s="16">
        <v>165</v>
      </c>
      <c r="F191" s="16">
        <v>552</v>
      </c>
      <c r="G191" s="16">
        <v>969</v>
      </c>
      <c r="H191" s="4">
        <f t="shared" si="21"/>
        <v>26.006191950464395</v>
      </c>
      <c r="I191" s="9">
        <f t="shared" si="22"/>
        <v>73.993808049535602</v>
      </c>
    </row>
    <row r="192" spans="1:9" x14ac:dyDescent="0.25">
      <c r="A192" s="288"/>
      <c r="B192" s="16" t="s">
        <v>8</v>
      </c>
      <c r="C192" s="16">
        <v>151</v>
      </c>
      <c r="D192" s="16">
        <v>3</v>
      </c>
      <c r="E192" s="16">
        <v>305</v>
      </c>
      <c r="F192" s="16">
        <v>659</v>
      </c>
      <c r="G192" s="16">
        <v>1118</v>
      </c>
      <c r="H192" s="4">
        <f t="shared" si="21"/>
        <v>13.774597495527727</v>
      </c>
      <c r="I192" s="9">
        <f t="shared" si="22"/>
        <v>86.225402504472271</v>
      </c>
    </row>
    <row r="193" spans="1:9" x14ac:dyDescent="0.25">
      <c r="A193" s="288"/>
      <c r="B193" s="16" t="s">
        <v>15</v>
      </c>
      <c r="C193" s="16">
        <v>322</v>
      </c>
      <c r="D193" s="16">
        <v>33</v>
      </c>
      <c r="E193" s="16">
        <v>290</v>
      </c>
      <c r="F193" s="16">
        <v>420</v>
      </c>
      <c r="G193" s="16">
        <v>1065</v>
      </c>
      <c r="H193" s="4">
        <f t="shared" si="21"/>
        <v>33.333333333333336</v>
      </c>
      <c r="I193" s="9">
        <f t="shared" si="22"/>
        <v>66.666666666666671</v>
      </c>
    </row>
    <row r="194" spans="1:9" x14ac:dyDescent="0.25">
      <c r="A194" s="288"/>
      <c r="B194" s="16" t="s">
        <v>16</v>
      </c>
      <c r="C194" s="16">
        <v>335</v>
      </c>
      <c r="D194" s="16">
        <v>15</v>
      </c>
      <c r="E194" s="16">
        <v>137</v>
      </c>
      <c r="F194" s="16">
        <v>628</v>
      </c>
      <c r="G194" s="16">
        <v>1115</v>
      </c>
      <c r="H194" s="4">
        <f t="shared" si="21"/>
        <v>31.390134529147982</v>
      </c>
      <c r="I194" s="9">
        <f t="shared" si="22"/>
        <v>68.609865470852014</v>
      </c>
    </row>
    <row r="195" spans="1:9" x14ac:dyDescent="0.25">
      <c r="A195" s="288"/>
      <c r="B195" s="16" t="s">
        <v>17</v>
      </c>
      <c r="C195" s="16">
        <v>401</v>
      </c>
      <c r="D195" s="16">
        <v>1</v>
      </c>
      <c r="E195" s="16">
        <v>37</v>
      </c>
      <c r="F195" s="16">
        <v>624</v>
      </c>
      <c r="G195" s="16">
        <v>1063</v>
      </c>
      <c r="H195" s="4">
        <f t="shared" si="21"/>
        <v>37.81749764816557</v>
      </c>
      <c r="I195" s="9">
        <f t="shared" si="22"/>
        <v>62.18250235183443</v>
      </c>
    </row>
    <row r="196" spans="1:9" x14ac:dyDescent="0.25">
      <c r="A196" s="288"/>
      <c r="B196" s="16" t="s">
        <v>18</v>
      </c>
      <c r="C196" s="16">
        <v>390</v>
      </c>
      <c r="D196" s="16">
        <v>1</v>
      </c>
      <c r="E196" s="16">
        <v>32</v>
      </c>
      <c r="F196" s="16">
        <v>638</v>
      </c>
      <c r="G196" s="16">
        <v>1061</v>
      </c>
      <c r="H196" s="4">
        <f t="shared" si="21"/>
        <v>36.852026390197928</v>
      </c>
      <c r="I196" s="9">
        <f t="shared" si="22"/>
        <v>63.147973609802072</v>
      </c>
    </row>
    <row r="197" spans="1:9" ht="16.5" thickBot="1" x14ac:dyDescent="0.3">
      <c r="A197" s="289"/>
      <c r="B197" s="19" t="s">
        <v>35</v>
      </c>
      <c r="C197" s="20"/>
      <c r="D197" s="20"/>
      <c r="E197" s="20"/>
      <c r="F197" s="20"/>
      <c r="G197" s="20"/>
      <c r="H197" s="22">
        <f>AVERAGE(H185:H196)</f>
        <v>31.235807640056674</v>
      </c>
      <c r="I197" s="23">
        <f>AVERAGE(I185:I196)</f>
        <v>68.764192359943323</v>
      </c>
    </row>
  </sheetData>
  <mergeCells count="11">
    <mergeCell ref="A79:A99"/>
    <mergeCell ref="H3:I3"/>
    <mergeCell ref="A5:A23"/>
    <mergeCell ref="A24:A46"/>
    <mergeCell ref="A47:A61"/>
    <mergeCell ref="A62:A78"/>
    <mergeCell ref="A100:A114"/>
    <mergeCell ref="A115:A137"/>
    <mergeCell ref="A138:A163"/>
    <mergeCell ref="A164:A184"/>
    <mergeCell ref="A185:A19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FA94E-B2A8-4C7E-AD34-AAD94D303B6A}">
  <dimension ref="A1:AB112"/>
  <sheetViews>
    <sheetView zoomScale="80" zoomScaleNormal="80" workbookViewId="0">
      <selection activeCell="E7" sqref="E7"/>
    </sheetView>
  </sheetViews>
  <sheetFormatPr baseColWidth="10" defaultRowHeight="15.75" x14ac:dyDescent="0.25"/>
  <cols>
    <col min="1" max="1" width="5" style="1" customWidth="1"/>
    <col min="2" max="2" width="23.85546875" style="16" customWidth="1"/>
    <col min="3" max="3" width="17.7109375" style="16" bestFit="1" customWidth="1"/>
    <col min="4" max="4" width="18.7109375" style="16" bestFit="1" customWidth="1"/>
    <col min="5" max="5" width="12" style="16" customWidth="1"/>
    <col min="6" max="6" width="24.85546875" style="1" customWidth="1"/>
    <col min="7" max="7" width="12.28515625" style="16" bestFit="1" customWidth="1"/>
    <col min="8" max="8" width="18.7109375" style="16" bestFit="1" customWidth="1"/>
    <col min="9" max="9" width="11.42578125" style="1"/>
    <col min="10" max="10" width="26.42578125" style="1" customWidth="1"/>
    <col min="11" max="11" width="12.28515625" style="16" bestFit="1" customWidth="1"/>
    <col min="12" max="12" width="18.7109375" style="16" bestFit="1" customWidth="1"/>
    <col min="13" max="13" width="11.42578125" style="1"/>
    <col min="14" max="14" width="27" style="1" customWidth="1"/>
    <col min="15" max="15" width="12.28515625" style="16" bestFit="1" customWidth="1"/>
    <col min="16" max="16" width="18.7109375" style="16" bestFit="1" customWidth="1"/>
    <col min="17" max="17" width="11.42578125" style="1"/>
    <col min="18" max="18" width="21.85546875" style="1" customWidth="1"/>
    <col min="19" max="19" width="12.28515625" style="16" bestFit="1" customWidth="1"/>
    <col min="20" max="20" width="18.7109375" style="16" bestFit="1" customWidth="1"/>
    <col min="21" max="21" width="11.42578125" style="1"/>
    <col min="22" max="22" width="19" style="1" customWidth="1"/>
    <col min="23" max="23" width="17" style="1" customWidth="1"/>
    <col min="24" max="24" width="18.7109375" style="1" bestFit="1" customWidth="1"/>
    <col min="25" max="16384" width="11.42578125" style="1"/>
  </cols>
  <sheetData>
    <row r="1" spans="1:24" x14ac:dyDescent="0.25">
      <c r="A1" s="5" t="s">
        <v>698</v>
      </c>
    </row>
    <row r="2" spans="1:24" x14ac:dyDescent="0.25">
      <c r="B2" s="32"/>
      <c r="C2" s="33"/>
      <c r="E2" s="30"/>
    </row>
    <row r="3" spans="1:24" x14ac:dyDescent="0.25">
      <c r="B3" s="281" t="s">
        <v>456</v>
      </c>
      <c r="C3" s="281"/>
      <c r="D3" s="281"/>
      <c r="E3" s="1"/>
      <c r="F3" s="281" t="s">
        <v>457</v>
      </c>
      <c r="G3" s="281"/>
      <c r="H3" s="281"/>
      <c r="J3" s="281" t="s">
        <v>458</v>
      </c>
      <c r="K3" s="281"/>
      <c r="L3" s="281"/>
      <c r="N3" s="281" t="s">
        <v>459</v>
      </c>
      <c r="O3" s="281"/>
      <c r="P3" s="281"/>
      <c r="R3" s="281" t="s">
        <v>460</v>
      </c>
      <c r="S3" s="281"/>
      <c r="T3" s="281"/>
    </row>
    <row r="4" spans="1:24" x14ac:dyDescent="0.25">
      <c r="B4" s="44" t="s">
        <v>396</v>
      </c>
      <c r="C4" s="57" t="s">
        <v>397</v>
      </c>
      <c r="D4" s="65" t="s">
        <v>398</v>
      </c>
      <c r="E4" s="1"/>
      <c r="F4" s="44" t="s">
        <v>399</v>
      </c>
      <c r="G4" s="57" t="s">
        <v>400</v>
      </c>
      <c r="H4" s="65" t="s">
        <v>401</v>
      </c>
      <c r="J4" s="44" t="s">
        <v>402</v>
      </c>
      <c r="K4" s="57" t="s">
        <v>397</v>
      </c>
      <c r="L4" s="65" t="s">
        <v>403</v>
      </c>
      <c r="N4" s="44" t="s">
        <v>405</v>
      </c>
      <c r="O4" s="57" t="s">
        <v>406</v>
      </c>
      <c r="P4" s="65" t="s">
        <v>407</v>
      </c>
      <c r="R4" s="44" t="s">
        <v>405</v>
      </c>
      <c r="S4" s="57" t="s">
        <v>406</v>
      </c>
      <c r="T4" s="65" t="s">
        <v>407</v>
      </c>
    </row>
    <row r="5" spans="1:24" x14ac:dyDescent="0.25">
      <c r="B5" s="62">
        <v>3.76</v>
      </c>
      <c r="C5" s="58">
        <v>23.2</v>
      </c>
      <c r="D5" s="66">
        <v>15.3</v>
      </c>
      <c r="E5" s="1"/>
      <c r="F5" s="50">
        <v>18.5</v>
      </c>
      <c r="G5" s="61">
        <v>6.45</v>
      </c>
      <c r="H5" s="66">
        <v>26.1</v>
      </c>
      <c r="J5" s="62">
        <v>3.04</v>
      </c>
      <c r="K5" s="61">
        <v>11.3</v>
      </c>
      <c r="L5" s="66">
        <v>21.8</v>
      </c>
      <c r="N5" s="62">
        <v>7.14</v>
      </c>
      <c r="O5" s="58">
        <v>42.9</v>
      </c>
      <c r="P5" s="66">
        <v>71.400000000000006</v>
      </c>
      <c r="R5" s="50">
        <v>10.5</v>
      </c>
      <c r="S5" s="58">
        <v>22.2</v>
      </c>
      <c r="T5" s="66">
        <v>51.4</v>
      </c>
      <c r="V5" s="56"/>
      <c r="W5" s="56"/>
      <c r="X5" s="56"/>
    </row>
    <row r="6" spans="1:24" x14ac:dyDescent="0.25">
      <c r="B6" s="62">
        <v>7.18</v>
      </c>
      <c r="C6" s="58">
        <v>14.2</v>
      </c>
      <c r="D6" s="66">
        <v>12.5</v>
      </c>
      <c r="E6" s="1"/>
      <c r="F6" s="50">
        <v>11.8</v>
      </c>
      <c r="G6" s="58">
        <v>12</v>
      </c>
      <c r="H6" s="66">
        <v>25</v>
      </c>
      <c r="J6" s="50">
        <v>2.4</v>
      </c>
      <c r="K6" s="61">
        <v>9.57</v>
      </c>
      <c r="L6" s="66">
        <v>13.9</v>
      </c>
      <c r="N6" s="50">
        <v>23.3</v>
      </c>
      <c r="O6" s="58">
        <v>64.599999999999994</v>
      </c>
      <c r="P6" s="66">
        <v>60</v>
      </c>
      <c r="R6" s="50">
        <v>19.399999999999999</v>
      </c>
      <c r="S6" s="58">
        <v>17.899999999999999</v>
      </c>
      <c r="T6" s="66">
        <v>38.6</v>
      </c>
      <c r="V6" s="56"/>
      <c r="W6" s="56"/>
      <c r="X6" s="56"/>
    </row>
    <row r="7" spans="1:24" x14ac:dyDescent="0.25">
      <c r="B7" s="62">
        <v>2.62</v>
      </c>
      <c r="C7" s="58">
        <v>17</v>
      </c>
      <c r="D7" s="66">
        <v>37.1</v>
      </c>
      <c r="E7" s="1"/>
      <c r="F7" s="62">
        <v>6.52</v>
      </c>
      <c r="G7" s="61">
        <v>7.17</v>
      </c>
      <c r="H7" s="66">
        <v>44.7</v>
      </c>
      <c r="J7" s="62">
        <v>2.35</v>
      </c>
      <c r="K7" s="58">
        <v>10.5</v>
      </c>
      <c r="L7" s="66">
        <v>17.899999999999999</v>
      </c>
      <c r="N7" s="50">
        <v>41.2</v>
      </c>
      <c r="O7" s="58">
        <v>38.5</v>
      </c>
      <c r="P7" s="66">
        <v>62.5</v>
      </c>
      <c r="R7" s="50">
        <v>13</v>
      </c>
      <c r="S7" s="58">
        <v>14.35</v>
      </c>
      <c r="T7" s="66">
        <v>46.7</v>
      </c>
      <c r="V7" s="56"/>
      <c r="W7" s="56"/>
      <c r="X7" s="56"/>
    </row>
    <row r="8" spans="1:24" x14ac:dyDescent="0.25">
      <c r="B8" s="62">
        <v>4.97</v>
      </c>
      <c r="C8" s="61">
        <v>7.96</v>
      </c>
      <c r="D8" s="66">
        <v>33.9</v>
      </c>
      <c r="E8" s="1"/>
      <c r="F8" s="62">
        <v>16.899999999999999</v>
      </c>
      <c r="G8" s="58">
        <v>22.1</v>
      </c>
      <c r="H8" s="66">
        <v>50.3</v>
      </c>
      <c r="J8" s="62">
        <v>2.73</v>
      </c>
      <c r="K8" s="58">
        <v>11.9</v>
      </c>
      <c r="L8" s="66">
        <v>14.7</v>
      </c>
      <c r="N8" s="50">
        <v>28.6</v>
      </c>
      <c r="O8" s="58">
        <v>40</v>
      </c>
      <c r="P8" s="66">
        <v>66.7</v>
      </c>
      <c r="R8" s="50">
        <v>26.4</v>
      </c>
      <c r="S8" s="58">
        <v>21.7</v>
      </c>
      <c r="T8" s="66">
        <v>75</v>
      </c>
      <c r="V8" s="56"/>
      <c r="W8" s="56"/>
      <c r="X8" s="56"/>
    </row>
    <row r="9" spans="1:24" x14ac:dyDescent="0.25">
      <c r="B9" s="62">
        <v>6.87</v>
      </c>
      <c r="C9" s="58">
        <v>24.8</v>
      </c>
      <c r="D9" s="66">
        <v>35.700000000000003</v>
      </c>
      <c r="E9" s="1"/>
      <c r="F9" s="62">
        <v>7.77</v>
      </c>
      <c r="G9" s="58">
        <v>12.1</v>
      </c>
      <c r="H9" s="66">
        <v>34.700000000000003</v>
      </c>
      <c r="J9" s="62">
        <v>4.43</v>
      </c>
      <c r="K9" s="58">
        <v>11.3</v>
      </c>
      <c r="L9" s="66">
        <v>19.5</v>
      </c>
      <c r="N9" s="50">
        <v>21.4</v>
      </c>
      <c r="O9" s="58">
        <v>50</v>
      </c>
      <c r="P9" s="66">
        <v>80</v>
      </c>
      <c r="R9" s="50">
        <v>14.3</v>
      </c>
      <c r="S9" s="58">
        <v>24.4</v>
      </c>
      <c r="T9" s="66">
        <v>57.6</v>
      </c>
      <c r="V9" s="56"/>
      <c r="W9" s="56"/>
      <c r="X9" s="56"/>
    </row>
    <row r="10" spans="1:24" x14ac:dyDescent="0.25">
      <c r="B10" s="62">
        <v>5.58</v>
      </c>
      <c r="C10" s="61">
        <v>7.51</v>
      </c>
      <c r="D10" s="66">
        <v>16.399999999999999</v>
      </c>
      <c r="E10" s="1"/>
      <c r="F10" s="62">
        <v>5.36</v>
      </c>
      <c r="G10" s="58">
        <v>21.5</v>
      </c>
      <c r="H10" s="66">
        <v>41.4</v>
      </c>
      <c r="J10" s="62">
        <v>7.32</v>
      </c>
      <c r="K10" s="61">
        <v>9.35</v>
      </c>
      <c r="L10" s="66">
        <v>11</v>
      </c>
      <c r="N10" s="50">
        <v>35</v>
      </c>
      <c r="O10" s="58">
        <v>31.1</v>
      </c>
      <c r="P10" s="66">
        <v>61.1</v>
      </c>
      <c r="R10" s="50">
        <v>27.3</v>
      </c>
      <c r="S10" s="58">
        <v>21</v>
      </c>
      <c r="T10" s="66">
        <v>60</v>
      </c>
      <c r="V10" s="56"/>
      <c r="W10" s="56"/>
      <c r="X10" s="56"/>
    </row>
    <row r="11" spans="1:24" x14ac:dyDescent="0.25">
      <c r="B11" s="50">
        <v>2.6</v>
      </c>
      <c r="C11" s="61">
        <v>12.97</v>
      </c>
      <c r="D11" s="66">
        <v>13.8</v>
      </c>
      <c r="E11" s="1"/>
      <c r="F11" s="62">
        <v>8.33</v>
      </c>
      <c r="G11" s="58">
        <v>25.9</v>
      </c>
      <c r="H11" s="66">
        <v>62.6</v>
      </c>
      <c r="J11" s="62">
        <v>6.38</v>
      </c>
      <c r="K11" s="58">
        <v>16.3</v>
      </c>
      <c r="L11" s="66">
        <v>20.3</v>
      </c>
      <c r="N11" s="50">
        <v>41</v>
      </c>
      <c r="O11" s="58">
        <v>36.700000000000003</v>
      </c>
      <c r="P11" s="66">
        <v>75</v>
      </c>
      <c r="R11" s="50">
        <v>16.100000000000001</v>
      </c>
      <c r="S11" s="58">
        <v>37.1</v>
      </c>
      <c r="T11" s="66">
        <v>54.5</v>
      </c>
      <c r="V11" s="56"/>
      <c r="W11" s="56"/>
      <c r="X11" s="56"/>
    </row>
    <row r="12" spans="1:24" x14ac:dyDescent="0.25">
      <c r="B12" s="62">
        <v>4.54</v>
      </c>
      <c r="C12" s="58">
        <v>16</v>
      </c>
      <c r="D12" s="66">
        <v>26.2</v>
      </c>
      <c r="E12" s="1"/>
      <c r="F12" s="62">
        <v>4.24</v>
      </c>
      <c r="G12" s="58">
        <v>14.2</v>
      </c>
      <c r="H12" s="66">
        <v>32.700000000000003</v>
      </c>
      <c r="J12" s="62">
        <v>5.41</v>
      </c>
      <c r="K12" s="58">
        <v>14.4</v>
      </c>
      <c r="L12" s="66">
        <v>20.3</v>
      </c>
      <c r="N12" s="50">
        <v>15.4</v>
      </c>
      <c r="O12" s="58">
        <v>31</v>
      </c>
      <c r="P12" s="66">
        <v>80</v>
      </c>
      <c r="R12" s="50">
        <v>32.1</v>
      </c>
      <c r="S12" s="58">
        <v>29.7</v>
      </c>
      <c r="T12" s="66">
        <v>27.6</v>
      </c>
      <c r="V12" s="56"/>
      <c r="W12" s="56"/>
      <c r="X12" s="56"/>
    </row>
    <row r="13" spans="1:24" x14ac:dyDescent="0.25">
      <c r="B13" s="62">
        <v>6.98</v>
      </c>
      <c r="C13" s="58">
        <v>11.1</v>
      </c>
      <c r="D13" s="66">
        <v>20.5</v>
      </c>
      <c r="E13" s="1"/>
      <c r="F13" s="50">
        <v>11.4</v>
      </c>
      <c r="G13" s="58">
        <v>39.5</v>
      </c>
      <c r="H13" s="66">
        <v>24.4</v>
      </c>
      <c r="J13" s="62">
        <v>8.4700000000000006</v>
      </c>
      <c r="K13" s="58">
        <v>16.8</v>
      </c>
      <c r="L13" s="66">
        <v>26.4</v>
      </c>
      <c r="N13" s="50">
        <v>17.399999999999999</v>
      </c>
      <c r="O13" s="58">
        <v>44.3</v>
      </c>
      <c r="P13" s="66">
        <v>50</v>
      </c>
      <c r="R13" s="50">
        <v>16.7</v>
      </c>
      <c r="S13" s="58">
        <v>18.8</v>
      </c>
      <c r="T13" s="66">
        <v>45.5</v>
      </c>
      <c r="V13" s="56"/>
      <c r="W13" s="56"/>
      <c r="X13" s="56"/>
    </row>
    <row r="14" spans="1:24" x14ac:dyDescent="0.25">
      <c r="B14" s="62">
        <v>5.28</v>
      </c>
      <c r="C14" s="61">
        <v>12.24</v>
      </c>
      <c r="D14" s="66">
        <v>21.4</v>
      </c>
      <c r="E14" s="1"/>
      <c r="F14" s="62">
        <v>4.72</v>
      </c>
      <c r="G14" s="58">
        <v>28.5</v>
      </c>
      <c r="H14" s="66">
        <v>36.6</v>
      </c>
      <c r="J14" s="62">
        <v>7.16</v>
      </c>
      <c r="K14" s="58">
        <v>16.899999999999999</v>
      </c>
      <c r="L14" s="66">
        <v>19.600000000000001</v>
      </c>
      <c r="N14" s="62">
        <v>4.76</v>
      </c>
      <c r="O14" s="58">
        <v>38.1</v>
      </c>
      <c r="P14" s="66">
        <v>50</v>
      </c>
      <c r="R14" s="50">
        <v>22.5</v>
      </c>
      <c r="S14" s="58">
        <v>32.9</v>
      </c>
      <c r="T14" s="66">
        <v>56.6</v>
      </c>
      <c r="V14" s="56"/>
      <c r="W14" s="56"/>
      <c r="X14" s="56"/>
    </row>
    <row r="15" spans="1:24" x14ac:dyDescent="0.25">
      <c r="B15" s="62">
        <v>5.89</v>
      </c>
      <c r="C15" s="61">
        <v>7.17</v>
      </c>
      <c r="D15" s="66">
        <v>21.9</v>
      </c>
      <c r="E15" s="1"/>
      <c r="F15" s="62">
        <v>15.6</v>
      </c>
      <c r="G15" s="58">
        <v>12.8</v>
      </c>
      <c r="H15" s="66">
        <v>21.7</v>
      </c>
      <c r="J15" s="50">
        <v>7.8</v>
      </c>
      <c r="K15" s="58">
        <v>14.7</v>
      </c>
      <c r="L15" s="66">
        <v>18.399999999999999</v>
      </c>
      <c r="N15" s="50">
        <v>24</v>
      </c>
      <c r="O15" s="58">
        <v>35.1</v>
      </c>
      <c r="P15" s="66">
        <v>76</v>
      </c>
      <c r="R15" s="50">
        <v>19</v>
      </c>
      <c r="S15" s="58">
        <v>28.3</v>
      </c>
      <c r="T15" s="66">
        <v>40</v>
      </c>
      <c r="V15" s="56"/>
      <c r="W15" s="56"/>
      <c r="X15" s="56"/>
    </row>
    <row r="16" spans="1:24" x14ac:dyDescent="0.25">
      <c r="B16" s="62">
        <v>4.91</v>
      </c>
      <c r="C16" s="61">
        <v>9.69</v>
      </c>
      <c r="D16" s="66">
        <v>22.6</v>
      </c>
      <c r="E16" s="1"/>
      <c r="F16" s="50">
        <v>8.6</v>
      </c>
      <c r="G16" s="61">
        <v>7.43</v>
      </c>
      <c r="H16" s="66">
        <v>25.3</v>
      </c>
      <c r="J16" s="50">
        <v>8.5</v>
      </c>
      <c r="K16" s="58">
        <v>17.899999999999999</v>
      </c>
      <c r="L16" s="66">
        <v>14</v>
      </c>
      <c r="N16" s="50">
        <v>42.9</v>
      </c>
      <c r="O16" s="58">
        <v>36.1</v>
      </c>
      <c r="P16" s="66">
        <v>50</v>
      </c>
      <c r="R16" s="50">
        <v>12.5</v>
      </c>
      <c r="S16" s="58">
        <v>21.1</v>
      </c>
      <c r="T16" s="66">
        <v>38.6</v>
      </c>
      <c r="V16" s="56"/>
      <c r="W16" s="56"/>
      <c r="X16" s="56"/>
    </row>
    <row r="17" spans="2:24" x14ac:dyDescent="0.25">
      <c r="B17" s="50">
        <v>3.9</v>
      </c>
      <c r="C17" s="58">
        <v>11.9</v>
      </c>
      <c r="D17" s="66">
        <v>33.299999999999997</v>
      </c>
      <c r="E17" s="1"/>
      <c r="F17" s="50">
        <v>12.2</v>
      </c>
      <c r="G17" s="58">
        <v>8</v>
      </c>
      <c r="H17" s="66">
        <v>55.1</v>
      </c>
      <c r="J17" s="62">
        <v>2.99</v>
      </c>
      <c r="K17" s="58">
        <v>11.6</v>
      </c>
      <c r="L17" s="66">
        <v>29.7</v>
      </c>
      <c r="N17" s="50">
        <v>20.9</v>
      </c>
      <c r="O17" s="58">
        <v>57.9</v>
      </c>
      <c r="P17" s="66">
        <v>66.7</v>
      </c>
      <c r="R17" s="50">
        <v>23.8</v>
      </c>
      <c r="S17" s="58">
        <v>43</v>
      </c>
      <c r="T17" s="66">
        <v>50</v>
      </c>
      <c r="V17" s="56"/>
      <c r="W17" s="56"/>
      <c r="X17" s="56"/>
    </row>
    <row r="18" spans="2:24" x14ac:dyDescent="0.25">
      <c r="B18" s="62">
        <v>5.08</v>
      </c>
      <c r="C18" s="61">
        <v>7.01</v>
      </c>
      <c r="D18" s="66">
        <v>30.3</v>
      </c>
      <c r="E18" s="1"/>
      <c r="F18" s="62">
        <v>6.5</v>
      </c>
      <c r="G18" s="61">
        <v>9.4499999999999993</v>
      </c>
      <c r="H18" s="66">
        <v>44.2</v>
      </c>
      <c r="J18" s="50">
        <v>8.3000000000000007</v>
      </c>
      <c r="K18" s="58">
        <v>17.3</v>
      </c>
      <c r="L18" s="66">
        <v>19</v>
      </c>
      <c r="N18" s="50">
        <v>33.700000000000003</v>
      </c>
      <c r="O18" s="58">
        <v>59</v>
      </c>
      <c r="P18" s="66">
        <v>63.8</v>
      </c>
      <c r="R18" s="50">
        <v>30.4</v>
      </c>
      <c r="S18" s="58">
        <v>44.9</v>
      </c>
      <c r="T18" s="66">
        <v>30.4</v>
      </c>
      <c r="V18" s="56"/>
      <c r="W18" s="56"/>
      <c r="X18" s="56"/>
    </row>
    <row r="19" spans="2:24" x14ac:dyDescent="0.25">
      <c r="B19" s="62">
        <v>9.17</v>
      </c>
      <c r="C19" s="61">
        <v>5.49</v>
      </c>
      <c r="D19" s="66">
        <v>37.1</v>
      </c>
      <c r="E19" s="1"/>
      <c r="F19" s="50">
        <v>15.7</v>
      </c>
      <c r="G19" s="61">
        <v>9.66</v>
      </c>
      <c r="H19" s="68">
        <v>19.78</v>
      </c>
      <c r="J19" s="62">
        <v>8.57</v>
      </c>
      <c r="K19" s="58">
        <v>15</v>
      </c>
      <c r="L19" s="66">
        <v>21.9</v>
      </c>
      <c r="N19" s="50">
        <v>35</v>
      </c>
      <c r="O19" s="58">
        <v>48.9</v>
      </c>
      <c r="P19" s="66">
        <v>80</v>
      </c>
      <c r="R19" s="50">
        <v>27.8</v>
      </c>
      <c r="S19" s="58">
        <v>41.7</v>
      </c>
      <c r="T19" s="66">
        <v>43.2</v>
      </c>
      <c r="V19" s="56"/>
      <c r="W19" s="56"/>
      <c r="X19" s="56"/>
    </row>
    <row r="20" spans="2:24" x14ac:dyDescent="0.25">
      <c r="B20" s="50">
        <v>10.4</v>
      </c>
      <c r="C20" s="61">
        <v>5.57</v>
      </c>
      <c r="D20" s="66">
        <v>41.6</v>
      </c>
      <c r="E20" s="1"/>
      <c r="F20" s="62">
        <v>7.05</v>
      </c>
      <c r="G20" s="58">
        <v>11.7</v>
      </c>
      <c r="H20" s="68">
        <v>16.72</v>
      </c>
      <c r="J20" s="62">
        <v>5.47</v>
      </c>
      <c r="K20" s="58">
        <v>16.399999999999999</v>
      </c>
      <c r="L20" s="66">
        <v>23.1</v>
      </c>
      <c r="N20" s="50">
        <v>15</v>
      </c>
      <c r="O20" s="58">
        <v>59.2</v>
      </c>
      <c r="P20" s="66">
        <v>50</v>
      </c>
      <c r="R20" s="50">
        <v>27.4</v>
      </c>
      <c r="S20" s="58">
        <v>48.3</v>
      </c>
      <c r="T20" s="66">
        <v>53.8</v>
      </c>
      <c r="V20" s="56"/>
      <c r="W20" s="56"/>
      <c r="X20" s="56"/>
    </row>
    <row r="21" spans="2:24" x14ac:dyDescent="0.25">
      <c r="B21" s="62">
        <v>7.29</v>
      </c>
      <c r="C21" s="61">
        <v>13.48</v>
      </c>
      <c r="D21" s="66">
        <v>10.4</v>
      </c>
      <c r="E21" s="56"/>
      <c r="F21" s="50">
        <v>16.5</v>
      </c>
      <c r="G21" s="58">
        <v>29.3</v>
      </c>
      <c r="H21" s="66">
        <v>16.899999999999999</v>
      </c>
      <c r="J21" s="50">
        <v>8.1</v>
      </c>
      <c r="K21" s="58">
        <v>16.600000000000001</v>
      </c>
      <c r="L21" s="66">
        <v>35.799999999999997</v>
      </c>
      <c r="N21" s="51">
        <v>33.299999999999997</v>
      </c>
      <c r="O21" s="59">
        <v>62.3</v>
      </c>
      <c r="P21" s="67">
        <v>65.2</v>
      </c>
      <c r="R21" s="51">
        <v>29.6</v>
      </c>
      <c r="S21" s="59">
        <v>41.7</v>
      </c>
      <c r="T21" s="67">
        <v>50</v>
      </c>
      <c r="V21" s="56"/>
      <c r="W21" s="56"/>
      <c r="X21" s="56"/>
    </row>
    <row r="22" spans="2:24" x14ac:dyDescent="0.25">
      <c r="B22" s="62">
        <v>2.98</v>
      </c>
      <c r="C22" s="58">
        <v>10.1</v>
      </c>
      <c r="D22" s="66">
        <v>24.4</v>
      </c>
      <c r="E22" s="56"/>
      <c r="F22" s="50">
        <v>12.8</v>
      </c>
      <c r="G22" s="58">
        <v>17.8</v>
      </c>
      <c r="H22" s="66">
        <v>14.4</v>
      </c>
      <c r="J22" s="63">
        <v>8.51</v>
      </c>
      <c r="K22" s="59">
        <v>14.4</v>
      </c>
      <c r="L22" s="67">
        <v>29.2</v>
      </c>
      <c r="N22" s="55"/>
      <c r="O22" s="31"/>
      <c r="P22" s="31"/>
      <c r="R22" s="55"/>
      <c r="S22" s="31"/>
      <c r="T22" s="31"/>
    </row>
    <row r="23" spans="2:24" x14ac:dyDescent="0.25">
      <c r="B23" s="62">
        <v>9.7100000000000009</v>
      </c>
      <c r="C23" s="58"/>
      <c r="D23" s="68">
        <v>18.8</v>
      </c>
      <c r="E23" s="56"/>
      <c r="F23" s="62">
        <v>7.04</v>
      </c>
      <c r="G23" s="58">
        <v>14.8</v>
      </c>
      <c r="H23" s="66">
        <v>12.1</v>
      </c>
      <c r="J23" s="55"/>
      <c r="K23" s="31"/>
      <c r="L23" s="31"/>
      <c r="N23" s="55"/>
      <c r="O23" s="31"/>
      <c r="P23" s="31"/>
      <c r="R23" s="55"/>
      <c r="S23" s="31"/>
      <c r="T23" s="31"/>
    </row>
    <row r="24" spans="2:24" x14ac:dyDescent="0.25">
      <c r="B24" s="62">
        <v>5.03</v>
      </c>
      <c r="C24" s="58"/>
      <c r="D24" s="66">
        <v>30.1</v>
      </c>
      <c r="E24" s="56"/>
      <c r="F24" s="62">
        <v>16.899999999999999</v>
      </c>
      <c r="G24" s="58">
        <v>23.8</v>
      </c>
      <c r="H24" s="66">
        <v>22.9</v>
      </c>
      <c r="J24" s="55"/>
      <c r="K24" s="31"/>
      <c r="L24" s="31"/>
      <c r="N24" s="28" t="s">
        <v>145</v>
      </c>
      <c r="R24" s="28" t="s">
        <v>145</v>
      </c>
    </row>
    <row r="25" spans="2:24" x14ac:dyDescent="0.25">
      <c r="B25" s="62">
        <v>8.39</v>
      </c>
      <c r="C25" s="58"/>
      <c r="D25" s="66">
        <v>24.2</v>
      </c>
      <c r="E25" s="56"/>
      <c r="F25" s="62">
        <v>5.88</v>
      </c>
      <c r="G25" s="58">
        <v>21.4</v>
      </c>
      <c r="H25" s="66">
        <v>22.3</v>
      </c>
      <c r="J25" s="28" t="s">
        <v>145</v>
      </c>
      <c r="N25" s="46" t="s">
        <v>404</v>
      </c>
      <c r="O25" s="16" t="s">
        <v>0</v>
      </c>
      <c r="P25" s="16" t="s">
        <v>1</v>
      </c>
      <c r="R25" s="46" t="s">
        <v>408</v>
      </c>
      <c r="S25" s="16" t="s">
        <v>0</v>
      </c>
      <c r="T25" s="16" t="s">
        <v>1</v>
      </c>
    </row>
    <row r="26" spans="2:24" x14ac:dyDescent="0.25">
      <c r="B26" s="62">
        <v>6.26</v>
      </c>
      <c r="C26" s="58"/>
      <c r="D26" s="66">
        <v>20.6</v>
      </c>
      <c r="E26" s="56"/>
      <c r="F26" s="62">
        <v>6.91</v>
      </c>
      <c r="G26" s="58">
        <v>29.5</v>
      </c>
      <c r="H26" s="66">
        <v>11.2</v>
      </c>
      <c r="J26" s="46" t="s">
        <v>228</v>
      </c>
      <c r="K26" s="16" t="s">
        <v>0</v>
      </c>
      <c r="L26" s="16" t="s">
        <v>1</v>
      </c>
      <c r="N26" s="32" t="s">
        <v>152</v>
      </c>
      <c r="O26" s="16" t="s">
        <v>107</v>
      </c>
      <c r="P26" s="16" t="s">
        <v>6</v>
      </c>
      <c r="R26" s="32" t="s">
        <v>152</v>
      </c>
      <c r="S26" s="33">
        <v>5.1999999999999998E-2</v>
      </c>
      <c r="T26" s="16" t="s">
        <v>2</v>
      </c>
    </row>
    <row r="27" spans="2:24" x14ac:dyDescent="0.25">
      <c r="B27" s="62">
        <v>8.1199999999999992</v>
      </c>
      <c r="C27" s="61"/>
      <c r="D27" s="66">
        <v>18.2</v>
      </c>
      <c r="E27" s="56"/>
      <c r="F27" s="62">
        <v>15</v>
      </c>
      <c r="G27" s="58">
        <v>20.399999999999999</v>
      </c>
      <c r="H27" s="66">
        <v>12.9</v>
      </c>
      <c r="J27" s="32" t="s">
        <v>152</v>
      </c>
      <c r="K27" s="16" t="s">
        <v>107</v>
      </c>
      <c r="L27" s="16" t="s">
        <v>6</v>
      </c>
      <c r="N27" s="32" t="s">
        <v>153</v>
      </c>
      <c r="O27" s="16" t="s">
        <v>107</v>
      </c>
      <c r="P27" s="16" t="s">
        <v>6</v>
      </c>
      <c r="R27" s="32" t="s">
        <v>153</v>
      </c>
      <c r="S27" s="16" t="s">
        <v>107</v>
      </c>
      <c r="T27" s="16" t="s">
        <v>6</v>
      </c>
    </row>
    <row r="28" spans="2:24" x14ac:dyDescent="0.25">
      <c r="B28" s="51">
        <v>5</v>
      </c>
      <c r="C28" s="59"/>
      <c r="D28" s="67">
        <v>12.7</v>
      </c>
      <c r="E28" s="56"/>
      <c r="F28" s="62">
        <v>9.4499999999999993</v>
      </c>
      <c r="G28" s="58">
        <v>24</v>
      </c>
      <c r="H28" s="66">
        <v>20.6</v>
      </c>
      <c r="J28" s="32" t="s">
        <v>153</v>
      </c>
      <c r="K28" s="16" t="s">
        <v>107</v>
      </c>
      <c r="L28" s="16" t="s">
        <v>6</v>
      </c>
      <c r="N28" s="32" t="s">
        <v>154</v>
      </c>
      <c r="O28" s="16" t="s">
        <v>107</v>
      </c>
      <c r="P28" s="16" t="s">
        <v>6</v>
      </c>
      <c r="R28" s="32" t="s">
        <v>154</v>
      </c>
      <c r="S28" s="16" t="s">
        <v>107</v>
      </c>
      <c r="T28" s="16" t="s">
        <v>6</v>
      </c>
    </row>
    <row r="29" spans="2:24" x14ac:dyDescent="0.25">
      <c r="F29" s="50">
        <v>16.600000000000001</v>
      </c>
      <c r="G29" s="58">
        <v>25.3</v>
      </c>
      <c r="H29" s="66">
        <v>16.2</v>
      </c>
      <c r="J29" s="32" t="s">
        <v>154</v>
      </c>
      <c r="K29" s="16" t="s">
        <v>107</v>
      </c>
      <c r="L29" s="16" t="s">
        <v>6</v>
      </c>
    </row>
    <row r="30" spans="2:24" x14ac:dyDescent="0.25">
      <c r="C30" s="2"/>
      <c r="F30" s="50">
        <v>16.8</v>
      </c>
      <c r="G30" s="58">
        <v>18.7</v>
      </c>
      <c r="H30" s="66">
        <v>19.600000000000001</v>
      </c>
      <c r="J30" s="31"/>
      <c r="K30" s="31"/>
      <c r="L30" s="31"/>
    </row>
    <row r="31" spans="2:24" x14ac:dyDescent="0.25">
      <c r="B31" s="28" t="s">
        <v>145</v>
      </c>
      <c r="F31" s="51">
        <v>15.6</v>
      </c>
      <c r="G31" s="59">
        <v>17.600000000000001</v>
      </c>
      <c r="H31" s="67">
        <v>23.5</v>
      </c>
      <c r="J31" s="31"/>
      <c r="K31" s="31"/>
      <c r="L31" s="31"/>
    </row>
    <row r="32" spans="2:24" x14ac:dyDescent="0.25">
      <c r="B32" s="46" t="s">
        <v>395</v>
      </c>
      <c r="C32" s="16" t="s">
        <v>0</v>
      </c>
      <c r="D32" s="16" t="s">
        <v>1</v>
      </c>
      <c r="E32" s="30"/>
    </row>
    <row r="33" spans="2:28" x14ac:dyDescent="0.25">
      <c r="B33" s="32" t="s">
        <v>152</v>
      </c>
      <c r="C33" s="33">
        <v>6.8999999999999999E-3</v>
      </c>
      <c r="D33" s="16" t="s">
        <v>5</v>
      </c>
      <c r="E33" s="30"/>
    </row>
    <row r="34" spans="2:28" x14ac:dyDescent="0.25">
      <c r="B34" s="32" t="s">
        <v>153</v>
      </c>
      <c r="C34" s="16" t="s">
        <v>107</v>
      </c>
      <c r="D34" s="16" t="s">
        <v>6</v>
      </c>
      <c r="E34" s="30"/>
      <c r="F34" s="28" t="s">
        <v>145</v>
      </c>
    </row>
    <row r="35" spans="2:28" x14ac:dyDescent="0.25">
      <c r="B35" s="32" t="s">
        <v>154</v>
      </c>
      <c r="C35" s="16" t="s">
        <v>107</v>
      </c>
      <c r="D35" s="16" t="s">
        <v>6</v>
      </c>
      <c r="F35" s="46" t="s">
        <v>223</v>
      </c>
      <c r="G35" s="16" t="s">
        <v>0</v>
      </c>
      <c r="H35" s="16" t="s">
        <v>1</v>
      </c>
    </row>
    <row r="36" spans="2:28" x14ac:dyDescent="0.25">
      <c r="F36" s="32" t="s">
        <v>152</v>
      </c>
      <c r="G36" s="33">
        <v>2.5000000000000001E-2</v>
      </c>
      <c r="H36" s="16" t="s">
        <v>3</v>
      </c>
    </row>
    <row r="37" spans="2:28" x14ac:dyDescent="0.25">
      <c r="F37" s="32" t="s">
        <v>153</v>
      </c>
      <c r="G37" s="16" t="s">
        <v>107</v>
      </c>
      <c r="H37" s="16" t="s">
        <v>6</v>
      </c>
    </row>
    <row r="38" spans="2:28" x14ac:dyDescent="0.25">
      <c r="B38" s="56"/>
      <c r="C38" s="150"/>
      <c r="D38" s="150"/>
      <c r="F38" s="32" t="s">
        <v>154</v>
      </c>
      <c r="G38" s="16">
        <v>1.1999999999999999E-3</v>
      </c>
      <c r="H38" s="16" t="s">
        <v>5</v>
      </c>
    </row>
    <row r="39" spans="2:28" x14ac:dyDescent="0.25">
      <c r="B39" s="56"/>
      <c r="C39" s="150"/>
      <c r="D39" s="150"/>
    </row>
    <row r="40" spans="2:28" x14ac:dyDescent="0.25">
      <c r="B40" s="56"/>
      <c r="C40" s="150"/>
      <c r="D40" s="150"/>
      <c r="E40" s="60"/>
    </row>
    <row r="41" spans="2:28" x14ac:dyDescent="0.25">
      <c r="B41" s="281" t="s">
        <v>453</v>
      </c>
      <c r="C41" s="281"/>
      <c r="D41" s="281"/>
      <c r="E41" s="56"/>
      <c r="F41" s="281" t="s">
        <v>454</v>
      </c>
      <c r="G41" s="281"/>
      <c r="H41" s="281"/>
      <c r="J41" s="281" t="s">
        <v>455</v>
      </c>
      <c r="K41" s="281"/>
      <c r="L41" s="281"/>
      <c r="N41" s="281" t="s">
        <v>461</v>
      </c>
      <c r="O41" s="281"/>
      <c r="P41" s="281"/>
      <c r="R41" s="281" t="s">
        <v>462</v>
      </c>
      <c r="S41" s="281"/>
      <c r="T41" s="281"/>
      <c r="V41" s="281" t="s">
        <v>465</v>
      </c>
      <c r="W41" s="281"/>
      <c r="X41" s="281"/>
    </row>
    <row r="42" spans="2:28" x14ac:dyDescent="0.25">
      <c r="B42" s="44" t="s">
        <v>410</v>
      </c>
      <c r="C42" s="57" t="s">
        <v>411</v>
      </c>
      <c r="D42" s="65" t="s">
        <v>412</v>
      </c>
      <c r="E42" s="56"/>
      <c r="F42" s="44" t="s">
        <v>413</v>
      </c>
      <c r="G42" s="57" t="s">
        <v>394</v>
      </c>
      <c r="H42" s="65" t="s">
        <v>414</v>
      </c>
      <c r="J42" s="44" t="s">
        <v>410</v>
      </c>
      <c r="K42" s="57" t="s">
        <v>416</v>
      </c>
      <c r="L42" s="65" t="s">
        <v>417</v>
      </c>
      <c r="N42" s="44" t="s">
        <v>410</v>
      </c>
      <c r="O42" s="57" t="s">
        <v>416</v>
      </c>
      <c r="P42" s="65" t="s">
        <v>417</v>
      </c>
      <c r="R42" s="44" t="s">
        <v>463</v>
      </c>
      <c r="S42" s="57" t="s">
        <v>411</v>
      </c>
      <c r="T42" s="65" t="s">
        <v>412</v>
      </c>
      <c r="V42" s="44" t="s">
        <v>463</v>
      </c>
      <c r="W42" s="57" t="s">
        <v>411</v>
      </c>
      <c r="X42" s="65" t="s">
        <v>412</v>
      </c>
    </row>
    <row r="43" spans="2:28" x14ac:dyDescent="0.25">
      <c r="B43" s="50">
        <v>11.1</v>
      </c>
      <c r="C43" s="61">
        <v>26.82</v>
      </c>
      <c r="D43" s="66">
        <v>40</v>
      </c>
      <c r="E43" s="56"/>
      <c r="F43" s="50">
        <v>13</v>
      </c>
      <c r="G43" s="58">
        <v>11.1</v>
      </c>
      <c r="H43" s="66">
        <v>20</v>
      </c>
      <c r="J43" s="50">
        <v>45.2</v>
      </c>
      <c r="K43" s="58">
        <v>31.1</v>
      </c>
      <c r="L43" s="66">
        <v>20</v>
      </c>
      <c r="N43" s="50">
        <v>70.8</v>
      </c>
      <c r="O43" s="58">
        <v>47.2</v>
      </c>
      <c r="P43" s="66">
        <v>25</v>
      </c>
      <c r="R43" s="50">
        <v>60.9</v>
      </c>
      <c r="S43" s="58">
        <v>28.6</v>
      </c>
      <c r="T43" s="66">
        <v>20</v>
      </c>
      <c r="V43" s="50">
        <v>70.599999999999994</v>
      </c>
      <c r="W43" s="58">
        <v>62.5</v>
      </c>
      <c r="X43" s="66">
        <v>50</v>
      </c>
      <c r="Z43" s="56"/>
      <c r="AA43" s="56"/>
      <c r="AB43" s="56"/>
    </row>
    <row r="44" spans="2:28" x14ac:dyDescent="0.25">
      <c r="B44" s="50">
        <v>18.2</v>
      </c>
      <c r="C44" s="58">
        <v>34.5</v>
      </c>
      <c r="D44" s="66">
        <v>50</v>
      </c>
      <c r="E44" s="56"/>
      <c r="F44" s="62">
        <v>1.23</v>
      </c>
      <c r="G44" s="58">
        <v>17</v>
      </c>
      <c r="H44" s="66">
        <v>10.4</v>
      </c>
      <c r="J44" s="50">
        <v>58.6</v>
      </c>
      <c r="K44" s="58">
        <v>28.3</v>
      </c>
      <c r="L44" s="66">
        <v>27.3</v>
      </c>
      <c r="N44" s="50">
        <v>50</v>
      </c>
      <c r="O44" s="58">
        <v>44</v>
      </c>
      <c r="P44" s="66">
        <v>31.4</v>
      </c>
      <c r="R44" s="50">
        <v>57.3</v>
      </c>
      <c r="S44" s="58">
        <v>20</v>
      </c>
      <c r="T44" s="66">
        <v>17.2</v>
      </c>
      <c r="V44" s="50">
        <v>60.3</v>
      </c>
      <c r="W44" s="58">
        <v>65.2</v>
      </c>
      <c r="X44" s="66">
        <v>40</v>
      </c>
      <c r="Z44" s="56"/>
      <c r="AA44" s="56"/>
      <c r="AB44" s="56"/>
    </row>
    <row r="45" spans="2:28" x14ac:dyDescent="0.25">
      <c r="B45" s="50">
        <v>16.100000000000001</v>
      </c>
      <c r="C45" s="58">
        <v>33.299999999999997</v>
      </c>
      <c r="D45" s="66">
        <v>50</v>
      </c>
      <c r="E45" s="56"/>
      <c r="F45" s="62">
        <v>5.88</v>
      </c>
      <c r="G45" s="61">
        <v>8.6199999999999992</v>
      </c>
      <c r="H45" s="68">
        <v>9.3800000000000008</v>
      </c>
      <c r="J45" s="50">
        <v>48.1</v>
      </c>
      <c r="K45" s="58">
        <v>30.3</v>
      </c>
      <c r="L45" s="66">
        <v>22.2</v>
      </c>
      <c r="N45" s="50">
        <v>67.5</v>
      </c>
      <c r="O45" s="58">
        <v>46.8</v>
      </c>
      <c r="P45" s="66">
        <v>25</v>
      </c>
      <c r="R45" s="50">
        <v>57.4</v>
      </c>
      <c r="S45" s="58">
        <v>36.4</v>
      </c>
      <c r="T45" s="66">
        <v>12</v>
      </c>
      <c r="V45" s="50">
        <v>76</v>
      </c>
      <c r="W45" s="58">
        <v>56.9</v>
      </c>
      <c r="X45" s="66">
        <v>37.5</v>
      </c>
      <c r="Z45" s="56"/>
      <c r="AA45" s="56"/>
      <c r="AB45" s="56"/>
    </row>
    <row r="46" spans="2:28" x14ac:dyDescent="0.25">
      <c r="B46" s="50">
        <v>15.3</v>
      </c>
      <c r="C46" s="58">
        <v>37.299999999999997</v>
      </c>
      <c r="D46" s="66">
        <v>30.7</v>
      </c>
      <c r="E46" s="56"/>
      <c r="F46" s="62">
        <v>5.88</v>
      </c>
      <c r="G46" s="58">
        <v>15.8</v>
      </c>
      <c r="H46" s="66">
        <v>14.3</v>
      </c>
      <c r="J46" s="50">
        <v>39.6</v>
      </c>
      <c r="K46" s="58">
        <v>29.3</v>
      </c>
      <c r="L46" s="66">
        <v>16.7</v>
      </c>
      <c r="N46" s="50">
        <v>56.4</v>
      </c>
      <c r="O46" s="58">
        <v>37.700000000000003</v>
      </c>
      <c r="P46" s="66">
        <v>29</v>
      </c>
      <c r="R46" s="50">
        <v>57.1</v>
      </c>
      <c r="S46" s="58">
        <v>26.9</v>
      </c>
      <c r="T46" s="66">
        <v>11.1</v>
      </c>
      <c r="V46" s="50">
        <v>81.2</v>
      </c>
      <c r="W46" s="58">
        <v>50</v>
      </c>
      <c r="X46" s="66">
        <v>41.7</v>
      </c>
      <c r="Z46" s="56"/>
      <c r="AA46" s="56"/>
      <c r="AB46" s="56"/>
    </row>
    <row r="47" spans="2:28" x14ac:dyDescent="0.25">
      <c r="B47" s="50">
        <v>14.8</v>
      </c>
      <c r="C47" s="58">
        <v>42.4</v>
      </c>
      <c r="D47" s="66">
        <v>43.9</v>
      </c>
      <c r="E47" s="56"/>
      <c r="F47" s="62">
        <v>2.33</v>
      </c>
      <c r="G47" s="61">
        <v>7.77</v>
      </c>
      <c r="H47" s="66">
        <v>25</v>
      </c>
      <c r="J47" s="50">
        <v>44.1</v>
      </c>
      <c r="K47" s="58">
        <v>28.8</v>
      </c>
      <c r="L47" s="66">
        <v>33.299999999999997</v>
      </c>
      <c r="N47" s="50">
        <v>54.3</v>
      </c>
      <c r="O47" s="58">
        <v>41.1</v>
      </c>
      <c r="P47" s="66">
        <v>33.299999999999997</v>
      </c>
      <c r="R47" s="50">
        <v>68.400000000000006</v>
      </c>
      <c r="S47" s="58">
        <v>35</v>
      </c>
      <c r="T47" s="66">
        <v>15.8</v>
      </c>
      <c r="V47" s="50">
        <v>83.8</v>
      </c>
      <c r="W47" s="58">
        <v>61.8</v>
      </c>
      <c r="X47" s="66">
        <v>57.1</v>
      </c>
      <c r="Z47" s="56"/>
      <c r="AA47" s="56"/>
      <c r="AB47" s="56"/>
    </row>
    <row r="48" spans="2:28" x14ac:dyDescent="0.25">
      <c r="B48" s="62">
        <v>7.69</v>
      </c>
      <c r="C48" s="58">
        <v>32.799999999999997</v>
      </c>
      <c r="D48" s="66">
        <v>43.8</v>
      </c>
      <c r="E48" s="56"/>
      <c r="F48" s="62">
        <v>3.92</v>
      </c>
      <c r="G48" s="58">
        <v>16.7</v>
      </c>
      <c r="H48" s="66">
        <v>25</v>
      </c>
      <c r="J48" s="50">
        <v>43.2</v>
      </c>
      <c r="K48" s="58">
        <v>30</v>
      </c>
      <c r="L48" s="66">
        <v>26.7</v>
      </c>
      <c r="N48" s="50">
        <v>49.5</v>
      </c>
      <c r="O48" s="58">
        <v>46.4</v>
      </c>
      <c r="P48" s="66">
        <v>31.2</v>
      </c>
      <c r="R48" s="50">
        <v>41.8</v>
      </c>
      <c r="S48" s="58">
        <v>18.8</v>
      </c>
      <c r="T48" s="66">
        <v>10</v>
      </c>
      <c r="V48" s="50">
        <v>64.3</v>
      </c>
      <c r="W48" s="58">
        <v>50</v>
      </c>
      <c r="X48" s="66">
        <v>37.5</v>
      </c>
      <c r="Z48" s="56"/>
      <c r="AA48" s="56"/>
      <c r="AB48" s="56"/>
    </row>
    <row r="49" spans="2:28" x14ac:dyDescent="0.25">
      <c r="B49" s="50">
        <v>13.6</v>
      </c>
      <c r="C49" s="58">
        <v>28.6</v>
      </c>
      <c r="D49" s="66">
        <v>41.6</v>
      </c>
      <c r="E49" s="56"/>
      <c r="F49" s="50">
        <v>13.3</v>
      </c>
      <c r="G49" s="58">
        <v>13.8</v>
      </c>
      <c r="H49" s="66">
        <v>25.9</v>
      </c>
      <c r="J49" s="50">
        <v>42.1</v>
      </c>
      <c r="K49" s="58">
        <v>33.299999999999997</v>
      </c>
      <c r="L49" s="66">
        <v>19</v>
      </c>
      <c r="N49" s="50">
        <v>63.6</v>
      </c>
      <c r="O49" s="58">
        <v>42.9</v>
      </c>
      <c r="P49" s="66">
        <v>31.8</v>
      </c>
      <c r="R49" s="51">
        <v>56.8</v>
      </c>
      <c r="S49" s="59">
        <v>25</v>
      </c>
      <c r="T49" s="67">
        <v>19.399999999999999</v>
      </c>
      <c r="V49" s="51">
        <v>59.1</v>
      </c>
      <c r="W49" s="59">
        <v>63.6</v>
      </c>
      <c r="X49" s="67">
        <v>42.9</v>
      </c>
      <c r="Z49" s="56"/>
      <c r="AA49" s="56"/>
      <c r="AB49" s="56"/>
    </row>
    <row r="50" spans="2:28" x14ac:dyDescent="0.25">
      <c r="B50" s="50">
        <v>15.8</v>
      </c>
      <c r="C50" s="58"/>
      <c r="D50" s="66"/>
      <c r="E50" s="56"/>
      <c r="F50" s="62">
        <v>5.56</v>
      </c>
      <c r="G50" s="58">
        <v>12.9</v>
      </c>
      <c r="H50" s="66">
        <v>23.4</v>
      </c>
      <c r="J50" s="50">
        <v>43.6</v>
      </c>
      <c r="K50" s="58">
        <v>27.3</v>
      </c>
      <c r="L50" s="66">
        <v>25</v>
      </c>
      <c r="N50" s="50">
        <v>62.5</v>
      </c>
      <c r="O50" s="58">
        <v>40.9</v>
      </c>
      <c r="P50" s="66">
        <v>42.9</v>
      </c>
      <c r="R50" s="31"/>
      <c r="S50" s="31"/>
      <c r="T50" s="31"/>
      <c r="V50" s="31"/>
      <c r="W50" s="31"/>
      <c r="X50" s="31"/>
    </row>
    <row r="51" spans="2:28" x14ac:dyDescent="0.25">
      <c r="B51" s="50">
        <v>15.5</v>
      </c>
      <c r="C51" s="58"/>
      <c r="D51" s="66"/>
      <c r="F51" s="62">
        <v>6.82</v>
      </c>
      <c r="G51" s="58">
        <v>14.7</v>
      </c>
      <c r="H51" s="66">
        <v>25</v>
      </c>
      <c r="J51" s="50">
        <v>38.200000000000003</v>
      </c>
      <c r="K51" s="58">
        <v>25</v>
      </c>
      <c r="L51" s="66">
        <v>15.7</v>
      </c>
      <c r="N51" s="50">
        <v>61.2</v>
      </c>
      <c r="O51" s="58">
        <v>41.2</v>
      </c>
      <c r="P51" s="66">
        <v>30.6</v>
      </c>
      <c r="R51" s="31"/>
      <c r="S51" s="31"/>
      <c r="T51" s="31"/>
      <c r="V51" s="31"/>
      <c r="W51" s="31"/>
      <c r="X51" s="31"/>
    </row>
    <row r="52" spans="2:28" x14ac:dyDescent="0.25">
      <c r="B52" s="50">
        <v>10</v>
      </c>
      <c r="C52" s="58"/>
      <c r="D52" s="66"/>
      <c r="F52" s="63">
        <v>6.82</v>
      </c>
      <c r="G52" s="59">
        <v>13.8</v>
      </c>
      <c r="H52" s="67">
        <v>13.3</v>
      </c>
      <c r="J52" s="50">
        <v>46.2</v>
      </c>
      <c r="K52" s="58">
        <v>33.299999999999997</v>
      </c>
      <c r="L52" s="66">
        <v>17.899999999999999</v>
      </c>
      <c r="N52" s="50">
        <v>66.7</v>
      </c>
      <c r="O52" s="58">
        <v>43.8</v>
      </c>
      <c r="P52" s="66">
        <v>33.299999999999997</v>
      </c>
      <c r="R52" s="28" t="s">
        <v>145</v>
      </c>
      <c r="V52" s="28" t="s">
        <v>145</v>
      </c>
      <c r="W52" s="16"/>
      <c r="X52" s="16"/>
    </row>
    <row r="53" spans="2:28" x14ac:dyDescent="0.25">
      <c r="B53" s="62">
        <v>8.49</v>
      </c>
      <c r="C53" s="58"/>
      <c r="D53" s="66"/>
      <c r="F53" s="55"/>
      <c r="G53" s="31"/>
      <c r="H53" s="31"/>
      <c r="J53" s="50">
        <v>41.9</v>
      </c>
      <c r="K53" s="58">
        <v>30.5</v>
      </c>
      <c r="L53" s="66">
        <v>22.2</v>
      </c>
      <c r="N53" s="50">
        <v>69.5</v>
      </c>
      <c r="O53" s="58">
        <v>40</v>
      </c>
      <c r="P53" s="66">
        <v>32.1</v>
      </c>
      <c r="R53" s="46" t="s">
        <v>232</v>
      </c>
      <c r="S53" s="16" t="s">
        <v>0</v>
      </c>
      <c r="T53" s="16" t="s">
        <v>1</v>
      </c>
      <c r="V53" s="46" t="s">
        <v>464</v>
      </c>
      <c r="W53" s="16" t="s">
        <v>0</v>
      </c>
      <c r="X53" s="16" t="s">
        <v>1</v>
      </c>
    </row>
    <row r="54" spans="2:28" x14ac:dyDescent="0.25">
      <c r="B54" s="51">
        <v>10.7</v>
      </c>
      <c r="C54" s="59"/>
      <c r="D54" s="67"/>
      <c r="F54" s="31"/>
      <c r="G54" s="31"/>
      <c r="H54" s="31"/>
      <c r="J54" s="51">
        <v>44.5</v>
      </c>
      <c r="K54" s="59">
        <v>30.3</v>
      </c>
      <c r="L54" s="67">
        <v>21.1</v>
      </c>
      <c r="N54" s="51">
        <v>68.900000000000006</v>
      </c>
      <c r="O54" s="59">
        <v>45.2</v>
      </c>
      <c r="P54" s="67">
        <v>35.700000000000003</v>
      </c>
      <c r="R54" s="32" t="s">
        <v>152</v>
      </c>
      <c r="S54" s="16" t="s">
        <v>107</v>
      </c>
      <c r="T54" s="16" t="s">
        <v>6</v>
      </c>
      <c r="V54" s="32" t="s">
        <v>152</v>
      </c>
      <c r="W54" s="16">
        <v>2.7400000000000001E-2</v>
      </c>
      <c r="X54" s="16" t="s">
        <v>3</v>
      </c>
    </row>
    <row r="55" spans="2:28" x14ac:dyDescent="0.25">
      <c r="B55" s="55"/>
      <c r="C55" s="31"/>
      <c r="D55" s="31"/>
      <c r="F55" s="55"/>
      <c r="G55" s="31"/>
      <c r="H55" s="31"/>
      <c r="J55" s="55"/>
      <c r="K55" s="31"/>
      <c r="L55" s="31"/>
      <c r="N55" s="55"/>
      <c r="O55" s="31"/>
      <c r="P55" s="31"/>
      <c r="R55" s="32" t="s">
        <v>153</v>
      </c>
      <c r="S55" s="16" t="s">
        <v>107</v>
      </c>
      <c r="T55" s="16" t="s">
        <v>6</v>
      </c>
      <c r="V55" s="32" t="s">
        <v>153</v>
      </c>
      <c r="W55" s="16" t="s">
        <v>107</v>
      </c>
      <c r="X55" s="16" t="s">
        <v>6</v>
      </c>
    </row>
    <row r="56" spans="2:28" x14ac:dyDescent="0.25">
      <c r="B56" s="55"/>
      <c r="C56" s="31"/>
      <c r="D56" s="31"/>
      <c r="F56" s="55"/>
      <c r="G56" s="31"/>
      <c r="H56" s="31"/>
      <c r="J56" s="55"/>
      <c r="K56" s="31"/>
      <c r="L56" s="31"/>
      <c r="N56" s="55"/>
      <c r="O56" s="31"/>
      <c r="P56" s="31"/>
      <c r="R56" s="32" t="s">
        <v>154</v>
      </c>
      <c r="S56" s="16">
        <v>6.4999999999999997E-3</v>
      </c>
      <c r="T56" s="16" t="s">
        <v>5</v>
      </c>
      <c r="V56" s="32" t="s">
        <v>154</v>
      </c>
      <c r="W56" s="16">
        <v>7.7000000000000002E-3</v>
      </c>
      <c r="X56" s="16" t="s">
        <v>5</v>
      </c>
    </row>
    <row r="57" spans="2:28" x14ac:dyDescent="0.25">
      <c r="B57" s="28" t="s">
        <v>145</v>
      </c>
      <c r="F57" s="28" t="s">
        <v>145</v>
      </c>
      <c r="J57" s="28" t="s">
        <v>145</v>
      </c>
      <c r="N57" s="28" t="s">
        <v>145</v>
      </c>
      <c r="S57" s="1"/>
      <c r="T57" s="1"/>
    </row>
    <row r="58" spans="2:28" x14ac:dyDescent="0.25">
      <c r="B58" s="46" t="s">
        <v>409</v>
      </c>
      <c r="C58" s="16" t="s">
        <v>0</v>
      </c>
      <c r="D58" s="16" t="s">
        <v>1</v>
      </c>
      <c r="F58" s="46" t="s">
        <v>240</v>
      </c>
      <c r="G58" s="16" t="s">
        <v>0</v>
      </c>
      <c r="H58" s="16" t="s">
        <v>1</v>
      </c>
      <c r="J58" s="46" t="s">
        <v>415</v>
      </c>
      <c r="K58" s="16" t="s">
        <v>0</v>
      </c>
      <c r="L58" s="16" t="s">
        <v>1</v>
      </c>
      <c r="N58" s="46" t="s">
        <v>418</v>
      </c>
      <c r="O58" s="16" t="s">
        <v>0</v>
      </c>
      <c r="P58" s="16" t="s">
        <v>1</v>
      </c>
      <c r="S58" s="1"/>
      <c r="T58" s="1"/>
    </row>
    <row r="59" spans="2:28" x14ac:dyDescent="0.25">
      <c r="B59" s="32" t="s">
        <v>152</v>
      </c>
      <c r="C59" s="16" t="s">
        <v>107</v>
      </c>
      <c r="D59" s="16" t="s">
        <v>6</v>
      </c>
      <c r="F59" s="32" t="s">
        <v>152</v>
      </c>
      <c r="G59" s="16">
        <v>1.15E-2</v>
      </c>
      <c r="H59" s="16" t="s">
        <v>3</v>
      </c>
      <c r="J59" s="32" t="s">
        <v>152</v>
      </c>
      <c r="K59" s="16" t="s">
        <v>107</v>
      </c>
      <c r="L59" s="16" t="s">
        <v>6</v>
      </c>
      <c r="N59" s="32" t="s">
        <v>152</v>
      </c>
      <c r="O59" s="16" t="s">
        <v>107</v>
      </c>
      <c r="P59" s="16" t="s">
        <v>6</v>
      </c>
      <c r="S59" s="1"/>
      <c r="T59" s="1"/>
    </row>
    <row r="60" spans="2:28" x14ac:dyDescent="0.25">
      <c r="B60" s="32" t="s">
        <v>153</v>
      </c>
      <c r="C60" s="16" t="s">
        <v>107</v>
      </c>
      <c r="D60" s="16" t="s">
        <v>6</v>
      </c>
      <c r="F60" s="32" t="s">
        <v>153</v>
      </c>
      <c r="G60" s="16" t="s">
        <v>107</v>
      </c>
      <c r="H60" s="16" t="s">
        <v>6</v>
      </c>
      <c r="J60" s="32" t="s">
        <v>153</v>
      </c>
      <c r="K60" s="16" t="s">
        <v>107</v>
      </c>
      <c r="L60" s="16" t="s">
        <v>6</v>
      </c>
      <c r="N60" s="32" t="s">
        <v>153</v>
      </c>
      <c r="O60" s="16" t="s">
        <v>107</v>
      </c>
      <c r="P60" s="16" t="s">
        <v>6</v>
      </c>
      <c r="S60" s="1"/>
      <c r="T60" s="1"/>
    </row>
    <row r="61" spans="2:28" x14ac:dyDescent="0.25">
      <c r="B61" s="32" t="s">
        <v>154</v>
      </c>
      <c r="C61" s="16">
        <v>5.1000000000000004E-3</v>
      </c>
      <c r="D61" s="16" t="s">
        <v>5</v>
      </c>
      <c r="F61" s="32" t="s">
        <v>154</v>
      </c>
      <c r="G61" s="16">
        <v>2.7300000000000001E-2</v>
      </c>
      <c r="H61" s="16" t="s">
        <v>3</v>
      </c>
      <c r="J61" s="32" t="s">
        <v>154</v>
      </c>
      <c r="K61" s="16">
        <v>5.9999999999999995E-4</v>
      </c>
      <c r="L61" s="16" t="s">
        <v>4</v>
      </c>
      <c r="N61" s="32" t="s">
        <v>154</v>
      </c>
      <c r="O61" s="16" t="s">
        <v>107</v>
      </c>
      <c r="P61" s="16" t="s">
        <v>6</v>
      </c>
      <c r="S61" s="1"/>
      <c r="T61" s="1"/>
    </row>
    <row r="64" spans="2:28" x14ac:dyDescent="0.25">
      <c r="B64" s="281" t="s">
        <v>466</v>
      </c>
      <c r="C64" s="281"/>
      <c r="D64" s="281"/>
      <c r="F64" s="281" t="s">
        <v>468</v>
      </c>
      <c r="G64" s="281"/>
      <c r="H64" s="281"/>
      <c r="J64" s="281" t="s">
        <v>470</v>
      </c>
      <c r="K64" s="281"/>
      <c r="L64" s="281"/>
      <c r="N64" s="281" t="s">
        <v>472</v>
      </c>
      <c r="O64" s="281"/>
      <c r="P64" s="281"/>
      <c r="R64" s="281" t="s">
        <v>473</v>
      </c>
      <c r="S64" s="281"/>
      <c r="T64" s="281"/>
      <c r="V64" s="281" t="s">
        <v>478</v>
      </c>
      <c r="W64" s="281"/>
      <c r="X64" s="281"/>
    </row>
    <row r="65" spans="2:28" x14ac:dyDescent="0.25">
      <c r="B65" s="44" t="s">
        <v>410</v>
      </c>
      <c r="C65" s="57" t="s">
        <v>416</v>
      </c>
      <c r="D65" s="65" t="s">
        <v>417</v>
      </c>
      <c r="F65" s="44" t="s">
        <v>410</v>
      </c>
      <c r="G65" s="57" t="s">
        <v>416</v>
      </c>
      <c r="H65" s="65" t="s">
        <v>417</v>
      </c>
      <c r="J65" s="44" t="s">
        <v>410</v>
      </c>
      <c r="K65" s="57" t="s">
        <v>416</v>
      </c>
      <c r="L65" s="65" t="s">
        <v>417</v>
      </c>
      <c r="N65" s="44" t="s">
        <v>410</v>
      </c>
      <c r="O65" s="57" t="s">
        <v>416</v>
      </c>
      <c r="P65" s="65" t="s">
        <v>417</v>
      </c>
      <c r="R65" s="44" t="s">
        <v>474</v>
      </c>
      <c r="S65" s="57" t="s">
        <v>475</v>
      </c>
      <c r="T65" s="65" t="s">
        <v>476</v>
      </c>
      <c r="V65" s="44" t="s">
        <v>474</v>
      </c>
      <c r="W65" s="57" t="s">
        <v>475</v>
      </c>
      <c r="X65" s="65" t="s">
        <v>476</v>
      </c>
    </row>
    <row r="66" spans="2:28" x14ac:dyDescent="0.25">
      <c r="B66" s="62">
        <v>9.09</v>
      </c>
      <c r="C66" s="58">
        <v>40</v>
      </c>
      <c r="D66" s="66">
        <v>55.6</v>
      </c>
      <c r="F66" s="62">
        <v>9.09</v>
      </c>
      <c r="G66" s="58">
        <v>27</v>
      </c>
      <c r="H66" s="66">
        <v>50</v>
      </c>
      <c r="J66" s="50">
        <v>10.3</v>
      </c>
      <c r="K66" s="58">
        <v>33.1</v>
      </c>
      <c r="L66" s="66">
        <v>66.7</v>
      </c>
      <c r="N66" s="50">
        <v>68.099999999999994</v>
      </c>
      <c r="O66" s="58">
        <v>38.9</v>
      </c>
      <c r="P66" s="66">
        <v>27.8</v>
      </c>
      <c r="R66" s="50">
        <v>64</v>
      </c>
      <c r="S66" s="58">
        <v>50</v>
      </c>
      <c r="T66" s="66">
        <v>36.9</v>
      </c>
      <c r="V66" s="50">
        <v>72.8</v>
      </c>
      <c r="W66" s="58">
        <v>57.1</v>
      </c>
      <c r="X66" s="66">
        <v>34.1</v>
      </c>
      <c r="Z66" s="56"/>
      <c r="AA66" s="56"/>
      <c r="AB66" s="56"/>
    </row>
    <row r="67" spans="2:28" x14ac:dyDescent="0.25">
      <c r="B67" s="50">
        <v>14</v>
      </c>
      <c r="C67" s="58">
        <v>50</v>
      </c>
      <c r="D67" s="66">
        <v>66.7</v>
      </c>
      <c r="F67" s="50">
        <v>8.1999999999999993</v>
      </c>
      <c r="G67" s="58">
        <v>42.2</v>
      </c>
      <c r="H67" s="66">
        <v>40</v>
      </c>
      <c r="J67" s="50">
        <v>14.5</v>
      </c>
      <c r="K67" s="58">
        <v>59.4</v>
      </c>
      <c r="L67" s="66">
        <v>40</v>
      </c>
      <c r="N67" s="50">
        <v>61.5</v>
      </c>
      <c r="O67" s="58">
        <v>38.299999999999997</v>
      </c>
      <c r="P67" s="66">
        <v>22.5</v>
      </c>
      <c r="R67" s="50">
        <v>70</v>
      </c>
      <c r="S67" s="58">
        <v>45.5</v>
      </c>
      <c r="T67" s="66">
        <v>31.2</v>
      </c>
      <c r="V67" s="50">
        <v>75.7</v>
      </c>
      <c r="W67" s="58">
        <v>54.7</v>
      </c>
      <c r="X67" s="66">
        <v>38.1</v>
      </c>
      <c r="Z67" s="56"/>
      <c r="AA67" s="56"/>
      <c r="AB67" s="56"/>
    </row>
    <row r="68" spans="2:28" x14ac:dyDescent="0.25">
      <c r="B68" s="50">
        <v>10.5</v>
      </c>
      <c r="C68" s="58">
        <v>33.299999999999997</v>
      </c>
      <c r="D68" s="66">
        <v>33.299999999999997</v>
      </c>
      <c r="F68" s="50">
        <v>6.9</v>
      </c>
      <c r="G68" s="58">
        <v>13.3</v>
      </c>
      <c r="H68" s="66">
        <v>34.4</v>
      </c>
      <c r="J68" s="50">
        <v>18.2</v>
      </c>
      <c r="K68" s="58">
        <v>21.4</v>
      </c>
      <c r="L68" s="66">
        <v>34.9</v>
      </c>
      <c r="N68" s="50">
        <v>64</v>
      </c>
      <c r="O68" s="58">
        <v>38.799999999999997</v>
      </c>
      <c r="P68" s="66">
        <v>34.6</v>
      </c>
      <c r="R68" s="50">
        <v>66.7</v>
      </c>
      <c r="S68" s="58">
        <v>59.4</v>
      </c>
      <c r="T68" s="66">
        <v>32.200000000000003</v>
      </c>
      <c r="V68" s="50">
        <v>78.599999999999994</v>
      </c>
      <c r="W68" s="58">
        <v>55.6</v>
      </c>
      <c r="X68" s="66">
        <v>22.7</v>
      </c>
      <c r="Z68" s="56"/>
      <c r="AA68" s="56"/>
      <c r="AB68" s="56"/>
    </row>
    <row r="69" spans="2:28" x14ac:dyDescent="0.25">
      <c r="B69" s="62">
        <v>8.4700000000000006</v>
      </c>
      <c r="C69" s="58">
        <v>35</v>
      </c>
      <c r="D69" s="66">
        <v>42.9</v>
      </c>
      <c r="F69" s="62">
        <v>3.57</v>
      </c>
      <c r="G69" s="58">
        <v>16.7</v>
      </c>
      <c r="H69" s="66">
        <v>30</v>
      </c>
      <c r="J69" s="50">
        <v>15.3</v>
      </c>
      <c r="K69" s="58">
        <v>15.4</v>
      </c>
      <c r="L69" s="66">
        <v>50</v>
      </c>
      <c r="N69" s="50">
        <v>52.6</v>
      </c>
      <c r="O69" s="58">
        <v>41.7</v>
      </c>
      <c r="P69" s="66">
        <v>29.4</v>
      </c>
      <c r="R69" s="50">
        <v>61.2</v>
      </c>
      <c r="S69" s="58">
        <v>52.6</v>
      </c>
      <c r="T69" s="66">
        <v>35.5</v>
      </c>
      <c r="V69" s="50">
        <v>71.400000000000006</v>
      </c>
      <c r="W69" s="58">
        <v>57.1</v>
      </c>
      <c r="X69" s="66">
        <v>31.1</v>
      </c>
      <c r="Z69" s="56"/>
      <c r="AA69" s="56"/>
      <c r="AB69" s="56"/>
    </row>
    <row r="70" spans="2:28" x14ac:dyDescent="0.25">
      <c r="B70" s="62">
        <v>8.6199999999999992</v>
      </c>
      <c r="C70" s="58">
        <v>42</v>
      </c>
      <c r="D70" s="66">
        <v>92.5</v>
      </c>
      <c r="F70" s="50">
        <v>11.8</v>
      </c>
      <c r="G70" s="58">
        <v>58.7</v>
      </c>
      <c r="H70" s="66">
        <v>92.2</v>
      </c>
      <c r="J70" s="62">
        <v>4.76</v>
      </c>
      <c r="K70" s="58">
        <v>40.799999999999997</v>
      </c>
      <c r="L70" s="66">
        <v>92.2</v>
      </c>
      <c r="N70" s="50">
        <v>57.8</v>
      </c>
      <c r="O70" s="58">
        <v>42.2</v>
      </c>
      <c r="P70" s="66">
        <v>21.9</v>
      </c>
      <c r="R70" s="50">
        <v>68.7</v>
      </c>
      <c r="S70" s="58">
        <v>46.7</v>
      </c>
      <c r="T70" s="66">
        <v>33.299999999999997</v>
      </c>
      <c r="V70" s="50">
        <v>71.2</v>
      </c>
      <c r="W70" s="58">
        <v>50.7</v>
      </c>
      <c r="X70" s="66">
        <v>33.299999999999997</v>
      </c>
      <c r="Z70" s="56"/>
      <c r="AA70" s="56"/>
      <c r="AB70" s="56"/>
    </row>
    <row r="71" spans="2:28" x14ac:dyDescent="0.25">
      <c r="B71" s="50">
        <v>13.3</v>
      </c>
      <c r="C71" s="58">
        <v>41.7</v>
      </c>
      <c r="D71" s="66">
        <v>70.7</v>
      </c>
      <c r="F71" s="50">
        <v>10.199999999999999</v>
      </c>
      <c r="G71" s="58">
        <v>27.3</v>
      </c>
      <c r="H71" s="66">
        <v>84.8</v>
      </c>
      <c r="J71" s="50">
        <v>14</v>
      </c>
      <c r="K71" s="58">
        <v>33.6</v>
      </c>
      <c r="L71" s="66">
        <v>77.099999999999994</v>
      </c>
      <c r="N71" s="50">
        <v>62.2</v>
      </c>
      <c r="O71" s="58">
        <v>38.5</v>
      </c>
      <c r="P71" s="66">
        <v>30.4</v>
      </c>
      <c r="R71" s="50">
        <v>69.2</v>
      </c>
      <c r="S71" s="58">
        <v>47.5</v>
      </c>
      <c r="T71" s="66">
        <v>30</v>
      </c>
      <c r="V71" s="50">
        <v>70.5</v>
      </c>
      <c r="W71" s="58">
        <v>54.1</v>
      </c>
      <c r="X71" s="66">
        <v>45.5</v>
      </c>
      <c r="Z71" s="56"/>
      <c r="AA71" s="56"/>
      <c r="AB71" s="56"/>
    </row>
    <row r="72" spans="2:28" x14ac:dyDescent="0.25">
      <c r="B72" s="62">
        <v>5.26</v>
      </c>
      <c r="C72" s="58">
        <v>17.899999999999999</v>
      </c>
      <c r="D72" s="66">
        <v>78.599999999999994</v>
      </c>
      <c r="F72" s="62">
        <v>8.2200000000000006</v>
      </c>
      <c r="G72" s="58">
        <v>16.7</v>
      </c>
      <c r="H72" s="66">
        <v>77.8</v>
      </c>
      <c r="J72" s="50">
        <v>13.2</v>
      </c>
      <c r="K72" s="58">
        <v>32</v>
      </c>
      <c r="L72" s="66">
        <v>72.7</v>
      </c>
      <c r="N72" s="50">
        <v>62.1</v>
      </c>
      <c r="O72" s="58">
        <v>36.1</v>
      </c>
      <c r="P72" s="66">
        <v>30.6</v>
      </c>
      <c r="R72" s="50">
        <v>66.7</v>
      </c>
      <c r="S72" s="58">
        <v>47.1</v>
      </c>
      <c r="T72" s="66">
        <v>25</v>
      </c>
      <c r="V72" s="50">
        <v>73.3</v>
      </c>
      <c r="W72" s="58">
        <v>57.1</v>
      </c>
      <c r="X72" s="66">
        <v>43.9</v>
      </c>
      <c r="Z72" s="56"/>
      <c r="AA72" s="56"/>
      <c r="AB72" s="56"/>
    </row>
    <row r="73" spans="2:28" x14ac:dyDescent="0.25">
      <c r="B73" s="50">
        <v>25</v>
      </c>
      <c r="C73" s="58">
        <v>20.5</v>
      </c>
      <c r="D73" s="66">
        <v>63</v>
      </c>
      <c r="F73" s="50">
        <v>18.5</v>
      </c>
      <c r="G73" s="58">
        <v>29.2</v>
      </c>
      <c r="H73" s="66">
        <v>66.7</v>
      </c>
      <c r="J73" s="50">
        <v>20.8</v>
      </c>
      <c r="K73" s="58">
        <v>34.6</v>
      </c>
      <c r="L73" s="66">
        <v>86.2</v>
      </c>
      <c r="N73" s="50">
        <v>64.8</v>
      </c>
      <c r="O73" s="58">
        <v>34.299999999999997</v>
      </c>
      <c r="P73" s="66">
        <v>31.9</v>
      </c>
      <c r="R73" s="51">
        <v>62.5</v>
      </c>
      <c r="S73" s="59">
        <v>43.1</v>
      </c>
      <c r="T73" s="67">
        <v>25.5</v>
      </c>
      <c r="V73" s="51">
        <v>76.400000000000006</v>
      </c>
      <c r="W73" s="59">
        <v>53.8</v>
      </c>
      <c r="X73" s="67">
        <v>40</v>
      </c>
      <c r="Z73" s="56"/>
      <c r="AA73" s="56"/>
      <c r="AB73" s="56"/>
    </row>
    <row r="74" spans="2:28" x14ac:dyDescent="0.25">
      <c r="B74" s="50">
        <v>12.5</v>
      </c>
      <c r="C74" s="58">
        <v>16.3</v>
      </c>
      <c r="D74" s="66">
        <v>76.099999999999994</v>
      </c>
      <c r="F74" s="62">
        <v>3.57</v>
      </c>
      <c r="G74" s="58">
        <v>23.5</v>
      </c>
      <c r="H74" s="66">
        <v>71.599999999999994</v>
      </c>
      <c r="J74" s="50">
        <v>17.100000000000001</v>
      </c>
      <c r="K74" s="58">
        <v>33.700000000000003</v>
      </c>
      <c r="L74" s="66">
        <v>71.900000000000006</v>
      </c>
      <c r="N74" s="50">
        <v>61.3</v>
      </c>
      <c r="O74" s="58">
        <v>33.799999999999997</v>
      </c>
      <c r="P74" s="66">
        <v>37</v>
      </c>
      <c r="R74" s="31"/>
      <c r="S74" s="31"/>
      <c r="T74" s="31"/>
      <c r="V74" s="31"/>
      <c r="W74" s="31"/>
      <c r="X74" s="31"/>
    </row>
    <row r="75" spans="2:28" x14ac:dyDescent="0.25">
      <c r="B75" s="50">
        <v>18.5</v>
      </c>
      <c r="C75" s="58">
        <v>21.4</v>
      </c>
      <c r="D75" s="66">
        <v>70</v>
      </c>
      <c r="F75" s="50">
        <v>17.399999999999999</v>
      </c>
      <c r="G75" s="58">
        <v>17.100000000000001</v>
      </c>
      <c r="H75" s="66">
        <v>72.7</v>
      </c>
      <c r="J75" s="50">
        <v>23.9</v>
      </c>
      <c r="K75" s="58">
        <v>12.3</v>
      </c>
      <c r="L75" s="66">
        <v>69.599999999999994</v>
      </c>
      <c r="N75" s="50">
        <v>60</v>
      </c>
      <c r="O75" s="58">
        <v>33.299999999999997</v>
      </c>
      <c r="P75" s="66">
        <v>34.6</v>
      </c>
      <c r="R75" s="31"/>
      <c r="S75" s="31"/>
      <c r="T75" s="31"/>
      <c r="V75" s="31"/>
      <c r="W75" s="31"/>
      <c r="X75" s="31"/>
    </row>
    <row r="76" spans="2:28" x14ac:dyDescent="0.25">
      <c r="B76" s="50">
        <v>17.5</v>
      </c>
      <c r="C76" s="58">
        <v>21.9</v>
      </c>
      <c r="D76" s="66">
        <v>71.8</v>
      </c>
      <c r="F76" s="62">
        <v>5.49</v>
      </c>
      <c r="G76" s="58">
        <v>27.4</v>
      </c>
      <c r="H76" s="66">
        <v>80.8</v>
      </c>
      <c r="J76" s="50">
        <v>21</v>
      </c>
      <c r="K76" s="58">
        <v>16.7</v>
      </c>
      <c r="L76" s="66">
        <v>78.3</v>
      </c>
      <c r="N76" s="50">
        <v>55.2</v>
      </c>
      <c r="O76" s="58">
        <v>38.6</v>
      </c>
      <c r="P76" s="66">
        <v>38</v>
      </c>
      <c r="R76" s="28" t="s">
        <v>145</v>
      </c>
      <c r="V76" s="28" t="s">
        <v>145</v>
      </c>
      <c r="W76" s="16"/>
      <c r="X76" s="16"/>
    </row>
    <row r="77" spans="2:28" x14ac:dyDescent="0.25">
      <c r="B77" s="63">
        <v>5.26</v>
      </c>
      <c r="C77" s="59">
        <v>21.2</v>
      </c>
      <c r="D77" s="67">
        <v>52.9</v>
      </c>
      <c r="F77" s="63">
        <v>5.49</v>
      </c>
      <c r="G77" s="59">
        <v>25.5</v>
      </c>
      <c r="H77" s="67">
        <v>67.3</v>
      </c>
      <c r="J77" s="63">
        <v>6.76</v>
      </c>
      <c r="K77" s="59">
        <v>20.8</v>
      </c>
      <c r="L77" s="67">
        <v>56.9</v>
      </c>
      <c r="N77" s="51">
        <v>56.7</v>
      </c>
      <c r="O77" s="59">
        <v>43.7</v>
      </c>
      <c r="P77" s="67">
        <v>38.5</v>
      </c>
      <c r="R77" s="46" t="s">
        <v>236</v>
      </c>
      <c r="S77" s="16" t="s">
        <v>0</v>
      </c>
      <c r="T77" s="16" t="s">
        <v>1</v>
      </c>
      <c r="V77" s="46" t="s">
        <v>477</v>
      </c>
      <c r="W77" s="16" t="s">
        <v>0</v>
      </c>
      <c r="X77" s="16" t="s">
        <v>1</v>
      </c>
    </row>
    <row r="78" spans="2:28" x14ac:dyDescent="0.25">
      <c r="B78" s="55"/>
      <c r="C78" s="31"/>
      <c r="D78" s="31"/>
      <c r="F78" s="55"/>
      <c r="G78" s="31"/>
      <c r="H78" s="31"/>
      <c r="J78" s="55"/>
      <c r="K78" s="31"/>
      <c r="L78" s="31"/>
      <c r="N78" s="55"/>
      <c r="O78" s="31"/>
      <c r="P78" s="31"/>
      <c r="R78" s="32" t="s">
        <v>152</v>
      </c>
      <c r="S78" s="16" t="s">
        <v>107</v>
      </c>
      <c r="T78" s="16" t="s">
        <v>6</v>
      </c>
      <c r="V78" s="32" t="s">
        <v>152</v>
      </c>
      <c r="W78" s="16" t="s">
        <v>107</v>
      </c>
      <c r="X78" s="16" t="s">
        <v>6</v>
      </c>
    </row>
    <row r="79" spans="2:28" x14ac:dyDescent="0.25">
      <c r="B79" s="55"/>
      <c r="C79" s="31"/>
      <c r="D79" s="31"/>
      <c r="F79" s="55"/>
      <c r="G79" s="31"/>
      <c r="H79" s="31"/>
      <c r="J79" s="55"/>
      <c r="K79" s="31"/>
      <c r="L79" s="31"/>
      <c r="N79" s="55"/>
      <c r="O79" s="31"/>
      <c r="P79" s="31"/>
      <c r="R79" s="32" t="s">
        <v>153</v>
      </c>
      <c r="S79" s="16" t="s">
        <v>107</v>
      </c>
      <c r="T79" s="16" t="s">
        <v>6</v>
      </c>
      <c r="V79" s="32" t="s">
        <v>153</v>
      </c>
      <c r="W79" s="16" t="s">
        <v>107</v>
      </c>
      <c r="X79" s="16" t="s">
        <v>6</v>
      </c>
    </row>
    <row r="80" spans="2:28" x14ac:dyDescent="0.25">
      <c r="B80" s="28" t="s">
        <v>145</v>
      </c>
      <c r="F80" s="28" t="s">
        <v>145</v>
      </c>
      <c r="J80" s="28" t="s">
        <v>145</v>
      </c>
      <c r="N80" s="28" t="s">
        <v>145</v>
      </c>
      <c r="R80" s="32" t="s">
        <v>154</v>
      </c>
      <c r="S80" s="16" t="s">
        <v>107</v>
      </c>
      <c r="T80" s="16" t="s">
        <v>6</v>
      </c>
      <c r="V80" s="32" t="s">
        <v>154</v>
      </c>
      <c r="W80" s="16" t="s">
        <v>107</v>
      </c>
      <c r="X80" s="16" t="s">
        <v>6</v>
      </c>
    </row>
    <row r="81" spans="2:20" x14ac:dyDescent="0.25">
      <c r="B81" s="46" t="s">
        <v>467</v>
      </c>
      <c r="C81" s="16" t="s">
        <v>0</v>
      </c>
      <c r="D81" s="16" t="s">
        <v>1</v>
      </c>
      <c r="F81" s="46" t="s">
        <v>469</v>
      </c>
      <c r="G81" s="16" t="s">
        <v>0</v>
      </c>
      <c r="H81" s="16" t="s">
        <v>1</v>
      </c>
      <c r="J81" s="46" t="s">
        <v>242</v>
      </c>
      <c r="K81" s="16" t="s">
        <v>0</v>
      </c>
      <c r="L81" s="16" t="s">
        <v>1</v>
      </c>
      <c r="N81" s="46" t="s">
        <v>471</v>
      </c>
      <c r="O81" s="16" t="s">
        <v>0</v>
      </c>
      <c r="P81" s="16" t="s">
        <v>1</v>
      </c>
    </row>
    <row r="82" spans="2:20" x14ac:dyDescent="0.25">
      <c r="B82" s="32" t="s">
        <v>152</v>
      </c>
      <c r="C82" s="16">
        <v>2.5999999999999999E-3</v>
      </c>
      <c r="D82" s="16" t="s">
        <v>5</v>
      </c>
      <c r="F82" s="32" t="s">
        <v>152</v>
      </c>
      <c r="G82" s="16">
        <v>1.06E-2</v>
      </c>
      <c r="H82" s="16" t="s">
        <v>3</v>
      </c>
      <c r="J82" s="32" t="s">
        <v>152</v>
      </c>
      <c r="K82" s="16">
        <v>2.8500000000000001E-2</v>
      </c>
      <c r="L82" s="16" t="s">
        <v>3</v>
      </c>
      <c r="N82" s="32" t="s">
        <v>152</v>
      </c>
      <c r="O82" s="16" t="s">
        <v>107</v>
      </c>
      <c r="P82" s="16" t="s">
        <v>6</v>
      </c>
    </row>
    <row r="83" spans="2:20" x14ac:dyDescent="0.25">
      <c r="B83" s="32" t="s">
        <v>153</v>
      </c>
      <c r="C83" s="16" t="s">
        <v>107</v>
      </c>
      <c r="D83" s="16" t="s">
        <v>6</v>
      </c>
      <c r="F83" s="32" t="s">
        <v>153</v>
      </c>
      <c r="G83" s="16" t="s">
        <v>107</v>
      </c>
      <c r="H83" s="16" t="s">
        <v>6</v>
      </c>
      <c r="J83" s="32" t="s">
        <v>153</v>
      </c>
      <c r="K83" s="16" t="s">
        <v>107</v>
      </c>
      <c r="L83" s="16" t="s">
        <v>6</v>
      </c>
      <c r="N83" s="32" t="s">
        <v>153</v>
      </c>
      <c r="O83" s="16" t="s">
        <v>107</v>
      </c>
      <c r="P83" s="16" t="s">
        <v>6</v>
      </c>
    </row>
    <row r="84" spans="2:20" x14ac:dyDescent="0.25">
      <c r="B84" s="32" t="s">
        <v>154</v>
      </c>
      <c r="C84" s="16" t="s">
        <v>107</v>
      </c>
      <c r="D84" s="16" t="s">
        <v>6</v>
      </c>
      <c r="F84" s="32" t="s">
        <v>154</v>
      </c>
      <c r="G84" s="16" t="s">
        <v>107</v>
      </c>
      <c r="H84" s="16" t="s">
        <v>6</v>
      </c>
      <c r="J84" s="32" t="s">
        <v>154</v>
      </c>
      <c r="K84" s="16" t="s">
        <v>107</v>
      </c>
      <c r="L84" s="16" t="s">
        <v>6</v>
      </c>
      <c r="N84" s="32" t="s">
        <v>154</v>
      </c>
      <c r="O84" s="16">
        <v>2.3E-3</v>
      </c>
      <c r="P84" s="16" t="s">
        <v>5</v>
      </c>
    </row>
    <row r="87" spans="2:20" x14ac:dyDescent="0.25">
      <c r="B87" s="281" t="s">
        <v>483</v>
      </c>
      <c r="C87" s="281"/>
      <c r="D87" s="281"/>
      <c r="F87" s="281" t="s">
        <v>484</v>
      </c>
      <c r="G87" s="281"/>
      <c r="H87" s="281"/>
      <c r="J87" s="281" t="s">
        <v>488</v>
      </c>
      <c r="K87" s="281"/>
      <c r="L87" s="281"/>
      <c r="N87" s="281" t="s">
        <v>493</v>
      </c>
      <c r="O87" s="281"/>
      <c r="P87" s="281"/>
    </row>
    <row r="88" spans="2:20" x14ac:dyDescent="0.25">
      <c r="B88" s="44" t="s">
        <v>480</v>
      </c>
      <c r="C88" s="57" t="s">
        <v>481</v>
      </c>
      <c r="D88" s="65" t="s">
        <v>482</v>
      </c>
      <c r="F88" s="44" t="s">
        <v>405</v>
      </c>
      <c r="G88" s="57" t="s">
        <v>486</v>
      </c>
      <c r="H88" s="65" t="s">
        <v>407</v>
      </c>
      <c r="J88" s="44" t="s">
        <v>489</v>
      </c>
      <c r="K88" s="57" t="s">
        <v>490</v>
      </c>
      <c r="L88" s="65" t="s">
        <v>491</v>
      </c>
      <c r="N88" s="44" t="s">
        <v>405</v>
      </c>
      <c r="O88" s="57" t="s">
        <v>490</v>
      </c>
      <c r="P88" s="65" t="s">
        <v>491</v>
      </c>
    </row>
    <row r="89" spans="2:20" x14ac:dyDescent="0.25">
      <c r="B89" s="62">
        <v>87.7</v>
      </c>
      <c r="C89" s="58">
        <v>59.7</v>
      </c>
      <c r="D89" s="66">
        <v>46.4</v>
      </c>
      <c r="F89" s="62">
        <v>9.1300000000000008</v>
      </c>
      <c r="G89" s="61">
        <v>4.66</v>
      </c>
      <c r="H89" s="66">
        <v>43.3</v>
      </c>
      <c r="J89" s="50">
        <v>89.3</v>
      </c>
      <c r="K89" s="58">
        <v>82.9</v>
      </c>
      <c r="L89" s="66">
        <v>28.2</v>
      </c>
      <c r="N89" s="152">
        <v>10.7</v>
      </c>
      <c r="O89" s="84">
        <v>17</v>
      </c>
      <c r="P89" s="70">
        <v>71.8</v>
      </c>
      <c r="R89" s="56"/>
      <c r="S89" s="56"/>
      <c r="T89" s="56"/>
    </row>
    <row r="90" spans="2:20" x14ac:dyDescent="0.25">
      <c r="B90" s="50">
        <v>86.9</v>
      </c>
      <c r="C90" s="58">
        <v>79.900000000000006</v>
      </c>
      <c r="D90" s="66">
        <v>48.1</v>
      </c>
      <c r="F90" s="62">
        <v>8.09</v>
      </c>
      <c r="G90" s="61">
        <v>4.18</v>
      </c>
      <c r="H90" s="66">
        <v>44.7</v>
      </c>
      <c r="J90" s="50">
        <v>97.3</v>
      </c>
      <c r="K90" s="58">
        <v>83.2</v>
      </c>
      <c r="L90" s="66">
        <v>41.3</v>
      </c>
      <c r="N90" s="62">
        <v>2.67</v>
      </c>
      <c r="O90" s="61">
        <v>16.73</v>
      </c>
      <c r="P90" s="66">
        <v>58.7</v>
      </c>
      <c r="R90" s="56"/>
      <c r="S90" s="56"/>
      <c r="T90" s="56"/>
    </row>
    <row r="91" spans="2:20" x14ac:dyDescent="0.25">
      <c r="B91" s="50">
        <v>86.8</v>
      </c>
      <c r="C91" s="58">
        <v>69.599999999999994</v>
      </c>
      <c r="D91" s="66">
        <v>37.700000000000003</v>
      </c>
      <c r="F91" s="62">
        <v>9.2899999999999991</v>
      </c>
      <c r="G91" s="61">
        <v>3.79</v>
      </c>
      <c r="H91" s="66">
        <v>39.700000000000003</v>
      </c>
      <c r="J91" s="50">
        <v>95.5</v>
      </c>
      <c r="K91" s="58">
        <v>84.5</v>
      </c>
      <c r="L91" s="66">
        <v>44.7</v>
      </c>
      <c r="N91" s="62">
        <v>4.47</v>
      </c>
      <c r="O91" s="61">
        <v>15.49</v>
      </c>
      <c r="P91" s="66">
        <v>55.3</v>
      </c>
      <c r="R91" s="56"/>
      <c r="S91" s="56"/>
      <c r="T91" s="56"/>
    </row>
    <row r="92" spans="2:20" x14ac:dyDescent="0.25">
      <c r="B92" s="62">
        <v>92.9</v>
      </c>
      <c r="C92" s="58">
        <v>64.400000000000006</v>
      </c>
      <c r="D92" s="66">
        <v>46.1</v>
      </c>
      <c r="F92" s="62">
        <v>6.55</v>
      </c>
      <c r="G92" s="61">
        <v>7.12</v>
      </c>
      <c r="H92" s="66">
        <v>31.3</v>
      </c>
      <c r="J92" s="50">
        <v>94.1</v>
      </c>
      <c r="K92" s="58">
        <v>75.900000000000006</v>
      </c>
      <c r="L92" s="66">
        <v>53</v>
      </c>
      <c r="N92" s="62">
        <v>5.92</v>
      </c>
      <c r="O92" s="58">
        <v>23.9</v>
      </c>
      <c r="P92" s="66">
        <v>47</v>
      </c>
      <c r="R92" s="56"/>
      <c r="S92" s="56"/>
      <c r="T92" s="56"/>
    </row>
    <row r="93" spans="2:20" x14ac:dyDescent="0.25">
      <c r="B93" s="62">
        <v>89.8</v>
      </c>
      <c r="C93" s="58">
        <v>77.900000000000006</v>
      </c>
      <c r="D93" s="66">
        <v>50.3</v>
      </c>
      <c r="F93" s="50">
        <v>5</v>
      </c>
      <c r="G93" s="61">
        <v>7.08</v>
      </c>
      <c r="H93" s="66">
        <v>29.6</v>
      </c>
      <c r="J93" s="50">
        <v>96.7</v>
      </c>
      <c r="K93" s="58">
        <v>74.5</v>
      </c>
      <c r="L93" s="66">
        <v>61.2</v>
      </c>
      <c r="N93" s="50">
        <v>3.3</v>
      </c>
      <c r="O93" s="61">
        <v>35.409999999999997</v>
      </c>
      <c r="P93" s="66">
        <v>38.5</v>
      </c>
      <c r="R93" s="56"/>
      <c r="S93" s="56"/>
      <c r="T93" s="56"/>
    </row>
    <row r="94" spans="2:20" x14ac:dyDescent="0.25">
      <c r="B94" s="50">
        <v>90.6</v>
      </c>
      <c r="C94" s="58">
        <v>73.5</v>
      </c>
      <c r="D94" s="66">
        <v>21.8</v>
      </c>
      <c r="F94" s="62">
        <v>5.54</v>
      </c>
      <c r="G94" s="58">
        <v>5.8</v>
      </c>
      <c r="H94" s="66">
        <v>38.299999999999997</v>
      </c>
      <c r="J94" s="50">
        <v>93.7</v>
      </c>
      <c r="K94" s="58">
        <v>87.2</v>
      </c>
      <c r="L94" s="66">
        <v>44.6</v>
      </c>
      <c r="N94" s="50">
        <v>6.3</v>
      </c>
      <c r="O94" s="58">
        <v>12.8</v>
      </c>
      <c r="P94" s="66">
        <v>55.4</v>
      </c>
      <c r="R94" s="56"/>
      <c r="S94" s="56"/>
      <c r="T94" s="56"/>
    </row>
    <row r="95" spans="2:20" x14ac:dyDescent="0.25">
      <c r="B95" s="50">
        <v>93.2</v>
      </c>
      <c r="C95" s="58">
        <v>81.8</v>
      </c>
      <c r="D95" s="66">
        <v>27.4</v>
      </c>
      <c r="F95" s="62">
        <v>8.6199999999999992</v>
      </c>
      <c r="G95" s="61">
        <v>9.15</v>
      </c>
      <c r="H95" s="66">
        <v>34.299999999999997</v>
      </c>
      <c r="J95" s="50">
        <v>96.1</v>
      </c>
      <c r="K95" s="58">
        <v>82.5</v>
      </c>
      <c r="L95" s="66">
        <v>42.4</v>
      </c>
      <c r="N95" s="62">
        <v>3.93</v>
      </c>
      <c r="O95" s="61">
        <v>17.45</v>
      </c>
      <c r="P95" s="66">
        <v>57.6</v>
      </c>
      <c r="R95" s="56"/>
      <c r="S95" s="56"/>
      <c r="T95" s="56"/>
    </row>
    <row r="96" spans="2:20" x14ac:dyDescent="0.25">
      <c r="B96" s="62">
        <v>83.6</v>
      </c>
      <c r="C96" s="58">
        <v>78.7</v>
      </c>
      <c r="D96" s="66">
        <v>11.1</v>
      </c>
      <c r="F96" s="62">
        <v>3.13</v>
      </c>
      <c r="G96" s="58">
        <v>12.8</v>
      </c>
      <c r="H96" s="66">
        <v>39.4</v>
      </c>
      <c r="J96" s="50">
        <v>94.6</v>
      </c>
      <c r="K96" s="58">
        <v>77.599999999999994</v>
      </c>
      <c r="L96" s="66">
        <v>58.3</v>
      </c>
      <c r="N96" s="62">
        <v>5.44</v>
      </c>
      <c r="O96" s="58">
        <v>22.3</v>
      </c>
      <c r="P96" s="66">
        <v>41.4</v>
      </c>
      <c r="R96" s="56"/>
      <c r="S96" s="56"/>
      <c r="T96" s="56"/>
    </row>
    <row r="97" spans="2:20" x14ac:dyDescent="0.25">
      <c r="B97" s="50">
        <v>82.2</v>
      </c>
      <c r="C97" s="58">
        <v>71.2</v>
      </c>
      <c r="D97" s="66">
        <v>23.1</v>
      </c>
      <c r="F97" s="62">
        <v>5.19</v>
      </c>
      <c r="G97" s="61">
        <v>8.19</v>
      </c>
      <c r="H97" s="66">
        <v>32.299999999999997</v>
      </c>
      <c r="J97" s="50">
        <v>84.6</v>
      </c>
      <c r="K97" s="58">
        <v>88.9</v>
      </c>
      <c r="L97" s="66">
        <v>41.2</v>
      </c>
      <c r="N97" s="50">
        <v>15.4</v>
      </c>
      <c r="O97" s="58">
        <v>11</v>
      </c>
      <c r="P97" s="66">
        <v>58.6</v>
      </c>
      <c r="R97" s="56"/>
      <c r="S97" s="56"/>
      <c r="T97" s="56"/>
    </row>
    <row r="98" spans="2:20" x14ac:dyDescent="0.25">
      <c r="B98" s="50">
        <v>78.599999999999994</v>
      </c>
      <c r="C98" s="58">
        <v>62.8</v>
      </c>
      <c r="D98" s="66">
        <v>28</v>
      </c>
      <c r="F98" s="50">
        <v>4.8</v>
      </c>
      <c r="G98" s="58">
        <v>12.1</v>
      </c>
      <c r="H98" s="66">
        <v>58.8</v>
      </c>
      <c r="J98" s="50">
        <v>91.3</v>
      </c>
      <c r="K98" s="58">
        <v>82.2</v>
      </c>
      <c r="L98" s="66">
        <v>42</v>
      </c>
      <c r="N98" s="62">
        <v>8.81</v>
      </c>
      <c r="O98" s="61">
        <v>17.73</v>
      </c>
      <c r="P98" s="66">
        <v>58</v>
      </c>
      <c r="R98" s="56"/>
      <c r="S98" s="56"/>
      <c r="T98" s="56"/>
    </row>
    <row r="99" spans="2:20" x14ac:dyDescent="0.25">
      <c r="B99" s="50">
        <v>79.5</v>
      </c>
      <c r="C99" s="58">
        <v>64.599999999999994</v>
      </c>
      <c r="D99" s="66">
        <v>42.5</v>
      </c>
      <c r="F99" s="62">
        <v>2.64</v>
      </c>
      <c r="G99" s="58">
        <v>17.5</v>
      </c>
      <c r="H99" s="66">
        <v>51</v>
      </c>
      <c r="J99" s="50">
        <v>94.5</v>
      </c>
      <c r="K99" s="58">
        <v>87.2</v>
      </c>
      <c r="L99" s="66">
        <v>50</v>
      </c>
      <c r="N99" s="62">
        <v>5.59</v>
      </c>
      <c r="O99" s="58">
        <v>12.7</v>
      </c>
      <c r="P99" s="66">
        <v>50</v>
      </c>
      <c r="R99" s="56"/>
      <c r="S99" s="56"/>
      <c r="T99" s="56"/>
    </row>
    <row r="100" spans="2:20" x14ac:dyDescent="0.25">
      <c r="B100" s="50">
        <v>84.6</v>
      </c>
      <c r="C100" s="58"/>
      <c r="D100" s="66">
        <v>37.299999999999997</v>
      </c>
      <c r="F100" s="62">
        <v>7.08</v>
      </c>
      <c r="G100" s="58">
        <v>11.4</v>
      </c>
      <c r="H100" s="66">
        <v>67.8</v>
      </c>
      <c r="J100" s="50">
        <v>88.8</v>
      </c>
      <c r="K100" s="58">
        <v>73.5</v>
      </c>
      <c r="L100" s="66">
        <v>53.7</v>
      </c>
      <c r="N100" s="50">
        <v>11.2</v>
      </c>
      <c r="O100" s="58">
        <v>26.4</v>
      </c>
      <c r="P100" s="66">
        <v>45.7</v>
      </c>
      <c r="R100" s="56"/>
      <c r="S100" s="56"/>
      <c r="T100" s="56"/>
    </row>
    <row r="101" spans="2:20" x14ac:dyDescent="0.25">
      <c r="B101" s="51">
        <v>88.8</v>
      </c>
      <c r="C101" s="59"/>
      <c r="D101" s="67">
        <v>28.4</v>
      </c>
      <c r="F101" s="62">
        <v>6.14</v>
      </c>
      <c r="G101" s="58">
        <v>10.54</v>
      </c>
      <c r="H101" s="66">
        <v>54.6</v>
      </c>
      <c r="J101" s="50">
        <v>96.2</v>
      </c>
      <c r="K101" s="58">
        <v>79.400000000000006</v>
      </c>
      <c r="L101" s="66">
        <v>50</v>
      </c>
      <c r="N101" s="62">
        <v>3.78</v>
      </c>
      <c r="O101" s="58">
        <v>20.5</v>
      </c>
      <c r="P101" s="66">
        <v>50</v>
      </c>
      <c r="R101" s="56"/>
      <c r="S101" s="56"/>
      <c r="T101" s="56"/>
    </row>
    <row r="102" spans="2:20" x14ac:dyDescent="0.25">
      <c r="B102" s="55"/>
      <c r="C102" s="31"/>
      <c r="D102" s="31"/>
      <c r="F102" s="62">
        <v>8.68</v>
      </c>
      <c r="G102" s="58">
        <v>10.42</v>
      </c>
      <c r="H102" s="66">
        <v>42.8</v>
      </c>
      <c r="J102" s="50">
        <v>94.5</v>
      </c>
      <c r="K102" s="58">
        <v>79.3</v>
      </c>
      <c r="L102" s="66">
        <v>54.2</v>
      </c>
      <c r="N102" s="50">
        <v>11.6</v>
      </c>
      <c r="O102" s="58">
        <v>20.7</v>
      </c>
      <c r="P102" s="66">
        <v>45.8</v>
      </c>
      <c r="R102" s="56"/>
      <c r="S102" s="56"/>
      <c r="T102" s="56"/>
    </row>
    <row r="103" spans="2:20" x14ac:dyDescent="0.25">
      <c r="B103" s="55"/>
      <c r="C103" s="31"/>
      <c r="D103" s="31"/>
      <c r="F103" s="62">
        <v>8.57</v>
      </c>
      <c r="G103" s="58">
        <v>13.8</v>
      </c>
      <c r="H103" s="66">
        <v>35.6</v>
      </c>
      <c r="J103" s="51">
        <v>94.1</v>
      </c>
      <c r="K103" s="59"/>
      <c r="L103" s="67"/>
      <c r="N103" s="62">
        <v>5.41</v>
      </c>
      <c r="O103" s="58"/>
      <c r="P103" s="66"/>
      <c r="R103" s="56"/>
      <c r="S103" s="56"/>
      <c r="T103" s="56"/>
    </row>
    <row r="104" spans="2:20" x14ac:dyDescent="0.25">
      <c r="B104" s="28" t="s">
        <v>145</v>
      </c>
      <c r="F104" s="62">
        <v>9.36</v>
      </c>
      <c r="G104" s="58">
        <v>21.1</v>
      </c>
      <c r="H104" s="66">
        <v>44.8</v>
      </c>
      <c r="J104" s="56"/>
      <c r="K104" s="56"/>
      <c r="L104" s="56"/>
      <c r="N104" s="62">
        <v>5.81</v>
      </c>
      <c r="O104" s="58"/>
      <c r="P104" s="66"/>
      <c r="R104" s="56"/>
      <c r="S104" s="56"/>
      <c r="T104" s="56"/>
    </row>
    <row r="105" spans="2:20" x14ac:dyDescent="0.25">
      <c r="B105" s="46" t="s">
        <v>479</v>
      </c>
      <c r="C105" s="16" t="s">
        <v>0</v>
      </c>
      <c r="D105" s="16" t="s">
        <v>1</v>
      </c>
      <c r="F105" s="51">
        <v>3.7</v>
      </c>
      <c r="G105" s="59"/>
      <c r="H105" s="67">
        <v>50</v>
      </c>
      <c r="J105" s="56"/>
      <c r="K105" s="56"/>
      <c r="L105" s="56"/>
      <c r="N105" s="51">
        <v>10.199999999999999</v>
      </c>
      <c r="O105" s="59"/>
      <c r="P105" s="67"/>
      <c r="R105" s="56"/>
      <c r="S105" s="56"/>
      <c r="T105" s="56"/>
    </row>
    <row r="106" spans="2:20" x14ac:dyDescent="0.25">
      <c r="B106" s="32" t="s">
        <v>152</v>
      </c>
      <c r="C106" s="16">
        <v>4.0000000000000002E-4</v>
      </c>
      <c r="D106" s="16" t="s">
        <v>4</v>
      </c>
      <c r="G106" s="1"/>
      <c r="H106" s="1"/>
      <c r="J106" s="28" t="s">
        <v>145</v>
      </c>
    </row>
    <row r="107" spans="2:20" x14ac:dyDescent="0.25">
      <c r="B107" s="32" t="s">
        <v>153</v>
      </c>
      <c r="C107" s="16" t="s">
        <v>107</v>
      </c>
      <c r="D107" s="16" t="s">
        <v>6</v>
      </c>
      <c r="G107" s="1"/>
      <c r="H107" s="1"/>
      <c r="J107" s="46" t="s">
        <v>487</v>
      </c>
      <c r="K107" s="16" t="s">
        <v>0</v>
      </c>
      <c r="L107" s="16" t="s">
        <v>1</v>
      </c>
    </row>
    <row r="108" spans="2:20" x14ac:dyDescent="0.25">
      <c r="B108" s="32" t="s">
        <v>154</v>
      </c>
      <c r="C108" s="16" t="s">
        <v>107</v>
      </c>
      <c r="D108" s="16" t="s">
        <v>6</v>
      </c>
      <c r="F108" s="28" t="s">
        <v>145</v>
      </c>
      <c r="J108" s="32" t="s">
        <v>152</v>
      </c>
      <c r="K108" s="16" t="s">
        <v>107</v>
      </c>
      <c r="L108" s="16" t="s">
        <v>6</v>
      </c>
      <c r="N108" s="28" t="s">
        <v>145</v>
      </c>
    </row>
    <row r="109" spans="2:20" x14ac:dyDescent="0.25">
      <c r="F109" s="46" t="s">
        <v>485</v>
      </c>
      <c r="G109" s="16" t="s">
        <v>0</v>
      </c>
      <c r="H109" s="16" t="s">
        <v>1</v>
      </c>
      <c r="J109" s="32" t="s">
        <v>153</v>
      </c>
      <c r="K109" s="16" t="s">
        <v>107</v>
      </c>
      <c r="L109" s="16" t="s">
        <v>6</v>
      </c>
      <c r="N109" s="46" t="s">
        <v>492</v>
      </c>
      <c r="O109" s="16" t="s">
        <v>0</v>
      </c>
      <c r="P109" s="16" t="s">
        <v>1</v>
      </c>
    </row>
    <row r="110" spans="2:20" x14ac:dyDescent="0.25">
      <c r="F110" s="32" t="s">
        <v>152</v>
      </c>
      <c r="G110" s="16">
        <v>0.3241</v>
      </c>
      <c r="H110" s="16" t="s">
        <v>2</v>
      </c>
      <c r="J110" s="32" t="s">
        <v>154</v>
      </c>
      <c r="K110" s="16" t="s">
        <v>107</v>
      </c>
      <c r="L110" s="16" t="s">
        <v>6</v>
      </c>
      <c r="N110" s="32" t="s">
        <v>152</v>
      </c>
      <c r="O110" s="16" t="s">
        <v>107</v>
      </c>
      <c r="P110" s="16" t="s">
        <v>6</v>
      </c>
    </row>
    <row r="111" spans="2:20" x14ac:dyDescent="0.25">
      <c r="F111" s="32" t="s">
        <v>153</v>
      </c>
      <c r="G111" s="16" t="s">
        <v>107</v>
      </c>
      <c r="H111" s="16" t="s">
        <v>6</v>
      </c>
      <c r="N111" s="32" t="s">
        <v>153</v>
      </c>
      <c r="O111" s="16" t="s">
        <v>107</v>
      </c>
      <c r="P111" s="16" t="s">
        <v>6</v>
      </c>
    </row>
    <row r="112" spans="2:20" x14ac:dyDescent="0.25">
      <c r="F112" s="32" t="s">
        <v>154</v>
      </c>
      <c r="G112" s="16" t="s">
        <v>107</v>
      </c>
      <c r="H112" s="16" t="s">
        <v>6</v>
      </c>
      <c r="N112" s="32" t="s">
        <v>154</v>
      </c>
      <c r="O112" s="16" t="s">
        <v>107</v>
      </c>
      <c r="P112" s="16" t="s">
        <v>6</v>
      </c>
    </row>
  </sheetData>
  <mergeCells count="21">
    <mergeCell ref="R3:T3"/>
    <mergeCell ref="B41:D41"/>
    <mergeCell ref="F41:H41"/>
    <mergeCell ref="J41:L41"/>
    <mergeCell ref="N41:P41"/>
    <mergeCell ref="R41:T41"/>
    <mergeCell ref="B3:D3"/>
    <mergeCell ref="F3:H3"/>
    <mergeCell ref="J3:L3"/>
    <mergeCell ref="N3:P3"/>
    <mergeCell ref="B87:D87"/>
    <mergeCell ref="F87:H87"/>
    <mergeCell ref="J87:L87"/>
    <mergeCell ref="N87:P87"/>
    <mergeCell ref="V41:X41"/>
    <mergeCell ref="B64:D64"/>
    <mergeCell ref="F64:H64"/>
    <mergeCell ref="J64:L64"/>
    <mergeCell ref="N64:P64"/>
    <mergeCell ref="R64:T64"/>
    <mergeCell ref="V64:X64"/>
  </mergeCells>
  <phoneticPr fontId="3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3910-39D5-4C0B-92DF-07B6C7C36F0A}">
  <dimension ref="A1:O24"/>
  <sheetViews>
    <sheetView zoomScale="80" zoomScaleNormal="80" workbookViewId="0">
      <selection activeCell="O20" sqref="O20"/>
    </sheetView>
  </sheetViews>
  <sheetFormatPr baseColWidth="10" defaultRowHeight="15.75" x14ac:dyDescent="0.25"/>
  <cols>
    <col min="1" max="1" width="5" style="1" customWidth="1"/>
    <col min="2" max="2" width="17.7109375" style="30" customWidth="1"/>
    <col min="3" max="3" width="16.28515625" style="16" customWidth="1"/>
    <col min="4" max="4" width="10.5703125" style="30" bestFit="1" customWidth="1"/>
    <col min="5" max="5" width="18.7109375" style="30" bestFit="1" customWidth="1"/>
    <col min="6" max="6" width="11.7109375" style="30" customWidth="1"/>
    <col min="7" max="7" width="18.7109375" style="30" bestFit="1" customWidth="1"/>
    <col min="8" max="8" width="12" style="30" customWidth="1"/>
    <col min="9" max="9" width="18.7109375" style="1" bestFit="1" customWidth="1"/>
    <col min="10" max="10" width="10.5703125" style="1" bestFit="1" customWidth="1"/>
    <col min="11" max="11" width="18.7109375" style="1" bestFit="1" customWidth="1"/>
    <col min="12" max="12" width="8.85546875" style="1" bestFit="1" customWidth="1"/>
    <col min="13" max="13" width="18.7109375" style="1" bestFit="1" customWidth="1"/>
    <col min="14" max="14" width="9.140625" style="1" bestFit="1" customWidth="1"/>
    <col min="15" max="15" width="18.7109375" style="1" bestFit="1" customWidth="1"/>
    <col min="16" max="16" width="8.85546875" style="1" bestFit="1" customWidth="1"/>
    <col min="17" max="17" width="18.7109375" style="1" bestFit="1" customWidth="1"/>
    <col min="18" max="18" width="8.85546875" style="1" bestFit="1" customWidth="1"/>
    <col min="19" max="19" width="18.7109375" style="1" bestFit="1" customWidth="1"/>
    <col min="20" max="16384" width="11.42578125" style="1"/>
  </cols>
  <sheetData>
    <row r="1" spans="1:15" x14ac:dyDescent="0.25">
      <c r="A1" s="5" t="s">
        <v>699</v>
      </c>
      <c r="B1" s="2"/>
    </row>
    <row r="2" spans="1:15" x14ac:dyDescent="0.25">
      <c r="C2" s="2"/>
      <c r="D2" s="93"/>
      <c r="E2" s="93"/>
    </row>
    <row r="3" spans="1:15" s="16" customFormat="1" x14ac:dyDescent="0.25">
      <c r="C3" s="300" t="s">
        <v>566</v>
      </c>
      <c r="D3" s="301"/>
      <c r="E3" s="301"/>
      <c r="F3" s="301"/>
      <c r="G3" s="301"/>
      <c r="H3" s="302"/>
    </row>
    <row r="4" spans="1:15" s="16" customFormat="1" x14ac:dyDescent="0.25">
      <c r="C4" s="273" t="s">
        <v>574</v>
      </c>
      <c r="D4" s="274"/>
      <c r="E4" s="274"/>
      <c r="F4" s="274"/>
      <c r="G4" s="274"/>
      <c r="H4" s="306"/>
    </row>
    <row r="5" spans="1:15" s="16" customFormat="1" ht="15.75" customHeight="1" x14ac:dyDescent="0.25">
      <c r="B5" s="17"/>
      <c r="C5" s="255" t="s">
        <v>567</v>
      </c>
      <c r="D5" s="256" t="s">
        <v>568</v>
      </c>
      <c r="E5" s="257" t="s">
        <v>569</v>
      </c>
      <c r="F5" s="258" t="s">
        <v>570</v>
      </c>
      <c r="G5" s="256" t="s">
        <v>572</v>
      </c>
      <c r="H5" s="259" t="s">
        <v>571</v>
      </c>
    </row>
    <row r="6" spans="1:15" s="16" customFormat="1" x14ac:dyDescent="0.25">
      <c r="A6" s="1"/>
      <c r="B6" s="154" t="s">
        <v>494</v>
      </c>
      <c r="C6" s="155">
        <v>-7.5060000000000002E-2</v>
      </c>
      <c r="D6" s="193">
        <v>-2.7199999999999998E-2</v>
      </c>
      <c r="E6" s="172">
        <v>1.088997</v>
      </c>
      <c r="F6" s="191">
        <v>1.8637189999999999</v>
      </c>
      <c r="G6" s="172">
        <v>1.313118</v>
      </c>
      <c r="H6" s="172">
        <v>2.4076170000000001</v>
      </c>
    </row>
    <row r="7" spans="1:15" s="16" customFormat="1" x14ac:dyDescent="0.25">
      <c r="A7" s="1"/>
      <c r="B7" s="154" t="s">
        <v>495</v>
      </c>
      <c r="C7" s="156">
        <v>-0.21448999999999999</v>
      </c>
      <c r="D7" s="175">
        <v>-0.20543</v>
      </c>
      <c r="E7" s="175">
        <v>1.6355299999999999</v>
      </c>
      <c r="F7" s="191">
        <v>0.75067399999999995</v>
      </c>
      <c r="G7" s="175">
        <v>2.0310299999999999</v>
      </c>
      <c r="H7" s="172">
        <v>2.2369690000000002</v>
      </c>
    </row>
    <row r="8" spans="1:15" s="16" customFormat="1" x14ac:dyDescent="0.25">
      <c r="A8" s="1"/>
      <c r="B8" s="154" t="s">
        <v>496</v>
      </c>
      <c r="C8" s="156">
        <v>-0.15423000000000001</v>
      </c>
      <c r="D8" s="175">
        <v>-0.16012000000000001</v>
      </c>
      <c r="E8" s="172">
        <v>1.0655250000000001</v>
      </c>
      <c r="F8" s="191">
        <v>1.633562</v>
      </c>
      <c r="G8" s="172">
        <v>1.3450580000000001</v>
      </c>
      <c r="H8" s="172">
        <v>2.372662</v>
      </c>
    </row>
    <row r="9" spans="1:15" s="16" customFormat="1" x14ac:dyDescent="0.25">
      <c r="A9" s="1"/>
      <c r="B9" s="30"/>
      <c r="D9" s="30"/>
      <c r="E9" s="30"/>
    </row>
    <row r="10" spans="1:15" s="16" customFormat="1" x14ac:dyDescent="0.25">
      <c r="A10" s="1"/>
      <c r="B10" s="30"/>
      <c r="D10" s="30"/>
      <c r="E10" s="30"/>
    </row>
    <row r="11" spans="1:15" s="16" customFormat="1" x14ac:dyDescent="0.25">
      <c r="A11" s="1"/>
      <c r="B11" s="5" t="s">
        <v>48</v>
      </c>
      <c r="D11" s="30"/>
      <c r="E11" s="30"/>
    </row>
    <row r="12" spans="1:15" s="16" customFormat="1" x14ac:dyDescent="0.25">
      <c r="A12" s="1"/>
      <c r="B12" s="7"/>
      <c r="C12" s="7"/>
      <c r="D12" s="269" t="s">
        <v>567</v>
      </c>
      <c r="E12" s="269"/>
      <c r="F12" s="269" t="s">
        <v>568</v>
      </c>
      <c r="G12" s="269"/>
      <c r="H12" s="269" t="s">
        <v>569</v>
      </c>
      <c r="I12" s="269"/>
      <c r="J12" s="269" t="s">
        <v>570</v>
      </c>
      <c r="K12" s="269"/>
      <c r="L12" s="269" t="s">
        <v>572</v>
      </c>
      <c r="M12" s="269"/>
      <c r="N12" s="269" t="s">
        <v>571</v>
      </c>
      <c r="O12" s="269"/>
    </row>
    <row r="13" spans="1:15" s="16" customFormat="1" x14ac:dyDescent="0.25">
      <c r="A13" s="1"/>
      <c r="D13" s="17" t="s">
        <v>0</v>
      </c>
      <c r="E13" s="17" t="s">
        <v>1</v>
      </c>
      <c r="F13" s="17" t="s">
        <v>0</v>
      </c>
      <c r="G13" s="17" t="s">
        <v>1</v>
      </c>
      <c r="H13" s="17" t="s">
        <v>0</v>
      </c>
      <c r="I13" s="17" t="s">
        <v>1</v>
      </c>
      <c r="J13" s="17" t="s">
        <v>0</v>
      </c>
      <c r="K13" s="17" t="s">
        <v>1</v>
      </c>
      <c r="L13" s="17" t="s">
        <v>0</v>
      </c>
      <c r="M13" s="17" t="s">
        <v>1</v>
      </c>
      <c r="N13" s="17" t="s">
        <v>0</v>
      </c>
      <c r="O13" s="17" t="s">
        <v>1</v>
      </c>
    </row>
    <row r="14" spans="1:15" s="16" customFormat="1" x14ac:dyDescent="0.25">
      <c r="A14" s="1"/>
      <c r="B14" s="304" t="s">
        <v>573</v>
      </c>
      <c r="C14" s="305"/>
      <c r="D14" s="194">
        <v>0.74860000000000004</v>
      </c>
      <c r="E14" s="97" t="s">
        <v>2</v>
      </c>
      <c r="F14" s="194">
        <v>0.76160000000000005</v>
      </c>
      <c r="G14" s="97" t="s">
        <v>2</v>
      </c>
      <c r="H14" s="194">
        <v>2.6599999999999999E-2</v>
      </c>
      <c r="I14" s="97" t="s">
        <v>3</v>
      </c>
      <c r="J14" s="194">
        <v>4.8500000000000001E-2</v>
      </c>
      <c r="K14" s="97" t="s">
        <v>3</v>
      </c>
      <c r="L14" s="194">
        <v>1.0500000000000001E-2</v>
      </c>
      <c r="M14" s="97" t="s">
        <v>3</v>
      </c>
      <c r="N14" s="194">
        <v>2.9999999999999997E-4</v>
      </c>
      <c r="O14" s="97" t="s">
        <v>4</v>
      </c>
    </row>
    <row r="15" spans="1:15" s="16" customFormat="1" x14ac:dyDescent="0.25">
      <c r="A15" s="1"/>
      <c r="B15" s="30"/>
      <c r="D15" s="30"/>
      <c r="E15" s="30"/>
    </row>
    <row r="16" spans="1:15" s="16" customFormat="1" x14ac:dyDescent="0.25">
      <c r="A16" s="1"/>
      <c r="B16" s="30"/>
      <c r="D16" s="30"/>
      <c r="E16" s="30"/>
    </row>
    <row r="17" spans="1:11" s="16" customFormat="1" x14ac:dyDescent="0.25">
      <c r="A17" s="1"/>
      <c r="B17" s="30"/>
      <c r="D17" s="30"/>
      <c r="E17" s="30"/>
    </row>
    <row r="18" spans="1:11" s="16" customFormat="1" x14ac:dyDescent="0.25">
      <c r="A18" s="1"/>
      <c r="B18" s="30"/>
      <c r="D18" s="30"/>
      <c r="E18" s="30"/>
    </row>
    <row r="22" spans="1:11" x14ac:dyDescent="0.25">
      <c r="D22" s="56"/>
      <c r="E22" s="56"/>
      <c r="F22" s="56"/>
      <c r="G22" s="56"/>
      <c r="H22" s="56"/>
      <c r="I22" s="56"/>
      <c r="J22" s="56"/>
      <c r="K22" s="56"/>
    </row>
    <row r="23" spans="1:11" x14ac:dyDescent="0.25">
      <c r="D23" s="56"/>
      <c r="E23" s="56"/>
      <c r="F23" s="56"/>
      <c r="G23" s="56"/>
      <c r="H23" s="56"/>
      <c r="I23" s="56"/>
      <c r="J23" s="56"/>
      <c r="K23" s="56"/>
    </row>
    <row r="24" spans="1:11" x14ac:dyDescent="0.25">
      <c r="D24" s="56"/>
      <c r="E24" s="56"/>
      <c r="F24" s="56"/>
      <c r="G24" s="56"/>
      <c r="H24" s="56"/>
      <c r="I24" s="56"/>
      <c r="J24" s="56"/>
      <c r="K24" s="56"/>
    </row>
  </sheetData>
  <mergeCells count="9">
    <mergeCell ref="N12:O12"/>
    <mergeCell ref="B14:C14"/>
    <mergeCell ref="D12:E12"/>
    <mergeCell ref="L12:M12"/>
    <mergeCell ref="C3:H3"/>
    <mergeCell ref="C4:H4"/>
    <mergeCell ref="F12:G12"/>
    <mergeCell ref="H12:I12"/>
    <mergeCell ref="J12:K12"/>
  </mergeCells>
  <phoneticPr fontId="3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9256E-B01F-4413-AADC-C10024095096}">
  <dimension ref="A1:Q24"/>
  <sheetViews>
    <sheetView zoomScale="80" zoomScaleNormal="80" workbookViewId="0">
      <selection activeCell="Q10" activeCellId="2" sqref="Q4 Q7 Q10"/>
    </sheetView>
  </sheetViews>
  <sheetFormatPr baseColWidth="10" defaultRowHeight="15.75" x14ac:dyDescent="0.25"/>
  <cols>
    <col min="1" max="1" width="35.28515625" style="30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719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696</v>
      </c>
      <c r="B3" s="217" t="s">
        <v>629</v>
      </c>
      <c r="C3" s="217" t="s">
        <v>608</v>
      </c>
      <c r="D3" s="218" t="s">
        <v>567</v>
      </c>
      <c r="E3" s="6"/>
      <c r="F3" s="217" t="s">
        <v>609</v>
      </c>
      <c r="G3" s="217" t="s">
        <v>610</v>
      </c>
      <c r="H3" s="217" t="s">
        <v>695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53">
        <v>14.571838</v>
      </c>
      <c r="C4" s="253">
        <v>16.624306000000001</v>
      </c>
      <c r="D4" s="253">
        <v>18.852226000000002</v>
      </c>
      <c r="E4" s="6"/>
      <c r="F4" s="223">
        <f>AVERAGE(B4:B6)</f>
        <v>14.611188</v>
      </c>
      <c r="G4" s="223">
        <f>AVERAGE(C4:C6)</f>
        <v>16.593154999999999</v>
      </c>
      <c r="H4" s="223">
        <f>AVERAGE(D4:D6)</f>
        <v>18.838080666666666</v>
      </c>
      <c r="I4" s="6"/>
      <c r="J4" s="214">
        <f>H4-F4</f>
        <v>4.2268926666666662</v>
      </c>
      <c r="K4" s="214">
        <f>H4-G4</f>
        <v>2.244925666666667</v>
      </c>
      <c r="L4" s="214">
        <f>AVERAGE(J4:K4)</f>
        <v>3.2359091666666666</v>
      </c>
      <c r="M4" s="6">
        <f>2^(-L4)</f>
        <v>0.10614371349590884</v>
      </c>
      <c r="N4" s="6"/>
      <c r="O4" s="214">
        <f>L4-$L$11</f>
        <v>0.85767944444444444</v>
      </c>
      <c r="P4" s="222">
        <f>2^(-O4)</f>
        <v>0.55183947081478635</v>
      </c>
      <c r="Q4" s="6">
        <f>LOG(P4,2)</f>
        <v>-0.85767944444444455</v>
      </c>
    </row>
    <row r="5" spans="1:17" customFormat="1" x14ac:dyDescent="0.25">
      <c r="A5" s="6" t="s">
        <v>620</v>
      </c>
      <c r="B5" s="253">
        <v>14.595151</v>
      </c>
      <c r="C5" s="253">
        <v>16.561776999999999</v>
      </c>
      <c r="D5" s="253">
        <v>18.798655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53">
        <v>14.666575</v>
      </c>
      <c r="C6" s="253">
        <v>16.593381999999998</v>
      </c>
      <c r="D6" s="253">
        <v>18.863361000000001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53">
        <v>14.881824999999999</v>
      </c>
      <c r="C7" s="253">
        <v>17.793968</v>
      </c>
      <c r="D7" s="253">
        <v>18.140305000000001</v>
      </c>
      <c r="E7" s="6"/>
      <c r="F7" s="223">
        <f>AVERAGE(B7:B9)</f>
        <v>14.924703666666666</v>
      </c>
      <c r="G7" s="223">
        <f>AVERAGE(C7:C9)</f>
        <v>17.670400666666669</v>
      </c>
      <c r="H7" s="223">
        <f>AVERAGE(D7:D9)</f>
        <v>18.248023666666668</v>
      </c>
      <c r="I7" s="6"/>
      <c r="J7" s="6">
        <f>H7-F7</f>
        <v>3.3233200000000025</v>
      </c>
      <c r="K7" s="6">
        <f>H7-G7</f>
        <v>0.57762299999999911</v>
      </c>
      <c r="L7" s="6">
        <f>AVERAGE(J7:K7)</f>
        <v>1.9504715000000008</v>
      </c>
      <c r="M7" s="6">
        <f>2^(-L7)</f>
        <v>0.25873165874622117</v>
      </c>
      <c r="N7" s="6"/>
      <c r="O7" s="6">
        <f>L7-$L$11</f>
        <v>-0.42775822222222137</v>
      </c>
      <c r="P7" s="6">
        <f>2^(-O7)</f>
        <v>1.3451417605720926</v>
      </c>
      <c r="Q7" s="6">
        <f>LOG(P7,2)</f>
        <v>0.42775822222222143</v>
      </c>
    </row>
    <row r="8" spans="1:17" customFormat="1" x14ac:dyDescent="0.25">
      <c r="A8" s="6" t="s">
        <v>623</v>
      </c>
      <c r="B8" s="253">
        <v>14.937357</v>
      </c>
      <c r="C8" s="253">
        <v>17.574242000000002</v>
      </c>
      <c r="D8" s="254">
        <v>18.358470000000001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53">
        <v>14.954929</v>
      </c>
      <c r="C9" s="253">
        <v>17.642992</v>
      </c>
      <c r="D9" s="253">
        <v>18.245296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53">
        <v>14.915789</v>
      </c>
      <c r="C10" s="253">
        <v>17.448141</v>
      </c>
      <c r="D10" s="254">
        <v>18.123999999999999</v>
      </c>
      <c r="E10" s="6"/>
      <c r="F10" s="223">
        <f>AVERAGE(B10:B12)</f>
        <v>14.971406999999999</v>
      </c>
      <c r="G10" s="223">
        <f>AVERAGE(C10:C12)</f>
        <v>17.414732000000001</v>
      </c>
      <c r="H10" s="223">
        <f>AVERAGE(D10:D12)</f>
        <v>18.141378</v>
      </c>
      <c r="I10" s="6"/>
      <c r="J10" s="6">
        <f>H10-F10</f>
        <v>3.1699710000000003</v>
      </c>
      <c r="K10" s="6">
        <f>H10-G10</f>
        <v>0.72664599999999879</v>
      </c>
      <c r="L10" s="6">
        <f>AVERAGE(J10:K10)</f>
        <v>1.9483084999999996</v>
      </c>
      <c r="M10" s="6">
        <f>2^(-L10)</f>
        <v>0.25911986020041528</v>
      </c>
      <c r="N10" s="6"/>
      <c r="O10" s="6">
        <f>L10-$L$11</f>
        <v>-0.42992122222222262</v>
      </c>
      <c r="P10" s="6">
        <f>2^(-O10)</f>
        <v>1.3471600137309125</v>
      </c>
      <c r="Q10" s="6">
        <f>LOG(P10,2)</f>
        <v>0.42992122222222262</v>
      </c>
    </row>
    <row r="11" spans="1:17" customFormat="1" x14ac:dyDescent="0.25">
      <c r="A11" s="6" t="s">
        <v>626</v>
      </c>
      <c r="B11" s="253">
        <v>14.990746</v>
      </c>
      <c r="C11" s="253">
        <v>17.439662999999999</v>
      </c>
      <c r="D11" s="254">
        <v>18.187529999999999</v>
      </c>
      <c r="E11" s="6"/>
      <c r="F11" s="6"/>
      <c r="G11" s="6"/>
      <c r="H11" s="6"/>
      <c r="I11" s="6"/>
      <c r="J11" s="6"/>
      <c r="K11" s="6"/>
      <c r="L11" s="215">
        <f>AVERAGE(L4,L7,L10)</f>
        <v>2.3782297222222222</v>
      </c>
      <c r="M11" s="6"/>
      <c r="N11" s="6"/>
      <c r="O11" s="215">
        <f>AVERAGE(O4,O7,O10)</f>
        <v>1.4802973661668753E-16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53">
        <v>15.007686</v>
      </c>
      <c r="C12" s="253">
        <v>17.356392</v>
      </c>
      <c r="D12" s="253">
        <v>18.112604000000001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697</v>
      </c>
      <c r="B14" s="217" t="s">
        <v>629</v>
      </c>
      <c r="C14" s="217" t="s">
        <v>608</v>
      </c>
      <c r="D14" s="218" t="s">
        <v>567</v>
      </c>
      <c r="E14" s="6"/>
      <c r="F14" s="217" t="s">
        <v>609</v>
      </c>
      <c r="G14" s="217" t="s">
        <v>610</v>
      </c>
      <c r="H14" s="217" t="s">
        <v>695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53">
        <v>15.162380000000001</v>
      </c>
      <c r="C15" s="253">
        <v>16.892616</v>
      </c>
      <c r="D15" s="253">
        <v>18.427197</v>
      </c>
      <c r="E15" s="6"/>
      <c r="F15" s="219">
        <f>AVERAGE(B15:B17)</f>
        <v>15.204281999999999</v>
      </c>
      <c r="G15" s="219">
        <f>AVERAGE(C15:C17)</f>
        <v>16.965667666666665</v>
      </c>
      <c r="H15" s="219">
        <f>AVERAGE(D15:D17)</f>
        <v>18.538263000000001</v>
      </c>
      <c r="I15" s="6"/>
      <c r="J15" s="6">
        <f>H15-F15</f>
        <v>3.3339810000000014</v>
      </c>
      <c r="K15" s="6">
        <f>H15-G15</f>
        <v>1.5725953333333358</v>
      </c>
      <c r="L15" s="6">
        <f>AVERAGE(J15:K15)</f>
        <v>2.4532881666666686</v>
      </c>
      <c r="M15" s="6">
        <f>2^(-L15)</f>
        <v>0.1825940719863488</v>
      </c>
      <c r="N15" s="6"/>
      <c r="O15" s="6">
        <f>L15-$L$11</f>
        <v>7.5058444444446426E-2</v>
      </c>
      <c r="P15" s="6">
        <f>2^(-O15)</f>
        <v>0.9493036633087788</v>
      </c>
      <c r="Q15" s="221">
        <f>LOG(P15,2)</f>
        <v>-7.5058444444446398E-2</v>
      </c>
    </row>
    <row r="16" spans="1:17" customFormat="1" x14ac:dyDescent="0.25">
      <c r="A16" s="6" t="s">
        <v>620</v>
      </c>
      <c r="B16" s="253">
        <v>15.295909999999999</v>
      </c>
      <c r="C16" s="253">
        <v>17.015722</v>
      </c>
      <c r="D16" s="254">
        <v>18.61448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53">
        <v>15.154555999999999</v>
      </c>
      <c r="C17" s="253">
        <v>16.988665000000001</v>
      </c>
      <c r="D17" s="253">
        <v>18.573111999999998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53">
        <v>15.293782999999999</v>
      </c>
      <c r="C18" s="253">
        <v>17.296386999999999</v>
      </c>
      <c r="D18" s="253">
        <v>18.996120999999999</v>
      </c>
      <c r="E18" s="6"/>
      <c r="F18" s="219">
        <f>AVERAGE(B18:B20)</f>
        <v>15.387985499999999</v>
      </c>
      <c r="G18" s="219">
        <f>AVERAGE(C18:C20)</f>
        <v>17.325422333333332</v>
      </c>
      <c r="H18" s="219">
        <f>AVERAGE(D18:D20)</f>
        <v>18.949421666666666</v>
      </c>
      <c r="I18" s="6"/>
      <c r="J18" s="6">
        <f>H18-F18</f>
        <v>3.5614361666666667</v>
      </c>
      <c r="K18" s="6">
        <f>H18-G18</f>
        <v>1.6239993333333338</v>
      </c>
      <c r="L18" s="6">
        <f>AVERAGE(J18:K18)</f>
        <v>2.5927177500000003</v>
      </c>
      <c r="M18" s="6">
        <f>2^(-L18)</f>
        <v>0.16577314885511579</v>
      </c>
      <c r="N18" s="6"/>
      <c r="O18" s="6">
        <f>L18-$L$11</f>
        <v>0.21448802777777809</v>
      </c>
      <c r="P18" s="6">
        <f>2^(-O18)</f>
        <v>0.86185195266447745</v>
      </c>
      <c r="Q18" s="221">
        <f>LOG(P18,2)</f>
        <v>-0.21448802777777826</v>
      </c>
    </row>
    <row r="19" spans="1:17" customFormat="1" x14ac:dyDescent="0.25">
      <c r="A19" s="6" t="s">
        <v>623</v>
      </c>
      <c r="B19" s="253">
        <v>15.482188000000001</v>
      </c>
      <c r="C19" s="253">
        <v>17.185206999999998</v>
      </c>
      <c r="D19" s="254">
        <v>18.919049999999999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53"/>
      <c r="C20" s="253">
        <v>17.494672999999999</v>
      </c>
      <c r="D20" s="253">
        <v>18.933094000000001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53">
        <v>15.269132000000001</v>
      </c>
      <c r="C21" s="253">
        <v>17.915789</v>
      </c>
      <c r="D21" s="253">
        <v>19.101627000000001</v>
      </c>
      <c r="E21" s="6"/>
      <c r="F21" s="219">
        <f>AVERAGE(B21:B23)</f>
        <v>15.190127333333335</v>
      </c>
      <c r="G21" s="219">
        <f>AVERAGE(C21:C23)</f>
        <v>17.867545666666668</v>
      </c>
      <c r="H21" s="219">
        <f>AVERAGE(D21:D23)</f>
        <v>19.061300666666668</v>
      </c>
      <c r="I21" s="6"/>
      <c r="J21" s="6">
        <f>H21-F21</f>
        <v>3.8711733333333331</v>
      </c>
      <c r="K21" s="6">
        <f>H21-G21</f>
        <v>1.1937549999999995</v>
      </c>
      <c r="L21" s="6">
        <f>AVERAGE(J21:K21)</f>
        <v>2.5324641666666663</v>
      </c>
      <c r="M21" s="6">
        <f>2^(-L21)</f>
        <v>0.17284320982836301</v>
      </c>
      <c r="N21" s="6"/>
      <c r="O21" s="6">
        <f>L21-$L$11</f>
        <v>0.15423444444444412</v>
      </c>
      <c r="P21" s="6">
        <f>2^(-O21)</f>
        <v>0.89860908671985806</v>
      </c>
      <c r="Q21" s="221">
        <f>LOG(P21,2)</f>
        <v>-0.15423444444444409</v>
      </c>
    </row>
    <row r="22" spans="1:17" customFormat="1" x14ac:dyDescent="0.25">
      <c r="A22" s="6" t="s">
        <v>626</v>
      </c>
      <c r="B22" s="253">
        <v>15.239316000000001</v>
      </c>
      <c r="C22" s="253">
        <v>17.975052000000002</v>
      </c>
      <c r="D22" s="254">
        <v>19.144539999999999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53">
        <v>15.061934000000001</v>
      </c>
      <c r="C23" s="253">
        <v>17.711796</v>
      </c>
      <c r="D23" s="253">
        <v>18.937735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91B5-454D-45DC-B976-E033E8F3C77F}">
  <dimension ref="A1:Q24"/>
  <sheetViews>
    <sheetView zoomScale="80" zoomScaleNormal="80" workbookViewId="0">
      <selection activeCell="F22" sqref="F2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720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696</v>
      </c>
      <c r="B3" s="217" t="s">
        <v>629</v>
      </c>
      <c r="C3" s="217" t="s">
        <v>608</v>
      </c>
      <c r="D3" s="218" t="s">
        <v>568</v>
      </c>
      <c r="E3" s="6"/>
      <c r="F3" s="217" t="s">
        <v>609</v>
      </c>
      <c r="G3" s="217" t="s">
        <v>610</v>
      </c>
      <c r="H3" s="217" t="s">
        <v>702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53">
        <v>14.571838</v>
      </c>
      <c r="C4" s="253">
        <v>16.624306000000001</v>
      </c>
      <c r="D4" s="253">
        <v>20.969087999999999</v>
      </c>
      <c r="E4" s="6"/>
      <c r="F4" s="223">
        <f>AVERAGE(B4:B6)</f>
        <v>14.611188</v>
      </c>
      <c r="G4" s="223">
        <f>AVERAGE(C4:C6)</f>
        <v>16.593154999999999</v>
      </c>
      <c r="H4" s="223">
        <f>AVERAGE(D4:D6)</f>
        <v>20.968046999999999</v>
      </c>
      <c r="I4" s="6"/>
      <c r="J4" s="214">
        <f>H4-F4</f>
        <v>6.3568589999999983</v>
      </c>
      <c r="K4" s="214">
        <f>H4-G4</f>
        <v>4.3748919999999991</v>
      </c>
      <c r="L4" s="214">
        <f>AVERAGE(J4:K4)</f>
        <v>5.3658754999999987</v>
      </c>
      <c r="M4" s="6">
        <f>2^(-L4)</f>
        <v>2.4249931797891415E-2</v>
      </c>
      <c r="N4" s="6"/>
      <c r="O4" s="214">
        <f>L4-$L$11</f>
        <v>0.79633927777777735</v>
      </c>
      <c r="P4" s="222">
        <f>2^(-O4)</f>
        <v>0.57580839271654904</v>
      </c>
      <c r="Q4" s="6">
        <f>LOG(P4,2)</f>
        <v>-0.79633927777777724</v>
      </c>
    </row>
    <row r="5" spans="1:17" customFormat="1" x14ac:dyDescent="0.25">
      <c r="A5" s="6" t="s">
        <v>620</v>
      </c>
      <c r="B5" s="253">
        <v>14.595151</v>
      </c>
      <c r="C5" s="253">
        <v>16.561776999999999</v>
      </c>
      <c r="D5" s="253">
        <v>20.932884000000001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53">
        <v>14.666575</v>
      </c>
      <c r="C6" s="253">
        <v>16.593381999999998</v>
      </c>
      <c r="D6" s="253">
        <v>21.002168999999999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53">
        <v>14.701542</v>
      </c>
      <c r="C7" s="253">
        <v>17.793968</v>
      </c>
      <c r="D7" s="253">
        <v>20.386263</v>
      </c>
      <c r="E7" s="6"/>
      <c r="F7" s="223">
        <f>AVERAGE(B7:B9)</f>
        <v>14.880932666666666</v>
      </c>
      <c r="G7" s="223">
        <f>AVERAGE(C7:C9)</f>
        <v>17.670400666666669</v>
      </c>
      <c r="H7" s="223">
        <f>AVERAGE(D7:D9)</f>
        <v>20.390710666666667</v>
      </c>
      <c r="I7" s="6"/>
      <c r="J7" s="6">
        <f>H7-F7</f>
        <v>5.5097780000000007</v>
      </c>
      <c r="K7" s="6">
        <f>H7-G7</f>
        <v>2.7203099999999978</v>
      </c>
      <c r="L7" s="6">
        <f>AVERAGE(J7:K7)</f>
        <v>4.1150439999999993</v>
      </c>
      <c r="M7" s="6">
        <f>2^(-L7)</f>
        <v>5.770963433785279E-2</v>
      </c>
      <c r="N7" s="6"/>
      <c r="O7" s="6">
        <f>L7-$L$11</f>
        <v>-0.45449222222222208</v>
      </c>
      <c r="P7" s="6">
        <f>2^(-O7)</f>
        <v>1.3703004226687427</v>
      </c>
      <c r="Q7" s="6">
        <f>LOG(P7,2)</f>
        <v>0.45449222222222213</v>
      </c>
    </row>
    <row r="8" spans="1:17" customFormat="1" x14ac:dyDescent="0.25">
      <c r="A8" s="6" t="s">
        <v>623</v>
      </c>
      <c r="B8" s="253">
        <v>15.118157</v>
      </c>
      <c r="C8" s="253">
        <v>17.574242000000002</v>
      </c>
      <c r="D8" s="253">
        <v>20.398254000000001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53">
        <v>14.823098999999999</v>
      </c>
      <c r="C9" s="253">
        <v>17.642992</v>
      </c>
      <c r="D9" s="253">
        <v>20.387615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53">
        <v>14.753055</v>
      </c>
      <c r="C10" s="253">
        <v>17.448141</v>
      </c>
      <c r="D10" s="253">
        <v>20.361115000000002</v>
      </c>
      <c r="E10" s="6"/>
      <c r="F10" s="223">
        <f>AVERAGE(B10:B12)</f>
        <v>14.922558333333333</v>
      </c>
      <c r="G10" s="223">
        <f>AVERAGE(C10:C12)</f>
        <v>17.414732000000001</v>
      </c>
      <c r="H10" s="223">
        <f>AVERAGE(D10:D12)</f>
        <v>20.396334333333332</v>
      </c>
      <c r="I10" s="6"/>
      <c r="J10" s="6">
        <f>H10-F10</f>
        <v>5.4737759999999991</v>
      </c>
      <c r="K10" s="6">
        <f>H10-G10</f>
        <v>2.9816023333333312</v>
      </c>
      <c r="L10" s="6">
        <f>AVERAGE(J10:K10)</f>
        <v>4.2276891666666652</v>
      </c>
      <c r="M10" s="6">
        <f>2^(-L10)</f>
        <v>5.337510575063252E-2</v>
      </c>
      <c r="N10" s="6"/>
      <c r="O10" s="6">
        <f>L10-$L$11</f>
        <v>-0.34184705555555617</v>
      </c>
      <c r="P10" s="6">
        <f>2^(-O10)</f>
        <v>1.2673781563385642</v>
      </c>
      <c r="Q10" s="6">
        <f>LOG(P10,2)</f>
        <v>0.34184705555555611</v>
      </c>
    </row>
    <row r="11" spans="1:17" customFormat="1" x14ac:dyDescent="0.25">
      <c r="A11" s="6" t="s">
        <v>626</v>
      </c>
      <c r="B11" s="253">
        <v>15.063708999999999</v>
      </c>
      <c r="C11" s="253">
        <v>17.439662999999999</v>
      </c>
      <c r="D11" s="253">
        <v>20.399363999999998</v>
      </c>
      <c r="E11" s="6"/>
      <c r="F11" s="6"/>
      <c r="G11" s="6"/>
      <c r="H11" s="6"/>
      <c r="I11" s="6"/>
      <c r="J11" s="6"/>
      <c r="K11" s="6"/>
      <c r="L11" s="215">
        <f>AVERAGE(L4,L7,L10)</f>
        <v>4.5695362222222213</v>
      </c>
      <c r="M11" s="6"/>
      <c r="N11" s="6"/>
      <c r="O11" s="215">
        <f>AVERAGE(O4,O7,O10)</f>
        <v>-2.9605947323337506E-16</v>
      </c>
      <c r="P11" s="215">
        <f>2^(-O11)</f>
        <v>1.0000000000000002</v>
      </c>
      <c r="Q11" s="6"/>
    </row>
    <row r="12" spans="1:17" customFormat="1" x14ac:dyDescent="0.25">
      <c r="A12" s="6" t="s">
        <v>627</v>
      </c>
      <c r="B12" s="253">
        <v>14.950911</v>
      </c>
      <c r="C12" s="253">
        <v>17.356392</v>
      </c>
      <c r="D12" s="253">
        <v>20.428523999999999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697</v>
      </c>
      <c r="B14" s="217" t="s">
        <v>629</v>
      </c>
      <c r="C14" s="217" t="s">
        <v>608</v>
      </c>
      <c r="D14" s="218" t="s">
        <v>568</v>
      </c>
      <c r="E14" s="6"/>
      <c r="F14" s="217" t="s">
        <v>609</v>
      </c>
      <c r="G14" s="217" t="s">
        <v>610</v>
      </c>
      <c r="H14" s="217" t="s">
        <v>702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53">
        <v>15.162380000000001</v>
      </c>
      <c r="C15" s="253">
        <v>16.892616</v>
      </c>
      <c r="D15" s="253">
        <v>20.574883</v>
      </c>
      <c r="E15" s="6"/>
      <c r="F15" s="219">
        <f>AVERAGE(B15:B17)</f>
        <v>15.204281999999999</v>
      </c>
      <c r="G15" s="219">
        <f>AVERAGE(C15:C17)</f>
        <v>16.965667666666665</v>
      </c>
      <c r="H15" s="219">
        <f>AVERAGE(D15:D17)</f>
        <v>20.681715000000001</v>
      </c>
      <c r="I15" s="6"/>
      <c r="J15" s="6">
        <f>H15-F15</f>
        <v>5.4774330000000013</v>
      </c>
      <c r="K15" s="6">
        <f>H15-G15</f>
        <v>3.7160473333333357</v>
      </c>
      <c r="L15" s="6">
        <f>AVERAGE(J15:K15)</f>
        <v>4.5967401666666685</v>
      </c>
      <c r="M15" s="6">
        <f>2^(-L15)</f>
        <v>4.1327899008418857E-2</v>
      </c>
      <c r="N15" s="6"/>
      <c r="O15" s="6">
        <f>L15-$L$11</f>
        <v>2.7203944444447181E-2</v>
      </c>
      <c r="P15" s="6">
        <f>2^(-O15)</f>
        <v>0.98132033115485784</v>
      </c>
      <c r="Q15" s="225">
        <f>LOG(P15,2)</f>
        <v>-2.7203944444447112E-2</v>
      </c>
    </row>
    <row r="16" spans="1:17" customFormat="1" x14ac:dyDescent="0.25">
      <c r="A16" s="6" t="s">
        <v>620</v>
      </c>
      <c r="B16" s="253">
        <v>15.295909999999999</v>
      </c>
      <c r="C16" s="253">
        <v>17.015722</v>
      </c>
      <c r="D16" s="253">
        <v>20.933644999999999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53">
        <v>15.154555999999999</v>
      </c>
      <c r="C17" s="253">
        <v>16.988665000000001</v>
      </c>
      <c r="D17" s="253">
        <v>20.536617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53">
        <v>15.347256</v>
      </c>
      <c r="C18" s="253">
        <v>17.296386999999999</v>
      </c>
      <c r="D18" s="253">
        <v>21.011467</v>
      </c>
      <c r="E18" s="6"/>
      <c r="F18" s="219">
        <f>AVERAGE(B18:B20)</f>
        <v>15.330640666666667</v>
      </c>
      <c r="G18" s="219">
        <f>AVERAGE(C18:C20)</f>
        <v>17.325422333333332</v>
      </c>
      <c r="H18" s="219">
        <f>AVERAGE(D18:D20)</f>
        <v>21.102999999999998</v>
      </c>
      <c r="I18" s="6"/>
      <c r="J18" s="6">
        <f>H18-F18</f>
        <v>5.7723593333333305</v>
      </c>
      <c r="K18" s="6">
        <f>H18-G18</f>
        <v>3.7775776666666658</v>
      </c>
      <c r="L18" s="6">
        <f>AVERAGE(J18:K18)</f>
        <v>4.7749684999999982</v>
      </c>
      <c r="M18" s="6">
        <f>2^(-L18)</f>
        <v>3.6525086502545705E-2</v>
      </c>
      <c r="N18" s="6"/>
      <c r="O18" s="6">
        <f>L18-$L$11</f>
        <v>0.20543227777777684</v>
      </c>
      <c r="P18" s="6">
        <f>2^(-O18)</f>
        <v>0.86727878363321798</v>
      </c>
      <c r="Q18" s="221">
        <f>LOG(P18,2)</f>
        <v>-0.20543227777777684</v>
      </c>
    </row>
    <row r="19" spans="1:17" customFormat="1" x14ac:dyDescent="0.25">
      <c r="A19" s="6" t="s">
        <v>623</v>
      </c>
      <c r="B19" s="253">
        <v>15.128118000000001</v>
      </c>
      <c r="C19" s="253">
        <v>17.185206999999998</v>
      </c>
      <c r="D19" s="253">
        <v>21.041907999999999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53">
        <v>15.516548</v>
      </c>
      <c r="C20" s="253">
        <v>17.494672999999999</v>
      </c>
      <c r="D20" s="253">
        <v>21.255624999999998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53">
        <v>15.142016</v>
      </c>
      <c r="C21" s="253">
        <v>17.915789</v>
      </c>
      <c r="D21" s="253">
        <v>21.369474</v>
      </c>
      <c r="E21" s="6"/>
      <c r="F21" s="219">
        <f>AVERAGE(B21:B23)</f>
        <v>15.153673666666668</v>
      </c>
      <c r="G21" s="219">
        <f>AVERAGE(C21:C23)</f>
        <v>17.867545666666668</v>
      </c>
      <c r="H21" s="219">
        <f>AVERAGE(D21:D23)</f>
        <v>21.240266999999999</v>
      </c>
      <c r="I21" s="6"/>
      <c r="J21" s="6">
        <f>H21-F21</f>
        <v>6.0865933333333313</v>
      </c>
      <c r="K21" s="6">
        <f>H21-G21</f>
        <v>3.372721333333331</v>
      </c>
      <c r="L21" s="6">
        <f>AVERAGE(J21:K21)</f>
        <v>4.7296573333333312</v>
      </c>
      <c r="M21" s="6">
        <f>2^(-L21)</f>
        <v>3.7690445727908355E-2</v>
      </c>
      <c r="N21" s="6"/>
      <c r="O21" s="6">
        <f>L21-$L$11</f>
        <v>0.16012111111110983</v>
      </c>
      <c r="P21" s="6">
        <f>2^(-O21)</f>
        <v>0.89494993867340711</v>
      </c>
      <c r="Q21" s="221">
        <f>LOG(P21,2)</f>
        <v>-0.16012111111110988</v>
      </c>
    </row>
    <row r="22" spans="1:17" customFormat="1" x14ac:dyDescent="0.25">
      <c r="A22" s="6" t="s">
        <v>626</v>
      </c>
      <c r="B22" s="253">
        <v>15.104504</v>
      </c>
      <c r="C22" s="253">
        <v>17.975052000000002</v>
      </c>
      <c r="D22" s="253">
        <v>21.111059999999998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53">
        <v>15.214501</v>
      </c>
      <c r="C23" s="253">
        <v>17.711796</v>
      </c>
      <c r="D23" s="253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892D-8F73-4A2A-BAE6-6D344DEB86AC}">
  <dimension ref="A1:Q24"/>
  <sheetViews>
    <sheetView zoomScale="80" zoomScaleNormal="80" workbookViewId="0">
      <selection activeCell="E23" sqref="E23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721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696</v>
      </c>
      <c r="B3" s="217" t="s">
        <v>629</v>
      </c>
      <c r="C3" s="217" t="s">
        <v>608</v>
      </c>
      <c r="D3" s="218" t="s">
        <v>569</v>
      </c>
      <c r="E3" s="6"/>
      <c r="F3" s="217" t="s">
        <v>609</v>
      </c>
      <c r="G3" s="217" t="s">
        <v>610</v>
      </c>
      <c r="H3" s="217" t="s">
        <v>703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53">
        <v>14.571838</v>
      </c>
      <c r="C4" s="253">
        <v>16.624306000000001</v>
      </c>
      <c r="D4" s="253">
        <v>21.605001000000001</v>
      </c>
      <c r="E4" s="6"/>
      <c r="F4" s="223">
        <f>AVERAGE(B4:B6)</f>
        <v>14.611188</v>
      </c>
      <c r="G4" s="223">
        <f>AVERAGE(C4:C6)</f>
        <v>16.593154999999999</v>
      </c>
      <c r="H4" s="223">
        <f>AVERAGE(D4:D6)</f>
        <v>21.569654666666665</v>
      </c>
      <c r="I4" s="6"/>
      <c r="J4" s="214">
        <f>H4-F4</f>
        <v>6.9584666666666646</v>
      </c>
      <c r="K4" s="214">
        <f>H4-G4</f>
        <v>4.9764996666666654</v>
      </c>
      <c r="L4" s="214">
        <f>AVERAGE(J4:K4)</f>
        <v>5.967483166666665</v>
      </c>
      <c r="M4" s="6">
        <f>2^(-L4)</f>
        <v>1.598116988476974E-2</v>
      </c>
      <c r="N4" s="6"/>
      <c r="O4" s="214">
        <f>L4-$L$11</f>
        <v>1.0843494444444426</v>
      </c>
      <c r="P4" s="222">
        <f>2^(-O4)</f>
        <v>0.47160488116095817</v>
      </c>
      <c r="Q4" s="6">
        <f>LOG(P4,2)</f>
        <v>-1.0843494444444426</v>
      </c>
    </row>
    <row r="5" spans="1:17" customFormat="1" x14ac:dyDescent="0.25">
      <c r="A5" s="6" t="s">
        <v>620</v>
      </c>
      <c r="B5" s="253">
        <v>14.595151</v>
      </c>
      <c r="C5" s="253">
        <v>16.561776999999999</v>
      </c>
      <c r="D5" s="253">
        <v>21.560555999999998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53">
        <v>14.666575</v>
      </c>
      <c r="C6" s="253">
        <v>16.593381999999998</v>
      </c>
      <c r="D6" s="253">
        <v>21.543406999999998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53">
        <v>14.881824999999999</v>
      </c>
      <c r="C7" s="253">
        <v>17.793968</v>
      </c>
      <c r="D7" s="253">
        <v>20.549226999999998</v>
      </c>
      <c r="E7" s="6"/>
      <c r="F7" s="223">
        <f>AVERAGE(B7:B9)</f>
        <v>14.924703666666666</v>
      </c>
      <c r="G7" s="223">
        <f>AVERAGE(C7:C9)</f>
        <v>17.670400666666669</v>
      </c>
      <c r="H7" s="223">
        <f>AVERAGE(D7:D9)</f>
        <v>20.564374000000001</v>
      </c>
      <c r="I7" s="6"/>
      <c r="J7" s="6">
        <f>H7-F7</f>
        <v>5.6396703333333349</v>
      </c>
      <c r="K7" s="6">
        <f>H7-G7</f>
        <v>2.8939733333333315</v>
      </c>
      <c r="L7" s="6">
        <f>AVERAGE(J7:K7)</f>
        <v>4.2668218333333332</v>
      </c>
      <c r="M7" s="6">
        <f>2^(-L7)</f>
        <v>5.1946781158773658E-2</v>
      </c>
      <c r="N7" s="6"/>
      <c r="O7" s="6">
        <f>L7-$L$11</f>
        <v>-0.61631188888888921</v>
      </c>
      <c r="P7" s="6">
        <f>2^(-O7)</f>
        <v>1.5329513253234981</v>
      </c>
      <c r="Q7" s="6">
        <f>LOG(P7,2)</f>
        <v>0.6163118888888891</v>
      </c>
    </row>
    <row r="8" spans="1:17" customFormat="1" x14ac:dyDescent="0.25">
      <c r="A8" s="6" t="s">
        <v>623</v>
      </c>
      <c r="B8" s="253">
        <v>14.937357</v>
      </c>
      <c r="C8" s="253">
        <v>17.574242000000002</v>
      </c>
      <c r="D8" s="253">
        <v>20.559172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53">
        <v>14.954929</v>
      </c>
      <c r="C9" s="253">
        <v>17.642992</v>
      </c>
      <c r="D9" s="253">
        <v>20.584723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53">
        <v>14.915789</v>
      </c>
      <c r="C10" s="253">
        <v>17.448141</v>
      </c>
      <c r="D10" s="253">
        <v>20.669172</v>
      </c>
      <c r="E10" s="6"/>
      <c r="F10" s="223">
        <f>AVERAGE(B10:B12)</f>
        <v>14.971406999999999</v>
      </c>
      <c r="G10" s="223">
        <f>AVERAGE(C10:C12)</f>
        <v>17.414732000000001</v>
      </c>
      <c r="H10" s="223">
        <f>AVERAGE(D10:D12)</f>
        <v>20.608165666666668</v>
      </c>
      <c r="I10" s="6"/>
      <c r="J10" s="6">
        <f>H10-F10</f>
        <v>5.6367586666666689</v>
      </c>
      <c r="K10" s="6">
        <f>H10-G10</f>
        <v>3.1934336666666674</v>
      </c>
      <c r="L10" s="6">
        <f>AVERAGE(J10:K10)</f>
        <v>4.4150961666666682</v>
      </c>
      <c r="M10" s="6">
        <f>2^(-L10)</f>
        <v>4.6873093860579092E-2</v>
      </c>
      <c r="N10" s="6"/>
      <c r="O10" s="6">
        <f>L10-$L$11</f>
        <v>-0.46803755555555426</v>
      </c>
      <c r="P10" s="6">
        <f>2^(-O10)</f>
        <v>1.3832266360444452</v>
      </c>
      <c r="Q10" s="6">
        <f>LOG(P10,2)</f>
        <v>0.46803755555555432</v>
      </c>
    </row>
    <row r="11" spans="1:17" customFormat="1" x14ac:dyDescent="0.25">
      <c r="A11" s="6" t="s">
        <v>626</v>
      </c>
      <c r="B11" s="253">
        <v>14.990746</v>
      </c>
      <c r="C11" s="253">
        <v>17.439662999999999</v>
      </c>
      <c r="D11" s="253">
        <v>20.569147000000001</v>
      </c>
      <c r="E11" s="6"/>
      <c r="F11" s="6"/>
      <c r="G11" s="6"/>
      <c r="H11" s="6"/>
      <c r="I11" s="6"/>
      <c r="J11" s="6"/>
      <c r="K11" s="6"/>
      <c r="L11" s="215">
        <f>AVERAGE(L4,L7,L10)</f>
        <v>4.8831337222222224</v>
      </c>
      <c r="M11" s="6"/>
      <c r="N11" s="6"/>
      <c r="O11" s="215">
        <f>AVERAGE(O4,O7,O10)</f>
        <v>-2.9605947323337506E-16</v>
      </c>
      <c r="P11" s="215">
        <f>2^(-O11)</f>
        <v>1.0000000000000002</v>
      </c>
      <c r="Q11" s="6"/>
    </row>
    <row r="12" spans="1:17" customFormat="1" x14ac:dyDescent="0.25">
      <c r="A12" s="6" t="s">
        <v>627</v>
      </c>
      <c r="B12" s="253">
        <v>15.007686</v>
      </c>
      <c r="C12" s="253">
        <v>17.356392</v>
      </c>
      <c r="D12" s="253">
        <v>20.586178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697</v>
      </c>
      <c r="B14" s="217" t="s">
        <v>629</v>
      </c>
      <c r="C14" s="217" t="s">
        <v>608</v>
      </c>
      <c r="D14" s="218" t="s">
        <v>569</v>
      </c>
      <c r="E14" s="6"/>
      <c r="F14" s="217" t="s">
        <v>609</v>
      </c>
      <c r="G14" s="217" t="s">
        <v>610</v>
      </c>
      <c r="H14" s="217" t="s">
        <v>703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53">
        <v>15.162380000000001</v>
      </c>
      <c r="C15" s="253">
        <v>16.892616</v>
      </c>
      <c r="D15" s="254">
        <v>19.922750000000001</v>
      </c>
      <c r="E15" s="6"/>
      <c r="F15" s="219">
        <f>AVERAGE(B15:B17)</f>
        <v>15.204281999999999</v>
      </c>
      <c r="G15" s="219">
        <f>AVERAGE(C15:C17)</f>
        <v>16.965667666666665</v>
      </c>
      <c r="H15" s="219">
        <f>AVERAGE(D15:D17)</f>
        <v>19.879111333333331</v>
      </c>
      <c r="I15" s="6"/>
      <c r="J15" s="6">
        <f>H15-F15</f>
        <v>4.6748293333333315</v>
      </c>
      <c r="K15" s="6">
        <f>H15-G15</f>
        <v>2.9134436666666659</v>
      </c>
      <c r="L15" s="6">
        <f>AVERAGE(J15:K15)</f>
        <v>3.7941364999999987</v>
      </c>
      <c r="M15" s="6">
        <f>2^(-L15)</f>
        <v>7.2086029603440863E-2</v>
      </c>
      <c r="N15" s="6"/>
      <c r="O15" s="6">
        <f>L15-$L$11</f>
        <v>-1.0889972222222237</v>
      </c>
      <c r="P15" s="6">
        <f>2^(-O15)</f>
        <v>2.1272612499348238</v>
      </c>
      <c r="Q15" s="224">
        <f>LOG(P15,2)</f>
        <v>1.0889972222222239</v>
      </c>
    </row>
    <row r="16" spans="1:17" customFormat="1" x14ac:dyDescent="0.25">
      <c r="A16" s="6" t="s">
        <v>620</v>
      </c>
      <c r="B16" s="253">
        <v>15.295909999999999</v>
      </c>
      <c r="C16" s="253">
        <v>17.015722</v>
      </c>
      <c r="D16" s="253">
        <v>19.875382999999999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53">
        <v>15.154555999999999</v>
      </c>
      <c r="C17" s="253">
        <v>16.988665000000001</v>
      </c>
      <c r="D17" s="253">
        <v>19.839200999999999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53">
        <v>15.293782999999999</v>
      </c>
      <c r="C18" s="253">
        <v>17.296386999999999</v>
      </c>
      <c r="D18" s="254">
        <v>19.1843</v>
      </c>
      <c r="E18" s="6"/>
      <c r="F18" s="219">
        <f>AVERAGE(B18:B20)</f>
        <v>15.387985499999999</v>
      </c>
      <c r="G18" s="219">
        <f>AVERAGE(C18:C20)</f>
        <v>17.325422333333332</v>
      </c>
      <c r="H18" s="219">
        <f>AVERAGE(D18:D20)</f>
        <v>19.604307333333335</v>
      </c>
      <c r="I18" s="6"/>
      <c r="J18" s="6">
        <f>H18-F18</f>
        <v>4.2163218333333354</v>
      </c>
      <c r="K18" s="6">
        <f>H18-G18</f>
        <v>2.2788850000000025</v>
      </c>
      <c r="L18" s="6">
        <f>AVERAGE(J18:K18)</f>
        <v>3.247603416666669</v>
      </c>
      <c r="M18" s="6">
        <f>2^(-L18)</f>
        <v>0.10528680757917083</v>
      </c>
      <c r="N18" s="6"/>
      <c r="O18" s="6">
        <f>L18-$L$11</f>
        <v>-1.6355303055555535</v>
      </c>
      <c r="P18" s="6">
        <f>2^(-O18)</f>
        <v>3.1070173669521024</v>
      </c>
      <c r="Q18" s="221">
        <f>LOG(P18,2)</f>
        <v>1.6355303055555532</v>
      </c>
    </row>
    <row r="19" spans="1:17" customFormat="1" x14ac:dyDescent="0.25">
      <c r="A19" s="6" t="s">
        <v>623</v>
      </c>
      <c r="B19" s="253">
        <v>15.482188000000001</v>
      </c>
      <c r="C19" s="253">
        <v>17.185206999999998</v>
      </c>
      <c r="D19" s="254">
        <v>19.667770000000001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53"/>
      <c r="C20" s="253">
        <v>17.494672999999999</v>
      </c>
      <c r="D20" s="253">
        <v>19.960851999999999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53">
        <v>15.269132000000001</v>
      </c>
      <c r="C21" s="253">
        <v>17.915789</v>
      </c>
      <c r="D21" s="253">
        <v>20.285315000000001</v>
      </c>
      <c r="E21" s="6"/>
      <c r="F21" s="219">
        <f>AVERAGE(B21:B23)</f>
        <v>15.190127333333335</v>
      </c>
      <c r="G21" s="219">
        <f>AVERAGE(C21:C23)</f>
        <v>17.867545666666668</v>
      </c>
      <c r="H21" s="219">
        <f>AVERAGE(D21:D23)</f>
        <v>20.346445333333335</v>
      </c>
      <c r="I21" s="6"/>
      <c r="J21" s="6">
        <f>H21-F21</f>
        <v>5.1563180000000006</v>
      </c>
      <c r="K21" s="6">
        <f>H21-G21</f>
        <v>2.4788996666666669</v>
      </c>
      <c r="L21" s="6">
        <f>AVERAGE(J21:K21)</f>
        <v>3.8176088333333338</v>
      </c>
      <c r="M21" s="6">
        <f>2^(-L21)</f>
        <v>7.0922694902720657E-2</v>
      </c>
      <c r="N21" s="6"/>
      <c r="O21" s="6">
        <f>L21-$L$11</f>
        <v>-1.0655248888888886</v>
      </c>
      <c r="P21" s="6">
        <f>2^(-O21)</f>
        <v>2.092931202307557</v>
      </c>
      <c r="Q21" s="224">
        <f>LOG(P21,2)</f>
        <v>1.0655248888888886</v>
      </c>
    </row>
    <row r="22" spans="1:17" customFormat="1" x14ac:dyDescent="0.25">
      <c r="A22" s="6" t="s">
        <v>626</v>
      </c>
      <c r="B22" s="253">
        <v>15.239316000000001</v>
      </c>
      <c r="C22" s="253">
        <v>17.975052000000002</v>
      </c>
      <c r="D22" s="253">
        <v>20.411669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53">
        <v>15.061934000000001</v>
      </c>
      <c r="C23" s="253">
        <v>17.711796</v>
      </c>
      <c r="D23" s="253">
        <v>20.342352000000002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C8E8E-00BB-4EF0-B3A5-4C0B91930FB0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722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696</v>
      </c>
      <c r="B3" s="217" t="s">
        <v>629</v>
      </c>
      <c r="C3" s="217" t="s">
        <v>608</v>
      </c>
      <c r="D3" s="218" t="s">
        <v>570</v>
      </c>
      <c r="E3" s="6"/>
      <c r="F3" s="217" t="s">
        <v>609</v>
      </c>
      <c r="G3" s="217" t="s">
        <v>610</v>
      </c>
      <c r="H3" s="217" t="s">
        <v>704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53">
        <v>14.571838</v>
      </c>
      <c r="C4" s="253">
        <v>16.624306000000001</v>
      </c>
      <c r="D4" s="253">
        <v>20.713101999999999</v>
      </c>
      <c r="E4" s="6"/>
      <c r="F4" s="223">
        <f>AVERAGE(B4:B6)</f>
        <v>14.611188</v>
      </c>
      <c r="G4" s="223">
        <f>AVERAGE(C4:C6)</f>
        <v>16.593154999999999</v>
      </c>
      <c r="H4" s="223">
        <f>AVERAGE(D4:D6)</f>
        <v>20.715766666666664</v>
      </c>
      <c r="I4" s="6"/>
      <c r="J4" s="214">
        <f>H4-F4</f>
        <v>6.1045786666666633</v>
      </c>
      <c r="K4" s="214">
        <f>H4-G4</f>
        <v>4.1226116666666641</v>
      </c>
      <c r="L4" s="214">
        <f>AVERAGE(J4:K4)</f>
        <v>5.1135951666666637</v>
      </c>
      <c r="M4" s="6">
        <f>2^(-L4)</f>
        <v>2.8883809311154619E-2</v>
      </c>
      <c r="N4" s="6"/>
      <c r="O4" s="214">
        <f>L4-$L$11</f>
        <v>0.74267422222222024</v>
      </c>
      <c r="P4" s="222">
        <f>2^(-O4)</f>
        <v>0.59763053930899734</v>
      </c>
      <c r="Q4" s="6">
        <f>LOG(P4,2)</f>
        <v>-0.74267422222222035</v>
      </c>
    </row>
    <row r="5" spans="1:17" customFormat="1" x14ac:dyDescent="0.25">
      <c r="A5" s="6" t="s">
        <v>620</v>
      </c>
      <c r="B5" s="253">
        <v>14.595151</v>
      </c>
      <c r="C5" s="253">
        <v>16.561776999999999</v>
      </c>
      <c r="D5" s="253">
        <v>20.731655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53">
        <v>14.666575</v>
      </c>
      <c r="C6" s="253">
        <v>16.593381999999998</v>
      </c>
      <c r="D6" s="253">
        <v>20.702542999999999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53">
        <v>14.881824999999999</v>
      </c>
      <c r="C7" s="253">
        <v>17.793968</v>
      </c>
      <c r="D7" s="253">
        <v>20.414370999999999</v>
      </c>
      <c r="E7" s="6"/>
      <c r="F7" s="223">
        <f>AVERAGE(B7:B9)</f>
        <v>14.924703666666666</v>
      </c>
      <c r="G7" s="223">
        <f>AVERAGE(C7:C9)</f>
        <v>17.670400666666669</v>
      </c>
      <c r="H7" s="223">
        <f>AVERAGE(D7:D9)</f>
        <v>20.36315466666667</v>
      </c>
      <c r="I7" s="6"/>
      <c r="J7" s="6">
        <f>H7-F7</f>
        <v>5.4384510000000041</v>
      </c>
      <c r="K7" s="6">
        <f>H7-G7</f>
        <v>2.6927540000000008</v>
      </c>
      <c r="L7" s="6">
        <f>AVERAGE(J7:K7)</f>
        <v>4.0656025000000025</v>
      </c>
      <c r="M7" s="6">
        <f>2^(-L7)</f>
        <v>5.9721636121008025E-2</v>
      </c>
      <c r="N7" s="6"/>
      <c r="O7" s="6">
        <f>L7-$L$11</f>
        <v>-0.30531844444444101</v>
      </c>
      <c r="P7" s="6">
        <f>2^(-O7)</f>
        <v>1.2356913597830073</v>
      </c>
      <c r="Q7" s="6">
        <f>LOG(P7,2)</f>
        <v>0.30531844444444106</v>
      </c>
    </row>
    <row r="8" spans="1:17" customFormat="1" x14ac:dyDescent="0.25">
      <c r="A8" s="6" t="s">
        <v>623</v>
      </c>
      <c r="B8" s="253">
        <v>14.937357</v>
      </c>
      <c r="C8" s="253">
        <v>17.574242000000002</v>
      </c>
      <c r="D8" s="253">
        <v>20.440348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53">
        <v>14.954929</v>
      </c>
      <c r="C9" s="253">
        <v>17.642992</v>
      </c>
      <c r="D9" s="253">
        <v>20.234745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53">
        <v>14.915789</v>
      </c>
      <c r="C10" s="253">
        <v>17.448141</v>
      </c>
      <c r="D10" s="253">
        <v>20.099965999999998</v>
      </c>
      <c r="E10" s="6"/>
      <c r="F10" s="223">
        <f>AVERAGE(B10:B12)</f>
        <v>14.971406999999999</v>
      </c>
      <c r="G10" s="223">
        <f>AVERAGE(C10:C12)</f>
        <v>17.414732000000001</v>
      </c>
      <c r="H10" s="223">
        <f>AVERAGE(D10:D12)</f>
        <v>20.126634666666664</v>
      </c>
      <c r="I10" s="6"/>
      <c r="J10" s="6">
        <f>H10-F10</f>
        <v>5.155227666666665</v>
      </c>
      <c r="K10" s="6">
        <f>H10-G10</f>
        <v>2.7119026666666635</v>
      </c>
      <c r="L10" s="6">
        <f>AVERAGE(J10:K10)</f>
        <v>3.9335651666666642</v>
      </c>
      <c r="M10" s="6">
        <f>2^(-L10)</f>
        <v>6.5445365113087406E-2</v>
      </c>
      <c r="N10" s="6"/>
      <c r="O10" s="6">
        <f>L10-$L$11</f>
        <v>-0.43735577777777923</v>
      </c>
      <c r="P10" s="6">
        <f>2^(-O10)</f>
        <v>1.3541201725322283</v>
      </c>
      <c r="Q10" s="6">
        <f>LOG(P10,2)</f>
        <v>0.43735577777777923</v>
      </c>
    </row>
    <row r="11" spans="1:17" customFormat="1" x14ac:dyDescent="0.25">
      <c r="A11" s="6" t="s">
        <v>626</v>
      </c>
      <c r="B11" s="253">
        <v>14.990746</v>
      </c>
      <c r="C11" s="253">
        <v>17.439662999999999</v>
      </c>
      <c r="D11" s="253">
        <v>20.077712999999999</v>
      </c>
      <c r="E11" s="6"/>
      <c r="F11" s="6"/>
      <c r="G11" s="6"/>
      <c r="H11" s="6"/>
      <c r="I11" s="6"/>
      <c r="J11" s="6"/>
      <c r="K11" s="6"/>
      <c r="L11" s="215">
        <f>AVERAGE(L4,L7,L10)</f>
        <v>4.3709209444444435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53">
        <v>15.007686</v>
      </c>
      <c r="C12" s="253">
        <v>17.356392</v>
      </c>
      <c r="D12" s="253">
        <v>20.202224999999999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697</v>
      </c>
      <c r="B14" s="217" t="s">
        <v>629</v>
      </c>
      <c r="C14" s="217" t="s">
        <v>608</v>
      </c>
      <c r="D14" s="218" t="s">
        <v>570</v>
      </c>
      <c r="E14" s="6"/>
      <c r="F14" s="217" t="s">
        <v>609</v>
      </c>
      <c r="G14" s="217" t="s">
        <v>610</v>
      </c>
      <c r="H14" s="217" t="s">
        <v>704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53">
        <v>15.162380000000001</v>
      </c>
      <c r="C15" s="253">
        <v>16.892616</v>
      </c>
      <c r="D15" s="254">
        <v>18.490362000000001</v>
      </c>
      <c r="E15" s="6"/>
      <c r="F15" s="219">
        <f>AVERAGE(B15:B17)</f>
        <v>15.204281999999999</v>
      </c>
      <c r="G15" s="219">
        <f>AVERAGE(C15:C17)</f>
        <v>16.965667666666665</v>
      </c>
      <c r="H15" s="219">
        <f>AVERAGE(D15:D17)</f>
        <v>18.592176333333335</v>
      </c>
      <c r="I15" s="6"/>
      <c r="J15" s="6">
        <f>H15-F15</f>
        <v>3.3878943333333353</v>
      </c>
      <c r="K15" s="6">
        <f>H15-G15</f>
        <v>1.6265086666666697</v>
      </c>
      <c r="L15" s="6">
        <f>AVERAGE(J15:K15)</f>
        <v>2.5072015000000025</v>
      </c>
      <c r="M15" s="6">
        <f>2^(-L15)</f>
        <v>0.17589647788718143</v>
      </c>
      <c r="N15" s="6"/>
      <c r="O15" s="6">
        <f>L15-$L$11</f>
        <v>-1.8637194444444409</v>
      </c>
      <c r="P15" s="6">
        <f>2^(-O15)</f>
        <v>3.6394474776452963</v>
      </c>
      <c r="Q15" s="224">
        <f>LOG(P15,2)</f>
        <v>1.8637194444444409</v>
      </c>
    </row>
    <row r="16" spans="1:17" customFormat="1" x14ac:dyDescent="0.25">
      <c r="A16" s="6" t="s">
        <v>620</v>
      </c>
      <c r="B16" s="253">
        <v>15.295909999999999</v>
      </c>
      <c r="C16" s="253">
        <v>17.015722</v>
      </c>
      <c r="D16" s="254">
        <v>18.678787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53">
        <v>15.154555999999999</v>
      </c>
      <c r="C17" s="253">
        <v>16.988665000000001</v>
      </c>
      <c r="D17" s="254">
        <v>18.607379999999999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53">
        <v>15.293782999999999</v>
      </c>
      <c r="C18" s="253">
        <v>17.296386999999999</v>
      </c>
      <c r="D18" s="254">
        <v>19.868912000000002</v>
      </c>
      <c r="E18" s="6"/>
      <c r="F18" s="219">
        <f>AVERAGE(B18:B20)</f>
        <v>15.387985499999999</v>
      </c>
      <c r="G18" s="219">
        <f>AVERAGE(C18:C20)</f>
        <v>17.325422333333332</v>
      </c>
      <c r="H18" s="219">
        <f>AVERAGE(D18:D20)</f>
        <v>19.976951333333336</v>
      </c>
      <c r="I18" s="6"/>
      <c r="J18" s="6">
        <f>H18-F18</f>
        <v>4.5889658333333365</v>
      </c>
      <c r="K18" s="6">
        <f>H18-G18</f>
        <v>2.6515290000000036</v>
      </c>
      <c r="L18" s="6">
        <f>AVERAGE(J18:K18)</f>
        <v>3.62024741666667</v>
      </c>
      <c r="M18" s="6">
        <f>2^(-L18)</f>
        <v>8.1319918715013373E-2</v>
      </c>
      <c r="N18" s="6"/>
      <c r="O18" s="6">
        <f>L18-$L$11</f>
        <v>-0.75067352777777341</v>
      </c>
      <c r="P18" s="6">
        <f>2^(-O18)</f>
        <v>1.6825781653200698</v>
      </c>
      <c r="Q18" s="224">
        <f>LOG(P18,2)</f>
        <v>0.75067352777777352</v>
      </c>
    </row>
    <row r="19" spans="1:17" customFormat="1" x14ac:dyDescent="0.25">
      <c r="A19" s="6" t="s">
        <v>623</v>
      </c>
      <c r="B19" s="253">
        <v>15.482188000000001</v>
      </c>
      <c r="C19" s="253">
        <v>17.185206999999998</v>
      </c>
      <c r="D19" s="254">
        <v>19.954319999999999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53"/>
      <c r="C20" s="253">
        <v>17.494672999999999</v>
      </c>
      <c r="D20" s="254">
        <v>20.107621999999999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53">
        <v>15.269132000000001</v>
      </c>
      <c r="C21" s="253">
        <v>17.915789</v>
      </c>
      <c r="D21" s="254">
        <v>19.27721</v>
      </c>
      <c r="E21" s="6"/>
      <c r="F21" s="219">
        <f>AVERAGE(B21:B23)</f>
        <v>15.190127333333335</v>
      </c>
      <c r="G21" s="219">
        <f>AVERAGE(C21:C23)</f>
        <v>17.867545666666668</v>
      </c>
      <c r="H21" s="219">
        <f>AVERAGE(D21:D23)</f>
        <v>19.266195</v>
      </c>
      <c r="I21" s="6"/>
      <c r="J21" s="6">
        <f>H21-F21</f>
        <v>4.0760676666666651</v>
      </c>
      <c r="K21" s="6">
        <f>H21-G21</f>
        <v>1.3986493333333314</v>
      </c>
      <c r="L21" s="6">
        <f>AVERAGE(J21:K21)</f>
        <v>2.7373584999999983</v>
      </c>
      <c r="M21" s="6">
        <f>2^(-L21)</f>
        <v>0.14995915432660212</v>
      </c>
      <c r="N21" s="6"/>
      <c r="O21" s="6">
        <f>L21-$L$11</f>
        <v>-1.6335624444444452</v>
      </c>
      <c r="P21" s="6">
        <f>2^(-O21)</f>
        <v>3.1027822303174553</v>
      </c>
      <c r="Q21" s="224">
        <f>LOG(P21,2)</f>
        <v>1.6335624444444452</v>
      </c>
    </row>
    <row r="22" spans="1:17" customFormat="1" x14ac:dyDescent="0.25">
      <c r="A22" s="6" t="s">
        <v>626</v>
      </c>
      <c r="B22" s="253">
        <v>15.239316000000001</v>
      </c>
      <c r="C22" s="253">
        <v>17.975052000000002</v>
      </c>
      <c r="D22" s="254">
        <v>19.311423999999999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53">
        <v>15.061934000000001</v>
      </c>
      <c r="C23" s="253">
        <v>17.711796</v>
      </c>
      <c r="D23" s="254">
        <v>19.209951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FCC15-6495-48E7-BC0B-61BEF9F3EBCC}">
  <dimension ref="A1:Q24"/>
  <sheetViews>
    <sheetView zoomScale="80" zoomScaleNormal="80" workbookViewId="0">
      <selection activeCell="J24" sqref="J24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723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696</v>
      </c>
      <c r="B3" s="217" t="s">
        <v>629</v>
      </c>
      <c r="C3" s="217" t="s">
        <v>608</v>
      </c>
      <c r="D3" s="218" t="s">
        <v>572</v>
      </c>
      <c r="E3" s="6"/>
      <c r="F3" s="217" t="s">
        <v>609</v>
      </c>
      <c r="G3" s="217" t="s">
        <v>610</v>
      </c>
      <c r="H3" s="217" t="s">
        <v>705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53">
        <v>14.571838</v>
      </c>
      <c r="C4" s="253">
        <v>16.624306000000001</v>
      </c>
      <c r="D4" s="254">
        <v>21.492937000000001</v>
      </c>
      <c r="E4" s="6"/>
      <c r="F4" s="223">
        <f>AVERAGE(B4:B6)</f>
        <v>14.611188</v>
      </c>
      <c r="G4" s="223">
        <f>AVERAGE(C4:C6)</f>
        <v>16.593154999999999</v>
      </c>
      <c r="H4" s="223">
        <f>AVERAGE(D4:D6)</f>
        <v>21.516934000000003</v>
      </c>
      <c r="I4" s="6"/>
      <c r="J4" s="214">
        <f>H4-F4</f>
        <v>6.9057460000000024</v>
      </c>
      <c r="K4" s="214">
        <f>H4-G4</f>
        <v>4.9237790000000032</v>
      </c>
      <c r="L4" s="214">
        <f>AVERAGE(J4:K4)</f>
        <v>5.9147625000000028</v>
      </c>
      <c r="M4" s="6">
        <f>2^(-L4)</f>
        <v>1.6575974511906157E-2</v>
      </c>
      <c r="N4" s="6"/>
      <c r="O4" s="214">
        <f>L4-$L$11</f>
        <v>0.31547044444444694</v>
      </c>
      <c r="P4" s="222">
        <f>2^(-O4)</f>
        <v>0.80358890792523863</v>
      </c>
      <c r="Q4" s="6">
        <f>LOG(P4,2)</f>
        <v>-0.31547044444444694</v>
      </c>
    </row>
    <row r="5" spans="1:17" customFormat="1" x14ac:dyDescent="0.25">
      <c r="A5" s="6" t="s">
        <v>620</v>
      </c>
      <c r="B5" s="253">
        <v>14.595151</v>
      </c>
      <c r="C5" s="253">
        <v>16.561776999999999</v>
      </c>
      <c r="D5" s="254">
        <v>21.491350000000001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53">
        <v>14.666575</v>
      </c>
      <c r="C6" s="253">
        <v>16.593381999999998</v>
      </c>
      <c r="D6" s="254">
        <v>21.566514999999999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53">
        <v>14.881824999999999</v>
      </c>
      <c r="C7" s="253">
        <v>17.793968</v>
      </c>
      <c r="D7" s="254">
        <v>22.018823999999999</v>
      </c>
      <c r="E7" s="6"/>
      <c r="F7" s="223">
        <f>AVERAGE(B7:B9)</f>
        <v>14.924703666666666</v>
      </c>
      <c r="G7" s="223">
        <f>AVERAGE(C7:C9)</f>
        <v>17.670400666666669</v>
      </c>
      <c r="H7" s="223">
        <f>AVERAGE(D7:D9)</f>
        <v>22.079577</v>
      </c>
      <c r="I7" s="6"/>
      <c r="J7" s="6">
        <f>H7-F7</f>
        <v>7.1548733333333345</v>
      </c>
      <c r="K7" s="6">
        <f>H7-G7</f>
        <v>4.4091763333333311</v>
      </c>
      <c r="L7" s="6">
        <f>AVERAGE(J7:K7)</f>
        <v>5.7820248333333328</v>
      </c>
      <c r="M7" s="6">
        <f>2^(-L7)</f>
        <v>1.8173437824290969E-2</v>
      </c>
      <c r="N7" s="6"/>
      <c r="O7" s="6">
        <f>L7-$L$11</f>
        <v>0.18273277777777697</v>
      </c>
      <c r="P7" s="6">
        <f>2^(-O7)</f>
        <v>0.88103254767793537</v>
      </c>
      <c r="Q7" s="6">
        <f>LOG(P7,2)</f>
        <v>-0.18273277777777711</v>
      </c>
    </row>
    <row r="8" spans="1:17" customFormat="1" x14ac:dyDescent="0.25">
      <c r="A8" s="6" t="s">
        <v>623</v>
      </c>
      <c r="B8" s="253">
        <v>14.937357</v>
      </c>
      <c r="C8" s="253">
        <v>17.574242000000002</v>
      </c>
      <c r="D8" s="254">
        <v>22.143227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53">
        <v>14.954929</v>
      </c>
      <c r="C9" s="253">
        <v>17.642992</v>
      </c>
      <c r="D9" s="254">
        <v>22.07668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53">
        <v>14.915789</v>
      </c>
      <c r="C10" s="253">
        <v>17.448141</v>
      </c>
      <c r="D10" s="254">
        <v>21.324354</v>
      </c>
      <c r="E10" s="6"/>
      <c r="F10" s="223">
        <f>AVERAGE(B10:B12)</f>
        <v>14.971406999999999</v>
      </c>
      <c r="G10" s="223">
        <f>AVERAGE(C10:C12)</f>
        <v>17.414732000000001</v>
      </c>
      <c r="H10" s="223">
        <f>AVERAGE(D10:D12)</f>
        <v>21.294158333333332</v>
      </c>
      <c r="I10" s="6"/>
      <c r="J10" s="6">
        <f>H10-F10</f>
        <v>6.3227513333333327</v>
      </c>
      <c r="K10" s="6">
        <f>H10-G10</f>
        <v>3.8794263333333312</v>
      </c>
      <c r="L10" s="6">
        <f>AVERAGE(J10:K10)</f>
        <v>5.101088833333332</v>
      </c>
      <c r="M10" s="6">
        <f>2^(-L10)</f>
        <v>2.9135283653222706E-2</v>
      </c>
      <c r="N10" s="6"/>
      <c r="O10" s="6">
        <f>L10-$L$11</f>
        <v>-0.49820322222222391</v>
      </c>
      <c r="P10" s="6">
        <f>2^(-O10)</f>
        <v>1.4124533526622154</v>
      </c>
      <c r="Q10" s="6">
        <f>LOG(P10,2)</f>
        <v>0.49820322222222396</v>
      </c>
    </row>
    <row r="11" spans="1:17" customFormat="1" x14ac:dyDescent="0.25">
      <c r="A11" s="6" t="s">
        <v>626</v>
      </c>
      <c r="B11" s="253">
        <v>14.990746</v>
      </c>
      <c r="C11" s="253">
        <v>17.439662999999999</v>
      </c>
      <c r="D11" s="254">
        <v>21.309698000000001</v>
      </c>
      <c r="E11" s="6"/>
      <c r="F11" s="6"/>
      <c r="G11" s="6"/>
      <c r="H11" s="6"/>
      <c r="I11" s="6"/>
      <c r="J11" s="6"/>
      <c r="K11" s="6"/>
      <c r="L11" s="215">
        <f>AVERAGE(L4,L7,L10)</f>
        <v>5.5992920555555559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53">
        <v>15.007686</v>
      </c>
      <c r="C12" s="253">
        <v>17.356392</v>
      </c>
      <c r="D12" s="254">
        <v>21.248422999999999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697</v>
      </c>
      <c r="B14" s="217" t="s">
        <v>629</v>
      </c>
      <c r="C14" s="217" t="s">
        <v>608</v>
      </c>
      <c r="D14" s="218" t="s">
        <v>572</v>
      </c>
      <c r="E14" s="6"/>
      <c r="F14" s="217" t="s">
        <v>609</v>
      </c>
      <c r="G14" s="217" t="s">
        <v>610</v>
      </c>
      <c r="H14" s="217" t="s">
        <v>705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53">
        <v>15.162380000000001</v>
      </c>
      <c r="C15" s="253">
        <v>16.892616</v>
      </c>
      <c r="D15" s="254">
        <v>20.386288</v>
      </c>
      <c r="E15" s="6"/>
      <c r="F15" s="219">
        <f>AVERAGE(B15:B17)</f>
        <v>15.204281999999999</v>
      </c>
      <c r="G15" s="219">
        <f>AVERAGE(C15:C17)</f>
        <v>16.965667666666665</v>
      </c>
      <c r="H15" s="219">
        <f>AVERAGE(D15:D17)</f>
        <v>20.371148666666667</v>
      </c>
      <c r="I15" s="6"/>
      <c r="J15" s="6">
        <f>H15-F15</f>
        <v>5.1668666666666674</v>
      </c>
      <c r="K15" s="6">
        <f>H15-G15</f>
        <v>3.4054810000000018</v>
      </c>
      <c r="L15" s="6">
        <f>AVERAGE(J15:K15)</f>
        <v>4.2861738333333346</v>
      </c>
      <c r="M15" s="6">
        <f>2^(-L15)</f>
        <v>5.1254630800388994E-2</v>
      </c>
      <c r="N15" s="6"/>
      <c r="O15" s="6">
        <f>L15-$L$11</f>
        <v>-1.3131182222222213</v>
      </c>
      <c r="P15" s="6">
        <f>2^(-O15)</f>
        <v>2.4847801715314954</v>
      </c>
      <c r="Q15" s="224">
        <f>LOG(P15,2)</f>
        <v>1.3131182222222213</v>
      </c>
    </row>
    <row r="16" spans="1:17" customFormat="1" x14ac:dyDescent="0.25">
      <c r="A16" s="6" t="s">
        <v>620</v>
      </c>
      <c r="B16" s="253">
        <v>15.295909999999999</v>
      </c>
      <c r="C16" s="253">
        <v>17.015722</v>
      </c>
      <c r="D16" s="254">
        <v>20.226616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53">
        <v>15.154555999999999</v>
      </c>
      <c r="C17" s="253">
        <v>16.988665000000001</v>
      </c>
      <c r="D17" s="254">
        <v>20.500541999999999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53">
        <v>15.293782999999999</v>
      </c>
      <c r="C18" s="253">
        <v>17.296386999999999</v>
      </c>
      <c r="D18" s="254">
        <v>19.896336000000002</v>
      </c>
      <c r="E18" s="6"/>
      <c r="F18" s="219">
        <f>AVERAGE(B18:B20)</f>
        <v>15.387985499999999</v>
      </c>
      <c r="G18" s="219">
        <f>AVERAGE(C18:C20)</f>
        <v>17.325422333333332</v>
      </c>
      <c r="H18" s="219">
        <f>AVERAGE(D18:D20)</f>
        <v>19.924966333333334</v>
      </c>
      <c r="I18" s="6"/>
      <c r="J18" s="6">
        <f>H18-F18</f>
        <v>4.5369808333333346</v>
      </c>
      <c r="K18" s="6">
        <f>H18-G18</f>
        <v>2.5995440000000016</v>
      </c>
      <c r="L18" s="6">
        <f>AVERAGE(J18:K18)</f>
        <v>3.5682624166666681</v>
      </c>
      <c r="M18" s="6">
        <f>2^(-L18)</f>
        <v>8.4303572740375615E-2</v>
      </c>
      <c r="N18" s="6"/>
      <c r="O18" s="6">
        <f>L18-$L$11</f>
        <v>-2.0310296388888878</v>
      </c>
      <c r="P18" s="6">
        <f>2^(-O18)</f>
        <v>4.0869642930480081</v>
      </c>
      <c r="Q18" s="221">
        <f>LOG(P18,2)</f>
        <v>2.0310296388888878</v>
      </c>
    </row>
    <row r="19" spans="1:17" customFormat="1" x14ac:dyDescent="0.25">
      <c r="A19" s="6" t="s">
        <v>623</v>
      </c>
      <c r="B19" s="253">
        <v>15.482188000000001</v>
      </c>
      <c r="C19" s="253">
        <v>17.185206999999998</v>
      </c>
      <c r="D19" s="254">
        <v>19.805966999999999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53"/>
      <c r="C20" s="253">
        <v>17.494672999999999</v>
      </c>
      <c r="D20" s="254">
        <v>20.072596000000001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53">
        <v>15.269132000000001</v>
      </c>
      <c r="C21" s="253">
        <v>17.915789</v>
      </c>
      <c r="D21" s="254">
        <v>20.783417</v>
      </c>
      <c r="E21" s="6"/>
      <c r="F21" s="219">
        <f>AVERAGE(B21:B23)</f>
        <v>15.190127333333335</v>
      </c>
      <c r="G21" s="219">
        <f>AVERAGE(C21:C23)</f>
        <v>17.867545666666668</v>
      </c>
      <c r="H21" s="219">
        <f>AVERAGE(D21:D23)</f>
        <v>20.783071000000003</v>
      </c>
      <c r="I21" s="6"/>
      <c r="J21" s="6">
        <f>H21-F21</f>
        <v>5.5929436666666685</v>
      </c>
      <c r="K21" s="6">
        <f>H21-G21</f>
        <v>2.9155253333333349</v>
      </c>
      <c r="L21" s="6">
        <f>AVERAGE(J21:K21)</f>
        <v>4.2542345000000017</v>
      </c>
      <c r="M21" s="6">
        <f>2^(-L21)</f>
        <v>5.2401993257368891E-2</v>
      </c>
      <c r="N21" s="6"/>
      <c r="O21" s="6">
        <f>L21-$L$11</f>
        <v>-1.3450575555555542</v>
      </c>
      <c r="P21" s="6">
        <f>2^(-O21)</f>
        <v>2.5404033111023629</v>
      </c>
      <c r="Q21" s="224">
        <f>LOG(P21,2)</f>
        <v>1.3450575555555542</v>
      </c>
    </row>
    <row r="22" spans="1:17" customFormat="1" x14ac:dyDescent="0.25">
      <c r="A22" s="6" t="s">
        <v>626</v>
      </c>
      <c r="B22" s="253">
        <v>15.239316000000001</v>
      </c>
      <c r="C22" s="253">
        <v>17.975052000000002</v>
      </c>
      <c r="D22" s="254">
        <v>20.875696000000001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53">
        <v>15.061934000000001</v>
      </c>
      <c r="C23" s="253">
        <v>17.711796</v>
      </c>
      <c r="D23" s="254">
        <v>20.690100000000001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58DD-BA7C-448F-9DD4-62E2780DE0C3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724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696</v>
      </c>
      <c r="B3" s="217" t="s">
        <v>629</v>
      </c>
      <c r="C3" s="217" t="s">
        <v>608</v>
      </c>
      <c r="D3" s="218" t="s">
        <v>571</v>
      </c>
      <c r="E3" s="6"/>
      <c r="F3" s="217" t="s">
        <v>609</v>
      </c>
      <c r="G3" s="217" t="s">
        <v>610</v>
      </c>
      <c r="H3" s="217" t="s">
        <v>706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253">
        <v>14.571838</v>
      </c>
      <c r="C4" s="253">
        <v>16.624306000000001</v>
      </c>
      <c r="D4" s="254">
        <v>17.779140000000002</v>
      </c>
      <c r="E4" s="6"/>
      <c r="F4" s="223">
        <f>AVERAGE(B4:B6)</f>
        <v>14.611188</v>
      </c>
      <c r="G4" s="223">
        <f>AVERAGE(C4:C6)</f>
        <v>16.593154999999999</v>
      </c>
      <c r="H4" s="223">
        <f>AVERAGE(D4:D6)</f>
        <v>17.813165333333334</v>
      </c>
      <c r="I4" s="6"/>
      <c r="J4" s="214">
        <f>H4-F4</f>
        <v>3.2019773333333337</v>
      </c>
      <c r="K4" s="214">
        <f>H4-G4</f>
        <v>1.2200103333333345</v>
      </c>
      <c r="L4" s="214">
        <f>AVERAGE(J4:K4)</f>
        <v>2.2109938333333341</v>
      </c>
      <c r="M4" s="6">
        <f>2^(-L4)</f>
        <v>0.2159854700580337</v>
      </c>
      <c r="N4" s="6"/>
      <c r="O4" s="214">
        <f>L4-$L$11</f>
        <v>0.26294722222222333</v>
      </c>
      <c r="P4" s="222">
        <f>2^(-O4)</f>
        <v>0.83338369408378765</v>
      </c>
      <c r="Q4" s="6">
        <f>LOG(P4,2)</f>
        <v>-0.2629472222222235</v>
      </c>
    </row>
    <row r="5" spans="1:17" customFormat="1" x14ac:dyDescent="0.25">
      <c r="A5" s="6" t="s">
        <v>620</v>
      </c>
      <c r="B5" s="253">
        <v>14.595151</v>
      </c>
      <c r="C5" s="253">
        <v>16.561776999999999</v>
      </c>
      <c r="D5" s="254">
        <v>17.84094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253">
        <v>14.666575</v>
      </c>
      <c r="C6" s="253">
        <v>16.593381999999998</v>
      </c>
      <c r="D6" s="254">
        <v>17.819416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53">
        <v>14.881824999999999</v>
      </c>
      <c r="C7" s="253">
        <v>17.793968</v>
      </c>
      <c r="D7" s="254">
        <v>17.799586999999999</v>
      </c>
      <c r="E7" s="6"/>
      <c r="F7" s="223">
        <f>AVERAGE(B7:B9)</f>
        <v>14.924703666666666</v>
      </c>
      <c r="G7" s="223">
        <f>AVERAGE(C7:C9)</f>
        <v>17.670400666666669</v>
      </c>
      <c r="H7" s="223">
        <f>AVERAGE(D7:D9)</f>
        <v>17.867968333333334</v>
      </c>
      <c r="I7" s="6"/>
      <c r="J7" s="6">
        <f>H7-F7</f>
        <v>2.9432646666666678</v>
      </c>
      <c r="K7" s="6">
        <f>H7-G7</f>
        <v>0.19756766666666437</v>
      </c>
      <c r="L7" s="6">
        <f>AVERAGE(J7:K7)</f>
        <v>1.5704161666666661</v>
      </c>
      <c r="M7" s="6">
        <f>2^(-L7)</f>
        <v>0.33671125087852183</v>
      </c>
      <c r="N7" s="6"/>
      <c r="O7" s="6">
        <f>L7-$L$11</f>
        <v>-0.37763044444444471</v>
      </c>
      <c r="P7" s="6">
        <f>2^(-O7)</f>
        <v>1.2992062198504268</v>
      </c>
      <c r="Q7" s="6">
        <f>LOG(P7,2)</f>
        <v>0.37763044444444466</v>
      </c>
    </row>
    <row r="8" spans="1:17" customFormat="1" x14ac:dyDescent="0.25">
      <c r="A8" s="6" t="s">
        <v>623</v>
      </c>
      <c r="B8" s="253">
        <v>14.937357</v>
      </c>
      <c r="C8" s="253">
        <v>17.574242000000002</v>
      </c>
      <c r="D8" s="254">
        <v>17.91441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53">
        <v>14.954929</v>
      </c>
      <c r="C9" s="253">
        <v>17.642992</v>
      </c>
      <c r="D9" s="254">
        <v>17.889907999999998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53">
        <v>14.915789</v>
      </c>
      <c r="C10" s="253">
        <v>17.448141</v>
      </c>
      <c r="D10" s="254">
        <v>18.265181999999999</v>
      </c>
      <c r="E10" s="6"/>
      <c r="F10" s="223">
        <f>AVERAGE(B10:B12)</f>
        <v>14.971406999999999</v>
      </c>
      <c r="G10" s="223">
        <f>AVERAGE(C10:C12)</f>
        <v>17.414732000000001</v>
      </c>
      <c r="H10" s="223">
        <f>AVERAGE(D10:D12)</f>
        <v>18.255799333333332</v>
      </c>
      <c r="I10" s="6"/>
      <c r="J10" s="6">
        <f>H10-F10</f>
        <v>3.2843923333333329</v>
      </c>
      <c r="K10" s="6">
        <f>H10-G10</f>
        <v>0.84106733333333139</v>
      </c>
      <c r="L10" s="6">
        <f>AVERAGE(J10:K10)</f>
        <v>2.0627298333333322</v>
      </c>
      <c r="M10" s="6">
        <f>2^(-L10)</f>
        <v>0.23936268466823202</v>
      </c>
      <c r="N10" s="6"/>
      <c r="O10" s="6">
        <f>L10-$L$11</f>
        <v>0.11468322222222138</v>
      </c>
      <c r="P10" s="6">
        <f>2^(-O10)</f>
        <v>0.92358508339021561</v>
      </c>
      <c r="Q10" s="6">
        <f>LOG(P10,2)</f>
        <v>-0.11468322222222149</v>
      </c>
    </row>
    <row r="11" spans="1:17" customFormat="1" x14ac:dyDescent="0.25">
      <c r="A11" s="6" t="s">
        <v>626</v>
      </c>
      <c r="B11" s="253">
        <v>14.990746</v>
      </c>
      <c r="C11" s="253">
        <v>17.439662999999999</v>
      </c>
      <c r="D11" s="254">
        <v>18.247285999999999</v>
      </c>
      <c r="E11" s="6"/>
      <c r="F11" s="6"/>
      <c r="G11" s="6"/>
      <c r="H11" s="6"/>
      <c r="I11" s="6"/>
      <c r="J11" s="6"/>
      <c r="K11" s="6"/>
      <c r="L11" s="215">
        <f>AVERAGE(L4,L7,L10)</f>
        <v>1.9480466111111108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53">
        <v>15.007686</v>
      </c>
      <c r="C12" s="253">
        <v>17.356392</v>
      </c>
      <c r="D12" s="254">
        <v>18.254930000000002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697</v>
      </c>
      <c r="B14" s="217" t="s">
        <v>629</v>
      </c>
      <c r="C14" s="217" t="s">
        <v>608</v>
      </c>
      <c r="D14" s="218" t="s">
        <v>571</v>
      </c>
      <c r="E14" s="6"/>
      <c r="F14" s="217" t="s">
        <v>609</v>
      </c>
      <c r="G14" s="217" t="s">
        <v>610</v>
      </c>
      <c r="H14" s="217" t="s">
        <v>706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253">
        <v>15.162380000000001</v>
      </c>
      <c r="C15" s="253">
        <v>16.892616</v>
      </c>
      <c r="D15" s="253">
        <v>15.602776</v>
      </c>
      <c r="E15" s="6"/>
      <c r="F15" s="219">
        <f>AVERAGE(B15:B17)</f>
        <v>15.204281999999999</v>
      </c>
      <c r="G15" s="219">
        <f>AVERAGE(C15:C17)</f>
        <v>16.965667666666665</v>
      </c>
      <c r="H15" s="219">
        <f>AVERAGE(D15:D17)</f>
        <v>15.625404666666668</v>
      </c>
      <c r="I15" s="6"/>
      <c r="J15" s="6">
        <f>H15-F15</f>
        <v>0.42112266666666898</v>
      </c>
      <c r="K15" s="6">
        <f>H15-G15</f>
        <v>-1.3402629999999967</v>
      </c>
      <c r="L15" s="6">
        <f>AVERAGE(J15:K15)</f>
        <v>-0.45957016666666384</v>
      </c>
      <c r="M15" s="6">
        <f>2^(-L15)</f>
        <v>1.3751320533326155</v>
      </c>
      <c r="N15" s="6"/>
      <c r="O15" s="6">
        <f>L15-$L$11</f>
        <v>-2.4076167777777746</v>
      </c>
      <c r="P15" s="6">
        <f>2^(-O15)</f>
        <v>5.3059709532841914</v>
      </c>
      <c r="Q15" s="224">
        <f>LOG(P15,2)</f>
        <v>2.4076167777777746</v>
      </c>
    </row>
    <row r="16" spans="1:17" customFormat="1" x14ac:dyDescent="0.25">
      <c r="A16" s="6" t="s">
        <v>620</v>
      </c>
      <c r="B16" s="253">
        <v>15.295909999999999</v>
      </c>
      <c r="C16" s="253">
        <v>17.015722</v>
      </c>
      <c r="D16" s="253">
        <v>15.280592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253">
        <v>15.154555999999999</v>
      </c>
      <c r="C17" s="253">
        <v>16.988665000000001</v>
      </c>
      <c r="D17" s="253">
        <v>15.992846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53">
        <v>15.293782999999999</v>
      </c>
      <c r="C18" s="253">
        <v>17.296386999999999</v>
      </c>
      <c r="D18" s="253">
        <v>16.091028000000001</v>
      </c>
      <c r="E18" s="6"/>
      <c r="F18" s="219">
        <f>AVERAGE(B18:B20)</f>
        <v>15.387985499999999</v>
      </c>
      <c r="G18" s="219">
        <f>AVERAGE(C18:C20)</f>
        <v>17.325422333333332</v>
      </c>
      <c r="H18" s="219">
        <f>AVERAGE(D18:D20)</f>
        <v>16.067781500000002</v>
      </c>
      <c r="I18" s="6"/>
      <c r="J18" s="6">
        <f>H18-F18</f>
        <v>0.67979600000000318</v>
      </c>
      <c r="K18" s="6">
        <f>H18-G18</f>
        <v>-1.2576408333333298</v>
      </c>
      <c r="L18" s="6">
        <f>AVERAGE(J18:K18)</f>
        <v>-0.2889224166666633</v>
      </c>
      <c r="M18" s="6">
        <f>2^(-L18)</f>
        <v>1.2217273994772162</v>
      </c>
      <c r="N18" s="6"/>
      <c r="O18" s="6">
        <f>L18-$L$11</f>
        <v>-2.2369690277777741</v>
      </c>
      <c r="P18" s="6">
        <f>2^(-O18)</f>
        <v>4.7140564273426708</v>
      </c>
      <c r="Q18" s="224">
        <f>LOG(P18,2)</f>
        <v>2.2369690277777741</v>
      </c>
    </row>
    <row r="19" spans="1:17" customFormat="1" x14ac:dyDescent="0.25">
      <c r="A19" s="6" t="s">
        <v>623</v>
      </c>
      <c r="B19" s="253">
        <v>15.482188000000001</v>
      </c>
      <c r="C19" s="253">
        <v>17.185206999999998</v>
      </c>
      <c r="D19" s="253">
        <v>16.044535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53"/>
      <c r="C20" s="253">
        <v>17.494672999999999</v>
      </c>
      <c r="D20" s="253"/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53">
        <v>15.269132000000001</v>
      </c>
      <c r="C21" s="253">
        <v>17.915789</v>
      </c>
      <c r="D21" s="253">
        <v>15.999876</v>
      </c>
      <c r="E21" s="6"/>
      <c r="F21" s="219">
        <f>AVERAGE(B21:B23)</f>
        <v>15.190127333333335</v>
      </c>
      <c r="G21" s="219">
        <f>AVERAGE(C21:C23)</f>
        <v>17.867545666666668</v>
      </c>
      <c r="H21" s="219">
        <f>AVERAGE(D21:D23)</f>
        <v>16.104220666666667</v>
      </c>
      <c r="I21" s="6"/>
      <c r="J21" s="6">
        <f>H21-F21</f>
        <v>0.91409333333333187</v>
      </c>
      <c r="K21" s="6">
        <f>H21-G21</f>
        <v>-1.7633250000000018</v>
      </c>
      <c r="L21" s="6">
        <f>AVERAGE(J21:K21)</f>
        <v>-0.42461583333333497</v>
      </c>
      <c r="M21" s="6">
        <f>2^(-L21)</f>
        <v>1.3422150447425254</v>
      </c>
      <c r="N21" s="6"/>
      <c r="O21" s="6">
        <f>L21-$L$11</f>
        <v>-2.3726624444444457</v>
      </c>
      <c r="P21" s="6">
        <f>2^(-O21)</f>
        <v>5.1789601029264043</v>
      </c>
      <c r="Q21" s="224">
        <f>LOG(P21,2)</f>
        <v>2.3726624444444457</v>
      </c>
    </row>
    <row r="22" spans="1:17" customFormat="1" x14ac:dyDescent="0.25">
      <c r="A22" s="6" t="s">
        <v>626</v>
      </c>
      <c r="B22" s="253">
        <v>15.239316000000001</v>
      </c>
      <c r="C22" s="253">
        <v>17.975052000000002</v>
      </c>
      <c r="D22" s="253">
        <v>16.128214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53">
        <v>15.061934000000001</v>
      </c>
      <c r="C23" s="253">
        <v>17.711796</v>
      </c>
      <c r="D23" s="253">
        <v>16.184571999999999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4575-48BE-46CF-8306-7A8457D55C40}">
  <dimension ref="A1:S22"/>
  <sheetViews>
    <sheetView zoomScale="80" zoomScaleNormal="80" workbookViewId="0">
      <selection activeCell="B11" sqref="B11"/>
    </sheetView>
  </sheetViews>
  <sheetFormatPr baseColWidth="10" defaultRowHeight="15.75" x14ac:dyDescent="0.25"/>
  <cols>
    <col min="1" max="1" width="5" style="1" customWidth="1"/>
    <col min="2" max="2" width="17.7109375" style="30" customWidth="1"/>
    <col min="3" max="3" width="16.28515625" style="16" customWidth="1"/>
    <col min="4" max="4" width="10.5703125" style="30" bestFit="1" customWidth="1"/>
    <col min="5" max="5" width="18.7109375" style="30" bestFit="1" customWidth="1"/>
    <col min="6" max="6" width="11.7109375" style="30" customWidth="1"/>
    <col min="7" max="7" width="18.7109375" style="30" bestFit="1" customWidth="1"/>
    <col min="8" max="8" width="12" style="30" customWidth="1"/>
    <col min="9" max="9" width="18.7109375" style="1" bestFit="1" customWidth="1"/>
    <col min="10" max="10" width="10.5703125" style="1" bestFit="1" customWidth="1"/>
    <col min="11" max="11" width="18.7109375" style="1" bestFit="1" customWidth="1"/>
    <col min="12" max="12" width="8.85546875" style="1" bestFit="1" customWidth="1"/>
    <col min="13" max="13" width="18.7109375" style="1" bestFit="1" customWidth="1"/>
    <col min="14" max="14" width="9.140625" style="1" bestFit="1" customWidth="1"/>
    <col min="15" max="15" width="18.7109375" style="1" bestFit="1" customWidth="1"/>
    <col min="16" max="16" width="8.85546875" style="1" bestFit="1" customWidth="1"/>
    <col min="17" max="17" width="18.7109375" style="1" bestFit="1" customWidth="1"/>
    <col min="18" max="18" width="8.85546875" style="1" bestFit="1" customWidth="1"/>
    <col min="19" max="19" width="18.7109375" style="1" bestFit="1" customWidth="1"/>
    <col min="20" max="16384" width="11.42578125" style="1"/>
  </cols>
  <sheetData>
    <row r="1" spans="1:19" x14ac:dyDescent="0.25">
      <c r="A1" s="5" t="s">
        <v>700</v>
      </c>
      <c r="B1" s="2"/>
    </row>
    <row r="2" spans="1:19" x14ac:dyDescent="0.25">
      <c r="C2" s="2"/>
      <c r="D2" s="93"/>
      <c r="E2" s="93"/>
    </row>
    <row r="3" spans="1:19" x14ac:dyDescent="0.25">
      <c r="B3" s="16"/>
      <c r="C3" s="281" t="s">
        <v>575</v>
      </c>
      <c r="D3" s="281"/>
      <c r="E3" s="281"/>
      <c r="F3" s="281"/>
      <c r="G3" s="281"/>
      <c r="H3" s="281"/>
      <c r="I3" s="281"/>
      <c r="J3" s="281"/>
    </row>
    <row r="4" spans="1:19" x14ac:dyDescent="0.25">
      <c r="B4" s="16"/>
      <c r="C4" s="307" t="s">
        <v>576</v>
      </c>
      <c r="D4" s="307"/>
      <c r="E4" s="307"/>
      <c r="F4" s="307"/>
      <c r="G4" s="307"/>
      <c r="H4" s="307"/>
      <c r="I4" s="307"/>
      <c r="J4" s="307"/>
    </row>
    <row r="5" spans="1:19" s="16" customFormat="1" x14ac:dyDescent="0.25">
      <c r="A5" s="1"/>
      <c r="B5" s="17"/>
      <c r="C5" s="255" t="s">
        <v>577</v>
      </c>
      <c r="D5" s="256" t="s">
        <v>578</v>
      </c>
      <c r="E5" s="257" t="s">
        <v>579</v>
      </c>
      <c r="F5" s="258" t="s">
        <v>580</v>
      </c>
      <c r="G5" s="256" t="s">
        <v>581</v>
      </c>
      <c r="H5" s="259" t="s">
        <v>582</v>
      </c>
      <c r="I5" s="257" t="s">
        <v>583</v>
      </c>
      <c r="J5" s="256" t="s">
        <v>584</v>
      </c>
    </row>
    <row r="6" spans="1:19" s="16" customFormat="1" x14ac:dyDescent="0.25">
      <c r="A6" s="1"/>
      <c r="B6" s="154" t="s">
        <v>494</v>
      </c>
      <c r="C6" s="156">
        <v>-3.97654</v>
      </c>
      <c r="D6" s="175">
        <v>-1.82182</v>
      </c>
      <c r="E6" s="175">
        <v>-1.50553</v>
      </c>
      <c r="F6" s="192">
        <v>-1.7142900000000001</v>
      </c>
      <c r="G6" s="175">
        <v>-1.4259900000000001</v>
      </c>
      <c r="H6" s="175">
        <v>-0.69332000000000005</v>
      </c>
      <c r="I6" s="177">
        <v>2.604851</v>
      </c>
      <c r="J6" s="172">
        <v>3.6842969999999999</v>
      </c>
    </row>
    <row r="7" spans="1:19" s="16" customFormat="1" x14ac:dyDescent="0.25">
      <c r="A7" s="1"/>
      <c r="B7" s="154" t="s">
        <v>495</v>
      </c>
      <c r="C7" s="156">
        <v>-3.2461899999999999</v>
      </c>
      <c r="D7" s="193">
        <v>-2.9030999999999998</v>
      </c>
      <c r="E7" s="175">
        <v>-1.5445800000000001</v>
      </c>
      <c r="F7" s="192">
        <v>-1.5733699999999999</v>
      </c>
      <c r="G7" s="175">
        <v>-1.32368</v>
      </c>
      <c r="H7" s="175">
        <v>-1.04664</v>
      </c>
      <c r="I7" s="177">
        <v>1.7055769999999999</v>
      </c>
      <c r="J7" s="175">
        <v>3.1627239999999999</v>
      </c>
    </row>
    <row r="8" spans="1:19" s="16" customFormat="1" x14ac:dyDescent="0.25">
      <c r="A8" s="1"/>
      <c r="B8" s="154" t="s">
        <v>496</v>
      </c>
      <c r="C8" s="156">
        <v>-2.9117199999999999</v>
      </c>
      <c r="D8" s="175">
        <v>-1.90927</v>
      </c>
      <c r="E8" s="175">
        <v>-1.7912600000000001</v>
      </c>
      <c r="F8" s="192">
        <v>-1.5338499999999999</v>
      </c>
      <c r="G8" s="175">
        <v>-1.66506</v>
      </c>
      <c r="H8" s="175">
        <v>-0.85545000000000004</v>
      </c>
      <c r="I8" s="177">
        <v>1.5160359999999999</v>
      </c>
      <c r="J8" s="175">
        <v>3.4387699999999999</v>
      </c>
    </row>
    <row r="9" spans="1:19" s="16" customFormat="1" x14ac:dyDescent="0.25">
      <c r="A9" s="1"/>
      <c r="B9" s="30"/>
      <c r="C9" s="7"/>
      <c r="D9" s="30"/>
      <c r="E9" s="30"/>
      <c r="F9" s="30"/>
    </row>
    <row r="11" spans="1:19" x14ac:dyDescent="0.25">
      <c r="B11" s="5" t="s">
        <v>48</v>
      </c>
    </row>
    <row r="12" spans="1:19" x14ac:dyDescent="0.25">
      <c r="B12" s="7"/>
      <c r="C12" s="7"/>
      <c r="D12" s="269" t="s">
        <v>577</v>
      </c>
      <c r="E12" s="269"/>
      <c r="F12" s="269" t="s">
        <v>578</v>
      </c>
      <c r="G12" s="269"/>
      <c r="H12" s="269" t="s">
        <v>579</v>
      </c>
      <c r="I12" s="269"/>
      <c r="J12" s="269" t="s">
        <v>580</v>
      </c>
      <c r="K12" s="269"/>
      <c r="L12" s="269" t="s">
        <v>581</v>
      </c>
      <c r="M12" s="269"/>
      <c r="N12" s="269" t="s">
        <v>582</v>
      </c>
      <c r="O12" s="269"/>
      <c r="P12" s="269" t="s">
        <v>583</v>
      </c>
      <c r="Q12" s="269"/>
      <c r="R12" s="269" t="s">
        <v>584</v>
      </c>
      <c r="S12" s="269"/>
    </row>
    <row r="13" spans="1:19" x14ac:dyDescent="0.25">
      <c r="B13" s="16"/>
      <c r="D13" s="17" t="s">
        <v>0</v>
      </c>
      <c r="E13" s="17" t="s">
        <v>1</v>
      </c>
      <c r="F13" s="17" t="s">
        <v>0</v>
      </c>
      <c r="G13" s="17" t="s">
        <v>1</v>
      </c>
      <c r="H13" s="17" t="s">
        <v>0</v>
      </c>
      <c r="I13" s="17" t="s">
        <v>1</v>
      </c>
      <c r="J13" s="17" t="s">
        <v>0</v>
      </c>
      <c r="K13" s="17" t="s">
        <v>1</v>
      </c>
      <c r="L13" s="17" t="s">
        <v>0</v>
      </c>
      <c r="M13" s="17" t="s">
        <v>1</v>
      </c>
      <c r="N13" s="17" t="s">
        <v>0</v>
      </c>
      <c r="O13" s="17" t="s">
        <v>1</v>
      </c>
      <c r="P13" s="17" t="s">
        <v>0</v>
      </c>
      <c r="Q13" s="17" t="s">
        <v>1</v>
      </c>
      <c r="R13" s="17" t="s">
        <v>0</v>
      </c>
      <c r="S13" s="17" t="s">
        <v>1</v>
      </c>
    </row>
    <row r="14" spans="1:19" x14ac:dyDescent="0.25">
      <c r="B14" s="304" t="s">
        <v>585</v>
      </c>
      <c r="C14" s="305"/>
      <c r="D14" s="194">
        <v>1.5E-3</v>
      </c>
      <c r="E14" s="97" t="s">
        <v>5</v>
      </c>
      <c r="F14" s="194">
        <v>4.8999999999999998E-3</v>
      </c>
      <c r="G14" s="97" t="s">
        <v>5</v>
      </c>
      <c r="H14" s="194">
        <v>2.2000000000000001E-3</v>
      </c>
      <c r="I14" s="97" t="s">
        <v>5</v>
      </c>
      <c r="J14" s="194">
        <v>3.3300000000000003E-2</v>
      </c>
      <c r="K14" s="97" t="s">
        <v>3</v>
      </c>
      <c r="L14" s="194">
        <v>1.9E-3</v>
      </c>
      <c r="M14" s="97" t="s">
        <v>5</v>
      </c>
      <c r="N14" s="194">
        <v>1.2999999999999999E-3</v>
      </c>
      <c r="O14" s="97" t="s">
        <v>5</v>
      </c>
      <c r="P14" s="194">
        <v>4.5999999999999999E-3</v>
      </c>
      <c r="Q14" s="97" t="s">
        <v>5</v>
      </c>
      <c r="R14" s="194">
        <v>3.0000000000000001E-3</v>
      </c>
      <c r="S14" s="97" t="s">
        <v>5</v>
      </c>
    </row>
    <row r="15" spans="1:19" x14ac:dyDescent="0.25">
      <c r="C15" s="56"/>
      <c r="D15" s="56"/>
      <c r="E15" s="56"/>
      <c r="F15" s="56"/>
      <c r="G15" s="56"/>
      <c r="H15" s="56"/>
      <c r="I15" s="56"/>
      <c r="J15" s="56"/>
    </row>
    <row r="16" spans="1:19" x14ac:dyDescent="0.25">
      <c r="C16" s="56"/>
      <c r="D16" s="56"/>
      <c r="E16" s="56"/>
      <c r="F16" s="56"/>
      <c r="G16" s="56"/>
      <c r="H16" s="56"/>
      <c r="I16" s="56"/>
      <c r="J16" s="56"/>
    </row>
    <row r="17" spans="3:11" x14ac:dyDescent="0.25">
      <c r="C17" s="56"/>
      <c r="D17" s="56"/>
      <c r="E17" s="56"/>
      <c r="F17" s="56"/>
      <c r="G17" s="56"/>
      <c r="H17" s="56"/>
      <c r="I17" s="56"/>
      <c r="J17" s="56"/>
    </row>
    <row r="20" spans="3:11" x14ac:dyDescent="0.25">
      <c r="D20" s="56"/>
      <c r="E20" s="56"/>
      <c r="F20" s="56"/>
      <c r="G20" s="56"/>
      <c r="H20" s="56"/>
      <c r="I20" s="56"/>
      <c r="J20" s="56"/>
      <c r="K20" s="56"/>
    </row>
    <row r="21" spans="3:11" x14ac:dyDescent="0.25">
      <c r="D21" s="56"/>
      <c r="E21" s="56"/>
      <c r="F21" s="56"/>
      <c r="G21" s="56"/>
      <c r="H21" s="56"/>
      <c r="I21" s="56"/>
      <c r="J21" s="56"/>
      <c r="K21" s="56"/>
    </row>
    <row r="22" spans="3:11" x14ac:dyDescent="0.25">
      <c r="D22" s="56"/>
      <c r="E22" s="56"/>
      <c r="F22" s="56"/>
      <c r="G22" s="56"/>
      <c r="H22" s="56"/>
      <c r="I22" s="56"/>
      <c r="J22" s="56"/>
      <c r="K22" s="56"/>
    </row>
  </sheetData>
  <mergeCells count="11">
    <mergeCell ref="N12:O12"/>
    <mergeCell ref="P12:Q12"/>
    <mergeCell ref="R12:S12"/>
    <mergeCell ref="B14:C14"/>
    <mergeCell ref="C3:J3"/>
    <mergeCell ref="C4:J4"/>
    <mergeCell ref="D12:E12"/>
    <mergeCell ref="F12:G12"/>
    <mergeCell ref="H12:I12"/>
    <mergeCell ref="J12:K12"/>
    <mergeCell ref="L12:M1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A92A-70F6-4E56-AE32-066CCB41DC97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725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577</v>
      </c>
      <c r="E3" s="6"/>
      <c r="F3" s="217" t="s">
        <v>609</v>
      </c>
      <c r="G3" s="217" t="s">
        <v>610</v>
      </c>
      <c r="H3" s="217" t="s">
        <v>711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15.115629</v>
      </c>
      <c r="C4" s="6">
        <v>16.078026000000001</v>
      </c>
      <c r="D4" s="6">
        <v>18.836877999999999</v>
      </c>
      <c r="E4" s="6"/>
      <c r="F4" s="223">
        <f>AVERAGE(B4:B6)</f>
        <v>15.044428999999999</v>
      </c>
      <c r="G4" s="223">
        <f>AVERAGE(C4:C6)</f>
        <v>16.043932000000002</v>
      </c>
      <c r="H4" s="223">
        <f>AVERAGE(D4:D6)</f>
        <v>18.800284999999999</v>
      </c>
      <c r="I4" s="6"/>
      <c r="J4" s="214">
        <f>H4-F4</f>
        <v>3.7558559999999996</v>
      </c>
      <c r="K4" s="214">
        <f>H4-G4</f>
        <v>2.7563529999999972</v>
      </c>
      <c r="L4" s="214">
        <f>AVERAGE(J4:K4)</f>
        <v>3.2561044999999984</v>
      </c>
      <c r="M4" s="6">
        <f>2^(-L4)</f>
        <v>0.10466822913797938</v>
      </c>
      <c r="N4" s="6"/>
      <c r="O4" s="214">
        <f>L4-$L$11</f>
        <v>0.61349044444444445</v>
      </c>
      <c r="P4" s="222">
        <f>2^(-O4)</f>
        <v>0.65361344048702708</v>
      </c>
      <c r="Q4" s="6">
        <f>LOG(P4,2)</f>
        <v>-0.61349044444444445</v>
      </c>
    </row>
    <row r="5" spans="1:17" customFormat="1" x14ac:dyDescent="0.25">
      <c r="A5" s="6" t="s">
        <v>620</v>
      </c>
      <c r="B5" s="6">
        <v>14.856901000000001</v>
      </c>
      <c r="C5" s="6">
        <v>16.042535999999998</v>
      </c>
      <c r="D5" s="6">
        <v>18.777079000000001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15.160757</v>
      </c>
      <c r="C6" s="6">
        <v>16.011234000000002</v>
      </c>
      <c r="D6" s="6">
        <v>18.786898000000001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/>
      <c r="C7" s="223"/>
      <c r="D7" s="6"/>
      <c r="E7" s="6"/>
      <c r="F7" s="223">
        <f>AVERAGE(B7:B9)</f>
        <v>15.303338999999999</v>
      </c>
      <c r="G7" s="223">
        <f>AVERAGE(C7:C9)</f>
        <v>16.934101999999999</v>
      </c>
      <c r="H7" s="223">
        <f>AVERAGE(D7:D9)</f>
        <v>18.4247035</v>
      </c>
      <c r="I7" s="6"/>
      <c r="J7" s="6">
        <f>H7-F7</f>
        <v>3.1213645000000003</v>
      </c>
      <c r="K7" s="6">
        <f>H7-G7</f>
        <v>1.4906015000000004</v>
      </c>
      <c r="L7" s="6">
        <f>AVERAGE(J7:K7)</f>
        <v>2.3059830000000003</v>
      </c>
      <c r="M7" s="6">
        <f>2^(-L7)</f>
        <v>0.2022227199682346</v>
      </c>
      <c r="N7" s="6"/>
      <c r="O7" s="6">
        <f>L7-$L$11</f>
        <v>-0.33663105555555362</v>
      </c>
      <c r="P7" s="6">
        <f>2^(-O7)</f>
        <v>1.2628042800728148</v>
      </c>
      <c r="Q7" s="6">
        <f>LOG(P7,2)</f>
        <v>0.3366310555555535</v>
      </c>
    </row>
    <row r="8" spans="1:17" customFormat="1" x14ac:dyDescent="0.25">
      <c r="A8" s="6" t="s">
        <v>623</v>
      </c>
      <c r="B8" s="223">
        <v>15.260790999999999</v>
      </c>
      <c r="C8" s="223">
        <v>16.890567999999998</v>
      </c>
      <c r="D8" s="6">
        <v>18.40119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15.345886999999999</v>
      </c>
      <c r="C9" s="223">
        <v>16.977636</v>
      </c>
      <c r="D9" s="6">
        <v>18.448217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15.474894000000001</v>
      </c>
      <c r="C10" s="223">
        <v>16.825877999999999</v>
      </c>
      <c r="D10" s="6">
        <v>18.435507000000001</v>
      </c>
      <c r="E10" s="6"/>
      <c r="F10" s="223">
        <f>AVERAGE(B10:B12)</f>
        <v>15.432435333333336</v>
      </c>
      <c r="G10" s="223">
        <f>AVERAGE(C10:C12)</f>
        <v>16.774088666666668</v>
      </c>
      <c r="H10" s="223">
        <f>AVERAGE(D10:D12)</f>
        <v>18.469016666666665</v>
      </c>
      <c r="I10" s="6"/>
      <c r="J10" s="6">
        <f>H10-F10</f>
        <v>3.0365813333333289</v>
      </c>
      <c r="K10" s="6">
        <f>H10-G10</f>
        <v>1.6949279999999973</v>
      </c>
      <c r="L10" s="6">
        <f>AVERAGE(J10:K10)</f>
        <v>2.3657546666666631</v>
      </c>
      <c r="M10" s="6">
        <f>2^(-L10)</f>
        <v>0.19401570354305794</v>
      </c>
      <c r="N10" s="6"/>
      <c r="O10" s="6">
        <f>L10-$L$11</f>
        <v>-0.27685938888889083</v>
      </c>
      <c r="P10" s="6">
        <f>2^(-O10)</f>
        <v>1.2115545714843388</v>
      </c>
      <c r="Q10" s="6">
        <f>LOG(P10,2)</f>
        <v>0.27685938888889078</v>
      </c>
    </row>
    <row r="11" spans="1:17" customFormat="1" x14ac:dyDescent="0.25">
      <c r="A11" s="6" t="s">
        <v>626</v>
      </c>
      <c r="B11" s="223">
        <v>15.381263000000001</v>
      </c>
      <c r="C11" s="223">
        <v>16.67632</v>
      </c>
      <c r="D11" s="6">
        <v>18.437548</v>
      </c>
      <c r="E11" s="6"/>
      <c r="F11" s="6"/>
      <c r="G11" s="6"/>
      <c r="H11" s="6"/>
      <c r="I11" s="6"/>
      <c r="J11" s="6"/>
      <c r="K11" s="6"/>
      <c r="L11" s="215">
        <f>AVERAGE(L4,L7,L10)</f>
        <v>2.642614055555554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23">
        <v>15.441148999999999</v>
      </c>
      <c r="C12" s="223">
        <v>16.820067999999999</v>
      </c>
      <c r="D12" s="6">
        <v>18.533995000000001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577</v>
      </c>
      <c r="E14" s="6"/>
      <c r="F14" s="217" t="s">
        <v>609</v>
      </c>
      <c r="G14" s="217" t="s">
        <v>610</v>
      </c>
      <c r="H14" s="217" t="s">
        <v>711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>
        <v>14.340040999999999</v>
      </c>
      <c r="C15" s="6">
        <v>15.965279000000001</v>
      </c>
      <c r="D15" s="6">
        <v>21.801718000000001</v>
      </c>
      <c r="E15" s="6"/>
      <c r="F15" s="219">
        <f>AVERAGE(B15:B17)</f>
        <v>14.391007999999999</v>
      </c>
      <c r="G15" s="219">
        <f>AVERAGE(C15:C17)</f>
        <v>15.956839333333335</v>
      </c>
      <c r="H15" s="219">
        <f>AVERAGE(D15:D17)</f>
        <v>21.79307566666667</v>
      </c>
      <c r="I15" s="6"/>
      <c r="J15" s="6">
        <f>H15-F15</f>
        <v>7.4020676666666709</v>
      </c>
      <c r="K15" s="6">
        <f>H15-G15</f>
        <v>5.8362363333333356</v>
      </c>
      <c r="L15" s="6">
        <f>AVERAGE(J15:K15)</f>
        <v>6.6191520000000033</v>
      </c>
      <c r="M15" s="6">
        <f>2^(-L15)</f>
        <v>1.0172710894292511E-2</v>
      </c>
      <c r="N15" s="6"/>
      <c r="O15" s="6">
        <f>L15-$L$11</f>
        <v>3.9765379444444493</v>
      </c>
      <c r="P15" s="6">
        <f>2^(-O15)</f>
        <v>6.3524725902578225E-2</v>
      </c>
      <c r="Q15" s="221">
        <f>LOG(P15,2)</f>
        <v>-3.9765379444444497</v>
      </c>
    </row>
    <row r="16" spans="1:17" customFormat="1" x14ac:dyDescent="0.25">
      <c r="A16" s="6" t="s">
        <v>620</v>
      </c>
      <c r="B16" s="6">
        <v>14.364561</v>
      </c>
      <c r="C16" s="6">
        <v>15.894825000000001</v>
      </c>
      <c r="D16" s="6">
        <v>21.725798000000001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14.468422</v>
      </c>
      <c r="C17" s="6">
        <v>16.010414000000001</v>
      </c>
      <c r="D17" s="6">
        <v>21.851711000000002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14.964221</v>
      </c>
      <c r="C18" s="223">
        <v>16.110627999999998</v>
      </c>
      <c r="D18" s="223">
        <v>21.464797999999998</v>
      </c>
      <c r="E18" s="6"/>
      <c r="F18" s="219">
        <f>AVERAGE(B18:B20)</f>
        <v>14.913703333333332</v>
      </c>
      <c r="G18" s="219">
        <f>AVERAGE(C18:C20)</f>
        <v>16.176166333333331</v>
      </c>
      <c r="H18" s="219">
        <f>AVERAGE(D18:D20)</f>
        <v>21.433740666666665</v>
      </c>
      <c r="I18" s="6"/>
      <c r="J18" s="6">
        <f>H18-F18</f>
        <v>6.5200373333333328</v>
      </c>
      <c r="K18" s="6">
        <f>H18-G18</f>
        <v>5.2575743333333342</v>
      </c>
      <c r="L18" s="6">
        <f>AVERAGE(J18:K18)</f>
        <v>5.8888058333333335</v>
      </c>
      <c r="M18" s="6">
        <f>2^(-L18)</f>
        <v>1.6876904990990548E-2</v>
      </c>
      <c r="N18" s="6"/>
      <c r="O18" s="6">
        <f>L18-$L$11</f>
        <v>3.2461917777777796</v>
      </c>
      <c r="P18" s="6">
        <f>2^(-O18)</f>
        <v>0.10538987834973666</v>
      </c>
      <c r="Q18" s="221">
        <f>LOG(P18,2)</f>
        <v>-3.2461917777777796</v>
      </c>
    </row>
    <row r="19" spans="1:17" customFormat="1" x14ac:dyDescent="0.25">
      <c r="A19" s="6" t="s">
        <v>623</v>
      </c>
      <c r="B19" s="223">
        <v>14.920762</v>
      </c>
      <c r="C19" s="223">
        <v>16.285753</v>
      </c>
      <c r="D19" s="223">
        <v>21.401969999999999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14.856127000000001</v>
      </c>
      <c r="C20" s="223">
        <v>16.132117999999998</v>
      </c>
      <c r="D20" s="223">
        <v>21.434453999999999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15.972666</v>
      </c>
      <c r="C21" s="223">
        <v>16.939201000000001</v>
      </c>
      <c r="D21" s="223">
        <v>21.866125</v>
      </c>
      <c r="E21" s="6"/>
      <c r="F21" s="219">
        <f>AVERAGE(B21:B23)</f>
        <v>15.747714333333334</v>
      </c>
      <c r="G21" s="219">
        <f>AVERAGE(C21:C23)</f>
        <v>16.963208000000002</v>
      </c>
      <c r="H21" s="219">
        <f>AVERAGE(D21:D23)</f>
        <v>21.909795500000001</v>
      </c>
      <c r="I21" s="6"/>
      <c r="J21" s="6">
        <f>H21-F21</f>
        <v>6.1620811666666668</v>
      </c>
      <c r="K21" s="6">
        <f>H21-G21</f>
        <v>4.9465874999999997</v>
      </c>
      <c r="L21" s="6">
        <f>AVERAGE(J21:K21)</f>
        <v>5.5543343333333333</v>
      </c>
      <c r="M21" s="6">
        <f>2^(-L21)</f>
        <v>2.128034966458393E-2</v>
      </c>
      <c r="N21" s="6"/>
      <c r="O21" s="6">
        <f>L21-$L$11</f>
        <v>2.9117202777777793</v>
      </c>
      <c r="P21" s="6">
        <f>2^(-O21)</f>
        <v>0.13288772222084588</v>
      </c>
      <c r="Q21" s="221">
        <f>LOG(P21,2)</f>
        <v>-2.9117202777777793</v>
      </c>
    </row>
    <row r="22" spans="1:17" customFormat="1" x14ac:dyDescent="0.25">
      <c r="A22" s="6" t="s">
        <v>626</v>
      </c>
      <c r="B22" s="223">
        <v>15.661975</v>
      </c>
      <c r="C22" s="223"/>
      <c r="D22" s="223"/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15.608502</v>
      </c>
      <c r="C23" s="223">
        <v>16.987214999999999</v>
      </c>
      <c r="D23" s="223">
        <v>21.953465999999999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6774-3DA5-49F4-8D43-07935A8D6FCC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726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578</v>
      </c>
      <c r="E3" s="6"/>
      <c r="F3" s="217" t="s">
        <v>609</v>
      </c>
      <c r="G3" s="217" t="s">
        <v>610</v>
      </c>
      <c r="H3" s="217" t="s">
        <v>712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16.026586999999999</v>
      </c>
      <c r="C4" s="6"/>
      <c r="D4" s="6"/>
      <c r="E4" s="6"/>
      <c r="F4" s="223">
        <f>AVERAGE(B4:B6)</f>
        <v>15.803379499999998</v>
      </c>
      <c r="G4" s="223">
        <f>AVERAGE(C4:C6)</f>
        <v>16.113542500000001</v>
      </c>
      <c r="H4" s="223">
        <f>AVERAGE(D4:D6)</f>
        <v>24.604537000000001</v>
      </c>
      <c r="I4" s="6"/>
      <c r="J4" s="214">
        <f>H4-F4</f>
        <v>8.8011575000000022</v>
      </c>
      <c r="K4" s="214">
        <f>H4-G4</f>
        <v>8.4909944999999993</v>
      </c>
      <c r="L4" s="214">
        <f>AVERAGE(J4:K4)</f>
        <v>8.6460760000000008</v>
      </c>
      <c r="M4" s="6">
        <f>2^(-L4)</f>
        <v>2.4961563198099964E-3</v>
      </c>
      <c r="N4" s="6"/>
      <c r="O4" s="214">
        <f>L4-$L$11</f>
        <v>0.27390938888888883</v>
      </c>
      <c r="P4" s="222">
        <f>2^(-O4)</f>
        <v>0.82707531279570934</v>
      </c>
      <c r="Q4" s="6">
        <f>LOG(P4,2)</f>
        <v>-0.27390938888888872</v>
      </c>
    </row>
    <row r="5" spans="1:17" customFormat="1" x14ac:dyDescent="0.25">
      <c r="A5" s="6" t="s">
        <v>620</v>
      </c>
      <c r="B5" s="6"/>
      <c r="C5" s="6">
        <v>16.174381</v>
      </c>
      <c r="D5" s="6">
        <v>24.477906999999998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15.580171999999999</v>
      </c>
      <c r="C6" s="6">
        <v>16.052703999999999</v>
      </c>
      <c r="D6" s="6">
        <v>24.731166999999999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/>
      <c r="C7" s="223"/>
      <c r="D7" s="223">
        <v>24.663214</v>
      </c>
      <c r="E7" s="6"/>
      <c r="F7" s="223">
        <f>AVERAGE(B7:B9)</f>
        <v>15.303338999999999</v>
      </c>
      <c r="G7" s="223">
        <f>AVERAGE(C7:C9)</f>
        <v>16.934101999999999</v>
      </c>
      <c r="H7" s="223">
        <f>AVERAGE(D7:D9)</f>
        <v>24.569214000000002</v>
      </c>
      <c r="I7" s="6"/>
      <c r="J7" s="6">
        <f>H7-F7</f>
        <v>9.265875000000003</v>
      </c>
      <c r="K7" s="6">
        <f>H7-G7</f>
        <v>7.635112000000003</v>
      </c>
      <c r="L7" s="6">
        <f>AVERAGE(J7:K7)</f>
        <v>8.4504935000000039</v>
      </c>
      <c r="M7" s="6">
        <f>2^(-L7)</f>
        <v>2.8585643838499653E-3</v>
      </c>
      <c r="N7" s="6"/>
      <c r="O7" s="6">
        <f>L7-$L$11</f>
        <v>7.8326888888891943E-2</v>
      </c>
      <c r="P7" s="6">
        <f>2^(-O7)</f>
        <v>0.94715543780501177</v>
      </c>
      <c r="Q7" s="6">
        <f>LOG(P7,2)</f>
        <v>-7.8326888888892027E-2</v>
      </c>
    </row>
    <row r="8" spans="1:17" customFormat="1" x14ac:dyDescent="0.25">
      <c r="A8" s="6" t="s">
        <v>623</v>
      </c>
      <c r="B8" s="223">
        <v>15.260790999999999</v>
      </c>
      <c r="C8" s="223">
        <v>16.890567999999998</v>
      </c>
      <c r="D8" s="223">
        <v>24.542048000000001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15.345886999999999</v>
      </c>
      <c r="C9" s="223">
        <v>16.977636</v>
      </c>
      <c r="D9" s="223">
        <v>24.502379999999999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15.474894000000001</v>
      </c>
      <c r="C10" s="223">
        <v>16.825877999999999</v>
      </c>
      <c r="D10" s="223">
        <v>24.109901000000001</v>
      </c>
      <c r="E10" s="6"/>
      <c r="F10" s="223">
        <f>AVERAGE(B10:B12)</f>
        <v>15.432435333333336</v>
      </c>
      <c r="G10" s="223">
        <f>AVERAGE(C10:C12)</f>
        <v>16.774088666666668</v>
      </c>
      <c r="H10" s="223">
        <f>AVERAGE(D10:D12)</f>
        <v>24.123192333333332</v>
      </c>
      <c r="I10" s="6"/>
      <c r="J10" s="6">
        <f>H10-F10</f>
        <v>8.6907569999999961</v>
      </c>
      <c r="K10" s="6">
        <f>H10-G10</f>
        <v>7.3491036666666645</v>
      </c>
      <c r="L10" s="6">
        <f>AVERAGE(J10:K10)</f>
        <v>8.0199303333333312</v>
      </c>
      <c r="M10" s="6">
        <f>2^(-L10)</f>
        <v>3.8526575393922208E-3</v>
      </c>
      <c r="N10" s="6"/>
      <c r="O10" s="6">
        <f>L10-$L$11</f>
        <v>-0.35223627777778077</v>
      </c>
      <c r="P10" s="6">
        <f>2^(-O10)</f>
        <v>1.2765378170426906</v>
      </c>
      <c r="Q10" s="6">
        <f>LOG(P10,2)</f>
        <v>0.35223627777778077</v>
      </c>
    </row>
    <row r="11" spans="1:17" customFormat="1" x14ac:dyDescent="0.25">
      <c r="A11" s="6" t="s">
        <v>626</v>
      </c>
      <c r="B11" s="223">
        <v>15.381263000000001</v>
      </c>
      <c r="C11" s="223">
        <v>16.67632</v>
      </c>
      <c r="D11" s="223">
        <v>24.166449</v>
      </c>
      <c r="E11" s="6"/>
      <c r="F11" s="6"/>
      <c r="G11" s="6"/>
      <c r="H11" s="6"/>
      <c r="I11" s="6"/>
      <c r="J11" s="6"/>
      <c r="K11" s="6"/>
      <c r="L11" s="215">
        <f>AVERAGE(L4,L7,L10)</f>
        <v>8.3721666111111119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23">
        <v>15.441148999999999</v>
      </c>
      <c r="C12" s="223">
        <v>16.820067999999999</v>
      </c>
      <c r="D12" s="223">
        <v>24.093226999999999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578</v>
      </c>
      <c r="E14" s="6"/>
      <c r="F14" s="217" t="s">
        <v>609</v>
      </c>
      <c r="G14" s="217" t="s">
        <v>610</v>
      </c>
      <c r="H14" s="217" t="s">
        <v>712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16.016463999999999</v>
      </c>
      <c r="D15" s="6">
        <v>26.17812</v>
      </c>
      <c r="E15" s="6"/>
      <c r="F15" s="219">
        <f>AVERAGE(B15:B17)</f>
        <v>14.669204499999999</v>
      </c>
      <c r="G15" s="219">
        <f>AVERAGE(C15:C17)</f>
        <v>15.999566000000002</v>
      </c>
      <c r="H15" s="219">
        <f>AVERAGE(D15:D17)</f>
        <v>25.528372999999998</v>
      </c>
      <c r="I15" s="6"/>
      <c r="J15" s="6">
        <f>H15-F15</f>
        <v>10.859168499999999</v>
      </c>
      <c r="K15" s="6">
        <f>H15-G15</f>
        <v>9.5288069999999969</v>
      </c>
      <c r="L15" s="6">
        <f>AVERAGE(J15:K15)</f>
        <v>10.193987749999998</v>
      </c>
      <c r="M15" s="6">
        <f>2^(-L15)</f>
        <v>8.5369730775278544E-4</v>
      </c>
      <c r="N15" s="6"/>
      <c r="O15" s="6">
        <f>L15-$L$11</f>
        <v>1.8218211388888861</v>
      </c>
      <c r="P15" s="6">
        <f>2^(-O15)</f>
        <v>0.28286368214961577</v>
      </c>
      <c r="Q15" s="221">
        <f>LOG(P15,2)</f>
        <v>-1.8218211388888861</v>
      </c>
    </row>
    <row r="16" spans="1:17" customFormat="1" x14ac:dyDescent="0.25">
      <c r="A16" s="6" t="s">
        <v>620</v>
      </c>
      <c r="B16" s="6">
        <v>14.64331</v>
      </c>
      <c r="C16" s="6">
        <v>16.003786000000002</v>
      </c>
      <c r="D16" s="6">
        <v>25.234425999999999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14.695099000000001</v>
      </c>
      <c r="C17" s="6">
        <v>15.978448</v>
      </c>
      <c r="D17" s="6">
        <v>25.172573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14.964221</v>
      </c>
      <c r="C18" s="223">
        <v>16.110627999999998</v>
      </c>
      <c r="D18" s="223">
        <v>26.976458000000001</v>
      </c>
      <c r="E18" s="6"/>
      <c r="F18" s="219">
        <f>AVERAGE(B18:B20)</f>
        <v>14.913703333333332</v>
      </c>
      <c r="G18" s="219">
        <f>AVERAGE(C18:C20)</f>
        <v>16.176166333333331</v>
      </c>
      <c r="H18" s="219">
        <f>AVERAGE(D18:D20)</f>
        <v>26.820196666666664</v>
      </c>
      <c r="I18" s="6"/>
      <c r="J18" s="6">
        <f>H18-F18</f>
        <v>11.906493333333332</v>
      </c>
      <c r="K18" s="6">
        <f>H18-G18</f>
        <v>10.644030333333333</v>
      </c>
      <c r="L18" s="6">
        <f>AVERAGE(J18:K18)</f>
        <v>11.275261833333332</v>
      </c>
      <c r="M18" s="6">
        <f>2^(-L18)</f>
        <v>4.0346696293560853E-4</v>
      </c>
      <c r="N18" s="6"/>
      <c r="O18" s="6">
        <f>L18-$L$11</f>
        <v>2.9030952222222197</v>
      </c>
      <c r="P18" s="6">
        <f>2^(-O18)</f>
        <v>0.13368456211031832</v>
      </c>
      <c r="Q18" s="225">
        <f>LOG(P18,2)</f>
        <v>-2.9030952222222197</v>
      </c>
    </row>
    <row r="19" spans="1:17" customFormat="1" x14ac:dyDescent="0.25">
      <c r="A19" s="6" t="s">
        <v>623</v>
      </c>
      <c r="B19" s="223">
        <v>14.920762</v>
      </c>
      <c r="C19" s="223">
        <v>16.285753</v>
      </c>
      <c r="D19" s="223">
        <v>26.815024999999999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14.856127000000001</v>
      </c>
      <c r="C20" s="223">
        <v>16.132117999999998</v>
      </c>
      <c r="D20" s="223">
        <v>26.669107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15.972666</v>
      </c>
      <c r="C21" s="223">
        <v>16.939201000000001</v>
      </c>
      <c r="D21" s="223">
        <v>26.114283</v>
      </c>
      <c r="E21" s="6"/>
      <c r="F21" s="219">
        <f>AVERAGE(B21:B23)</f>
        <v>15.747714333333334</v>
      </c>
      <c r="G21" s="219">
        <f>AVERAGE(C21:C23)</f>
        <v>16.963208000000002</v>
      </c>
      <c r="H21" s="219">
        <f>AVERAGE(D21:D23)</f>
        <v>26.636900666666666</v>
      </c>
      <c r="I21" s="6"/>
      <c r="J21" s="6">
        <f>H21-F21</f>
        <v>10.889186333333331</v>
      </c>
      <c r="K21" s="6">
        <f>H21-G21</f>
        <v>9.6736926666666641</v>
      </c>
      <c r="L21" s="6">
        <f>AVERAGE(J21:K21)</f>
        <v>10.281439499999998</v>
      </c>
      <c r="M21" s="6">
        <f>2^(-L21)</f>
        <v>8.0348599613270339E-4</v>
      </c>
      <c r="N21" s="6"/>
      <c r="O21" s="6">
        <f>L21-$L$11</f>
        <v>1.9092728888888857</v>
      </c>
      <c r="P21" s="6">
        <f>2^(-O21)</f>
        <v>0.26622668873118155</v>
      </c>
      <c r="Q21" s="221">
        <f>LOG(P21,2)</f>
        <v>-1.9092728888888857</v>
      </c>
    </row>
    <row r="22" spans="1:17" customFormat="1" x14ac:dyDescent="0.25">
      <c r="A22" s="6" t="s">
        <v>626</v>
      </c>
      <c r="B22" s="223">
        <v>15.661975</v>
      </c>
      <c r="C22" s="223"/>
      <c r="D22" s="223">
        <v>26.665886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15.608502</v>
      </c>
      <c r="C23" s="223">
        <v>16.987214999999999</v>
      </c>
      <c r="D23" s="223">
        <v>27.130533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B27E-E964-4AE1-8F53-A8F3C6633083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727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579</v>
      </c>
      <c r="E3" s="6"/>
      <c r="F3" s="217" t="s">
        <v>609</v>
      </c>
      <c r="G3" s="217" t="s">
        <v>610</v>
      </c>
      <c r="H3" s="217" t="s">
        <v>713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16.026586999999999</v>
      </c>
      <c r="C4" s="6"/>
      <c r="D4" s="6">
        <v>20.479977000000002</v>
      </c>
      <c r="E4" s="6"/>
      <c r="F4" s="223">
        <f>AVERAGE(B4:B6)</f>
        <v>15.803379499999998</v>
      </c>
      <c r="G4" s="223">
        <f>AVERAGE(C4:C6)</f>
        <v>16.113542500000001</v>
      </c>
      <c r="H4" s="223">
        <f>AVERAGE(D4:D6)</f>
        <v>20.474987666666667</v>
      </c>
      <c r="I4" s="6"/>
      <c r="J4" s="214">
        <f>H4-F4</f>
        <v>4.6716081666666689</v>
      </c>
      <c r="K4" s="214">
        <f>H4-G4</f>
        <v>4.361445166666666</v>
      </c>
      <c r="L4" s="214">
        <f>AVERAGE(J4:K4)</f>
        <v>4.5165266666666675</v>
      </c>
      <c r="M4" s="6">
        <f>2^(-L4)</f>
        <v>4.3690800019064439E-2</v>
      </c>
      <c r="N4" s="6"/>
      <c r="O4" s="214">
        <f>L4-$L$11</f>
        <v>-0.28930461111111061</v>
      </c>
      <c r="P4" s="222">
        <f>2^(-O4)</f>
        <v>1.2220510987114734</v>
      </c>
      <c r="Q4" s="6">
        <f>LOG(P4,2)</f>
        <v>0.28930461111111061</v>
      </c>
    </row>
    <row r="5" spans="1:17" customFormat="1" x14ac:dyDescent="0.25">
      <c r="A5" s="6" t="s">
        <v>620</v>
      </c>
      <c r="B5" s="6"/>
      <c r="C5" s="6">
        <v>16.174381</v>
      </c>
      <c r="D5" s="6">
        <v>20.507512999999999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15.580171999999999</v>
      </c>
      <c r="C6" s="6">
        <v>16.052703999999999</v>
      </c>
      <c r="D6" s="6">
        <v>20.437473000000001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/>
      <c r="C7" s="223"/>
      <c r="D7" s="223">
        <v>20.986528</v>
      </c>
      <c r="E7" s="6"/>
      <c r="F7" s="223">
        <f>AVERAGE(B7:B9)</f>
        <v>15.303338999999999</v>
      </c>
      <c r="G7" s="223">
        <f>AVERAGE(C7:C9)</f>
        <v>16.934101999999999</v>
      </c>
      <c r="H7" s="223">
        <f>AVERAGE(D7:D9)</f>
        <v>21.336856666666666</v>
      </c>
      <c r="I7" s="6"/>
      <c r="J7" s="6">
        <f>H7-F7</f>
        <v>6.0335176666666666</v>
      </c>
      <c r="K7" s="6">
        <f>H7-G7</f>
        <v>4.4027546666666666</v>
      </c>
      <c r="L7" s="6">
        <f>AVERAGE(J7:K7)</f>
        <v>5.2181361666666666</v>
      </c>
      <c r="M7" s="6">
        <f>2^(-L7)</f>
        <v>2.6864854475334585E-2</v>
      </c>
      <c r="N7" s="6"/>
      <c r="O7" s="6">
        <f>L7-$L$11</f>
        <v>0.4123048888888885</v>
      </c>
      <c r="P7" s="6">
        <f>2^(-O7)</f>
        <v>0.75142192209758196</v>
      </c>
      <c r="Q7" s="6">
        <f>LOG(P7,2)</f>
        <v>-0.41230488888888833</v>
      </c>
    </row>
    <row r="8" spans="1:17" customFormat="1" x14ac:dyDescent="0.25">
      <c r="A8" s="6" t="s">
        <v>623</v>
      </c>
      <c r="B8" s="223">
        <v>15.260790999999999</v>
      </c>
      <c r="C8" s="223">
        <v>16.890567999999998</v>
      </c>
      <c r="D8" s="223">
        <v>21.462194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15.345886999999999</v>
      </c>
      <c r="C9" s="223">
        <v>16.977636</v>
      </c>
      <c r="D9" s="223">
        <v>21.561848000000001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15.474894000000001</v>
      </c>
      <c r="C10" s="223">
        <v>16.825877999999999</v>
      </c>
      <c r="D10" s="223">
        <v>20.722505999999999</v>
      </c>
      <c r="E10" s="6"/>
      <c r="F10" s="223">
        <f>AVERAGE(B10:B12)</f>
        <v>15.432435333333336</v>
      </c>
      <c r="G10" s="223">
        <f>AVERAGE(C10:C12)</f>
        <v>16.774088666666668</v>
      </c>
      <c r="H10" s="223">
        <f>AVERAGE(D10:D12)</f>
        <v>20.786093000000001</v>
      </c>
      <c r="I10" s="6"/>
      <c r="J10" s="6">
        <f>H10-F10</f>
        <v>5.3536576666666651</v>
      </c>
      <c r="K10" s="6">
        <f>H10-G10</f>
        <v>4.0120043333333335</v>
      </c>
      <c r="L10" s="6">
        <f>AVERAGE(J10:K10)</f>
        <v>4.6828309999999993</v>
      </c>
      <c r="M10" s="6">
        <f>2^(-L10)</f>
        <v>3.8933854754116128E-2</v>
      </c>
      <c r="N10" s="6"/>
      <c r="O10" s="6">
        <f>L10-$L$11</f>
        <v>-0.12300027777777878</v>
      </c>
      <c r="P10" s="6">
        <f>2^(-O10)</f>
        <v>1.0889972250125748</v>
      </c>
      <c r="Q10" s="6">
        <f>LOG(P10,2)</f>
        <v>0.12300027777777879</v>
      </c>
    </row>
    <row r="11" spans="1:17" customFormat="1" x14ac:dyDescent="0.25">
      <c r="A11" s="6" t="s">
        <v>626</v>
      </c>
      <c r="B11" s="223">
        <v>15.381263000000001</v>
      </c>
      <c r="C11" s="223">
        <v>16.67632</v>
      </c>
      <c r="D11" s="223"/>
      <c r="E11" s="6"/>
      <c r="F11" s="6"/>
      <c r="G11" s="6"/>
      <c r="H11" s="6"/>
      <c r="I11" s="6"/>
      <c r="J11" s="6"/>
      <c r="K11" s="6"/>
      <c r="L11" s="215">
        <f>AVERAGE(L4,L7,L10)</f>
        <v>4.8058312777777781</v>
      </c>
      <c r="M11" s="6"/>
      <c r="N11" s="6"/>
      <c r="O11" s="215">
        <f>AVERAGE(O4,O7,O10)</f>
        <v>-2.9605947323337506E-16</v>
      </c>
      <c r="P11" s="215">
        <f>2^(-O11)</f>
        <v>1.0000000000000002</v>
      </c>
      <c r="Q11" s="6"/>
    </row>
    <row r="12" spans="1:17" customFormat="1" x14ac:dyDescent="0.25">
      <c r="A12" s="6" t="s">
        <v>627</v>
      </c>
      <c r="B12" s="223">
        <v>15.441148999999999</v>
      </c>
      <c r="C12" s="223">
        <v>16.820067999999999</v>
      </c>
      <c r="D12" s="223">
        <v>20.849679999999999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579</v>
      </c>
      <c r="E14" s="6"/>
      <c r="F14" s="217" t="s">
        <v>609</v>
      </c>
      <c r="G14" s="217" t="s">
        <v>610</v>
      </c>
      <c r="H14" s="217" t="s">
        <v>713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16.016463999999999</v>
      </c>
      <c r="D15" s="6">
        <v>21.613475999999999</v>
      </c>
      <c r="E15" s="6"/>
      <c r="F15" s="219">
        <f>AVERAGE(B15:B17)</f>
        <v>14.669204499999999</v>
      </c>
      <c r="G15" s="219">
        <f>AVERAGE(C15:C17)</f>
        <v>15.999566000000002</v>
      </c>
      <c r="H15" s="219">
        <f>AVERAGE(D15:D17)</f>
        <v>21.645750666666668</v>
      </c>
      <c r="I15" s="6"/>
      <c r="J15" s="6">
        <f>H15-F15</f>
        <v>6.9765461666666688</v>
      </c>
      <c r="K15" s="6">
        <f>H15-G15</f>
        <v>5.6461846666666666</v>
      </c>
      <c r="L15" s="6">
        <f>AVERAGE(J15:K15)</f>
        <v>6.3113654166666677</v>
      </c>
      <c r="M15" s="6">
        <f>2^(-L15)</f>
        <v>1.2591854478383954E-2</v>
      </c>
      <c r="N15" s="6"/>
      <c r="O15" s="6">
        <f>L15-$L$11</f>
        <v>1.5055341388888897</v>
      </c>
      <c r="P15" s="6">
        <f>2^(-O15)</f>
        <v>0.35219976730592256</v>
      </c>
      <c r="Q15" s="221">
        <f>LOG(P15,2)</f>
        <v>-1.5055341388888897</v>
      </c>
    </row>
    <row r="16" spans="1:17" customFormat="1" x14ac:dyDescent="0.25">
      <c r="A16" s="6" t="s">
        <v>620</v>
      </c>
      <c r="B16" s="6">
        <v>14.64331</v>
      </c>
      <c r="C16" s="6">
        <v>16.003786000000002</v>
      </c>
      <c r="D16" s="6">
        <v>21.680063000000001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14.695099000000001</v>
      </c>
      <c r="C17" s="6">
        <v>15.978448</v>
      </c>
      <c r="D17" s="6">
        <v>21.643713000000002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14.964221</v>
      </c>
      <c r="C18" s="223">
        <v>16.110627999999998</v>
      </c>
      <c r="D18" s="223">
        <v>21.96518</v>
      </c>
      <c r="E18" s="6"/>
      <c r="F18" s="219">
        <f>AVERAGE(B18:B20)</f>
        <v>14.913703333333332</v>
      </c>
      <c r="G18" s="219">
        <f>AVERAGE(C18:C20)</f>
        <v>16.176166333333331</v>
      </c>
      <c r="H18" s="219">
        <f>AVERAGE(D18:D20)</f>
        <v>21.895343333333333</v>
      </c>
      <c r="I18" s="6"/>
      <c r="J18" s="6">
        <f>H18-F18</f>
        <v>6.9816400000000005</v>
      </c>
      <c r="K18" s="6">
        <f>H18-G18</f>
        <v>5.719177000000002</v>
      </c>
      <c r="L18" s="6">
        <f>AVERAGE(J18:K18)</f>
        <v>6.3504085000000012</v>
      </c>
      <c r="M18" s="6">
        <f>2^(-L18)</f>
        <v>1.2255655841706162E-2</v>
      </c>
      <c r="N18" s="6"/>
      <c r="O18" s="6">
        <f>L18-$L$11</f>
        <v>1.5445772222222232</v>
      </c>
      <c r="P18" s="6">
        <f>2^(-O18)</f>
        <v>0.34279614198530312</v>
      </c>
      <c r="Q18" s="221">
        <f>LOG(P18,2)</f>
        <v>-1.5445772222222232</v>
      </c>
    </row>
    <row r="19" spans="1:17" customFormat="1" x14ac:dyDescent="0.25">
      <c r="A19" s="6" t="s">
        <v>623</v>
      </c>
      <c r="B19" s="223">
        <v>14.920762</v>
      </c>
      <c r="C19" s="223">
        <v>16.285753</v>
      </c>
      <c r="D19" s="223">
        <v>21.843678000000001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14.856127000000001</v>
      </c>
      <c r="C20" s="223">
        <v>16.132117999999998</v>
      </c>
      <c r="D20" s="223">
        <v>21.877172000000002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15.972666</v>
      </c>
      <c r="C21" s="223">
        <v>16.939201000000001</v>
      </c>
      <c r="D21" s="223">
        <v>22.946992999999999</v>
      </c>
      <c r="E21" s="6"/>
      <c r="F21" s="219">
        <f>AVERAGE(B21:B23)</f>
        <v>15.747714333333334</v>
      </c>
      <c r="G21" s="219">
        <f>AVERAGE(C21:C23)</f>
        <v>16.963208000000002</v>
      </c>
      <c r="H21" s="219">
        <f>AVERAGE(D21:D23)</f>
        <v>22.9525565</v>
      </c>
      <c r="I21" s="6"/>
      <c r="J21" s="6">
        <f>H21-F21</f>
        <v>7.2048421666666655</v>
      </c>
      <c r="K21" s="6">
        <f>H21-G21</f>
        <v>5.9893484999999984</v>
      </c>
      <c r="L21" s="6">
        <f>AVERAGE(J21:K21)</f>
        <v>6.597095333333332</v>
      </c>
      <c r="M21" s="6">
        <f>2^(-L21)</f>
        <v>1.0329431510967128E-2</v>
      </c>
      <c r="N21" s="6"/>
      <c r="O21" s="6">
        <f>L21-$L$11</f>
        <v>1.7912640555555539</v>
      </c>
      <c r="P21" s="6">
        <f>2^(-O21)</f>
        <v>0.28891879117649966</v>
      </c>
      <c r="Q21" s="221">
        <f>LOG(P21,2)</f>
        <v>-1.7912640555555539</v>
      </c>
    </row>
    <row r="22" spans="1:17" customFormat="1" x14ac:dyDescent="0.25">
      <c r="A22" s="6" t="s">
        <v>626</v>
      </c>
      <c r="B22" s="223">
        <v>15.661975</v>
      </c>
      <c r="C22" s="223"/>
      <c r="D22" s="223"/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15.608502</v>
      </c>
      <c r="C23" s="223">
        <v>16.987214999999999</v>
      </c>
      <c r="D23" s="223">
        <v>22.958120000000001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E625B-8854-4094-AC3D-379635F4E864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728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580</v>
      </c>
      <c r="E3" s="6"/>
      <c r="F3" s="217" t="s">
        <v>609</v>
      </c>
      <c r="G3" s="217" t="s">
        <v>610</v>
      </c>
      <c r="H3" s="217" t="s">
        <v>714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15.115629</v>
      </c>
      <c r="C4" s="6">
        <v>16.078026000000001</v>
      </c>
      <c r="D4" s="6"/>
      <c r="E4" s="6"/>
      <c r="F4" s="223">
        <f>AVERAGE(B4:B6)</f>
        <v>15.044428999999999</v>
      </c>
      <c r="G4" s="223">
        <f>AVERAGE(C4:C6)</f>
        <v>16.043932000000002</v>
      </c>
      <c r="H4" s="223">
        <f>AVERAGE(D4:D6)</f>
        <v>16.553883499999998</v>
      </c>
      <c r="I4" s="6"/>
      <c r="J4" s="214">
        <f>H4-F4</f>
        <v>1.5094544999999986</v>
      </c>
      <c r="K4" s="214">
        <f>H4-G4</f>
        <v>0.50995149999999612</v>
      </c>
      <c r="L4" s="214">
        <f>AVERAGE(J4:K4)</f>
        <v>1.0097029999999974</v>
      </c>
      <c r="M4" s="6">
        <f>2^(-L4)</f>
        <v>0.49664847959171765</v>
      </c>
      <c r="N4" s="6"/>
      <c r="O4" s="214">
        <f>L4-$L$11</f>
        <v>-0.99411238888888986</v>
      </c>
      <c r="P4" s="222">
        <f>2^(-O4)</f>
        <v>1.991854669690122</v>
      </c>
      <c r="Q4" s="6">
        <f>LOG(P4,2)</f>
        <v>0.99411238888888998</v>
      </c>
    </row>
    <row r="5" spans="1:17" customFormat="1" x14ac:dyDescent="0.25">
      <c r="A5" s="6" t="s">
        <v>620</v>
      </c>
      <c r="B5" s="6">
        <v>14.856901000000001</v>
      </c>
      <c r="C5" s="6">
        <v>16.042535999999998</v>
      </c>
      <c r="D5" s="6">
        <v>16.617581999999999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15.160757</v>
      </c>
      <c r="C6" s="6">
        <v>16.011234000000002</v>
      </c>
      <c r="D6" s="6">
        <v>16.490185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6">
        <v>15.255209000000001</v>
      </c>
      <c r="C7" s="6">
        <v>17.470694000000002</v>
      </c>
      <c r="D7" s="6"/>
      <c r="E7" s="6"/>
      <c r="F7" s="223">
        <f>AVERAGE(B7:B9)</f>
        <v>15.052140333333334</v>
      </c>
      <c r="G7" s="223">
        <f>AVERAGE(C7:C9)</f>
        <v>17.019829000000001</v>
      </c>
      <c r="H7" s="223">
        <f>AVERAGE(D7:D9)</f>
        <v>18.4247035</v>
      </c>
      <c r="I7" s="6"/>
      <c r="J7" s="6">
        <f>H7-F7</f>
        <v>3.3725631666666658</v>
      </c>
      <c r="K7" s="6">
        <f>H7-G7</f>
        <v>1.4048744999999982</v>
      </c>
      <c r="L7" s="6">
        <f>AVERAGE(J7:K7)</f>
        <v>2.388718833333332</v>
      </c>
      <c r="M7" s="6">
        <f>2^(-L7)</f>
        <v>0.19095189821191078</v>
      </c>
      <c r="N7" s="6"/>
      <c r="O7" s="6">
        <f>L7-$L$11</f>
        <v>0.3849034444444448</v>
      </c>
      <c r="P7" s="6">
        <f>2^(-O7)</f>
        <v>0.76583025171498009</v>
      </c>
      <c r="Q7" s="6">
        <f>LOG(P7,2)</f>
        <v>-0.38490344444444496</v>
      </c>
    </row>
    <row r="8" spans="1:17" customFormat="1" x14ac:dyDescent="0.25">
      <c r="A8" s="6" t="s">
        <v>623</v>
      </c>
      <c r="B8" s="6">
        <v>14.907252</v>
      </c>
      <c r="C8" s="6">
        <v>16.757912000000001</v>
      </c>
      <c r="D8" s="6">
        <v>18.40119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6">
        <v>14.99396</v>
      </c>
      <c r="C9" s="6">
        <v>16.830881000000002</v>
      </c>
      <c r="D9" s="6">
        <v>18.448217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6">
        <v>15.054637</v>
      </c>
      <c r="C10" s="6">
        <v>16.541267000000001</v>
      </c>
      <c r="D10" s="6">
        <v>18.435507000000001</v>
      </c>
      <c r="E10" s="6"/>
      <c r="F10" s="223">
        <f>AVERAGE(B10:B12)</f>
        <v>15.053143999999998</v>
      </c>
      <c r="G10" s="223">
        <f>AVERAGE(C10:C12)</f>
        <v>16.658840666666666</v>
      </c>
      <c r="H10" s="223">
        <f>AVERAGE(D10:D12)</f>
        <v>18.469016666666665</v>
      </c>
      <c r="I10" s="6"/>
      <c r="J10" s="6">
        <f>H10-F10</f>
        <v>3.415872666666667</v>
      </c>
      <c r="K10" s="6">
        <f>H10-G10</f>
        <v>1.8101759999999985</v>
      </c>
      <c r="L10" s="6">
        <f>AVERAGE(J10:K10)</f>
        <v>2.6130243333333327</v>
      </c>
      <c r="M10" s="6">
        <f>2^(-L10)</f>
        <v>0.16345616159719081</v>
      </c>
      <c r="N10" s="6"/>
      <c r="O10" s="6">
        <f>L10-$L$11</f>
        <v>0.60920894444444551</v>
      </c>
      <c r="P10" s="6">
        <f>2^(-O10)</f>
        <v>0.65555605653849913</v>
      </c>
      <c r="Q10" s="6">
        <f>LOG(P10,2)</f>
        <v>-0.60920894444444551</v>
      </c>
    </row>
    <row r="11" spans="1:17" customFormat="1" x14ac:dyDescent="0.25">
      <c r="A11" s="6" t="s">
        <v>626</v>
      </c>
      <c r="B11" s="6">
        <v>14.962472</v>
      </c>
      <c r="C11" s="6">
        <v>16.82686</v>
      </c>
      <c r="D11" s="6">
        <v>18.437548</v>
      </c>
      <c r="E11" s="6"/>
      <c r="F11" s="6"/>
      <c r="G11" s="6"/>
      <c r="H11" s="6"/>
      <c r="I11" s="6"/>
      <c r="J11" s="6"/>
      <c r="K11" s="6"/>
      <c r="L11" s="215">
        <f>AVERAGE(L4,L7,L10)</f>
        <v>2.0038153888888872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6">
        <v>15.142322999999999</v>
      </c>
      <c r="C12" s="6">
        <v>16.608395000000002</v>
      </c>
      <c r="D12" s="6">
        <v>18.533995000000001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580</v>
      </c>
      <c r="E14" s="6"/>
      <c r="F14" s="217" t="s">
        <v>609</v>
      </c>
      <c r="G14" s="217" t="s">
        <v>610</v>
      </c>
      <c r="H14" s="217" t="s">
        <v>714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>
        <v>14.340040999999999</v>
      </c>
      <c r="C15" s="6">
        <v>15.965279000000001</v>
      </c>
      <c r="D15" s="6">
        <v>18.874838</v>
      </c>
      <c r="E15" s="6"/>
      <c r="F15" s="219">
        <f>AVERAGE(B15:B17)</f>
        <v>14.391007999999999</v>
      </c>
      <c r="G15" s="219">
        <f>AVERAGE(C15:C17)</f>
        <v>15.956839333333335</v>
      </c>
      <c r="H15" s="219">
        <f>AVERAGE(D15:D17)</f>
        <v>18.892030999999999</v>
      </c>
      <c r="I15" s="6"/>
      <c r="J15" s="6">
        <f>H15-F15</f>
        <v>4.501023</v>
      </c>
      <c r="K15" s="6">
        <f>H15-G15</f>
        <v>2.9351916666666646</v>
      </c>
      <c r="L15" s="6">
        <f>AVERAGE(J15:K15)</f>
        <v>3.7181073333333323</v>
      </c>
      <c r="M15" s="6">
        <f>2^(-L15)</f>
        <v>7.5986801737964432E-2</v>
      </c>
      <c r="N15" s="6"/>
      <c r="O15" s="6">
        <f>L15-$L$11</f>
        <v>1.7142919444444451</v>
      </c>
      <c r="P15" s="6">
        <f>2^(-O15)</f>
        <v>0.30475209750165116</v>
      </c>
      <c r="Q15" s="221">
        <f>LOG(P15,2)</f>
        <v>-1.7142919444444453</v>
      </c>
    </row>
    <row r="16" spans="1:17" customFormat="1" x14ac:dyDescent="0.25">
      <c r="A16" s="6" t="s">
        <v>620</v>
      </c>
      <c r="B16" s="6">
        <v>14.364561</v>
      </c>
      <c r="C16" s="6">
        <v>15.894825000000001</v>
      </c>
      <c r="D16" s="6">
        <v>18.855425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14.468422</v>
      </c>
      <c r="C17" s="6">
        <v>16.010414000000001</v>
      </c>
      <c r="D17" s="6">
        <v>18.945830000000001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6">
        <v>14.861621</v>
      </c>
      <c r="C18" s="6">
        <v>15.937442000000001</v>
      </c>
      <c r="D18" s="6">
        <v>18.993216</v>
      </c>
      <c r="E18" s="6"/>
      <c r="F18" s="219">
        <f>AVERAGE(B18:B20)</f>
        <v>14.820030666666666</v>
      </c>
      <c r="G18" s="219">
        <f>AVERAGE(C18:C20)</f>
        <v>15.980138333333334</v>
      </c>
      <c r="H18" s="219">
        <f>AVERAGE(D18:D20)</f>
        <v>18.977267999999999</v>
      </c>
      <c r="I18" s="6"/>
      <c r="J18" s="6">
        <f>H18-F18</f>
        <v>4.1572373333333328</v>
      </c>
      <c r="K18" s="6">
        <f>H18-G18</f>
        <v>2.9971296666666642</v>
      </c>
      <c r="L18" s="6">
        <f>AVERAGE(J18:K18)</f>
        <v>3.5771834999999985</v>
      </c>
      <c r="M18" s="6">
        <f>2^(-L18)</f>
        <v>8.3783879614269932E-2</v>
      </c>
      <c r="N18" s="6"/>
      <c r="O18" s="6">
        <f>L18-$L$11</f>
        <v>1.5733681111111113</v>
      </c>
      <c r="P18" s="6">
        <f>2^(-O18)</f>
        <v>0.33602299959043641</v>
      </c>
      <c r="Q18" s="221">
        <f>LOG(P18,2)</f>
        <v>-1.5733681111111115</v>
      </c>
    </row>
    <row r="19" spans="1:17" customFormat="1" x14ac:dyDescent="0.25">
      <c r="A19" s="6" t="s">
        <v>623</v>
      </c>
      <c r="B19" s="6">
        <v>14.862094000000001</v>
      </c>
      <c r="C19" s="6">
        <v>16.001642</v>
      </c>
      <c r="D19" s="6">
        <v>18.952757999999999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6">
        <v>14.736376999999999</v>
      </c>
      <c r="C20" s="6">
        <v>16.001331</v>
      </c>
      <c r="D20" s="6">
        <v>18.98583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6">
        <v>14.941636000000001</v>
      </c>
      <c r="C21" s="6">
        <v>16.793137000000002</v>
      </c>
      <c r="D21" s="6">
        <v>19.440798000000001</v>
      </c>
      <c r="E21" s="6"/>
      <c r="F21" s="219">
        <f>AVERAGE(B21:B23)</f>
        <v>15.253069333333334</v>
      </c>
      <c r="G21" s="219">
        <f>AVERAGE(C21:C23)</f>
        <v>16.653442333333334</v>
      </c>
      <c r="H21" s="219">
        <f>AVERAGE(D21:D23)</f>
        <v>19.490916666666664</v>
      </c>
      <c r="I21" s="6"/>
      <c r="J21" s="6">
        <f>H21-F21</f>
        <v>4.2378473333333293</v>
      </c>
      <c r="K21" s="6">
        <f>H21-G21</f>
        <v>2.8374743333333292</v>
      </c>
      <c r="L21" s="6">
        <f>AVERAGE(J21:K21)</f>
        <v>3.5376608333333293</v>
      </c>
      <c r="M21" s="6">
        <f>2^(-L21)</f>
        <v>8.6110869532123976E-2</v>
      </c>
      <c r="N21" s="6"/>
      <c r="O21" s="6">
        <f>L21-$L$11</f>
        <v>1.533845444444442</v>
      </c>
      <c r="P21" s="6">
        <f>2^(-O21)</f>
        <v>0.34535560791334868</v>
      </c>
      <c r="Q21" s="221">
        <f>LOG(P21,2)</f>
        <v>-1.533845444444442</v>
      </c>
    </row>
    <row r="22" spans="1:17" customFormat="1" x14ac:dyDescent="0.25">
      <c r="A22" s="6" t="s">
        <v>626</v>
      </c>
      <c r="B22" s="6">
        <v>15.498371000000001</v>
      </c>
      <c r="C22" s="6">
        <v>16.437128000000001</v>
      </c>
      <c r="D22" s="6">
        <v>19.603967999999998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6">
        <v>15.319201</v>
      </c>
      <c r="C23" s="6">
        <v>16.730062</v>
      </c>
      <c r="D23" s="6">
        <v>19.427983999999999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B268-9BDB-4409-BD0B-EA91E56EF92C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729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581</v>
      </c>
      <c r="E3" s="6"/>
      <c r="F3" s="217" t="s">
        <v>609</v>
      </c>
      <c r="G3" s="217" t="s">
        <v>610</v>
      </c>
      <c r="H3" s="217" t="s">
        <v>715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15.115629</v>
      </c>
      <c r="C4" s="6">
        <v>16.078026000000001</v>
      </c>
      <c r="D4" s="6"/>
      <c r="E4" s="6"/>
      <c r="F4" s="223">
        <f>AVERAGE(B4:B6)</f>
        <v>15.044428999999999</v>
      </c>
      <c r="G4" s="223">
        <f>AVERAGE(C4:C6)</f>
        <v>16.043932000000002</v>
      </c>
      <c r="H4" s="223">
        <f>AVERAGE(D4:D6)</f>
        <v>23.309747999999999</v>
      </c>
      <c r="I4" s="6"/>
      <c r="J4" s="214">
        <f>H4-F4</f>
        <v>8.2653189999999999</v>
      </c>
      <c r="K4" s="214">
        <f>H4-G4</f>
        <v>7.2658159999999974</v>
      </c>
      <c r="L4" s="214">
        <f>AVERAGE(J4:K4)</f>
        <v>7.7655674999999986</v>
      </c>
      <c r="M4" s="6">
        <f>2^(-L4)</f>
        <v>4.5954839024198481E-3</v>
      </c>
      <c r="N4" s="6"/>
      <c r="O4" s="214">
        <f>L4-$L$11</f>
        <v>0.11407138888888735</v>
      </c>
      <c r="P4" s="222">
        <f>2^(-O4)</f>
        <v>0.92397685016259878</v>
      </c>
      <c r="Q4" s="6">
        <f>LOG(P4,2)</f>
        <v>-0.11407138888888746</v>
      </c>
    </row>
    <row r="5" spans="1:17" customFormat="1" x14ac:dyDescent="0.25">
      <c r="A5" s="6" t="s">
        <v>620</v>
      </c>
      <c r="B5" s="6">
        <v>14.856901000000001</v>
      </c>
      <c r="C5" s="6">
        <v>16.042535999999998</v>
      </c>
      <c r="D5" s="6">
        <v>23.630313999999998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15.160757</v>
      </c>
      <c r="C6" s="6">
        <v>16.011234000000002</v>
      </c>
      <c r="D6" s="6">
        <v>22.989182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>
        <v>15.506142000000001</v>
      </c>
      <c r="C7" s="6">
        <v>17.470694000000002</v>
      </c>
      <c r="D7" s="223">
        <v>23.849705</v>
      </c>
      <c r="E7" s="6"/>
      <c r="F7" s="223">
        <f>AVERAGE(B7:B9)</f>
        <v>14.952937333333333</v>
      </c>
      <c r="G7" s="223">
        <f>AVERAGE(C7:C9)</f>
        <v>17.019829000000001</v>
      </c>
      <c r="H7" s="223">
        <f>AVERAGE(D7:D9)</f>
        <v>23.865075000000001</v>
      </c>
      <c r="I7" s="6"/>
      <c r="J7" s="6">
        <f>H7-F7</f>
        <v>8.9121376666666681</v>
      </c>
      <c r="K7" s="6">
        <f>H7-G7</f>
        <v>6.8452459999999995</v>
      </c>
      <c r="L7" s="6">
        <f>AVERAGE(J7:K7)</f>
        <v>7.8786918333333338</v>
      </c>
      <c r="M7" s="6">
        <f>2^(-L7)</f>
        <v>4.2489090174506645E-3</v>
      </c>
      <c r="N7" s="6"/>
      <c r="O7" s="6">
        <f>L7-$L$11</f>
        <v>0.22719572222222251</v>
      </c>
      <c r="P7" s="6">
        <f>2^(-O7)</f>
        <v>0.85429383584702923</v>
      </c>
      <c r="Q7" s="6">
        <f>LOG(P7,2)</f>
        <v>-0.22719572222222259</v>
      </c>
    </row>
    <row r="8" spans="1:17" customFormat="1" x14ac:dyDescent="0.25">
      <c r="A8" s="6" t="s">
        <v>623</v>
      </c>
      <c r="B8" s="223">
        <v>14.470717</v>
      </c>
      <c r="C8" s="6">
        <v>16.757912000000001</v>
      </c>
      <c r="D8" s="223"/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14.881952999999999</v>
      </c>
      <c r="C9" s="6">
        <v>16.830881000000002</v>
      </c>
      <c r="D9" s="223">
        <v>23.880445000000002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14.787167999999999</v>
      </c>
      <c r="C10" s="6">
        <v>16.541267000000001</v>
      </c>
      <c r="D10" s="223">
        <v>23.228373999999999</v>
      </c>
      <c r="E10" s="6"/>
      <c r="F10" s="223">
        <f>AVERAGE(B10:B12)</f>
        <v>14.861204000000001</v>
      </c>
      <c r="G10" s="223">
        <f>AVERAGE(C10:C12)</f>
        <v>16.658840666666666</v>
      </c>
      <c r="H10" s="223">
        <f>AVERAGE(D10:D12)</f>
        <v>23.070251333333335</v>
      </c>
      <c r="I10" s="6"/>
      <c r="J10" s="6">
        <f>H10-F10</f>
        <v>8.2090473333333343</v>
      </c>
      <c r="K10" s="6">
        <f>H10-G10</f>
        <v>6.4114106666666686</v>
      </c>
      <c r="L10" s="6">
        <f>AVERAGE(J10:K10)</f>
        <v>7.3102290000000014</v>
      </c>
      <c r="M10" s="6">
        <f>2^(-L10)</f>
        <v>6.3008885200690253E-3</v>
      </c>
      <c r="N10" s="6"/>
      <c r="O10" s="6">
        <f>L10-$L$11</f>
        <v>-0.34126711111110986</v>
      </c>
      <c r="P10" s="6">
        <f>2^(-O10)</f>
        <v>1.2668687893637121</v>
      </c>
      <c r="Q10" s="6">
        <f>LOG(P10,2)</f>
        <v>0.3412671111111098</v>
      </c>
    </row>
    <row r="11" spans="1:17" customFormat="1" x14ac:dyDescent="0.25">
      <c r="A11" s="6" t="s">
        <v>626</v>
      </c>
      <c r="B11" s="223">
        <v>14.992089</v>
      </c>
      <c r="C11" s="6">
        <v>16.82686</v>
      </c>
      <c r="D11" s="223">
        <v>22.594778000000002</v>
      </c>
      <c r="E11" s="6"/>
      <c r="F11" s="6"/>
      <c r="G11" s="6"/>
      <c r="H11" s="6"/>
      <c r="I11" s="6"/>
      <c r="J11" s="6"/>
      <c r="K11" s="6"/>
      <c r="L11" s="215">
        <f>AVERAGE(L4,L7,L10)</f>
        <v>7.6514961111111113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23">
        <v>14.804354999999999</v>
      </c>
      <c r="C12" s="6">
        <v>16.608395000000002</v>
      </c>
      <c r="D12" s="223">
        <v>23.387602000000001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581</v>
      </c>
      <c r="E14" s="6"/>
      <c r="F14" s="217" t="s">
        <v>609</v>
      </c>
      <c r="G14" s="217" t="s">
        <v>610</v>
      </c>
      <c r="H14" s="217" t="s">
        <v>715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>
        <v>14.340040999999999</v>
      </c>
      <c r="C15" s="6">
        <v>15.965279000000001</v>
      </c>
      <c r="D15" s="6">
        <v>24.159465999999998</v>
      </c>
      <c r="E15" s="6"/>
      <c r="F15" s="219">
        <f>AVERAGE(B15:B17)</f>
        <v>14.391007999999999</v>
      </c>
      <c r="G15" s="219">
        <f>AVERAGE(C15:C17)</f>
        <v>15.956839333333335</v>
      </c>
      <c r="H15" s="219">
        <f>AVERAGE(D15:D17)</f>
        <v>24.251412666666663</v>
      </c>
      <c r="I15" s="6"/>
      <c r="J15" s="6">
        <f>H15-F15</f>
        <v>9.860404666666664</v>
      </c>
      <c r="K15" s="6">
        <f>H15-G15</f>
        <v>8.2945733333333287</v>
      </c>
      <c r="L15" s="6">
        <f>AVERAGE(J15:K15)</f>
        <v>9.0774889999999964</v>
      </c>
      <c r="M15" s="6">
        <f>2^(-L15)</f>
        <v>1.8509876695617406E-3</v>
      </c>
      <c r="N15" s="6"/>
      <c r="O15" s="6">
        <f>L15-$L$11</f>
        <v>1.4259928888888851</v>
      </c>
      <c r="P15" s="6">
        <f>2^(-O15)</f>
        <v>0.37216314819662172</v>
      </c>
      <c r="Q15" s="221">
        <f>LOG(P15,2)</f>
        <v>-1.4259928888888849</v>
      </c>
    </row>
    <row r="16" spans="1:17" customFormat="1" x14ac:dyDescent="0.25">
      <c r="A16" s="6" t="s">
        <v>620</v>
      </c>
      <c r="B16" s="6">
        <v>14.364561</v>
      </c>
      <c r="C16" s="6">
        <v>15.894825000000001</v>
      </c>
      <c r="D16" s="6">
        <v>24.301400999999998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14.468422</v>
      </c>
      <c r="C17" s="6">
        <v>16.010414000000001</v>
      </c>
      <c r="D17" s="6">
        <v>24.293371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14.541672</v>
      </c>
      <c r="C18" s="6">
        <v>15.937442000000001</v>
      </c>
      <c r="D18" s="223"/>
      <c r="E18" s="6"/>
      <c r="F18" s="219">
        <f>AVERAGE(B18:B20)</f>
        <v>14.598298999999999</v>
      </c>
      <c r="G18" s="219">
        <f>AVERAGE(C18:C20)</f>
        <v>15.980138333333334</v>
      </c>
      <c r="H18" s="219">
        <f>AVERAGE(D18:D20)</f>
        <v>24.264392000000001</v>
      </c>
      <c r="I18" s="6"/>
      <c r="J18" s="6">
        <f>H18-F18</f>
        <v>9.6660930000000018</v>
      </c>
      <c r="K18" s="6">
        <f>H18-G18</f>
        <v>8.2842536666666664</v>
      </c>
      <c r="L18" s="6">
        <f>AVERAGE(J18:K18)</f>
        <v>8.9751733333333341</v>
      </c>
      <c r="M18" s="6">
        <f>2^(-L18)</f>
        <v>1.9870262770081658E-3</v>
      </c>
      <c r="N18" s="6"/>
      <c r="O18" s="6">
        <f>L18-$L$11</f>
        <v>1.3236772222222228</v>
      </c>
      <c r="P18" s="6">
        <f>2^(-O18)</f>
        <v>0.39951533279303941</v>
      </c>
      <c r="Q18" s="221">
        <f>LOG(P18,2)</f>
        <v>-1.3236772222222228</v>
      </c>
    </row>
    <row r="19" spans="1:17" customFormat="1" x14ac:dyDescent="0.25">
      <c r="A19" s="6" t="s">
        <v>623</v>
      </c>
      <c r="B19" s="223">
        <v>14.665673999999999</v>
      </c>
      <c r="C19" s="6">
        <v>16.001642</v>
      </c>
      <c r="D19" s="223">
        <v>24.334513000000001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14.587550999999999</v>
      </c>
      <c r="C20" s="6">
        <v>16.001331</v>
      </c>
      <c r="D20" s="223">
        <v>24.194271000000001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14.965189000000001</v>
      </c>
      <c r="C21" s="6">
        <v>16.793137000000002</v>
      </c>
      <c r="D21" s="223">
        <v>25.500761000000001</v>
      </c>
      <c r="E21" s="6"/>
      <c r="F21" s="219">
        <f>AVERAGE(B21:B23)</f>
        <v>14.983698499999999</v>
      </c>
      <c r="G21" s="219">
        <f>AVERAGE(C21:C23)</f>
        <v>16.98677566666667</v>
      </c>
      <c r="H21" s="219">
        <f>AVERAGE(D21:D23)</f>
        <v>25.301792666666667</v>
      </c>
      <c r="I21" s="6"/>
      <c r="J21" s="6">
        <f>H21-F21</f>
        <v>10.318094166666668</v>
      </c>
      <c r="K21" s="6">
        <f>H21-G21</f>
        <v>8.3150169999999974</v>
      </c>
      <c r="L21" s="6">
        <f>AVERAGE(J21:K21)</f>
        <v>9.3165555833333329</v>
      </c>
      <c r="M21" s="6">
        <f>2^(-L21)</f>
        <v>1.5683295058132698E-3</v>
      </c>
      <c r="N21" s="6"/>
      <c r="O21" s="6">
        <f>L21-$L$11</f>
        <v>1.6650594722222216</v>
      </c>
      <c r="P21" s="6">
        <f>2^(-O21)</f>
        <v>0.31533135303452092</v>
      </c>
      <c r="Q21" s="221">
        <f>LOG(P21,2)</f>
        <v>-1.6650594722222216</v>
      </c>
    </row>
    <row r="22" spans="1:17" customFormat="1" x14ac:dyDescent="0.25">
      <c r="A22" s="6" t="s">
        <v>626</v>
      </c>
      <c r="B22" s="223"/>
      <c r="C22" s="6">
        <v>17.437128000000001</v>
      </c>
      <c r="D22" s="223">
        <v>24.962896000000001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15.002208</v>
      </c>
      <c r="C23" s="6">
        <v>16.730062</v>
      </c>
      <c r="D23" s="223">
        <v>25.441721000000001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5A2F-E6D2-43EA-A942-78180069DA38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730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582</v>
      </c>
      <c r="E3" s="6"/>
      <c r="F3" s="217" t="s">
        <v>609</v>
      </c>
      <c r="G3" s="217" t="s">
        <v>610</v>
      </c>
      <c r="H3" s="217" t="s">
        <v>716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15.115629</v>
      </c>
      <c r="C4" s="6">
        <v>16.078026000000001</v>
      </c>
      <c r="D4" s="6">
        <v>20.396460000000001</v>
      </c>
      <c r="E4" s="6"/>
      <c r="F4" s="223">
        <f>AVERAGE(B4:B6)</f>
        <v>15.044428999999999</v>
      </c>
      <c r="G4" s="223">
        <f>AVERAGE(C4:C6)</f>
        <v>16.043932000000002</v>
      </c>
      <c r="H4" s="223">
        <f>AVERAGE(D4:D6)</f>
        <v>20.356013500000003</v>
      </c>
      <c r="I4" s="6"/>
      <c r="J4" s="214">
        <f>H4-F4</f>
        <v>5.3115845000000039</v>
      </c>
      <c r="K4" s="214">
        <f>H4-G4</f>
        <v>4.3120815000000015</v>
      </c>
      <c r="L4" s="214">
        <f>AVERAGE(J4:K4)</f>
        <v>4.8118330000000027</v>
      </c>
      <c r="M4" s="6">
        <f>2^(-L4)</f>
        <v>3.5603601615192521E-2</v>
      </c>
      <c r="N4" s="6"/>
      <c r="O4" s="214">
        <f>L4-$L$11</f>
        <v>4.5069166666669602E-2</v>
      </c>
      <c r="P4" s="222">
        <f>2^(-O4)</f>
        <v>0.96924334769749221</v>
      </c>
      <c r="Q4" s="6">
        <f>LOG(P4,2)</f>
        <v>-4.5069166666669512E-2</v>
      </c>
    </row>
    <row r="5" spans="1:17" customFormat="1" x14ac:dyDescent="0.25">
      <c r="A5" s="6" t="s">
        <v>620</v>
      </c>
      <c r="B5" s="6">
        <v>14.856901000000001</v>
      </c>
      <c r="C5" s="6">
        <v>16.042535999999998</v>
      </c>
      <c r="D5" s="6"/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15.160757</v>
      </c>
      <c r="C6" s="6">
        <v>16.011234000000002</v>
      </c>
      <c r="D6" s="6">
        <v>20.315567000000001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/>
      <c r="C7" s="223"/>
      <c r="D7" s="223">
        <v>20.664368</v>
      </c>
      <c r="E7" s="6"/>
      <c r="F7" s="223">
        <f>AVERAGE(B7:B9)</f>
        <v>15.303338999999999</v>
      </c>
      <c r="G7" s="223">
        <f>AVERAGE(C7:C9)</f>
        <v>16.934101999999999</v>
      </c>
      <c r="H7" s="223">
        <f>AVERAGE(D7:D9)</f>
        <v>20.812076666666666</v>
      </c>
      <c r="I7" s="6"/>
      <c r="J7" s="6">
        <f>H7-F7</f>
        <v>5.5087376666666668</v>
      </c>
      <c r="K7" s="6">
        <f>H7-G7</f>
        <v>3.8779746666666668</v>
      </c>
      <c r="L7" s="6">
        <f>AVERAGE(J7:K7)</f>
        <v>4.6933561666666668</v>
      </c>
      <c r="M7" s="6">
        <f>2^(-L7)</f>
        <v>3.8650846817638543E-2</v>
      </c>
      <c r="N7" s="6"/>
      <c r="O7" s="6">
        <f>L7-$L$11</f>
        <v>-7.3407666666666316E-2</v>
      </c>
      <c r="P7" s="6">
        <f>2^(-O7)</f>
        <v>1.0521990602457869</v>
      </c>
      <c r="Q7" s="6">
        <f>LOG(P7,2)</f>
        <v>7.3407666666666441E-2</v>
      </c>
    </row>
    <row r="8" spans="1:17" customFormat="1" x14ac:dyDescent="0.25">
      <c r="A8" s="6" t="s">
        <v>623</v>
      </c>
      <c r="B8" s="223">
        <v>15.260790999999999</v>
      </c>
      <c r="C8" s="223">
        <v>16.890567999999998</v>
      </c>
      <c r="D8" s="223">
        <v>20.954294000000001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15.345886999999999</v>
      </c>
      <c r="C9" s="223">
        <v>16.977636</v>
      </c>
      <c r="D9" s="223">
        <v>20.817568000000001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15.474894000000001</v>
      </c>
      <c r="C10" s="223">
        <v>16.825877999999999</v>
      </c>
      <c r="D10" s="223">
        <v>20.963508999999998</v>
      </c>
      <c r="E10" s="6"/>
      <c r="F10" s="223">
        <f>AVERAGE(B10:B12)</f>
        <v>15.432435333333336</v>
      </c>
      <c r="G10" s="223">
        <f>AVERAGE(C10:C12)</f>
        <v>16.774088666666668</v>
      </c>
      <c r="H10" s="223">
        <f>AVERAGE(D10:D12)</f>
        <v>20.898364333333333</v>
      </c>
      <c r="I10" s="6"/>
      <c r="J10" s="6">
        <f>H10-F10</f>
        <v>5.4659289999999974</v>
      </c>
      <c r="K10" s="6">
        <f>H10-G10</f>
        <v>4.1242756666666658</v>
      </c>
      <c r="L10" s="6">
        <f>AVERAGE(J10:K10)</f>
        <v>4.7951023333333316</v>
      </c>
      <c r="M10" s="6">
        <f>2^(-L10)</f>
        <v>3.6018893352492837E-2</v>
      </c>
      <c r="N10" s="6"/>
      <c r="O10" s="6">
        <f>L10-$L$11</f>
        <v>2.833849999999849E-2</v>
      </c>
      <c r="P10" s="6">
        <f>2^(-O10)</f>
        <v>0.98054891049090087</v>
      </c>
      <c r="Q10" s="6">
        <f>LOG(P10,2)</f>
        <v>-2.8338499999998268E-2</v>
      </c>
    </row>
    <row r="11" spans="1:17" customFormat="1" x14ac:dyDescent="0.25">
      <c r="A11" s="6" t="s">
        <v>626</v>
      </c>
      <c r="B11" s="223">
        <v>15.381263000000001</v>
      </c>
      <c r="C11" s="223">
        <v>16.67632</v>
      </c>
      <c r="D11" s="223">
        <v>20.988361000000001</v>
      </c>
      <c r="E11" s="6"/>
      <c r="F11" s="6"/>
      <c r="G11" s="6"/>
      <c r="H11" s="6"/>
      <c r="I11" s="6"/>
      <c r="J11" s="6"/>
      <c r="K11" s="6"/>
      <c r="L11" s="215">
        <f>AVERAGE(L4,L7,L10)</f>
        <v>4.7667638333333331</v>
      </c>
      <c r="M11" s="6"/>
      <c r="N11" s="6"/>
      <c r="O11" s="215">
        <f>AVERAGE(O4,O7,O10)</f>
        <v>5.9211894646675012E-16</v>
      </c>
      <c r="P11" s="215">
        <f>2^(-O11)</f>
        <v>0.99999999999999956</v>
      </c>
      <c r="Q11" s="6"/>
    </row>
    <row r="12" spans="1:17" customFormat="1" x14ac:dyDescent="0.25">
      <c r="A12" s="6" t="s">
        <v>627</v>
      </c>
      <c r="B12" s="223">
        <v>15.441148999999999</v>
      </c>
      <c r="C12" s="223">
        <v>16.820067999999999</v>
      </c>
      <c r="D12" s="223">
        <v>20.743223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582</v>
      </c>
      <c r="E14" s="6"/>
      <c r="F14" s="217" t="s">
        <v>609</v>
      </c>
      <c r="G14" s="217" t="s">
        <v>610</v>
      </c>
      <c r="H14" s="217" t="s">
        <v>716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>
        <v>14.340040999999999</v>
      </c>
      <c r="C15" s="6">
        <v>15.965279000000001</v>
      </c>
      <c r="D15" s="6">
        <v>20.425844000000001</v>
      </c>
      <c r="E15" s="6"/>
      <c r="F15" s="219">
        <f>AVERAGE(B15:B17)</f>
        <v>14.391007999999999</v>
      </c>
      <c r="G15" s="219">
        <f>AVERAGE(C15:C17)</f>
        <v>15.956839333333335</v>
      </c>
      <c r="H15" s="219">
        <f>AVERAGE(D15:D17)</f>
        <v>20.634011666666666</v>
      </c>
      <c r="I15" s="6"/>
      <c r="J15" s="6">
        <f>H15-F15</f>
        <v>6.2430036666666666</v>
      </c>
      <c r="K15" s="6">
        <f>H15-G15</f>
        <v>4.6771723333333313</v>
      </c>
      <c r="L15" s="6">
        <f>AVERAGE(J15:K15)</f>
        <v>5.4600879999999989</v>
      </c>
      <c r="M15" s="6">
        <f>2^(-L15)</f>
        <v>2.2716934877084611E-2</v>
      </c>
      <c r="N15" s="6"/>
      <c r="O15" s="6">
        <f>L15-$L$11</f>
        <v>0.69332416666666585</v>
      </c>
      <c r="P15" s="6">
        <f>2^(-O15)</f>
        <v>0.6184272660857979</v>
      </c>
      <c r="Q15" s="221">
        <f>LOG(P15,2)</f>
        <v>-0.69332416666666574</v>
      </c>
    </row>
    <row r="16" spans="1:17" customFormat="1" x14ac:dyDescent="0.25">
      <c r="A16" s="6" t="s">
        <v>620</v>
      </c>
      <c r="B16" s="6">
        <v>14.364561</v>
      </c>
      <c r="C16" s="6">
        <v>15.894825000000001</v>
      </c>
      <c r="D16" s="6">
        <v>20.794968000000001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14.468422</v>
      </c>
      <c r="C17" s="6">
        <v>16.010414000000001</v>
      </c>
      <c r="D17" s="6">
        <v>20.681222999999999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14.964221</v>
      </c>
      <c r="C18" s="223">
        <v>16.110627999999998</v>
      </c>
      <c r="D18" s="223">
        <v>21.305160000000001</v>
      </c>
      <c r="E18" s="6"/>
      <c r="F18" s="219">
        <f>AVERAGE(B18:B20)</f>
        <v>14.913703333333332</v>
      </c>
      <c r="G18" s="219">
        <f>AVERAGE(C18:C20)</f>
        <v>16.176166333333331</v>
      </c>
      <c r="H18" s="219">
        <f>AVERAGE(D18:D20)</f>
        <v>21.358335999999998</v>
      </c>
      <c r="I18" s="6"/>
      <c r="J18" s="6">
        <f>H18-F18</f>
        <v>6.4446326666666653</v>
      </c>
      <c r="K18" s="6">
        <f>H18-G18</f>
        <v>5.1821696666666668</v>
      </c>
      <c r="L18" s="6">
        <f>AVERAGE(J18:K18)</f>
        <v>5.8134011666666661</v>
      </c>
      <c r="M18" s="6">
        <f>2^(-L18)</f>
        <v>1.7782461291411027E-2</v>
      </c>
      <c r="N18" s="6"/>
      <c r="O18" s="6">
        <f>L18-$L$11</f>
        <v>1.046637333333333</v>
      </c>
      <c r="P18" s="6">
        <f>2^(-O18)</f>
        <v>0.48409519066839746</v>
      </c>
      <c r="Q18" s="221">
        <f>LOG(P18,2)</f>
        <v>-1.046637333333333</v>
      </c>
    </row>
    <row r="19" spans="1:17" customFormat="1" x14ac:dyDescent="0.25">
      <c r="A19" s="6" t="s">
        <v>623</v>
      </c>
      <c r="B19" s="223">
        <v>14.920762</v>
      </c>
      <c r="C19" s="223">
        <v>16.285753</v>
      </c>
      <c r="D19" s="223">
        <v>21.367155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14.856127000000001</v>
      </c>
      <c r="C20" s="223">
        <v>16.132117999999998</v>
      </c>
      <c r="D20" s="223">
        <v>21.402692999999999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15.972666</v>
      </c>
      <c r="C21" s="223">
        <v>16.939201000000001</v>
      </c>
      <c r="D21" s="223">
        <v>21.951117</v>
      </c>
      <c r="E21" s="6"/>
      <c r="F21" s="219">
        <f>AVERAGE(B21:B23)</f>
        <v>15.747714333333334</v>
      </c>
      <c r="G21" s="219">
        <f>AVERAGE(C21:C23)</f>
        <v>16.963208000000002</v>
      </c>
      <c r="H21" s="219">
        <f>AVERAGE(D21:D23)</f>
        <v>21.977672999999999</v>
      </c>
      <c r="I21" s="6"/>
      <c r="J21" s="6">
        <f>H21-F21</f>
        <v>6.2299586666666649</v>
      </c>
      <c r="K21" s="6">
        <f>H21-G21</f>
        <v>5.0144649999999977</v>
      </c>
      <c r="L21" s="6">
        <f>AVERAGE(J21:K21)</f>
        <v>5.6222118333333313</v>
      </c>
      <c r="M21" s="6">
        <f>2^(-L21)</f>
        <v>2.03023166087914E-2</v>
      </c>
      <c r="N21" s="6"/>
      <c r="O21" s="6">
        <f>L21-$L$11</f>
        <v>0.85544799999999821</v>
      </c>
      <c r="P21" s="6">
        <f>2^(-O21)</f>
        <v>0.55269367207846076</v>
      </c>
      <c r="Q21" s="221">
        <f>LOG(P21,2)</f>
        <v>-0.85544799999999821</v>
      </c>
    </row>
    <row r="22" spans="1:17" customFormat="1" x14ac:dyDescent="0.25">
      <c r="A22" s="6" t="s">
        <v>626</v>
      </c>
      <c r="B22" s="223">
        <v>15.661975</v>
      </c>
      <c r="C22" s="223"/>
      <c r="D22" s="223"/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15.608502</v>
      </c>
      <c r="C23" s="223">
        <v>16.987214999999999</v>
      </c>
      <c r="D23" s="223">
        <v>22.004228999999999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975E-8C79-414F-A1C3-2B44E5C8F04C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731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583</v>
      </c>
      <c r="E3" s="6"/>
      <c r="F3" s="217" t="s">
        <v>609</v>
      </c>
      <c r="G3" s="217" t="s">
        <v>610</v>
      </c>
      <c r="H3" s="217" t="s">
        <v>717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15.115629</v>
      </c>
      <c r="C4" s="6">
        <v>16.078026000000001</v>
      </c>
      <c r="D4" s="6">
        <v>18.952002</v>
      </c>
      <c r="E4" s="6"/>
      <c r="F4" s="223">
        <f>AVERAGE(B4:B6)</f>
        <v>15.044428999999999</v>
      </c>
      <c r="G4" s="223">
        <f>AVERAGE(C4:C6)</f>
        <v>16.043932000000002</v>
      </c>
      <c r="H4" s="223">
        <f>AVERAGE(D4:D6)</f>
        <v>18.496934</v>
      </c>
      <c r="I4" s="6"/>
      <c r="J4" s="214">
        <f>H4-F4</f>
        <v>3.4525050000000004</v>
      </c>
      <c r="K4" s="214">
        <f>H4-G4</f>
        <v>2.4530019999999979</v>
      </c>
      <c r="L4" s="214">
        <f>AVERAGE(J4:K4)</f>
        <v>2.9527534999999991</v>
      </c>
      <c r="M4" s="6">
        <f>2^(-L4)</f>
        <v>0.12916136518689664</v>
      </c>
      <c r="N4" s="6"/>
      <c r="O4" s="214">
        <f>L4-$L$11</f>
        <v>3.5796000000000383E-2</v>
      </c>
      <c r="P4" s="222">
        <f>2^(-O4)</f>
        <v>0.9754933885161825</v>
      </c>
      <c r="Q4" s="6">
        <f>LOG(P4,2)</f>
        <v>-3.5796000000000543E-2</v>
      </c>
    </row>
    <row r="5" spans="1:17" customFormat="1" x14ac:dyDescent="0.25">
      <c r="A5" s="6" t="s">
        <v>620</v>
      </c>
      <c r="B5" s="6">
        <v>14.856901000000001</v>
      </c>
      <c r="C5" s="6">
        <v>16.042535999999998</v>
      </c>
      <c r="D5" s="6">
        <v>18.2362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15.160757</v>
      </c>
      <c r="C6" s="6">
        <v>16.011234000000002</v>
      </c>
      <c r="D6" s="6">
        <v>18.302600000000002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6">
        <v>15.255209000000001</v>
      </c>
      <c r="C7" s="6">
        <v>17.470694000000002</v>
      </c>
      <c r="D7" s="6">
        <v>19.604239</v>
      </c>
      <c r="E7" s="6"/>
      <c r="F7" s="223">
        <f>AVERAGE(B7:B9)</f>
        <v>15.052140333333334</v>
      </c>
      <c r="G7" s="223">
        <f>AVERAGE(C7:C9)</f>
        <v>17.019829000000001</v>
      </c>
      <c r="H7" s="223">
        <f>AVERAGE(D7:D9)</f>
        <v>19.002497999999999</v>
      </c>
      <c r="I7" s="6"/>
      <c r="J7" s="6">
        <f>H7-F7</f>
        <v>3.9503576666666653</v>
      </c>
      <c r="K7" s="6">
        <f>H7-G7</f>
        <v>1.9826689999999978</v>
      </c>
      <c r="L7" s="6">
        <f>AVERAGE(J7:K7)</f>
        <v>2.9665133333333316</v>
      </c>
      <c r="M7" s="6">
        <f>2^(-L7)</f>
        <v>0.12793533307274157</v>
      </c>
      <c r="N7" s="6"/>
      <c r="O7" s="6">
        <f>L7-$L$11</f>
        <v>4.9555833333332799E-2</v>
      </c>
      <c r="P7" s="6">
        <f>2^(-O7)</f>
        <v>0.96623376030045283</v>
      </c>
      <c r="Q7" s="6">
        <f>LOG(P7,2)</f>
        <v>-4.9555833333332626E-2</v>
      </c>
    </row>
    <row r="8" spans="1:17" customFormat="1" x14ac:dyDescent="0.25">
      <c r="A8" s="6" t="s">
        <v>623</v>
      </c>
      <c r="B8" s="6">
        <v>14.907252</v>
      </c>
      <c r="C8" s="6">
        <v>16.757912000000001</v>
      </c>
      <c r="D8" s="6">
        <v>18.691241999999999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6">
        <v>14.99396</v>
      </c>
      <c r="C9" s="6">
        <v>16.830881000000002</v>
      </c>
      <c r="D9" s="6">
        <v>18.712012999999999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6">
        <v>15.054637</v>
      </c>
      <c r="C10" s="6">
        <v>16.541267000000001</v>
      </c>
      <c r="D10" s="6">
        <v>18.694559999999999</v>
      </c>
      <c r="E10" s="6"/>
      <c r="F10" s="223">
        <f>AVERAGE(B10:B12)</f>
        <v>15.053143999999998</v>
      </c>
      <c r="G10" s="223">
        <f>AVERAGE(C10:C12)</f>
        <v>16.658840666666666</v>
      </c>
      <c r="H10" s="223">
        <f>AVERAGE(D10:D12)</f>
        <v>18.687597999999998</v>
      </c>
      <c r="I10" s="6"/>
      <c r="J10" s="6">
        <f>H10-F10</f>
        <v>3.6344539999999999</v>
      </c>
      <c r="K10" s="6">
        <f>H10-G10</f>
        <v>2.0287573333333313</v>
      </c>
      <c r="L10" s="6">
        <f>AVERAGE(J10:K10)</f>
        <v>2.8316056666666656</v>
      </c>
      <c r="M10" s="6">
        <f>2^(-L10)</f>
        <v>0.14047587904983028</v>
      </c>
      <c r="N10" s="6"/>
      <c r="O10" s="6">
        <f>L10-$L$11</f>
        <v>-8.5351833333333182E-2</v>
      </c>
      <c r="P10" s="6">
        <f>2^(-O10)</f>
        <v>1.0609464452533544</v>
      </c>
      <c r="Q10" s="6">
        <f>LOG(P10,2)</f>
        <v>8.5351833333333127E-2</v>
      </c>
    </row>
    <row r="11" spans="1:17" customFormat="1" x14ac:dyDescent="0.25">
      <c r="A11" s="6" t="s">
        <v>626</v>
      </c>
      <c r="B11" s="6">
        <v>14.962472</v>
      </c>
      <c r="C11" s="6">
        <v>16.82686</v>
      </c>
      <c r="D11" s="6">
        <v>18.612577000000002</v>
      </c>
      <c r="E11" s="6"/>
      <c r="F11" s="6"/>
      <c r="G11" s="6"/>
      <c r="H11" s="6"/>
      <c r="I11" s="6"/>
      <c r="J11" s="6"/>
      <c r="K11" s="6"/>
      <c r="L11" s="215">
        <f>AVERAGE(L4,L7,L10)</f>
        <v>2.9169574999999988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6">
        <v>15.142322999999999</v>
      </c>
      <c r="C12" s="6">
        <v>16.608395000000002</v>
      </c>
      <c r="D12" s="6">
        <v>18.755656999999999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583</v>
      </c>
      <c r="E14" s="6"/>
      <c r="F14" s="217" t="s">
        <v>609</v>
      </c>
      <c r="G14" s="217" t="s">
        <v>610</v>
      </c>
      <c r="H14" s="217" t="s">
        <v>717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>
        <v>14.340040999999999</v>
      </c>
      <c r="C15" s="6">
        <v>15.965279000000001</v>
      </c>
      <c r="D15" s="6">
        <v>15.414588</v>
      </c>
      <c r="E15" s="6"/>
      <c r="F15" s="219">
        <f>AVERAGE(B15:B17)</f>
        <v>14.391007999999999</v>
      </c>
      <c r="G15" s="219">
        <f>AVERAGE(C15:C17)</f>
        <v>15.956839333333335</v>
      </c>
      <c r="H15" s="219">
        <f>AVERAGE(D15:D17)</f>
        <v>15.486030333333334</v>
      </c>
      <c r="I15" s="6"/>
      <c r="J15" s="6">
        <f>H15-F15</f>
        <v>1.0950223333333344</v>
      </c>
      <c r="K15" s="6">
        <f>H15-G15</f>
        <v>-0.47080900000000092</v>
      </c>
      <c r="L15" s="6">
        <f>AVERAGE(J15:K15)</f>
        <v>0.31210666666666675</v>
      </c>
      <c r="M15" s="6">
        <f>2^(-L15)</f>
        <v>0.80546473624866077</v>
      </c>
      <c r="N15" s="6"/>
      <c r="O15" s="6">
        <f>L15-$L$11</f>
        <v>-2.604850833333332</v>
      </c>
      <c r="P15" s="6">
        <f>2^(-O15)</f>
        <v>6.0832860024091078</v>
      </c>
      <c r="Q15" s="224">
        <f>LOG(P15,2)</f>
        <v>2.604850833333332</v>
      </c>
    </row>
    <row r="16" spans="1:17" customFormat="1" x14ac:dyDescent="0.25">
      <c r="A16" s="6" t="s">
        <v>620</v>
      </c>
      <c r="B16" s="6">
        <v>14.364561</v>
      </c>
      <c r="C16" s="6">
        <v>15.894825000000001</v>
      </c>
      <c r="D16" s="6">
        <v>15.472305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14.468422</v>
      </c>
      <c r="C17" s="6">
        <v>16.010414000000001</v>
      </c>
      <c r="D17" s="6">
        <v>15.571198000000001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6">
        <v>14.861621</v>
      </c>
      <c r="C18" s="6">
        <v>15.937442000000001</v>
      </c>
      <c r="D18" s="6">
        <v>16.658809999999999</v>
      </c>
      <c r="E18" s="6"/>
      <c r="F18" s="219">
        <f>AVERAGE(B18:B20)</f>
        <v>14.820030666666666</v>
      </c>
      <c r="G18" s="219">
        <f>AVERAGE(C18:C20)</f>
        <v>15.980138333333334</v>
      </c>
      <c r="H18" s="219">
        <f>AVERAGE(D18:D20)</f>
        <v>16.611465333333332</v>
      </c>
      <c r="I18" s="6"/>
      <c r="J18" s="6">
        <f>H18-F18</f>
        <v>1.7914346666666656</v>
      </c>
      <c r="K18" s="6">
        <f>H18-G18</f>
        <v>0.63132699999999708</v>
      </c>
      <c r="L18" s="6">
        <f>AVERAGE(J18:K18)</f>
        <v>1.2113808333333314</v>
      </c>
      <c r="M18" s="6">
        <f>2^(-L18)</f>
        <v>0.43185508033335795</v>
      </c>
      <c r="N18" s="6"/>
      <c r="O18" s="6">
        <f>L18-$L$11</f>
        <v>-1.7055766666666674</v>
      </c>
      <c r="P18" s="6">
        <f>2^(-O18)</f>
        <v>3.2615927762356396</v>
      </c>
      <c r="Q18" s="224">
        <f>LOG(P18,2)</f>
        <v>1.7055766666666674</v>
      </c>
    </row>
    <row r="19" spans="1:17" customFormat="1" x14ac:dyDescent="0.25">
      <c r="A19" s="6" t="s">
        <v>623</v>
      </c>
      <c r="B19" s="6">
        <v>14.862094000000001</v>
      </c>
      <c r="C19" s="6">
        <v>16.001642</v>
      </c>
      <c r="D19" s="6">
        <v>16.560268000000001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6">
        <v>14.736376999999999</v>
      </c>
      <c r="C20" s="6">
        <v>16.001331</v>
      </c>
      <c r="D20" s="6">
        <v>16.615317999999998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6">
        <v>14.941636000000001</v>
      </c>
      <c r="C21" s="6">
        <v>16.793137000000002</v>
      </c>
      <c r="D21" s="6">
        <v>17.325191</v>
      </c>
      <c r="E21" s="6"/>
      <c r="F21" s="219">
        <f>AVERAGE(B21:B23)</f>
        <v>15.253069333333334</v>
      </c>
      <c r="G21" s="219">
        <f>AVERAGE(C21:C23)</f>
        <v>16.98677566666667</v>
      </c>
      <c r="H21" s="219">
        <f>AVERAGE(D21:D23)</f>
        <v>17.520844</v>
      </c>
      <c r="I21" s="6"/>
      <c r="J21" s="6">
        <f>H21-F21</f>
        <v>2.2677746666666661</v>
      </c>
      <c r="K21" s="6">
        <f>H21-G21</f>
        <v>0.53406833333333026</v>
      </c>
      <c r="L21" s="6">
        <f>AVERAGE(J21:K21)</f>
        <v>1.4009214999999982</v>
      </c>
      <c r="M21" s="6">
        <f>2^(-L21)</f>
        <v>0.37868718355602776</v>
      </c>
      <c r="N21" s="6"/>
      <c r="O21" s="6">
        <f>L21-$L$11</f>
        <v>-1.5160360000000006</v>
      </c>
      <c r="P21" s="6">
        <f>2^(-O21)</f>
        <v>2.8600413392982253</v>
      </c>
      <c r="Q21" s="224">
        <f>LOG(P21,2)</f>
        <v>1.5160360000000006</v>
      </c>
    </row>
    <row r="22" spans="1:17" customFormat="1" x14ac:dyDescent="0.25">
      <c r="A22" s="6" t="s">
        <v>626</v>
      </c>
      <c r="B22" s="6">
        <v>15.498371000000001</v>
      </c>
      <c r="C22" s="6">
        <v>17.437128000000001</v>
      </c>
      <c r="D22" s="6">
        <v>17.732099999999999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6">
        <v>15.319201</v>
      </c>
      <c r="C23" s="6">
        <v>16.730062</v>
      </c>
      <c r="D23" s="6">
        <v>17.505241000000002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69A8-786C-4312-B592-0FB1E43438D7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732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709</v>
      </c>
      <c r="B3" s="217" t="s">
        <v>629</v>
      </c>
      <c r="C3" s="217" t="s">
        <v>608</v>
      </c>
      <c r="D3" s="218" t="s">
        <v>584</v>
      </c>
      <c r="E3" s="6"/>
      <c r="F3" s="217" t="s">
        <v>609</v>
      </c>
      <c r="G3" s="217" t="s">
        <v>610</v>
      </c>
      <c r="H3" s="217" t="s">
        <v>718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16.026586999999999</v>
      </c>
      <c r="C4" s="6"/>
      <c r="D4" s="6">
        <v>21.876944999999999</v>
      </c>
      <c r="E4" s="6"/>
      <c r="F4" s="223">
        <f>AVERAGE(B4:B6)</f>
        <v>15.803379499999998</v>
      </c>
      <c r="G4" s="223">
        <f>AVERAGE(C4:C6)</f>
        <v>16.113542500000001</v>
      </c>
      <c r="H4" s="223">
        <f>AVERAGE(D4:D6)</f>
        <v>21.92615</v>
      </c>
      <c r="I4" s="6"/>
      <c r="J4" s="214">
        <f>H4-F4</f>
        <v>6.1227705000000014</v>
      </c>
      <c r="K4" s="214">
        <f>H4-G4</f>
        <v>5.8126074999999986</v>
      </c>
      <c r="L4" s="214">
        <f>AVERAGE(J4:K4)</f>
        <v>5.967689</v>
      </c>
      <c r="M4" s="6">
        <f>2^(-L4)</f>
        <v>1.597888996924508E-2</v>
      </c>
      <c r="N4" s="6"/>
      <c r="O4" s="214">
        <f>L4-$L$11</f>
        <v>0.18902772222222364</v>
      </c>
      <c r="P4" s="222">
        <f>2^(-O4)</f>
        <v>0.8771966927274969</v>
      </c>
      <c r="Q4" s="6">
        <f>LOG(P4,2)</f>
        <v>-0.18902772222222364</v>
      </c>
    </row>
    <row r="5" spans="1:17" customFormat="1" x14ac:dyDescent="0.25">
      <c r="A5" s="6" t="s">
        <v>620</v>
      </c>
      <c r="B5" s="6"/>
      <c r="C5" s="6">
        <v>16.174381</v>
      </c>
      <c r="D5" s="6"/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15.580171999999999</v>
      </c>
      <c r="C6" s="6">
        <v>16.052703999999999</v>
      </c>
      <c r="D6" s="6">
        <v>21.975355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/>
      <c r="C7" s="223"/>
      <c r="D7" s="223">
        <v>21.003219999999999</v>
      </c>
      <c r="E7" s="6"/>
      <c r="F7" s="223">
        <f>AVERAGE(B7:B9)</f>
        <v>15.303338999999999</v>
      </c>
      <c r="G7" s="223">
        <f>AVERAGE(C7:C9)</f>
        <v>16.934101999999999</v>
      </c>
      <c r="H7" s="223">
        <f>AVERAGE(D7:D9)</f>
        <v>20.929054333333333</v>
      </c>
      <c r="I7" s="6"/>
      <c r="J7" s="6">
        <f>H7-F7</f>
        <v>5.6257153333333338</v>
      </c>
      <c r="K7" s="6">
        <f>H7-G7</f>
        <v>3.9949523333333339</v>
      </c>
      <c r="L7" s="6">
        <f>AVERAGE(J7:K7)</f>
        <v>4.8103338333333339</v>
      </c>
      <c r="M7" s="6">
        <f>2^(-L7)</f>
        <v>3.5640618083235515E-2</v>
      </c>
      <c r="N7" s="6"/>
      <c r="O7" s="6">
        <f>L7-$L$11</f>
        <v>-0.96832744444444252</v>
      </c>
      <c r="P7" s="6">
        <f>2^(-O7)</f>
        <v>1.9565709739257362</v>
      </c>
      <c r="Q7" s="6">
        <f>LOG(P7,2)</f>
        <v>0.96832744444444252</v>
      </c>
    </row>
    <row r="8" spans="1:17" customFormat="1" x14ac:dyDescent="0.25">
      <c r="A8" s="6" t="s">
        <v>623</v>
      </c>
      <c r="B8" s="223">
        <v>15.260790999999999</v>
      </c>
      <c r="C8" s="223">
        <v>16.890567999999998</v>
      </c>
      <c r="D8" s="223">
        <v>20.663029000000002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15.345886999999999</v>
      </c>
      <c r="C9" s="223">
        <v>16.977636</v>
      </c>
      <c r="D9" s="223">
        <v>21.120913999999999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15.474894000000001</v>
      </c>
      <c r="C10" s="223">
        <v>16.825877999999999</v>
      </c>
      <c r="D10" s="223">
        <v>22.698238</v>
      </c>
      <c r="E10" s="6"/>
      <c r="F10" s="223">
        <f>AVERAGE(B10:B12)</f>
        <v>15.432435333333336</v>
      </c>
      <c r="G10" s="223">
        <f>AVERAGE(C10:C12)</f>
        <v>16.774088666666668</v>
      </c>
      <c r="H10" s="223">
        <f>AVERAGE(D10:D12)</f>
        <v>22.661222999999996</v>
      </c>
      <c r="I10" s="6"/>
      <c r="J10" s="6">
        <f>H10-F10</f>
        <v>7.2287876666666602</v>
      </c>
      <c r="K10" s="6">
        <f>H10-G10</f>
        <v>5.8871343333333286</v>
      </c>
      <c r="L10" s="6">
        <f>AVERAGE(J10:K10)</f>
        <v>6.5579609999999944</v>
      </c>
      <c r="M10" s="6">
        <f>2^(-L10)</f>
        <v>1.0613461005093009E-2</v>
      </c>
      <c r="N10" s="6"/>
      <c r="O10" s="6">
        <f>L10-$L$11</f>
        <v>0.77929972222221799</v>
      </c>
      <c r="P10" s="6">
        <f>2^(-O10)</f>
        <v>0.58264954011068271</v>
      </c>
      <c r="Q10" s="6">
        <f>LOG(P10,2)</f>
        <v>-0.77929972222221811</v>
      </c>
    </row>
    <row r="11" spans="1:17" customFormat="1" x14ac:dyDescent="0.25">
      <c r="A11" s="6" t="s">
        <v>626</v>
      </c>
      <c r="B11" s="223">
        <v>15.381263000000001</v>
      </c>
      <c r="C11" s="223">
        <v>16.67632</v>
      </c>
      <c r="D11" s="223">
        <v>22.567119999999999</v>
      </c>
      <c r="E11" s="6"/>
      <c r="F11" s="6"/>
      <c r="G11" s="6"/>
      <c r="H11" s="6"/>
      <c r="I11" s="6"/>
      <c r="J11" s="6"/>
      <c r="K11" s="6"/>
      <c r="L11" s="215">
        <f>AVERAGE(L4,L7,L10)</f>
        <v>5.7786612777777764</v>
      </c>
      <c r="M11" s="6"/>
      <c r="N11" s="6"/>
      <c r="O11" s="215">
        <f>AVERAGE(O4,O7,O10)</f>
        <v>-2.9605947323337506E-16</v>
      </c>
      <c r="P11" s="215">
        <f>2^(-O11)</f>
        <v>1.0000000000000002</v>
      </c>
      <c r="Q11" s="6"/>
    </row>
    <row r="12" spans="1:17" customFormat="1" x14ac:dyDescent="0.25">
      <c r="A12" s="6" t="s">
        <v>627</v>
      </c>
      <c r="B12" s="223">
        <v>15.441148999999999</v>
      </c>
      <c r="C12" s="223">
        <v>16.820067999999999</v>
      </c>
      <c r="D12" s="223">
        <v>22.718311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710</v>
      </c>
      <c r="B14" s="217" t="s">
        <v>629</v>
      </c>
      <c r="C14" s="217" t="s">
        <v>608</v>
      </c>
      <c r="D14" s="218" t="s">
        <v>584</v>
      </c>
      <c r="E14" s="6"/>
      <c r="F14" s="217" t="s">
        <v>609</v>
      </c>
      <c r="G14" s="217" t="s">
        <v>610</v>
      </c>
      <c r="H14" s="217" t="s">
        <v>718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16.016463999999999</v>
      </c>
      <c r="D15" s="6">
        <v>17.399840000000001</v>
      </c>
      <c r="E15" s="6"/>
      <c r="F15" s="219">
        <f>AVERAGE(B15:B17)</f>
        <v>14.669204499999999</v>
      </c>
      <c r="G15" s="219">
        <f>AVERAGE(C15:C17)</f>
        <v>15.999566000000002</v>
      </c>
      <c r="H15" s="219">
        <f>AVERAGE(D15:D17)</f>
        <v>17.428749333333332</v>
      </c>
      <c r="I15" s="6"/>
      <c r="J15" s="6">
        <f>H15-F15</f>
        <v>2.759544833333333</v>
      </c>
      <c r="K15" s="6">
        <f>H15-G15</f>
        <v>1.4291833333333308</v>
      </c>
      <c r="L15" s="6">
        <f>AVERAGE(J15:K15)</f>
        <v>2.0943640833333319</v>
      </c>
      <c r="M15" s="6">
        <f>2^(-L15)</f>
        <v>0.23417125802075034</v>
      </c>
      <c r="N15" s="6"/>
      <c r="O15" s="6">
        <f>L15-$L$11</f>
        <v>-3.6842971944444445</v>
      </c>
      <c r="P15" s="6">
        <f>2^(-O15)</f>
        <v>12.855351871313024</v>
      </c>
      <c r="Q15" s="224">
        <f>LOG(P15,2)</f>
        <v>3.6842971944444445</v>
      </c>
    </row>
    <row r="16" spans="1:17" customFormat="1" x14ac:dyDescent="0.25">
      <c r="A16" s="6" t="s">
        <v>620</v>
      </c>
      <c r="B16" s="6">
        <v>14.64331</v>
      </c>
      <c r="C16" s="6">
        <v>16.003786000000002</v>
      </c>
      <c r="D16" s="6">
        <v>17.479876000000001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14.695099000000001</v>
      </c>
      <c r="C17" s="6">
        <v>15.978448</v>
      </c>
      <c r="D17" s="6">
        <v>17.406531999999999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14.964221</v>
      </c>
      <c r="C18" s="223">
        <v>16.110627999999998</v>
      </c>
      <c r="D18" s="223">
        <v>18.209982</v>
      </c>
      <c r="E18" s="6"/>
      <c r="F18" s="219">
        <f>AVERAGE(B18:B20)</f>
        <v>14.913703333333332</v>
      </c>
      <c r="G18" s="219">
        <f>AVERAGE(C18:C20)</f>
        <v>16.176166333333331</v>
      </c>
      <c r="H18" s="219">
        <f>AVERAGE(D18:D20)</f>
        <v>18.160871666666669</v>
      </c>
      <c r="I18" s="6"/>
      <c r="J18" s="6">
        <f>H18-F18</f>
        <v>3.2471683333333363</v>
      </c>
      <c r="K18" s="6">
        <f>H18-G18</f>
        <v>1.9847053333333378</v>
      </c>
      <c r="L18" s="6">
        <f>AVERAGE(J18:K18)</f>
        <v>2.615936833333337</v>
      </c>
      <c r="M18" s="6">
        <f>2^(-L18)</f>
        <v>0.16312651060277325</v>
      </c>
      <c r="N18" s="6"/>
      <c r="O18" s="6">
        <f>L18-$L$11</f>
        <v>-3.1627244444444393</v>
      </c>
      <c r="P18" s="6">
        <f>2^(-O18)</f>
        <v>8.9551924991251521</v>
      </c>
      <c r="Q18" s="221">
        <f>LOG(P18,2)</f>
        <v>3.1627244444444393</v>
      </c>
    </row>
    <row r="19" spans="1:17" customFormat="1" x14ac:dyDescent="0.25">
      <c r="A19" s="6" t="s">
        <v>623</v>
      </c>
      <c r="B19" s="223">
        <v>14.920762</v>
      </c>
      <c r="C19" s="223">
        <v>16.285753</v>
      </c>
      <c r="D19" s="223">
        <v>18.042269000000001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14.856127000000001</v>
      </c>
      <c r="C20" s="223">
        <v>16.132117999999998</v>
      </c>
      <c r="D20" s="223">
        <v>18.230364000000002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15.972666</v>
      </c>
      <c r="C21" s="223">
        <v>16.939201000000001</v>
      </c>
      <c r="D21" s="223">
        <v>18.577604000000001</v>
      </c>
      <c r="E21" s="6"/>
      <c r="F21" s="219">
        <f>AVERAGE(B21:B23)</f>
        <v>15.747714333333334</v>
      </c>
      <c r="G21" s="219">
        <f>AVERAGE(C21:C23)</f>
        <v>16.963208000000002</v>
      </c>
      <c r="H21" s="219">
        <f>AVERAGE(D21:D23)</f>
        <v>18.695352</v>
      </c>
      <c r="I21" s="6"/>
      <c r="J21" s="6">
        <f>H21-F21</f>
        <v>2.9476376666666653</v>
      </c>
      <c r="K21" s="6">
        <f>H21-G21</f>
        <v>1.7321439999999981</v>
      </c>
      <c r="L21" s="6">
        <f>AVERAGE(J21:K21)</f>
        <v>2.3398908333333317</v>
      </c>
      <c r="M21" s="6">
        <f>2^(-L21)</f>
        <v>0.19752527385483096</v>
      </c>
      <c r="N21" s="6"/>
      <c r="O21" s="6">
        <f>L21-$L$11</f>
        <v>-3.4387704444444447</v>
      </c>
      <c r="P21" s="6">
        <f>2^(-O21)</f>
        <v>10.843589090922123</v>
      </c>
      <c r="Q21" s="221">
        <f>LOG(P21,2)</f>
        <v>3.4387704444444447</v>
      </c>
    </row>
    <row r="22" spans="1:17" customFormat="1" x14ac:dyDescent="0.25">
      <c r="A22" s="6" t="s">
        <v>626</v>
      </c>
      <c r="B22" s="223">
        <v>15.661975</v>
      </c>
      <c r="C22" s="223"/>
      <c r="D22" s="223"/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15.608502</v>
      </c>
      <c r="C23" s="223">
        <v>16.987214999999999</v>
      </c>
      <c r="D23" s="223">
        <v>18.813099999999999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E4AA-5BEE-4C46-B99E-29A5AEF3912F}">
  <dimension ref="A1:S21"/>
  <sheetViews>
    <sheetView zoomScale="80" zoomScaleNormal="80" workbookViewId="0">
      <selection activeCell="P21" sqref="P21"/>
    </sheetView>
  </sheetViews>
  <sheetFormatPr baseColWidth="10" defaultRowHeight="15.75" x14ac:dyDescent="0.25"/>
  <cols>
    <col min="1" max="1" width="5" style="1" customWidth="1"/>
    <col min="2" max="2" width="17.7109375" style="30" customWidth="1"/>
    <col min="3" max="3" width="16.28515625" style="16" customWidth="1"/>
    <col min="4" max="4" width="10.5703125" style="30" bestFit="1" customWidth="1"/>
    <col min="5" max="5" width="18.7109375" style="30" bestFit="1" customWidth="1"/>
    <col min="6" max="6" width="11.7109375" style="30" customWidth="1"/>
    <col min="7" max="7" width="18.7109375" style="30" bestFit="1" customWidth="1"/>
    <col min="8" max="8" width="12" style="30" customWidth="1"/>
    <col min="9" max="9" width="18.7109375" style="1" bestFit="1" customWidth="1"/>
    <col min="10" max="10" width="10.5703125" style="1" bestFit="1" customWidth="1"/>
    <col min="11" max="11" width="18.7109375" style="1" bestFit="1" customWidth="1"/>
    <col min="12" max="12" width="8.85546875" style="1" bestFit="1" customWidth="1"/>
    <col min="13" max="13" width="18.7109375" style="1" bestFit="1" customWidth="1"/>
    <col min="14" max="14" width="9.140625" style="1" bestFit="1" customWidth="1"/>
    <col min="15" max="15" width="18.7109375" style="1" bestFit="1" customWidth="1"/>
    <col min="16" max="16" width="8.85546875" style="1" bestFit="1" customWidth="1"/>
    <col min="17" max="17" width="18.7109375" style="1" bestFit="1" customWidth="1"/>
    <col min="18" max="18" width="8.85546875" style="1" bestFit="1" customWidth="1"/>
    <col min="19" max="19" width="18.7109375" style="1" bestFit="1" customWidth="1"/>
    <col min="20" max="16384" width="11.42578125" style="1"/>
  </cols>
  <sheetData>
    <row r="1" spans="1:19" x14ac:dyDescent="0.25">
      <c r="A1" s="5" t="s">
        <v>701</v>
      </c>
      <c r="B1" s="2"/>
    </row>
    <row r="2" spans="1:19" x14ac:dyDescent="0.25">
      <c r="C2" s="2"/>
      <c r="D2" s="93"/>
      <c r="E2" s="93"/>
    </row>
    <row r="3" spans="1:19" x14ac:dyDescent="0.25">
      <c r="B3" s="16"/>
      <c r="C3" s="281" t="s">
        <v>586</v>
      </c>
      <c r="D3" s="281"/>
      <c r="E3" s="281"/>
      <c r="F3" s="281"/>
      <c r="G3" s="281"/>
      <c r="H3" s="281"/>
      <c r="I3" s="281"/>
      <c r="J3" s="281"/>
    </row>
    <row r="4" spans="1:19" x14ac:dyDescent="0.25">
      <c r="B4" s="16"/>
      <c r="C4" s="307" t="s">
        <v>588</v>
      </c>
      <c r="D4" s="307"/>
      <c r="E4" s="307"/>
      <c r="F4" s="307"/>
      <c r="G4" s="307"/>
      <c r="H4" s="307"/>
      <c r="I4" s="307"/>
      <c r="J4" s="307"/>
    </row>
    <row r="5" spans="1:19" x14ac:dyDescent="0.25">
      <c r="B5" s="17"/>
      <c r="C5" s="255" t="s">
        <v>589</v>
      </c>
      <c r="D5" s="256" t="s">
        <v>590</v>
      </c>
      <c r="E5" s="257" t="s">
        <v>568</v>
      </c>
      <c r="F5" s="258" t="s">
        <v>572</v>
      </c>
      <c r="G5" s="256" t="s">
        <v>571</v>
      </c>
      <c r="H5" s="259" t="s">
        <v>567</v>
      </c>
      <c r="I5" s="257" t="s">
        <v>591</v>
      </c>
      <c r="J5" s="256" t="s">
        <v>592</v>
      </c>
      <c r="K5" s="16"/>
      <c r="L5" s="16"/>
      <c r="M5" s="16"/>
      <c r="N5" s="16"/>
      <c r="O5" s="16"/>
      <c r="P5" s="16"/>
      <c r="Q5" s="16"/>
      <c r="R5" s="16"/>
      <c r="S5" s="16"/>
    </row>
    <row r="6" spans="1:19" x14ac:dyDescent="0.25">
      <c r="B6" s="154" t="s">
        <v>494</v>
      </c>
      <c r="C6" s="155">
        <v>1.0559430000000001</v>
      </c>
      <c r="D6" s="172">
        <v>1.0001720000000001</v>
      </c>
      <c r="E6" s="172">
        <v>1.309329</v>
      </c>
      <c r="F6" s="191">
        <v>1.5630120000000001</v>
      </c>
      <c r="G6" s="175">
        <v>1.74095</v>
      </c>
      <c r="H6" s="172">
        <v>2.0544090000000002</v>
      </c>
      <c r="I6" s="177">
        <v>3.8115320000000001</v>
      </c>
      <c r="J6" s="172">
        <v>5.0302239999999996</v>
      </c>
      <c r="K6" s="16"/>
      <c r="L6" s="16"/>
      <c r="M6" s="16"/>
      <c r="N6" s="16"/>
      <c r="O6" s="16"/>
      <c r="P6" s="16"/>
      <c r="Q6" s="16"/>
      <c r="R6" s="16"/>
      <c r="S6" s="16"/>
    </row>
    <row r="7" spans="1:19" x14ac:dyDescent="0.25">
      <c r="B7" s="154" t="s">
        <v>495</v>
      </c>
      <c r="C7" s="155">
        <v>0.94999100000000003</v>
      </c>
      <c r="D7" s="172">
        <v>1.0417639999999999</v>
      </c>
      <c r="E7" s="172">
        <v>1.546997</v>
      </c>
      <c r="F7" s="191">
        <v>1.7833429999999999</v>
      </c>
      <c r="G7" s="172">
        <v>2.2369690000000002</v>
      </c>
      <c r="H7" s="172">
        <v>2.9674839999999998</v>
      </c>
      <c r="I7" s="177">
        <v>4.0032139999999998</v>
      </c>
      <c r="J7" s="172">
        <v>4.9687729999999997</v>
      </c>
      <c r="K7" s="16"/>
      <c r="L7" s="16"/>
      <c r="M7" s="16"/>
      <c r="N7" s="16"/>
      <c r="O7" s="16"/>
      <c r="P7" s="16"/>
      <c r="Q7" s="16"/>
      <c r="R7" s="16"/>
      <c r="S7" s="16"/>
    </row>
    <row r="8" spans="1:19" x14ac:dyDescent="0.25">
      <c r="B8" s="154" t="s">
        <v>496</v>
      </c>
      <c r="C8" s="155">
        <v>1.0486869999999999</v>
      </c>
      <c r="D8" s="172">
        <v>1.2042930000000001</v>
      </c>
      <c r="E8" s="172">
        <v>1.8889480000000001</v>
      </c>
      <c r="F8" s="191">
        <v>1.537506</v>
      </c>
      <c r="G8" s="172">
        <v>2.3393290000000002</v>
      </c>
      <c r="H8" s="172">
        <v>2.1085340000000001</v>
      </c>
      <c r="I8" s="177">
        <v>4.5060289999999998</v>
      </c>
      <c r="J8" s="172">
        <v>4.9960269999999998</v>
      </c>
      <c r="K8" s="16"/>
      <c r="L8" s="16"/>
      <c r="M8" s="16"/>
      <c r="N8" s="16"/>
      <c r="O8" s="16"/>
      <c r="P8" s="16"/>
      <c r="Q8" s="16"/>
      <c r="R8" s="16"/>
      <c r="S8" s="16"/>
    </row>
    <row r="9" spans="1:19" x14ac:dyDescent="0.25">
      <c r="C9" s="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1" spans="1:19" x14ac:dyDescent="0.25">
      <c r="B11" s="5" t="s">
        <v>48</v>
      </c>
    </row>
    <row r="12" spans="1:19" x14ac:dyDescent="0.25">
      <c r="B12" s="7"/>
      <c r="C12" s="7"/>
      <c r="D12" s="269" t="s">
        <v>589</v>
      </c>
      <c r="E12" s="269"/>
      <c r="F12" s="269" t="s">
        <v>590</v>
      </c>
      <c r="G12" s="269"/>
      <c r="H12" s="269" t="s">
        <v>568</v>
      </c>
      <c r="I12" s="269"/>
      <c r="J12" s="269" t="s">
        <v>572</v>
      </c>
      <c r="K12" s="269"/>
      <c r="L12" s="269" t="s">
        <v>571</v>
      </c>
      <c r="M12" s="269"/>
      <c r="N12" s="269" t="s">
        <v>567</v>
      </c>
      <c r="O12" s="269"/>
      <c r="P12" s="269" t="s">
        <v>591</v>
      </c>
      <c r="Q12" s="269"/>
      <c r="R12" s="269" t="s">
        <v>592</v>
      </c>
      <c r="S12" s="269"/>
    </row>
    <row r="13" spans="1:19" x14ac:dyDescent="0.25">
      <c r="B13" s="16"/>
      <c r="D13" s="17" t="s">
        <v>0</v>
      </c>
      <c r="E13" s="17" t="s">
        <v>1</v>
      </c>
      <c r="F13" s="17" t="s">
        <v>0</v>
      </c>
      <c r="G13" s="17" t="s">
        <v>1</v>
      </c>
      <c r="H13" s="17" t="s">
        <v>0</v>
      </c>
      <c r="I13" s="17" t="s">
        <v>1</v>
      </c>
      <c r="J13" s="17" t="s">
        <v>0</v>
      </c>
      <c r="K13" s="17" t="s">
        <v>1</v>
      </c>
      <c r="L13" s="17" t="s">
        <v>0</v>
      </c>
      <c r="M13" s="17" t="s">
        <v>1</v>
      </c>
      <c r="N13" s="17" t="s">
        <v>0</v>
      </c>
      <c r="O13" s="17" t="s">
        <v>1</v>
      </c>
      <c r="P13" s="17" t="s">
        <v>0</v>
      </c>
      <c r="Q13" s="17" t="s">
        <v>1</v>
      </c>
      <c r="R13" s="17" t="s">
        <v>0</v>
      </c>
      <c r="S13" s="17" t="s">
        <v>1</v>
      </c>
    </row>
    <row r="14" spans="1:19" x14ac:dyDescent="0.25">
      <c r="B14" s="304" t="s">
        <v>587</v>
      </c>
      <c r="C14" s="305"/>
      <c r="D14" s="194">
        <v>7.6E-3</v>
      </c>
      <c r="E14" s="97" t="s">
        <v>5</v>
      </c>
      <c r="F14" s="194">
        <v>2.3E-3</v>
      </c>
      <c r="G14" s="97" t="s">
        <v>5</v>
      </c>
      <c r="H14" s="194">
        <v>6.9999999999999999E-4</v>
      </c>
      <c r="I14" s="97" t="s">
        <v>4</v>
      </c>
      <c r="J14" s="194">
        <v>1.5E-3</v>
      </c>
      <c r="K14" s="97" t="s">
        <v>5</v>
      </c>
      <c r="L14" s="194">
        <v>2.9999999999999997E-4</v>
      </c>
      <c r="M14" s="97" t="s">
        <v>4</v>
      </c>
      <c r="N14" s="194">
        <v>3.8E-3</v>
      </c>
      <c r="O14" s="97" t="s">
        <v>5</v>
      </c>
      <c r="P14" s="194" t="s">
        <v>107</v>
      </c>
      <c r="Q14" s="97" t="s">
        <v>6</v>
      </c>
      <c r="R14" s="194">
        <v>5.9999999999999995E-4</v>
      </c>
      <c r="S14" s="97" t="s">
        <v>4</v>
      </c>
    </row>
    <row r="19" spans="4:11" x14ac:dyDescent="0.25">
      <c r="D19" s="56"/>
      <c r="E19" s="56"/>
      <c r="F19" s="56"/>
      <c r="G19" s="56"/>
      <c r="H19" s="56"/>
      <c r="I19" s="56"/>
      <c r="J19" s="56"/>
      <c r="K19" s="56"/>
    </row>
    <row r="20" spans="4:11" x14ac:dyDescent="0.25">
      <c r="D20" s="56"/>
      <c r="E20" s="56"/>
      <c r="F20" s="56"/>
      <c r="G20" s="56"/>
      <c r="H20" s="56"/>
      <c r="I20" s="56"/>
      <c r="J20" s="56"/>
      <c r="K20" s="56"/>
    </row>
    <row r="21" spans="4:11" x14ac:dyDescent="0.25">
      <c r="D21" s="56"/>
      <c r="E21" s="56"/>
      <c r="F21" s="56"/>
      <c r="G21" s="56"/>
      <c r="H21" s="56"/>
      <c r="I21" s="56"/>
      <c r="J21" s="56"/>
      <c r="K21" s="56"/>
    </row>
  </sheetData>
  <mergeCells count="11">
    <mergeCell ref="C3:J3"/>
    <mergeCell ref="C4:J4"/>
    <mergeCell ref="P12:Q12"/>
    <mergeCell ref="R12:S12"/>
    <mergeCell ref="B14:C14"/>
    <mergeCell ref="D12:E12"/>
    <mergeCell ref="F12:G12"/>
    <mergeCell ref="H12:I12"/>
    <mergeCell ref="J12:K12"/>
    <mergeCell ref="L12:M12"/>
    <mergeCell ref="N12:O1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92548-CE05-4F7D-AEE1-C19E909CE577}">
  <dimension ref="A1:Q24"/>
  <sheetViews>
    <sheetView zoomScale="80" zoomScaleNormal="80" workbookViewId="0">
      <selection activeCell="Q10" activeCellId="2" sqref="Q4 Q7 Q10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736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733</v>
      </c>
      <c r="B3" s="217" t="s">
        <v>629</v>
      </c>
      <c r="C3" s="217" t="s">
        <v>608</v>
      </c>
      <c r="D3" s="218" t="s">
        <v>589</v>
      </c>
      <c r="E3" s="6"/>
      <c r="F3" s="217" t="s">
        <v>609</v>
      </c>
      <c r="G3" s="217" t="s">
        <v>610</v>
      </c>
      <c r="H3" s="217" t="s">
        <v>735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14.807924</v>
      </c>
      <c r="C4" s="6">
        <v>15.6888895</v>
      </c>
      <c r="D4" s="6">
        <v>23.503112999999999</v>
      </c>
      <c r="E4" s="6"/>
      <c r="F4" s="223">
        <f>AVERAGE(B4:B6)</f>
        <v>14.850836000000001</v>
      </c>
      <c r="G4" s="223">
        <f>AVERAGE(C4:C6)</f>
        <v>15.702636499999999</v>
      </c>
      <c r="H4" s="223">
        <f>AVERAGE(D4:D6)</f>
        <v>23.468720000000001</v>
      </c>
      <c r="I4" s="6"/>
      <c r="J4" s="214">
        <f>H4-F4</f>
        <v>8.6178840000000001</v>
      </c>
      <c r="K4" s="214">
        <f>H4-G4</f>
        <v>7.7660835000000024</v>
      </c>
      <c r="L4" s="214">
        <f>AVERAGE(J4:K4)</f>
        <v>8.1919837500000021</v>
      </c>
      <c r="M4" s="6">
        <f>2^(-L4)</f>
        <v>3.4195358978283781E-3</v>
      </c>
      <c r="N4" s="6"/>
      <c r="O4" s="214">
        <f>L4-$L$11</f>
        <v>-0.29506975124782819</v>
      </c>
      <c r="P4" s="222">
        <f>2^(-O4)</f>
        <v>1.2269442959763617</v>
      </c>
      <c r="Q4" s="6">
        <f>LOG(P4,2)</f>
        <v>0.29506975124782808</v>
      </c>
    </row>
    <row r="5" spans="1:17" customFormat="1" x14ac:dyDescent="0.25">
      <c r="A5" s="6" t="s">
        <v>620</v>
      </c>
      <c r="B5" s="6">
        <v>14.849716000000001</v>
      </c>
      <c r="C5" s="6">
        <v>15.663040000000001</v>
      </c>
      <c r="D5" s="6">
        <v>23.447641000000001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14.894868000000001</v>
      </c>
      <c r="C6" s="6">
        <v>15.755979999999999</v>
      </c>
      <c r="D6" s="6">
        <v>23.455406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6">
        <v>14.198112500000001</v>
      </c>
      <c r="C7" s="6">
        <v>15.306615000000001</v>
      </c>
      <c r="D7" s="260">
        <v>23.419069290161133</v>
      </c>
      <c r="E7" s="6"/>
      <c r="F7" s="223">
        <f>AVERAGE(B7:B9)</f>
        <v>14.226946833333335</v>
      </c>
      <c r="G7" s="223">
        <f>AVERAGE(C7:C9)</f>
        <v>15.311336333333335</v>
      </c>
      <c r="H7" s="223">
        <f>AVERAGE(D7:D9)</f>
        <v>23.165159861246746</v>
      </c>
      <c r="I7" s="6"/>
      <c r="J7" s="6">
        <f>H7-F7</f>
        <v>8.9382130279134113</v>
      </c>
      <c r="K7" s="6">
        <f>H7-G7</f>
        <v>7.853823527913411</v>
      </c>
      <c r="L7" s="6">
        <f>AVERAGE(J7:K7)</f>
        <v>8.3960182779134112</v>
      </c>
      <c r="M7" s="6">
        <f>2^(-L7)</f>
        <v>2.9685656253195481E-3</v>
      </c>
      <c r="N7" s="6"/>
      <c r="O7" s="6">
        <f>L7-$L$11</f>
        <v>-9.1035223334419157E-2</v>
      </c>
      <c r="P7" s="6">
        <f>2^(-O7)</f>
        <v>1.0651342082796653</v>
      </c>
      <c r="Q7" s="6">
        <f>LOG(P7,2)</f>
        <v>9.1035223334419199E-2</v>
      </c>
    </row>
    <row r="8" spans="1:17" customFormat="1" x14ac:dyDescent="0.25">
      <c r="A8" s="6" t="s">
        <v>623</v>
      </c>
      <c r="B8" s="6">
        <v>14.259054000000001</v>
      </c>
      <c r="C8" s="6">
        <v>15.370263</v>
      </c>
      <c r="D8" s="260">
        <v>23.108615875244141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6">
        <v>14.223674000000001</v>
      </c>
      <c r="C9" s="6">
        <v>15.257130999999999</v>
      </c>
      <c r="D9" s="260">
        <v>22.967794418334961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6">
        <v>14.175433999999999</v>
      </c>
      <c r="C10" s="6">
        <v>15.367775999999999</v>
      </c>
      <c r="D10" s="223">
        <v>23.744699478149414</v>
      </c>
      <c r="E10" s="6"/>
      <c r="F10" s="223">
        <f>AVERAGE(B10:B12)</f>
        <v>14.179435333333332</v>
      </c>
      <c r="G10" s="223">
        <f>AVERAGE(C10:C12)</f>
        <v>15.410752333333335</v>
      </c>
      <c r="H10" s="223">
        <f>AVERAGE(D10:D12)</f>
        <v>23.66825230916341</v>
      </c>
      <c r="I10" s="6"/>
      <c r="J10" s="6">
        <f>H10-F10</f>
        <v>9.488816975830078</v>
      </c>
      <c r="K10" s="6">
        <f>H10-G10</f>
        <v>8.2574999758300756</v>
      </c>
      <c r="L10" s="6">
        <f>AVERAGE(J10:K10)</f>
        <v>8.8731584758300777</v>
      </c>
      <c r="M10" s="6">
        <f>2^(-L10)</f>
        <v>2.1326183536546895E-3</v>
      </c>
      <c r="N10" s="6"/>
      <c r="O10" s="6">
        <f>L10-$L$11</f>
        <v>0.38610497458224735</v>
      </c>
      <c r="P10" s="6">
        <f>2^(-O10)</f>
        <v>0.76519270529454919</v>
      </c>
      <c r="Q10" s="6">
        <f>LOG(P10,2)</f>
        <v>-0.3861049745822473</v>
      </c>
    </row>
    <row r="11" spans="1:17" customFormat="1" x14ac:dyDescent="0.25">
      <c r="A11" s="6" t="s">
        <v>626</v>
      </c>
      <c r="B11" s="6">
        <v>14.215904999999999</v>
      </c>
      <c r="C11" s="6">
        <v>15.439773000000001</v>
      </c>
      <c r="D11" s="223">
        <v>23.344095230102539</v>
      </c>
      <c r="E11" s="6"/>
      <c r="F11" s="6"/>
      <c r="G11" s="6"/>
      <c r="H11" s="6"/>
      <c r="I11" s="6"/>
      <c r="J11" s="6"/>
      <c r="K11" s="6"/>
      <c r="L11" s="215">
        <f>AVERAGE(L4,L7,L10)</f>
        <v>8.4870535012478303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6">
        <v>14.146967</v>
      </c>
      <c r="C12" s="6">
        <v>15.424708000000001</v>
      </c>
      <c r="D12" s="223">
        <v>23.915962219238281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734</v>
      </c>
      <c r="B14" s="217" t="s">
        <v>629</v>
      </c>
      <c r="C14" s="217" t="s">
        <v>608</v>
      </c>
      <c r="D14" s="218" t="s">
        <v>589</v>
      </c>
      <c r="E14" s="6"/>
      <c r="F14" s="217" t="s">
        <v>609</v>
      </c>
      <c r="G14" s="217" t="s">
        <v>610</v>
      </c>
      <c r="H14" s="217" t="s">
        <v>735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15.058712</v>
      </c>
      <c r="D15" s="6">
        <v>22.365075999999998</v>
      </c>
      <c r="E15" s="6"/>
      <c r="F15" s="219">
        <f>AVERAGE(B15:B17)</f>
        <v>14.905350500000001</v>
      </c>
      <c r="G15" s="219">
        <f>AVERAGE(C15:C17)</f>
        <v>15.124313000000001</v>
      </c>
      <c r="H15" s="219">
        <f>AVERAGE(D15:D17)</f>
        <v>22.445942000000002</v>
      </c>
      <c r="I15" s="6"/>
      <c r="J15" s="6">
        <f>H15-F15</f>
        <v>7.5405915000000014</v>
      </c>
      <c r="K15" s="6">
        <f>H15-G15</f>
        <v>7.3216290000000015</v>
      </c>
      <c r="L15" s="6">
        <f>AVERAGE(J15:K15)</f>
        <v>7.4311102500000015</v>
      </c>
      <c r="M15" s="6">
        <f>2^(-L15)</f>
        <v>5.7944592588527379E-3</v>
      </c>
      <c r="N15" s="6"/>
      <c r="O15" s="6">
        <f>L15-$L$11</f>
        <v>-1.0559432512478288</v>
      </c>
      <c r="P15" s="6">
        <f>2^(-O15)</f>
        <v>2.0790770877509304</v>
      </c>
      <c r="Q15" s="224">
        <f>LOG(P15,2)</f>
        <v>1.0559432512478286</v>
      </c>
    </row>
    <row r="16" spans="1:17" customFormat="1" x14ac:dyDescent="0.25">
      <c r="A16" s="6" t="s">
        <v>620</v>
      </c>
      <c r="B16" s="6">
        <v>14.849411999999999</v>
      </c>
      <c r="C16" s="6">
        <v>15.145441</v>
      </c>
      <c r="D16" s="6">
        <v>22.549177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14.961289000000001</v>
      </c>
      <c r="C17" s="6">
        <v>15.168786000000001</v>
      </c>
      <c r="D17" s="6">
        <v>22.423573000000001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6">
        <v>14.817228999999999</v>
      </c>
      <c r="C18" s="6">
        <v>15.592328999999999</v>
      </c>
      <c r="D18" s="260">
        <v>22.6498298645019</v>
      </c>
      <c r="E18" s="6"/>
      <c r="F18" s="219">
        <f>AVERAGE(B18:B20)</f>
        <v>14.930368999999999</v>
      </c>
      <c r="G18" s="219">
        <f>AVERAGE(C18:C20)</f>
        <v>15.503266</v>
      </c>
      <c r="H18" s="219">
        <f>AVERAGE(D18:D20)</f>
        <v>22.75388018290197</v>
      </c>
      <c r="I18" s="6"/>
      <c r="J18" s="6">
        <f>H18-F18</f>
        <v>7.8235111829019708</v>
      </c>
      <c r="K18" s="6">
        <f>H18-G18</f>
        <v>7.2506141829019697</v>
      </c>
      <c r="L18" s="6">
        <f>AVERAGE(J18:K18)</f>
        <v>7.5370626829019702</v>
      </c>
      <c r="M18" s="6">
        <f>2^(-L18)</f>
        <v>5.3841611901265587E-3</v>
      </c>
      <c r="N18" s="6"/>
      <c r="O18" s="6">
        <f>L18-$L$11</f>
        <v>-0.94999081834586008</v>
      </c>
      <c r="P18" s="6">
        <f>2^(-O18)</f>
        <v>1.9318603629920528</v>
      </c>
      <c r="Q18" s="224">
        <f>LOG(P18,2)</f>
        <v>0.94999081834586008</v>
      </c>
    </row>
    <row r="19" spans="1:17" customFormat="1" x14ac:dyDescent="0.25">
      <c r="A19" s="6" t="s">
        <v>623</v>
      </c>
      <c r="B19" s="6">
        <v>14.792071</v>
      </c>
      <c r="C19" s="6">
        <v>15.414203000000001</v>
      </c>
      <c r="D19" s="260">
        <v>22.801780700683501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6">
        <v>15.181806999999999</v>
      </c>
      <c r="C20" s="6"/>
      <c r="D20" s="260">
        <v>22.810029983520501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6">
        <v>14.611571</v>
      </c>
      <c r="C21" s="6">
        <v>15.471583000000001</v>
      </c>
      <c r="D21" s="223">
        <v>22.387004852294901</v>
      </c>
      <c r="E21" s="6"/>
      <c r="F21" s="219">
        <f>AVERAGE(B21:B23)</f>
        <v>14.573704666666666</v>
      </c>
      <c r="G21" s="219">
        <f>AVERAGE(C21:C23)</f>
        <v>15.547845166666667</v>
      </c>
      <c r="H21" s="219">
        <f>AVERAGE(D21:D23)</f>
        <v>22.499141693115202</v>
      </c>
      <c r="I21" s="6"/>
      <c r="J21" s="6">
        <f>H21-F21</f>
        <v>7.9254370264485363</v>
      </c>
      <c r="K21" s="6">
        <f>H21-G21</f>
        <v>6.9512965264485356</v>
      </c>
      <c r="L21" s="6">
        <f>AVERAGE(J21:K21)</f>
        <v>7.4383667764485359</v>
      </c>
      <c r="M21" s="6">
        <f>2^(-L21)</f>
        <v>5.765387226118533E-3</v>
      </c>
      <c r="N21" s="6"/>
      <c r="O21" s="6">
        <f>L21-$L$11</f>
        <v>-1.0486867247992944</v>
      </c>
      <c r="P21" s="6">
        <f>2^(-O21)</f>
        <v>2.0686459164453952</v>
      </c>
      <c r="Q21" s="224">
        <f>LOG(P21,2)</f>
        <v>1.0486867247992941</v>
      </c>
    </row>
    <row r="22" spans="1:17" customFormat="1" x14ac:dyDescent="0.25">
      <c r="A22" s="6" t="s">
        <v>626</v>
      </c>
      <c r="B22" s="6">
        <v>14.633399000000001</v>
      </c>
      <c r="C22" s="6">
        <v>15.607219000000001</v>
      </c>
      <c r="D22" s="223">
        <v>22.541618347167901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6">
        <v>14.476144</v>
      </c>
      <c r="C23" s="6">
        <v>15.564733499999999</v>
      </c>
      <c r="D23" s="223">
        <v>22.568801879882798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15C8-9767-46B6-888E-A6717B88F840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737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733</v>
      </c>
      <c r="B3" s="217" t="s">
        <v>629</v>
      </c>
      <c r="C3" s="217" t="s">
        <v>608</v>
      </c>
      <c r="D3" s="218" t="s">
        <v>590</v>
      </c>
      <c r="E3" s="6"/>
      <c r="F3" s="217" t="s">
        <v>609</v>
      </c>
      <c r="G3" s="217" t="s">
        <v>610</v>
      </c>
      <c r="H3" s="217" t="s">
        <v>743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14.807924</v>
      </c>
      <c r="C4" s="6">
        <v>15.6888895</v>
      </c>
      <c r="D4" s="6">
        <v>23.272197999999999</v>
      </c>
      <c r="E4" s="6"/>
      <c r="F4" s="223">
        <f>AVERAGE(B4:B6)</f>
        <v>14.850836000000001</v>
      </c>
      <c r="G4" s="223">
        <f>AVERAGE(C4:C6)</f>
        <v>15.702636499999999</v>
      </c>
      <c r="H4" s="223">
        <f>AVERAGE(D4:D6)</f>
        <v>23.286222666666664</v>
      </c>
      <c r="I4" s="6"/>
      <c r="J4" s="214">
        <f>H4-F4</f>
        <v>8.4353866666666626</v>
      </c>
      <c r="K4" s="214">
        <f>H4-G4</f>
        <v>7.5835861666666649</v>
      </c>
      <c r="L4" s="214">
        <f>AVERAGE(J4:K4)</f>
        <v>8.0094864166666646</v>
      </c>
      <c r="M4" s="6">
        <f>2^(-L4)</f>
        <v>3.8806487820929455E-3</v>
      </c>
      <c r="N4" s="6"/>
      <c r="O4" s="214">
        <f>L4-$L$11</f>
        <v>-0.27025299438472494</v>
      </c>
      <c r="P4" s="222">
        <f>2^(-O4)</f>
        <v>1.2060192995199599</v>
      </c>
      <c r="Q4" s="6">
        <f>LOG(P4,2)</f>
        <v>0.27025299438472483</v>
      </c>
    </row>
    <row r="5" spans="1:17" customFormat="1" x14ac:dyDescent="0.25">
      <c r="A5" s="6" t="s">
        <v>620</v>
      </c>
      <c r="B5" s="6">
        <v>14.849716000000001</v>
      </c>
      <c r="C5" s="6">
        <v>15.663040000000001</v>
      </c>
      <c r="D5" s="6">
        <v>23.353221999999999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14.894868000000001</v>
      </c>
      <c r="C6" s="6">
        <v>15.755979999999999</v>
      </c>
      <c r="D6" s="6">
        <v>23.233248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>
        <v>14.602478</v>
      </c>
      <c r="C7" s="223">
        <v>15.518041</v>
      </c>
      <c r="D7" s="223">
        <v>23.534580230712798</v>
      </c>
      <c r="E7" s="6"/>
      <c r="F7" s="223">
        <f>AVERAGE(B7:B9)</f>
        <v>14.618226999999999</v>
      </c>
      <c r="G7" s="223">
        <f>AVERAGE(C7:C9)</f>
        <v>15.524819833333332</v>
      </c>
      <c r="H7" s="223">
        <f>AVERAGE(D7:D9)</f>
        <v>23.569165547688737</v>
      </c>
      <c r="I7" s="6"/>
      <c r="J7" s="6">
        <f>H7-F7</f>
        <v>8.9509385476887378</v>
      </c>
      <c r="K7" s="6">
        <f>H7-G7</f>
        <v>8.0443457143554049</v>
      </c>
      <c r="L7" s="6">
        <f>AVERAGE(J7:K7)</f>
        <v>8.4976421310220722</v>
      </c>
      <c r="M7" s="6">
        <f>2^(-L7)</f>
        <v>2.7666538523881496E-3</v>
      </c>
      <c r="N7" s="6"/>
      <c r="O7" s="6">
        <f>L7-$L$11</f>
        <v>0.21790271997068267</v>
      </c>
      <c r="P7" s="6">
        <f>2^(-O7)</f>
        <v>0.8598144610427253</v>
      </c>
      <c r="Q7" s="6">
        <f>LOG(P7,2)</f>
        <v>-0.2179027199706827</v>
      </c>
    </row>
    <row r="8" spans="1:17" customFormat="1" x14ac:dyDescent="0.25">
      <c r="A8" s="6" t="s">
        <v>623</v>
      </c>
      <c r="B8" s="223">
        <v>14.544778000000001</v>
      </c>
      <c r="C8" s="223">
        <v>15.533227999999999</v>
      </c>
      <c r="D8" s="223">
        <v>23.520288467407202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14.707425000000001</v>
      </c>
      <c r="C9" s="223">
        <v>15.5231905</v>
      </c>
      <c r="D9" s="223">
        <v>23.6526279449462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14.557407</v>
      </c>
      <c r="C10" s="223">
        <v>15.573057</v>
      </c>
      <c r="D10" s="260">
        <v>23.2769756317138</v>
      </c>
      <c r="E10" s="6"/>
      <c r="F10" s="223">
        <f>AVERAGE(B10:B12)</f>
        <v>14.565367</v>
      </c>
      <c r="G10" s="223">
        <f>AVERAGE(C10:C12)</f>
        <v>15.589746333333332</v>
      </c>
      <c r="H10" s="223">
        <f>AVERAGE(D10:D12)</f>
        <v>23.4096463521321</v>
      </c>
      <c r="I10" s="6"/>
      <c r="J10" s="6">
        <f>H10-F10</f>
        <v>8.8442793521320997</v>
      </c>
      <c r="K10" s="6">
        <f>H10-G10</f>
        <v>7.8199000187987675</v>
      </c>
      <c r="L10" s="6">
        <f>AVERAGE(J10:K10)</f>
        <v>8.3320896854654336</v>
      </c>
      <c r="M10" s="6">
        <f>2^(-L10)</f>
        <v>3.1030664665465139E-3</v>
      </c>
      <c r="N10" s="6"/>
      <c r="O10" s="6">
        <f>L10-$L$11</f>
        <v>5.2350274414044051E-2</v>
      </c>
      <c r="P10" s="6">
        <f>2^(-O10)</f>
        <v>0.964364016557546</v>
      </c>
      <c r="Q10" s="6">
        <f>LOG(P10,2)</f>
        <v>-5.235027441404403E-2</v>
      </c>
    </row>
    <row r="11" spans="1:17" customFormat="1" x14ac:dyDescent="0.25">
      <c r="A11" s="6" t="s">
        <v>626</v>
      </c>
      <c r="B11" s="223">
        <v>14.560523999999999</v>
      </c>
      <c r="C11" s="223">
        <v>15.575435000000001</v>
      </c>
      <c r="D11" s="260">
        <v>23.3638496398925</v>
      </c>
      <c r="E11" s="6"/>
      <c r="F11" s="6"/>
      <c r="G11" s="6"/>
      <c r="H11" s="6"/>
      <c r="I11" s="6"/>
      <c r="J11" s="6"/>
      <c r="K11" s="6"/>
      <c r="L11" s="215">
        <f>AVERAGE(L4,L7,L10)</f>
        <v>8.2797394110513896</v>
      </c>
      <c r="M11" s="6"/>
      <c r="N11" s="6"/>
      <c r="O11" s="215">
        <f>AVERAGE(O4,O7,O10)</f>
        <v>5.9211894646675012E-16</v>
      </c>
      <c r="P11" s="215">
        <f>2^(-O11)</f>
        <v>0.99999999999999956</v>
      </c>
      <c r="Q11" s="6"/>
    </row>
    <row r="12" spans="1:17" customFormat="1" x14ac:dyDescent="0.25">
      <c r="A12" s="6" t="s">
        <v>627</v>
      </c>
      <c r="B12" s="223">
        <v>14.57817</v>
      </c>
      <c r="C12" s="223">
        <v>15.620747</v>
      </c>
      <c r="D12" s="260">
        <v>23.58811378479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734</v>
      </c>
      <c r="B14" s="217" t="s">
        <v>629</v>
      </c>
      <c r="C14" s="217" t="s">
        <v>608</v>
      </c>
      <c r="D14" s="218" t="s">
        <v>590</v>
      </c>
      <c r="E14" s="6"/>
      <c r="F14" s="217" t="s">
        <v>609</v>
      </c>
      <c r="G14" s="217" t="s">
        <v>610</v>
      </c>
      <c r="H14" s="217" t="s">
        <v>743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15.058712</v>
      </c>
      <c r="D15" s="6">
        <v>22.846554000000001</v>
      </c>
      <c r="E15" s="6"/>
      <c r="F15" s="219">
        <f>AVERAGE(B15:B17)</f>
        <v>14.905350500000001</v>
      </c>
      <c r="G15" s="219">
        <f>AVERAGE(C15:C17)</f>
        <v>15.124313000000001</v>
      </c>
      <c r="H15" s="219">
        <f>AVERAGE(D15:D17)</f>
        <v>22.294399333333335</v>
      </c>
      <c r="I15" s="6"/>
      <c r="J15" s="6">
        <f>H15-F15</f>
        <v>7.3890488333333337</v>
      </c>
      <c r="K15" s="6">
        <f>H15-G15</f>
        <v>7.1700863333333338</v>
      </c>
      <c r="L15" s="6">
        <f>AVERAGE(J15:K15)</f>
        <v>7.2795675833333338</v>
      </c>
      <c r="M15" s="6">
        <f>2^(-L15)</f>
        <v>6.4362336552980619E-3</v>
      </c>
      <c r="N15" s="6"/>
      <c r="O15" s="6">
        <f>L15-$L$11</f>
        <v>-1.0001718277180558</v>
      </c>
      <c r="P15" s="6">
        <f>2^(-O15)</f>
        <v>2.0002382179824503</v>
      </c>
      <c r="Q15" s="224">
        <f>LOG(P15,2)</f>
        <v>1.0001718277180558</v>
      </c>
    </row>
    <row r="16" spans="1:17" customFormat="1" x14ac:dyDescent="0.25">
      <c r="A16" s="6" t="s">
        <v>620</v>
      </c>
      <c r="B16" s="6">
        <v>14.849411999999999</v>
      </c>
      <c r="C16" s="6">
        <v>15.145441</v>
      </c>
      <c r="D16" s="6">
        <v>22.166772999999999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14.961289000000001</v>
      </c>
      <c r="C17" s="6">
        <v>15.168786000000001</v>
      </c>
      <c r="D17" s="6">
        <v>21.869871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14.704807000000001</v>
      </c>
      <c r="C18" s="223">
        <v>15.467710500000001</v>
      </c>
      <c r="D18" s="260">
        <v>22.138637542724609</v>
      </c>
      <c r="E18" s="6"/>
      <c r="F18" s="219">
        <f>AVERAGE(B18:B20)</f>
        <v>14.785905</v>
      </c>
      <c r="G18" s="219">
        <f>AVERAGE(C18:C20)</f>
        <v>15.622334166666667</v>
      </c>
      <c r="H18" s="219">
        <f>AVERAGE(D18:D20)</f>
        <v>22.442094802856417</v>
      </c>
      <c r="I18" s="6"/>
      <c r="J18" s="6">
        <f>H18-F18</f>
        <v>7.6561898028564173</v>
      </c>
      <c r="K18" s="6">
        <f>H18-G18</f>
        <v>6.8197606361897503</v>
      </c>
      <c r="L18" s="6">
        <f>AVERAGE(J18:K18)</f>
        <v>7.2379752195230838</v>
      </c>
      <c r="M18" s="6">
        <f>2^(-L18)</f>
        <v>6.6244885083634186E-3</v>
      </c>
      <c r="N18" s="6"/>
      <c r="O18" s="6">
        <f>L18-$L$11</f>
        <v>-1.0417641915283058</v>
      </c>
      <c r="P18" s="6">
        <f>2^(-O18)</f>
        <v>2.0587436377650326</v>
      </c>
      <c r="Q18" s="224">
        <f>LOG(P18,2)</f>
        <v>1.0417641915283056</v>
      </c>
    </row>
    <row r="19" spans="1:17" customFormat="1" x14ac:dyDescent="0.25">
      <c r="A19" s="6" t="s">
        <v>623</v>
      </c>
      <c r="B19" s="223"/>
      <c r="C19" s="223">
        <v>15.614701999999999</v>
      </c>
      <c r="D19" s="260">
        <v>22.20416259765625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14.867003</v>
      </c>
      <c r="C20" s="223">
        <v>15.78459</v>
      </c>
      <c r="D20" s="260">
        <v>22.983484268188398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14.679686999999999</v>
      </c>
      <c r="C21" s="223">
        <v>15.570569000000001</v>
      </c>
      <c r="D21" s="260">
        <v>22.217189025878898</v>
      </c>
      <c r="E21" s="6"/>
      <c r="F21" s="219">
        <f>AVERAGE(B21:B23)</f>
        <v>14.759379333333333</v>
      </c>
      <c r="G21" s="219">
        <f>AVERAGE(C21:C23)</f>
        <v>15.561153333333335</v>
      </c>
      <c r="H21" s="219">
        <f>AVERAGE(D21:D23)</f>
        <v>22.235712687174466</v>
      </c>
      <c r="I21" s="6"/>
      <c r="J21" s="6">
        <f>H21-F21</f>
        <v>7.4763333538411327</v>
      </c>
      <c r="K21" s="6">
        <f>H21-G21</f>
        <v>6.674559353841131</v>
      </c>
      <c r="L21" s="6">
        <f>AVERAGE(J21:K21)</f>
        <v>7.0754463538411319</v>
      </c>
      <c r="M21" s="6">
        <f>2^(-L21)</f>
        <v>7.4144410192293012E-3</v>
      </c>
      <c r="N21" s="6"/>
      <c r="O21" s="6">
        <f>L21-$L$11</f>
        <v>-1.2042930572102577</v>
      </c>
      <c r="P21" s="6">
        <f>2^(-O21)</f>
        <v>2.3042433022037927</v>
      </c>
      <c r="Q21" s="224">
        <f>LOG(P21,2)</f>
        <v>1.2042930572102575</v>
      </c>
    </row>
    <row r="22" spans="1:17" customFormat="1" x14ac:dyDescent="0.25">
      <c r="A22" s="6" t="s">
        <v>626</v>
      </c>
      <c r="B22" s="223">
        <v>14.863156999999999</v>
      </c>
      <c r="C22" s="223">
        <v>15.545989000000001</v>
      </c>
      <c r="D22" s="260">
        <v>22.230738830566398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14.735294</v>
      </c>
      <c r="C23" s="223">
        <v>15.566902000000001</v>
      </c>
      <c r="D23" s="260">
        <v>22.259210205078102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6202-B336-478C-BA27-3B0361987910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738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733</v>
      </c>
      <c r="B3" s="217" t="s">
        <v>629</v>
      </c>
      <c r="C3" s="217" t="s">
        <v>608</v>
      </c>
      <c r="D3" s="218" t="s">
        <v>568</v>
      </c>
      <c r="E3" s="6"/>
      <c r="F3" s="217" t="s">
        <v>609</v>
      </c>
      <c r="G3" s="217" t="s">
        <v>610</v>
      </c>
      <c r="H3" s="217" t="s">
        <v>702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14.807924</v>
      </c>
      <c r="C4" s="6">
        <v>15.6888895</v>
      </c>
      <c r="D4" s="6">
        <v>20.234753000000001</v>
      </c>
      <c r="E4" s="6"/>
      <c r="F4" s="223">
        <f>AVERAGE(B4:B6)</f>
        <v>14.850836000000001</v>
      </c>
      <c r="G4" s="223">
        <f>AVERAGE(C4:C6)</f>
        <v>15.702636499999999</v>
      </c>
      <c r="H4" s="223">
        <f>AVERAGE(D4:D6)</f>
        <v>20.226457</v>
      </c>
      <c r="I4" s="6"/>
      <c r="J4" s="214">
        <f>H4-F4</f>
        <v>5.3756209999999989</v>
      </c>
      <c r="K4" s="214">
        <f>H4-G4</f>
        <v>4.5238205000000011</v>
      </c>
      <c r="L4" s="214">
        <f>AVERAGE(J4:K4)</f>
        <v>4.94972075</v>
      </c>
      <c r="M4" s="6">
        <f>2^(-L4)</f>
        <v>3.2358291578521527E-2</v>
      </c>
      <c r="N4" s="6"/>
      <c r="O4" s="214">
        <f>L4-$L$11</f>
        <v>4.5547861111110421E-2</v>
      </c>
      <c r="P4" s="222">
        <f>2^(-O4)</f>
        <v>0.96892180057419885</v>
      </c>
      <c r="Q4" s="6">
        <f>LOG(P4,2)</f>
        <v>-4.5547861111110581E-2</v>
      </c>
    </row>
    <row r="5" spans="1:17" customFormat="1" x14ac:dyDescent="0.25">
      <c r="A5" s="6" t="s">
        <v>620</v>
      </c>
      <c r="B5" s="6">
        <v>14.849716000000001</v>
      </c>
      <c r="C5" s="6">
        <v>15.663040000000001</v>
      </c>
      <c r="D5" s="6">
        <v>20.234190000000002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14.894868000000001</v>
      </c>
      <c r="C6" s="6">
        <v>15.755979999999999</v>
      </c>
      <c r="D6" s="6">
        <v>20.210428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>
        <v>14.602478</v>
      </c>
      <c r="C7" s="223">
        <v>15.518041</v>
      </c>
      <c r="D7" s="223">
        <v>19.947731000000001</v>
      </c>
      <c r="E7" s="6"/>
      <c r="F7" s="223">
        <f>AVERAGE(B7:B9)</f>
        <v>14.618226999999999</v>
      </c>
      <c r="G7" s="223">
        <f>AVERAGE(C7:C9)</f>
        <v>15.524819833333332</v>
      </c>
      <c r="H7" s="223">
        <f>AVERAGE(D7:D9)</f>
        <v>19.962969333333334</v>
      </c>
      <c r="I7" s="6"/>
      <c r="J7" s="6">
        <f>H7-F7</f>
        <v>5.3447423333333344</v>
      </c>
      <c r="K7" s="6">
        <f>H7-G7</f>
        <v>4.4381495000000015</v>
      </c>
      <c r="L7" s="6">
        <f>AVERAGE(J7:K7)</f>
        <v>4.8914459166666679</v>
      </c>
      <c r="M7" s="6">
        <f>2^(-L7)</f>
        <v>3.3692098129105751E-2</v>
      </c>
      <c r="N7" s="6"/>
      <c r="O7" s="6">
        <f>L7-$L$11</f>
        <v>-1.2726972222221633E-2</v>
      </c>
      <c r="P7" s="6">
        <f>2^(-O7)</f>
        <v>1.0088606904712032</v>
      </c>
      <c r="Q7" s="6">
        <f>LOG(P7,2)</f>
        <v>1.2726972222221744E-2</v>
      </c>
    </row>
    <row r="8" spans="1:17" customFormat="1" x14ac:dyDescent="0.25">
      <c r="A8" s="6" t="s">
        <v>623</v>
      </c>
      <c r="B8" s="223">
        <v>14.544778000000001</v>
      </c>
      <c r="C8" s="223">
        <v>15.533227999999999</v>
      </c>
      <c r="D8" s="223">
        <v>19.957775000000002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14.707425000000001</v>
      </c>
      <c r="C9" s="223">
        <v>15.5231905</v>
      </c>
      <c r="D9" s="223">
        <v>19.983402000000002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14.557407</v>
      </c>
      <c r="C10" s="223">
        <v>15.573057</v>
      </c>
      <c r="D10" s="223">
        <v>19.984881999999999</v>
      </c>
      <c r="E10" s="6"/>
      <c r="F10" s="223">
        <f>AVERAGE(B10:B12)</f>
        <v>14.565367</v>
      </c>
      <c r="G10" s="223">
        <f>AVERAGE(C10:C12)</f>
        <v>15.589746333333332</v>
      </c>
      <c r="H10" s="223">
        <f>AVERAGE(D10:D12)</f>
        <v>19.948908666666668</v>
      </c>
      <c r="I10" s="6"/>
      <c r="J10" s="6">
        <f>H10-F10</f>
        <v>5.3835416666666678</v>
      </c>
      <c r="K10" s="6">
        <f>H10-G10</f>
        <v>4.3591623333333356</v>
      </c>
      <c r="L10" s="6">
        <f>AVERAGE(J10:K10)</f>
        <v>4.8713520000000017</v>
      </c>
      <c r="M10" s="6">
        <f>2^(-L10)</f>
        <v>3.4164646272260527E-2</v>
      </c>
      <c r="N10" s="6"/>
      <c r="O10" s="6">
        <f>L10-$L$11</f>
        <v>-3.28208888888879E-2</v>
      </c>
      <c r="P10" s="6">
        <f>2^(-O10)</f>
        <v>1.0230104547321643</v>
      </c>
      <c r="Q10" s="6">
        <f>LOG(P10,2)</f>
        <v>3.2820888888887921E-2</v>
      </c>
    </row>
    <row r="11" spans="1:17" customFormat="1" x14ac:dyDescent="0.25">
      <c r="A11" s="6" t="s">
        <v>626</v>
      </c>
      <c r="B11" s="223">
        <v>14.560523999999999</v>
      </c>
      <c r="C11" s="223">
        <v>15.575435000000001</v>
      </c>
      <c r="D11" s="223">
        <v>19.946832000000001</v>
      </c>
      <c r="E11" s="6"/>
      <c r="F11" s="6"/>
      <c r="G11" s="6"/>
      <c r="H11" s="6"/>
      <c r="I11" s="6"/>
      <c r="J11" s="6"/>
      <c r="K11" s="6"/>
      <c r="L11" s="215">
        <f>AVERAGE(L4,L7,L10)</f>
        <v>4.9041728888888896</v>
      </c>
      <c r="M11" s="6"/>
      <c r="N11" s="6"/>
      <c r="O11" s="215">
        <f>AVERAGE(O4,O7,O10)</f>
        <v>2.9605947323337506E-16</v>
      </c>
      <c r="P11" s="215">
        <f>2^(-O11)</f>
        <v>0.99999999999999978</v>
      </c>
      <c r="Q11" s="6"/>
    </row>
    <row r="12" spans="1:17" customFormat="1" x14ac:dyDescent="0.25">
      <c r="A12" s="6" t="s">
        <v>627</v>
      </c>
      <c r="B12" s="223">
        <v>14.57817</v>
      </c>
      <c r="C12" s="223">
        <v>15.620747</v>
      </c>
      <c r="D12" s="223">
        <v>19.915012000000001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734</v>
      </c>
      <c r="B14" s="217" t="s">
        <v>629</v>
      </c>
      <c r="C14" s="217" t="s">
        <v>608</v>
      </c>
      <c r="D14" s="218" t="s">
        <v>568</v>
      </c>
      <c r="E14" s="6"/>
      <c r="F14" s="217" t="s">
        <v>609</v>
      </c>
      <c r="G14" s="217" t="s">
        <v>610</v>
      </c>
      <c r="H14" s="217" t="s">
        <v>702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15.058712</v>
      </c>
      <c r="D15" s="6">
        <v>18.050454999999999</v>
      </c>
      <c r="E15" s="6"/>
      <c r="F15" s="219">
        <f>AVERAGE(B15:B17)</f>
        <v>14.905350500000001</v>
      </c>
      <c r="G15" s="219">
        <f>AVERAGE(C15:C17)</f>
        <v>15.124313000000001</v>
      </c>
      <c r="H15" s="219">
        <f>AVERAGE(D15:D17)</f>
        <v>18.609675666666664</v>
      </c>
      <c r="I15" s="6"/>
      <c r="J15" s="6">
        <f>H15-F15</f>
        <v>3.7043251666666634</v>
      </c>
      <c r="K15" s="6">
        <f>H15-G15</f>
        <v>3.4853626666666635</v>
      </c>
      <c r="L15" s="6">
        <f>AVERAGE(J15:K15)</f>
        <v>3.5948439166666635</v>
      </c>
      <c r="M15" s="6">
        <f>2^(-L15)</f>
        <v>8.2764510602023764E-2</v>
      </c>
      <c r="N15" s="6"/>
      <c r="O15" s="6">
        <f>L15-$L$11</f>
        <v>-1.3093289722222261</v>
      </c>
      <c r="P15" s="6">
        <f>2^(-O15)</f>
        <v>2.4782624398311728</v>
      </c>
      <c r="Q15" s="224">
        <f>LOG(P15,2)</f>
        <v>1.3093289722222261</v>
      </c>
    </row>
    <row r="16" spans="1:17" customFormat="1" x14ac:dyDescent="0.25">
      <c r="A16" s="6" t="s">
        <v>620</v>
      </c>
      <c r="B16" s="6">
        <v>14.849411999999999</v>
      </c>
      <c r="C16" s="6">
        <v>15.145441</v>
      </c>
      <c r="D16" s="6">
        <v>18.808655000000002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14.961289000000001</v>
      </c>
      <c r="C17" s="6">
        <v>15.168786000000001</v>
      </c>
      <c r="D17" s="6">
        <v>18.969916999999999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14.704807000000001</v>
      </c>
      <c r="C18" s="223">
        <v>15.467710500000001</v>
      </c>
      <c r="D18" s="223">
        <v>18.223275999999998</v>
      </c>
      <c r="E18" s="6"/>
      <c r="F18" s="219">
        <f>AVERAGE(B18:B20)</f>
        <v>14.785905</v>
      </c>
      <c r="G18" s="219">
        <f>AVERAGE(C18:C20)</f>
        <v>15.622334166666667</v>
      </c>
      <c r="H18" s="219">
        <f>AVERAGE(D18:D20)</f>
        <v>18.561295333333334</v>
      </c>
      <c r="I18" s="6"/>
      <c r="J18" s="6">
        <f>H18-F18</f>
        <v>3.7753903333333341</v>
      </c>
      <c r="K18" s="6">
        <f>H18-G18</f>
        <v>2.9389611666666671</v>
      </c>
      <c r="L18" s="6">
        <f>AVERAGE(J18:K18)</f>
        <v>3.3571757500000006</v>
      </c>
      <c r="M18" s="6">
        <f>2^(-L18)</f>
        <v>9.7586422813554022E-2</v>
      </c>
      <c r="N18" s="6"/>
      <c r="O18" s="6">
        <f>L18-$L$11</f>
        <v>-1.546997138888889</v>
      </c>
      <c r="P18" s="6">
        <f>2^(-O18)</f>
        <v>2.9220829620951236</v>
      </c>
      <c r="Q18" s="224">
        <f>LOG(P18,2)</f>
        <v>1.546997138888889</v>
      </c>
    </row>
    <row r="19" spans="1:17" customFormat="1" x14ac:dyDescent="0.25">
      <c r="A19" s="6" t="s">
        <v>623</v>
      </c>
      <c r="B19" s="223"/>
      <c r="C19" s="223">
        <v>15.614701999999999</v>
      </c>
      <c r="D19" s="223">
        <v>18.977709999999998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>
        <v>14.867003</v>
      </c>
      <c r="C20" s="223">
        <v>15.78459</v>
      </c>
      <c r="D20" s="223">
        <v>18.482900000000001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14.679686999999999</v>
      </c>
      <c r="C21" s="223">
        <v>15.570569000000001</v>
      </c>
      <c r="D21" s="223">
        <v>18.171693000000001</v>
      </c>
      <c r="E21" s="6"/>
      <c r="F21" s="219">
        <f>AVERAGE(B21:B23)</f>
        <v>14.759379333333333</v>
      </c>
      <c r="G21" s="219">
        <f>AVERAGE(C21:C23)</f>
        <v>15.561153333333335</v>
      </c>
      <c r="H21" s="219">
        <f>AVERAGE(D21:D23)</f>
        <v>18.175491666666669</v>
      </c>
      <c r="I21" s="6"/>
      <c r="J21" s="6">
        <f>H21-F21</f>
        <v>3.4161123333333361</v>
      </c>
      <c r="K21" s="6">
        <f>H21-G21</f>
        <v>2.6143383333333343</v>
      </c>
      <c r="L21" s="6">
        <f>AVERAGE(J21:K21)</f>
        <v>3.0152253333333352</v>
      </c>
      <c r="M21" s="6">
        <f>2^(-L21)</f>
        <v>0.12368776185493126</v>
      </c>
      <c r="N21" s="6"/>
      <c r="O21" s="6">
        <f>L21-$L$11</f>
        <v>-1.8889475555555544</v>
      </c>
      <c r="P21" s="6">
        <f>2^(-O21)</f>
        <v>3.7036494536386919</v>
      </c>
      <c r="Q21" s="224">
        <f>LOG(P21,2)</f>
        <v>1.8889475555555544</v>
      </c>
    </row>
    <row r="22" spans="1:17" customFormat="1" x14ac:dyDescent="0.25">
      <c r="A22" s="6" t="s">
        <v>626</v>
      </c>
      <c r="B22" s="223">
        <v>14.863156999999999</v>
      </c>
      <c r="C22" s="223">
        <v>15.545989000000001</v>
      </c>
      <c r="D22" s="223">
        <v>18.199663999999999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14.735294</v>
      </c>
      <c r="C23" s="223">
        <v>15.566902000000001</v>
      </c>
      <c r="D23" s="223">
        <v>18.155118000000002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21BC-E6F9-4D2E-A72A-295F73A434F1}">
  <dimension ref="A1:Q24"/>
  <sheetViews>
    <sheetView zoomScale="80" zoomScaleNormal="80" workbookViewId="0">
      <selection activeCell="A3" sqref="A3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739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733</v>
      </c>
      <c r="B3" s="217" t="s">
        <v>629</v>
      </c>
      <c r="C3" s="217" t="s">
        <v>608</v>
      </c>
      <c r="D3" s="218" t="s">
        <v>572</v>
      </c>
      <c r="E3" s="6"/>
      <c r="F3" s="217" t="s">
        <v>609</v>
      </c>
      <c r="G3" s="217" t="s">
        <v>610</v>
      </c>
      <c r="H3" s="217" t="s">
        <v>705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14.531988999999999</v>
      </c>
      <c r="C4" s="6">
        <v>15.503897</v>
      </c>
      <c r="D4" s="6">
        <v>23.219429000000002</v>
      </c>
      <c r="E4" s="6"/>
      <c r="F4" s="223">
        <f>AVERAGE(B4:B6)</f>
        <v>14.562104333333332</v>
      </c>
      <c r="G4" s="223">
        <f>AVERAGE(C4:C6)</f>
        <v>15.5882925</v>
      </c>
      <c r="H4" s="223">
        <f>AVERAGE(D4:D6)</f>
        <v>23.2701475</v>
      </c>
      <c r="I4" s="6"/>
      <c r="J4" s="214">
        <f>H4-F4</f>
        <v>8.708043166666668</v>
      </c>
      <c r="K4" s="214">
        <f>H4-G4</f>
        <v>7.6818550000000005</v>
      </c>
      <c r="L4" s="214">
        <f>AVERAGE(J4:K4)</f>
        <v>8.1949490833333343</v>
      </c>
      <c r="M4" s="6">
        <f>2^(-L4)</f>
        <v>3.4125145595518881E-3</v>
      </c>
      <c r="N4" s="6"/>
      <c r="O4" s="214">
        <f>L4-$L$11</f>
        <v>-0.31266819444444671</v>
      </c>
      <c r="P4" s="222">
        <f>2^(-O4)</f>
        <v>1.242002600649686</v>
      </c>
      <c r="Q4" s="6">
        <f>LOG(P4,2)</f>
        <v>0.31266819444444671</v>
      </c>
    </row>
    <row r="5" spans="1:17" customFormat="1" x14ac:dyDescent="0.25">
      <c r="A5" s="6" t="s">
        <v>620</v>
      </c>
      <c r="B5" s="6">
        <v>14.508168</v>
      </c>
      <c r="C5" s="6">
        <v>15.494040500000001</v>
      </c>
      <c r="D5" s="6"/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14.646156</v>
      </c>
      <c r="C6" s="6">
        <v>15.76694</v>
      </c>
      <c r="D6" s="6">
        <v>23.320865999999999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>
        <v>14.078362</v>
      </c>
      <c r="C7" s="6">
        <v>15.306615000000001</v>
      </c>
      <c r="D7" s="223">
        <v>23.078547</v>
      </c>
      <c r="E7" s="6"/>
      <c r="F7" s="223">
        <f>AVERAGE(B7:B9)</f>
        <v>14.091277333333332</v>
      </c>
      <c r="G7" s="223">
        <f>AVERAGE(C7:C9)</f>
        <v>15.311336333333335</v>
      </c>
      <c r="H7" s="223">
        <f>AVERAGE(D7:D9)</f>
        <v>23.166080333333337</v>
      </c>
      <c r="I7" s="6"/>
      <c r="J7" s="6">
        <f>H7-F7</f>
        <v>9.0748030000000046</v>
      </c>
      <c r="K7" s="6">
        <f>H7-G7</f>
        <v>7.8547440000000019</v>
      </c>
      <c r="L7" s="6">
        <f>AVERAGE(J7:K7)</f>
        <v>8.4647735000000033</v>
      </c>
      <c r="M7" s="6">
        <f>2^(-L7)</f>
        <v>2.8304094788987023E-3</v>
      </c>
      <c r="N7" s="6"/>
      <c r="O7" s="6">
        <f>L7-$L$11</f>
        <v>-4.2843777777777703E-2</v>
      </c>
      <c r="P7" s="6">
        <f>2^(-O7)</f>
        <v>1.0301423986180234</v>
      </c>
      <c r="Q7" s="6">
        <f>LOG(P7,2)</f>
        <v>4.2843777777777613E-2</v>
      </c>
    </row>
    <row r="8" spans="1:17" customFormat="1" x14ac:dyDescent="0.25">
      <c r="A8" s="6" t="s">
        <v>623</v>
      </c>
      <c r="B8" s="223">
        <v>14.071149999999999</v>
      </c>
      <c r="C8" s="6">
        <v>15.370263</v>
      </c>
      <c r="D8" s="223">
        <v>23.278213999999998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14.124320000000001</v>
      </c>
      <c r="C9" s="6">
        <v>15.257130999999999</v>
      </c>
      <c r="D9" s="223">
        <v>23.141480000000001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14.054275499999999</v>
      </c>
      <c r="C10" s="6">
        <v>15.367775999999999</v>
      </c>
      <c r="D10" s="223">
        <v>23.553791</v>
      </c>
      <c r="E10" s="6"/>
      <c r="F10" s="223">
        <f>AVERAGE(B10:B12)</f>
        <v>14.120717833333332</v>
      </c>
      <c r="G10" s="223">
        <f>AVERAGE(C10:C12)</f>
        <v>15.410752333333335</v>
      </c>
      <c r="H10" s="223">
        <f>AVERAGE(D10:D12)</f>
        <v>23.628864333333336</v>
      </c>
      <c r="I10" s="6"/>
      <c r="J10" s="6">
        <f>H10-F10</f>
        <v>9.5081465000000041</v>
      </c>
      <c r="K10" s="6">
        <f>H10-G10</f>
        <v>8.2181120000000014</v>
      </c>
      <c r="L10" s="6">
        <f>AVERAGE(J10:K10)</f>
        <v>8.8631292500000036</v>
      </c>
      <c r="M10" s="6">
        <f>2^(-L10)</f>
        <v>2.1474953904605768E-3</v>
      </c>
      <c r="N10" s="6"/>
      <c r="O10" s="6">
        <f>L10-$L$11</f>
        <v>0.35551197222222264</v>
      </c>
      <c r="P10" s="6">
        <f>2^(-O10)</f>
        <v>0.78159222863081057</v>
      </c>
      <c r="Q10" s="6">
        <f>LOG(P10,2)</f>
        <v>-0.35551197222222247</v>
      </c>
    </row>
    <row r="11" spans="1:17" customFormat="1" x14ac:dyDescent="0.25">
      <c r="A11" s="6" t="s">
        <v>626</v>
      </c>
      <c r="B11" s="223">
        <v>14.183332</v>
      </c>
      <c r="C11" s="6">
        <v>15.439773000000001</v>
      </c>
      <c r="D11" s="223">
        <v>23.564232000000001</v>
      </c>
      <c r="E11" s="6"/>
      <c r="F11" s="6"/>
      <c r="G11" s="6"/>
      <c r="H11" s="6"/>
      <c r="I11" s="6"/>
      <c r="J11" s="6"/>
      <c r="K11" s="6"/>
      <c r="L11" s="215">
        <f>AVERAGE(L4,L7,L10)</f>
        <v>8.507617277777781</v>
      </c>
      <c r="M11" s="6"/>
      <c r="N11" s="6"/>
      <c r="O11" s="215">
        <f>AVERAGE(O4,O7,O10)</f>
        <v>-5.9211894646675012E-16</v>
      </c>
      <c r="P11" s="215">
        <f>2^(-O11)</f>
        <v>1.0000000000000004</v>
      </c>
      <c r="Q11" s="6"/>
    </row>
    <row r="12" spans="1:17" customFormat="1" x14ac:dyDescent="0.25">
      <c r="A12" s="6" t="s">
        <v>627</v>
      </c>
      <c r="B12" s="223">
        <v>14.124546</v>
      </c>
      <c r="C12" s="6">
        <v>15.424708000000001</v>
      </c>
      <c r="D12" s="223">
        <v>23.76857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734</v>
      </c>
      <c r="B14" s="217" t="s">
        <v>629</v>
      </c>
      <c r="C14" s="217" t="s">
        <v>608</v>
      </c>
      <c r="D14" s="218" t="s">
        <v>572</v>
      </c>
      <c r="E14" s="6"/>
      <c r="F14" s="217" t="s">
        <v>609</v>
      </c>
      <c r="G14" s="217" t="s">
        <v>610</v>
      </c>
      <c r="H14" s="217" t="s">
        <v>705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>
        <v>14.333093999999999</v>
      </c>
      <c r="C15" s="6">
        <v>14.895111999999999</v>
      </c>
      <c r="D15" s="6">
        <v>21.585417</v>
      </c>
      <c r="E15" s="6"/>
      <c r="F15" s="219">
        <f>AVERAGE(B15:B17)</f>
        <v>14.431715333333331</v>
      </c>
      <c r="G15" s="219">
        <f>AVERAGE(C15:C17)</f>
        <v>15.058495333333333</v>
      </c>
      <c r="H15" s="219">
        <f>AVERAGE(D15:D17)</f>
        <v>21.689710666666667</v>
      </c>
      <c r="I15" s="6"/>
      <c r="J15" s="6">
        <f>H15-F15</f>
        <v>7.2579953333333354</v>
      </c>
      <c r="K15" s="6">
        <f>H15-G15</f>
        <v>6.6312153333333335</v>
      </c>
      <c r="L15" s="6">
        <f>AVERAGE(J15:K15)</f>
        <v>6.9446053333333344</v>
      </c>
      <c r="M15" s="6">
        <f>2^(-L15)</f>
        <v>8.1183073018595234E-3</v>
      </c>
      <c r="N15" s="6"/>
      <c r="O15" s="6">
        <f>L15-$L$11</f>
        <v>-1.5630119444444466</v>
      </c>
      <c r="P15" s="6">
        <f>2^(-O15)</f>
        <v>2.9547005897923251</v>
      </c>
      <c r="Q15" s="224">
        <f>LOG(P15,2)</f>
        <v>1.5630119444444464</v>
      </c>
    </row>
    <row r="16" spans="1:17" customFormat="1" x14ac:dyDescent="0.25">
      <c r="A16" s="6" t="s">
        <v>620</v>
      </c>
      <c r="B16" s="6">
        <v>14.541245999999999</v>
      </c>
      <c r="C16" s="6">
        <v>15.125209999999999</v>
      </c>
      <c r="D16" s="6">
        <v>21.789885000000002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14.420806000000001</v>
      </c>
      <c r="C17" s="6">
        <v>15.155163999999999</v>
      </c>
      <c r="D17" s="6">
        <v>21.693829999999998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14.514974</v>
      </c>
      <c r="C18" s="6">
        <v>15.592328999999999</v>
      </c>
      <c r="D18" s="223">
        <v>21.758652000000001</v>
      </c>
      <c r="E18" s="6"/>
      <c r="F18" s="219">
        <f>AVERAGE(B18:B20)</f>
        <v>14.4971785</v>
      </c>
      <c r="G18" s="219">
        <f>AVERAGE(C18:C20)</f>
        <v>15.503266</v>
      </c>
      <c r="H18" s="219">
        <f>AVERAGE(D18:D20)</f>
        <v>21.724497</v>
      </c>
      <c r="I18" s="6"/>
      <c r="J18" s="6">
        <f>H18-F18</f>
        <v>7.2273184999999991</v>
      </c>
      <c r="K18" s="6">
        <f>H18-G18</f>
        <v>6.2212309999999995</v>
      </c>
      <c r="L18" s="6">
        <f>AVERAGE(J18:K18)</f>
        <v>6.7242747499999993</v>
      </c>
      <c r="M18" s="6">
        <f>2^(-L18)</f>
        <v>9.4578321266008264E-3</v>
      </c>
      <c r="N18" s="6"/>
      <c r="O18" s="6">
        <f>L18-$L$11</f>
        <v>-1.7833425277777817</v>
      </c>
      <c r="P18" s="6">
        <f>2^(-O18)</f>
        <v>3.4422276865798582</v>
      </c>
      <c r="Q18" s="224">
        <f>LOG(P18,2)</f>
        <v>1.7833425277777817</v>
      </c>
    </row>
    <row r="19" spans="1:17" customFormat="1" x14ac:dyDescent="0.25">
      <c r="A19" s="6" t="s">
        <v>623</v>
      </c>
      <c r="B19" s="223">
        <v>14.479383</v>
      </c>
      <c r="C19" s="6">
        <v>15.414203000000001</v>
      </c>
      <c r="D19" s="223">
        <v>21.690342000000001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/>
      <c r="C20" s="6"/>
      <c r="D20" s="223"/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14.3993</v>
      </c>
      <c r="C21" s="6">
        <v>15.471583000000001</v>
      </c>
      <c r="D21" s="223">
        <v>21.993283999999999</v>
      </c>
      <c r="E21" s="6"/>
      <c r="F21" s="219">
        <f>AVERAGE(B21:B23)</f>
        <v>14.393283333333335</v>
      </c>
      <c r="G21" s="219">
        <f>AVERAGE(C21:C23)</f>
        <v>15.547845166666667</v>
      </c>
      <c r="H21" s="219">
        <f>AVERAGE(D21:D23)</f>
        <v>21.940675333333331</v>
      </c>
      <c r="I21" s="6"/>
      <c r="J21" s="6">
        <f>H21-F21</f>
        <v>7.5473919999999968</v>
      </c>
      <c r="K21" s="6">
        <f>H21-G21</f>
        <v>6.3928301666666645</v>
      </c>
      <c r="L21" s="6">
        <f>AVERAGE(J21:K21)</f>
        <v>6.9701110833333306</v>
      </c>
      <c r="M21" s="6">
        <f>2^(-L21)</f>
        <v>7.9760430762628367E-3</v>
      </c>
      <c r="N21" s="6"/>
      <c r="O21" s="6">
        <f>L21-$L$11</f>
        <v>-1.5375061944444504</v>
      </c>
      <c r="P21" s="6">
        <f>2^(-O21)</f>
        <v>2.9029227775406765</v>
      </c>
      <c r="Q21" s="224">
        <f>LOG(P21,2)</f>
        <v>1.5375061944444501</v>
      </c>
    </row>
    <row r="22" spans="1:17" customFormat="1" x14ac:dyDescent="0.25">
      <c r="A22" s="6" t="s">
        <v>626</v>
      </c>
      <c r="B22" s="223">
        <v>14.410807999999999</v>
      </c>
      <c r="C22" s="6">
        <v>15.607219000000001</v>
      </c>
      <c r="D22" s="223">
        <v>21.92483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14.369742</v>
      </c>
      <c r="C23" s="6">
        <v>15.564733499999999</v>
      </c>
      <c r="D23" s="223">
        <v>21.903911999999998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B28F-7271-4393-8CC3-82A7B09BFFE0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740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733</v>
      </c>
      <c r="B3" s="217" t="s">
        <v>629</v>
      </c>
      <c r="C3" s="217" t="s">
        <v>608</v>
      </c>
      <c r="D3" s="218" t="s">
        <v>567</v>
      </c>
      <c r="E3" s="6"/>
      <c r="F3" s="217" t="s">
        <v>609</v>
      </c>
      <c r="G3" s="217" t="s">
        <v>610</v>
      </c>
      <c r="H3" s="217" t="s">
        <v>695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14.807924</v>
      </c>
      <c r="C4" s="6">
        <v>15.6888895</v>
      </c>
      <c r="D4" s="6">
        <v>18.640203</v>
      </c>
      <c r="E4" s="6"/>
      <c r="F4" s="223">
        <f>AVERAGE(B4:B6)</f>
        <v>14.850836000000001</v>
      </c>
      <c r="G4" s="223">
        <f>AVERAGE(C4:C6)</f>
        <v>15.702636499999999</v>
      </c>
      <c r="H4" s="223">
        <f>AVERAGE(D4:D6)</f>
        <v>18.591889333333334</v>
      </c>
      <c r="I4" s="6"/>
      <c r="J4" s="214">
        <f>H4-F4</f>
        <v>3.7410533333333333</v>
      </c>
      <c r="K4" s="214">
        <f>H4-G4</f>
        <v>2.8892528333333356</v>
      </c>
      <c r="L4" s="214">
        <f>AVERAGE(J4:K4)</f>
        <v>3.3151530833333345</v>
      </c>
      <c r="M4" s="6">
        <f>2^(-L4)</f>
        <v>0.10047071240222138</v>
      </c>
      <c r="N4" s="6"/>
      <c r="O4" s="214">
        <f>L4-$L$11</f>
        <v>1.420086111111285E-2</v>
      </c>
      <c r="P4" s="222">
        <f>2^(-O4)</f>
        <v>0.9902049997444472</v>
      </c>
      <c r="Q4" s="6">
        <f>LOG(P4,2)</f>
        <v>-1.4200861111112708E-2</v>
      </c>
    </row>
    <row r="5" spans="1:17" customFormat="1" x14ac:dyDescent="0.25">
      <c r="A5" s="6" t="s">
        <v>620</v>
      </c>
      <c r="B5" s="6">
        <v>14.849716000000001</v>
      </c>
      <c r="C5" s="6">
        <v>15.663040000000001</v>
      </c>
      <c r="D5" s="6">
        <v>18.449718000000001</v>
      </c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14.894868000000001</v>
      </c>
      <c r="C6" s="6">
        <v>15.755979999999999</v>
      </c>
      <c r="D6" s="6">
        <v>18.685746999999999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6">
        <v>14.198112500000001</v>
      </c>
      <c r="C7" s="6">
        <v>15.306615000000001</v>
      </c>
      <c r="D7" s="6">
        <v>17.518536000000001</v>
      </c>
      <c r="E7" s="6"/>
      <c r="F7" s="223">
        <f>AVERAGE(B7:B9)</f>
        <v>14.226946833333335</v>
      </c>
      <c r="G7" s="223">
        <f>AVERAGE(C7:C9)</f>
        <v>15.311336333333335</v>
      </c>
      <c r="H7" s="223">
        <f>AVERAGE(D7:D9)</f>
        <v>17.609159333333334</v>
      </c>
      <c r="I7" s="6"/>
      <c r="J7" s="6">
        <f>H7-F7</f>
        <v>3.3822124999999996</v>
      </c>
      <c r="K7" s="6">
        <f>H7-G7</f>
        <v>2.2978229999999993</v>
      </c>
      <c r="L7" s="6">
        <f>AVERAGE(J7:K7)</f>
        <v>2.8400177499999995</v>
      </c>
      <c r="M7" s="6">
        <f>2^(-L7)</f>
        <v>0.13965917397101968</v>
      </c>
      <c r="N7" s="6"/>
      <c r="O7" s="6">
        <f>L7-$L$11</f>
        <v>-0.46093447222222217</v>
      </c>
      <c r="P7" s="6">
        <f>2^(-O7)</f>
        <v>1.3764330820374044</v>
      </c>
      <c r="Q7" s="6">
        <f>LOG(P7,2)</f>
        <v>0.46093447222222217</v>
      </c>
    </row>
    <row r="8" spans="1:17" customFormat="1" x14ac:dyDescent="0.25">
      <c r="A8" s="6" t="s">
        <v>623</v>
      </c>
      <c r="B8" s="6">
        <v>14.259054000000001</v>
      </c>
      <c r="C8" s="6">
        <v>15.370263</v>
      </c>
      <c r="D8" s="6">
        <v>17.542002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6">
        <v>14.223674000000001</v>
      </c>
      <c r="C9" s="6">
        <v>15.257130999999999</v>
      </c>
      <c r="D9" s="6">
        <v>17.766940000000002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6">
        <v>14.175433999999999</v>
      </c>
      <c r="C10" s="6">
        <v>15.367775999999999</v>
      </c>
      <c r="D10" s="6">
        <v>18.482140999999999</v>
      </c>
      <c r="E10" s="6"/>
      <c r="F10" s="223">
        <f>AVERAGE(B10:B12)</f>
        <v>14.179435333333332</v>
      </c>
      <c r="G10" s="223">
        <f>AVERAGE(C10:C12)</f>
        <v>15.410752333333335</v>
      </c>
      <c r="H10" s="223">
        <f>AVERAGE(D10:D12)</f>
        <v>18.542779666666664</v>
      </c>
      <c r="I10" s="6"/>
      <c r="J10" s="6">
        <f>H10-F10</f>
        <v>4.3633443333333322</v>
      </c>
      <c r="K10" s="6">
        <f>H10-G10</f>
        <v>3.1320273333333297</v>
      </c>
      <c r="L10" s="6">
        <f>AVERAGE(J10:K10)</f>
        <v>3.7476858333333309</v>
      </c>
      <c r="M10" s="6">
        <f>2^(-L10)</f>
        <v>7.4444762690203711E-2</v>
      </c>
      <c r="N10" s="6"/>
      <c r="O10" s="6">
        <f>L10-$L$11</f>
        <v>0.44673361111110932</v>
      </c>
      <c r="P10" s="6">
        <f>2^(-O10)</f>
        <v>0.73370213526025285</v>
      </c>
      <c r="Q10" s="6">
        <f>LOG(P10,2)</f>
        <v>-0.44673361111110915</v>
      </c>
    </row>
    <row r="11" spans="1:17" customFormat="1" x14ac:dyDescent="0.25">
      <c r="A11" s="6" t="s">
        <v>626</v>
      </c>
      <c r="B11" s="6">
        <v>14.215904999999999</v>
      </c>
      <c r="C11" s="6">
        <v>15.439773000000001</v>
      </c>
      <c r="D11" s="6">
        <v>18.650849999999998</v>
      </c>
      <c r="E11" s="6"/>
      <c r="F11" s="6"/>
      <c r="G11" s="6"/>
      <c r="H11" s="6"/>
      <c r="I11" s="6"/>
      <c r="J11" s="6"/>
      <c r="K11" s="6"/>
      <c r="L11" s="215">
        <f>AVERAGE(L4,L7,L10)</f>
        <v>3.3009522222222216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6">
        <v>14.146967</v>
      </c>
      <c r="C12" s="6">
        <v>15.424708000000001</v>
      </c>
      <c r="D12" s="6">
        <v>18.495348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734</v>
      </c>
      <c r="B14" s="217" t="s">
        <v>629</v>
      </c>
      <c r="C14" s="217" t="s">
        <v>608</v>
      </c>
      <c r="D14" s="218" t="s">
        <v>567</v>
      </c>
      <c r="E14" s="6"/>
      <c r="F14" s="217" t="s">
        <v>609</v>
      </c>
      <c r="G14" s="217" t="s">
        <v>610</v>
      </c>
      <c r="H14" s="217" t="s">
        <v>695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15.058712</v>
      </c>
      <c r="D15" s="6">
        <v>16.234272000000001</v>
      </c>
      <c r="E15" s="6"/>
      <c r="F15" s="219">
        <f>AVERAGE(B15:B17)</f>
        <v>14.905350500000001</v>
      </c>
      <c r="G15" s="219">
        <f>AVERAGE(C15:C17)</f>
        <v>15.124313000000001</v>
      </c>
      <c r="H15" s="219">
        <f>AVERAGE(D15:D17)</f>
        <v>16.261374500000002</v>
      </c>
      <c r="I15" s="6"/>
      <c r="J15" s="6">
        <f>H15-F15</f>
        <v>1.3560240000000015</v>
      </c>
      <c r="K15" s="6">
        <f>H15-G15</f>
        <v>1.1370615000000015</v>
      </c>
      <c r="L15" s="6">
        <f>AVERAGE(J15:K15)</f>
        <v>1.2465427500000015</v>
      </c>
      <c r="M15" s="6">
        <f>2^(-L15)</f>
        <v>0.42145697081060052</v>
      </c>
      <c r="N15" s="6"/>
      <c r="O15" s="6">
        <f>L15-$L$11</f>
        <v>-2.0544094722222201</v>
      </c>
      <c r="P15" s="6">
        <f>2^(-O15)</f>
        <v>4.1537358469509487</v>
      </c>
      <c r="Q15" s="224">
        <f>LOG(P15,2)</f>
        <v>2.0544094722222201</v>
      </c>
    </row>
    <row r="16" spans="1:17" customFormat="1" x14ac:dyDescent="0.25">
      <c r="A16" s="6" t="s">
        <v>620</v>
      </c>
      <c r="B16" s="6">
        <v>14.849411999999999</v>
      </c>
      <c r="C16" s="6">
        <v>15.145441</v>
      </c>
      <c r="D16" s="6"/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14.961289000000001</v>
      </c>
      <c r="C17" s="6">
        <v>15.168786000000001</v>
      </c>
      <c r="D17" s="6">
        <v>16.288477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6">
        <v>14.817228999999999</v>
      </c>
      <c r="C18" s="6">
        <v>15.592328999999999</v>
      </c>
      <c r="D18" s="6">
        <v>15.568616</v>
      </c>
      <c r="E18" s="6"/>
      <c r="F18" s="219">
        <f>AVERAGE(B18:B20)</f>
        <v>14.930368999999999</v>
      </c>
      <c r="G18" s="219">
        <f>AVERAGE(C18:C20)</f>
        <v>15.503266</v>
      </c>
      <c r="H18" s="219">
        <f>AVERAGE(D18:D20)</f>
        <v>15.550286</v>
      </c>
      <c r="I18" s="6"/>
      <c r="J18" s="6">
        <f>H18-F18</f>
        <v>0.61991700000000094</v>
      </c>
      <c r="K18" s="6">
        <f>H18-G18</f>
        <v>4.701999999999984E-2</v>
      </c>
      <c r="L18" s="6">
        <f>AVERAGE(J18:K18)</f>
        <v>0.33346850000000039</v>
      </c>
      <c r="M18" s="6">
        <f>2^(-L18)</f>
        <v>0.79362616735257607</v>
      </c>
      <c r="N18" s="6"/>
      <c r="O18" s="6">
        <f>L18-$L$11</f>
        <v>-2.9674837222222212</v>
      </c>
      <c r="P18" s="6">
        <f>2^(-O18)</f>
        <v>7.8217082376651801</v>
      </c>
      <c r="Q18" s="224">
        <f>LOG(P18,2)</f>
        <v>2.9674837222222212</v>
      </c>
    </row>
    <row r="19" spans="1:17" customFormat="1" x14ac:dyDescent="0.25">
      <c r="A19" s="6" t="s">
        <v>623</v>
      </c>
      <c r="B19" s="6">
        <v>14.792071</v>
      </c>
      <c r="C19" s="6">
        <v>15.414203000000001</v>
      </c>
      <c r="D19" s="6">
        <v>15.521203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6">
        <v>15.181806999999999</v>
      </c>
      <c r="C20" s="6"/>
      <c r="D20" s="6">
        <v>15.561038999999999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6">
        <v>14.611571</v>
      </c>
      <c r="C21" s="6">
        <v>15.471583000000001</v>
      </c>
      <c r="D21" s="6">
        <v>16.226403999999999</v>
      </c>
      <c r="E21" s="6"/>
      <c r="F21" s="219">
        <f>AVERAGE(B21:B23)</f>
        <v>14.573704666666666</v>
      </c>
      <c r="G21" s="219">
        <f>AVERAGE(C21:C23)</f>
        <v>15.547845166666667</v>
      </c>
      <c r="H21" s="219">
        <f>AVERAGE(D21:D23)</f>
        <v>16.253193</v>
      </c>
      <c r="I21" s="6"/>
      <c r="J21" s="6">
        <f>H21-F21</f>
        <v>1.6794883333333335</v>
      </c>
      <c r="K21" s="6">
        <f>H21-G21</f>
        <v>0.70534783333333273</v>
      </c>
      <c r="L21" s="6">
        <f>AVERAGE(J21:K21)</f>
        <v>1.1924180833333331</v>
      </c>
      <c r="M21" s="6">
        <f>2^(-L21)</f>
        <v>0.43756884196023565</v>
      </c>
      <c r="N21" s="6"/>
      <c r="O21" s="6">
        <f>L21-$L$11</f>
        <v>-2.1085341388888885</v>
      </c>
      <c r="P21" s="6">
        <f>2^(-O21)</f>
        <v>4.3125289418355255</v>
      </c>
      <c r="Q21" s="224">
        <f>LOG(P21,2)</f>
        <v>2.1085341388888885</v>
      </c>
    </row>
    <row r="22" spans="1:17" customFormat="1" x14ac:dyDescent="0.25">
      <c r="A22" s="6" t="s">
        <v>626</v>
      </c>
      <c r="B22" s="6">
        <v>14.633399000000001</v>
      </c>
      <c r="C22" s="6">
        <v>15.607219000000001</v>
      </c>
      <c r="D22" s="6">
        <v>16.261679000000001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6">
        <v>14.476144</v>
      </c>
      <c r="C23" s="6">
        <v>15.564733499999999</v>
      </c>
      <c r="D23" s="6">
        <v>16.271495999999999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0EAF2-4EF2-45FB-93AC-592A91598C7C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741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733</v>
      </c>
      <c r="B3" s="217" t="s">
        <v>629</v>
      </c>
      <c r="C3" s="217" t="s">
        <v>608</v>
      </c>
      <c r="D3" s="218" t="s">
        <v>591</v>
      </c>
      <c r="E3" s="6"/>
      <c r="F3" s="217" t="s">
        <v>609</v>
      </c>
      <c r="G3" s="217" t="s">
        <v>610</v>
      </c>
      <c r="H3" s="217" t="s">
        <v>744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14.725289</v>
      </c>
      <c r="C4" s="6">
        <v>15.546946999999999</v>
      </c>
      <c r="D4" s="6">
        <v>23.036290999999999</v>
      </c>
      <c r="E4" s="6"/>
      <c r="F4" s="223">
        <f>AVERAGE(B4:B6)</f>
        <v>14.617082000000002</v>
      </c>
      <c r="G4" s="223">
        <f>AVERAGE(C4:C6)</f>
        <v>15.565449333333333</v>
      </c>
      <c r="H4" s="223">
        <f>AVERAGE(D4:D6)</f>
        <v>22.949912999999999</v>
      </c>
      <c r="I4" s="6"/>
      <c r="J4" s="214">
        <f>H4-F4</f>
        <v>8.332830999999997</v>
      </c>
      <c r="K4" s="214">
        <f>H4-G4</f>
        <v>7.3844636666666652</v>
      </c>
      <c r="L4" s="214">
        <f>AVERAGE(J4:K4)</f>
        <v>7.8586473333333311</v>
      </c>
      <c r="M4" s="6">
        <f>2^(-L4)</f>
        <v>4.3083544663668752E-3</v>
      </c>
      <c r="N4" s="6"/>
      <c r="O4" s="214">
        <f>L4-$L$11</f>
        <v>0.23163061688914244</v>
      </c>
      <c r="P4" s="222">
        <f>2^(-O4)</f>
        <v>0.8516717391951294</v>
      </c>
      <c r="Q4" s="6">
        <f>LOG(P4,2)</f>
        <v>-0.23163061688914249</v>
      </c>
    </row>
    <row r="5" spans="1:17" customFormat="1" x14ac:dyDescent="0.25">
      <c r="A5" s="6" t="s">
        <v>620</v>
      </c>
      <c r="B5" s="6">
        <v>14.468382999999999</v>
      </c>
      <c r="C5" s="6">
        <v>15.552927</v>
      </c>
      <c r="D5" s="6"/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14.657574</v>
      </c>
      <c r="C6" s="6">
        <v>15.596474000000001</v>
      </c>
      <c r="D6" s="6">
        <v>22.863534999999999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223">
        <v>14.078362</v>
      </c>
      <c r="C7" s="6">
        <v>15.306615000000001</v>
      </c>
      <c r="D7" s="223">
        <v>22.276500701904201</v>
      </c>
      <c r="E7" s="6"/>
      <c r="F7" s="223">
        <f>AVERAGE(B7:B9)</f>
        <v>14.091277333333332</v>
      </c>
      <c r="G7" s="223">
        <f>AVERAGE(C7:C9)</f>
        <v>15.311336333333335</v>
      </c>
      <c r="H7" s="223">
        <f>AVERAGE(D7:D9)</f>
        <v>22.199907938639267</v>
      </c>
      <c r="I7" s="6"/>
      <c r="J7" s="6">
        <f>H7-F7</f>
        <v>8.1086306053059349</v>
      </c>
      <c r="K7" s="6">
        <f>H7-G7</f>
        <v>6.8885716053059323</v>
      </c>
      <c r="L7" s="6">
        <f>AVERAGE(J7:K7)</f>
        <v>7.4986011053059336</v>
      </c>
      <c r="M7" s="6">
        <f>2^(-L7)</f>
        <v>5.5296308801821899E-3</v>
      </c>
      <c r="N7" s="6"/>
      <c r="O7" s="6">
        <f>L7-$L$11</f>
        <v>-0.12841561113825506</v>
      </c>
      <c r="P7" s="6">
        <f>2^(-O7)</f>
        <v>1.0930925915209571</v>
      </c>
      <c r="Q7" s="6">
        <f>LOG(P7,2)</f>
        <v>0.12841561113825509</v>
      </c>
    </row>
    <row r="8" spans="1:17" customFormat="1" x14ac:dyDescent="0.25">
      <c r="A8" s="6" t="s">
        <v>623</v>
      </c>
      <c r="B8" s="223">
        <v>14.071149999999999</v>
      </c>
      <c r="C8" s="6">
        <v>15.370263</v>
      </c>
      <c r="D8" s="223">
        <v>22.224725723266602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223">
        <v>14.124320000000001</v>
      </c>
      <c r="C9" s="6">
        <v>15.257130999999999</v>
      </c>
      <c r="D9" s="223">
        <v>22.098497390746999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223">
        <v>14.054275499999999</v>
      </c>
      <c r="C10" s="6">
        <v>15.367775999999999</v>
      </c>
      <c r="D10" s="223">
        <v>22.235759735107401</v>
      </c>
      <c r="E10" s="6"/>
      <c r="F10" s="223">
        <f>AVERAGE(B10:B12)</f>
        <v>14.120717833333332</v>
      </c>
      <c r="G10" s="223">
        <f>AVERAGE(C10:C12)</f>
        <v>15.410752333333335</v>
      </c>
      <c r="H10" s="223">
        <f>AVERAGE(D10:D12)</f>
        <v>22.289536794026635</v>
      </c>
      <c r="I10" s="6"/>
      <c r="J10" s="6">
        <f>H10-F10</f>
        <v>8.1688189606933026</v>
      </c>
      <c r="K10" s="6">
        <f>H10-G10</f>
        <v>6.8787844606933</v>
      </c>
      <c r="L10" s="6">
        <f>AVERAGE(J10:K10)</f>
        <v>7.5238017106933013</v>
      </c>
      <c r="M10" s="6">
        <f>2^(-L10)</f>
        <v>5.4338795030317091E-3</v>
      </c>
      <c r="N10" s="6"/>
      <c r="O10" s="6">
        <f>L10-$L$11</f>
        <v>-0.10321500575088738</v>
      </c>
      <c r="P10" s="6">
        <f>2^(-O10)</f>
        <v>1.0741645431106681</v>
      </c>
      <c r="Q10" s="6">
        <f>LOG(P10,2)</f>
        <v>0.10321500575088742</v>
      </c>
    </row>
    <row r="11" spans="1:17" customFormat="1" x14ac:dyDescent="0.25">
      <c r="A11" s="6" t="s">
        <v>626</v>
      </c>
      <c r="B11" s="223">
        <v>14.183332</v>
      </c>
      <c r="C11" s="6">
        <v>15.439773000000001</v>
      </c>
      <c r="D11" s="223">
        <v>22.308965682983299</v>
      </c>
      <c r="E11" s="6"/>
      <c r="F11" s="6"/>
      <c r="G11" s="6"/>
      <c r="H11" s="6"/>
      <c r="I11" s="6"/>
      <c r="J11" s="6"/>
      <c r="K11" s="6"/>
      <c r="L11" s="215">
        <f>AVERAGE(L4,L7,L10)</f>
        <v>7.6270167164441887</v>
      </c>
      <c r="M11" s="6"/>
      <c r="N11" s="6"/>
      <c r="O11" s="215">
        <f>AVERAGE(O4,O7,O10)</f>
        <v>0</v>
      </c>
      <c r="P11" s="215">
        <f>2^(-O11)</f>
        <v>1</v>
      </c>
      <c r="Q11" s="6"/>
    </row>
    <row r="12" spans="1:17" customFormat="1" x14ac:dyDescent="0.25">
      <c r="A12" s="6" t="s">
        <v>627</v>
      </c>
      <c r="B12" s="223">
        <v>14.124546</v>
      </c>
      <c r="C12" s="6">
        <v>15.424708000000001</v>
      </c>
      <c r="D12" s="223">
        <v>22.323884963989201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734</v>
      </c>
      <c r="B14" s="217" t="s">
        <v>629</v>
      </c>
      <c r="C14" s="217" t="s">
        <v>608</v>
      </c>
      <c r="D14" s="218" t="s">
        <v>591</v>
      </c>
      <c r="E14" s="6"/>
      <c r="F14" s="217" t="s">
        <v>609</v>
      </c>
      <c r="G14" s="217" t="s">
        <v>610</v>
      </c>
      <c r="H14" s="217" t="s">
        <v>744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/>
      <c r="D15" s="6">
        <v>18.425549</v>
      </c>
      <c r="E15" s="6"/>
      <c r="F15" s="219">
        <f>AVERAGE(B15:B17)</f>
        <v>14.571528499999999</v>
      </c>
      <c r="G15" s="219">
        <f>AVERAGE(C15:C17)</f>
        <v>15.058228499999998</v>
      </c>
      <c r="H15" s="219">
        <f>AVERAGE(D15:D17)</f>
        <v>18.630363333333335</v>
      </c>
      <c r="I15" s="6"/>
      <c r="J15" s="6">
        <f>H15-F15</f>
        <v>4.0588348333333357</v>
      </c>
      <c r="K15" s="6">
        <f>H15-G15</f>
        <v>3.5721348333333367</v>
      </c>
      <c r="L15" s="6">
        <f>AVERAGE(J15:K15)</f>
        <v>3.8154848333333362</v>
      </c>
      <c r="M15" s="6">
        <f>2^(-L15)</f>
        <v>7.1027187358478266E-2</v>
      </c>
      <c r="N15" s="6"/>
      <c r="O15" s="6">
        <f>L15-$L$11</f>
        <v>-3.8115318831108524</v>
      </c>
      <c r="P15" s="6">
        <f>2^(-O15)</f>
        <v>14.040592216810957</v>
      </c>
      <c r="Q15" s="224">
        <f>LOG(P15,2)</f>
        <v>3.811531883110852</v>
      </c>
    </row>
    <row r="16" spans="1:17" customFormat="1" x14ac:dyDescent="0.25">
      <c r="A16" s="6" t="s">
        <v>620</v>
      </c>
      <c r="B16" s="6">
        <v>14.680408</v>
      </c>
      <c r="C16" s="6">
        <v>15.078260999999999</v>
      </c>
      <c r="D16" s="219">
        <v>18.818950000000001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14.462649000000001</v>
      </c>
      <c r="C17" s="6">
        <v>15.038195999999999</v>
      </c>
      <c r="D17" s="6">
        <v>18.646591000000001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223">
        <v>14.514974</v>
      </c>
      <c r="C18" s="6">
        <v>15.592328999999999</v>
      </c>
      <c r="D18" s="6">
        <v>18.530895000000001</v>
      </c>
      <c r="E18" s="6"/>
      <c r="F18" s="219">
        <f>AVERAGE(B18:B20)</f>
        <v>14.4971785</v>
      </c>
      <c r="G18" s="219">
        <f>AVERAGE(C18:C20)</f>
        <v>15.503266</v>
      </c>
      <c r="H18" s="219">
        <f>AVERAGE(D18:D20)</f>
        <v>18.624025333333336</v>
      </c>
      <c r="I18" s="6"/>
      <c r="J18" s="6">
        <f>H18-F18</f>
        <v>4.1268468333333352</v>
      </c>
      <c r="K18" s="6">
        <f>H18-G18</f>
        <v>3.1207593333333357</v>
      </c>
      <c r="L18" s="6">
        <f>AVERAGE(J18:K18)</f>
        <v>3.6238030833333355</v>
      </c>
      <c r="M18" s="6">
        <f>2^(-L18)</f>
        <v>8.1119744393093801E-2</v>
      </c>
      <c r="N18" s="6"/>
      <c r="O18" s="6">
        <f>L18-$L$11</f>
        <v>-4.0032136331108532</v>
      </c>
      <c r="P18" s="6">
        <f>2^(-O18)</f>
        <v>16.035680055961173</v>
      </c>
      <c r="Q18" s="224">
        <f>LOG(P18,2)</f>
        <v>4.0032136331108532</v>
      </c>
    </row>
    <row r="19" spans="1:17" customFormat="1" x14ac:dyDescent="0.25">
      <c r="A19" s="6" t="s">
        <v>623</v>
      </c>
      <c r="B19" s="223">
        <v>14.479383</v>
      </c>
      <c r="C19" s="6">
        <v>15.414203000000001</v>
      </c>
      <c r="D19" s="6">
        <v>18.690176000000001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223"/>
      <c r="C20" s="6"/>
      <c r="D20" s="6">
        <v>18.651005000000001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223">
        <v>14.3993</v>
      </c>
      <c r="C21" s="6">
        <v>15.471583000000001</v>
      </c>
      <c r="D21" s="6">
        <v>18.076765000000002</v>
      </c>
      <c r="E21" s="6"/>
      <c r="F21" s="219">
        <f>AVERAGE(B21:B23)</f>
        <v>14.393283333333335</v>
      </c>
      <c r="G21" s="219">
        <f>AVERAGE(C21:C23)</f>
        <v>15.547845166666667</v>
      </c>
      <c r="H21" s="219">
        <f>AVERAGE(D21:D23)</f>
        <v>18.091551999999997</v>
      </c>
      <c r="I21" s="6"/>
      <c r="J21" s="6">
        <f>H21-F21</f>
        <v>3.698268666666662</v>
      </c>
      <c r="K21" s="6">
        <f>H21-G21</f>
        <v>2.5437068333333297</v>
      </c>
      <c r="L21" s="6">
        <f>AVERAGE(J21:K21)</f>
        <v>3.1209877499999958</v>
      </c>
      <c r="M21" s="6">
        <f>2^(-L21)</f>
        <v>0.11494473176661911</v>
      </c>
      <c r="N21" s="6"/>
      <c r="O21" s="6">
        <f>L21-$L$11</f>
        <v>-4.5060289664441928</v>
      </c>
      <c r="P21" s="6">
        <f>2^(-O21)</f>
        <v>22.722173948130731</v>
      </c>
      <c r="Q21" s="224">
        <f>LOG(P21,2)</f>
        <v>4.5060289664441928</v>
      </c>
    </row>
    <row r="22" spans="1:17" customFormat="1" x14ac:dyDescent="0.25">
      <c r="A22" s="6" t="s">
        <v>626</v>
      </c>
      <c r="B22" s="223">
        <v>14.410807999999999</v>
      </c>
      <c r="C22" s="6">
        <v>15.607219000000001</v>
      </c>
      <c r="D22" s="6">
        <v>18.056932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223">
        <v>14.369742</v>
      </c>
      <c r="C23" s="6">
        <v>15.564733499999999</v>
      </c>
      <c r="D23" s="6">
        <v>18.140958999999999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EEAC-6AED-408C-AB38-C87158EFADD4}">
  <dimension ref="A1:Q24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35.28515625" style="1" customWidth="1"/>
    <col min="2" max="2" width="15.140625" style="30" customWidth="1"/>
    <col min="3" max="3" width="15.5703125" style="16" customWidth="1"/>
    <col min="4" max="4" width="16.28515625" style="30" customWidth="1"/>
    <col min="5" max="5" width="8.7109375" style="30" customWidth="1"/>
    <col min="6" max="8" width="15.140625" style="30" bestFit="1" customWidth="1"/>
    <col min="9" max="9" width="8.7109375" style="30" customWidth="1"/>
    <col min="10" max="12" width="15.85546875" style="30" bestFit="1" customWidth="1"/>
    <col min="13" max="13" width="15.140625" style="30" bestFit="1" customWidth="1"/>
    <col min="14" max="14" width="8.7109375" style="30" customWidth="1"/>
    <col min="15" max="15" width="15.28515625" style="30" bestFit="1" customWidth="1"/>
    <col min="16" max="16" width="14.7109375" style="16" customWidth="1"/>
    <col min="17" max="17" width="15.42578125" style="16" customWidth="1"/>
    <col min="18" max="16384" width="11.42578125" style="1"/>
  </cols>
  <sheetData>
    <row r="1" spans="1:17" x14ac:dyDescent="0.25">
      <c r="A1" s="5" t="s">
        <v>742</v>
      </c>
      <c r="B1" s="2"/>
    </row>
    <row r="2" spans="1:17" x14ac:dyDescent="0.25">
      <c r="C2" s="2"/>
      <c r="D2" s="93"/>
      <c r="E2" s="93"/>
    </row>
    <row r="3" spans="1:17" customFormat="1" x14ac:dyDescent="0.25">
      <c r="A3" s="213" t="s">
        <v>733</v>
      </c>
      <c r="B3" s="217" t="s">
        <v>629</v>
      </c>
      <c r="C3" s="217" t="s">
        <v>608</v>
      </c>
      <c r="D3" s="218" t="s">
        <v>592</v>
      </c>
      <c r="E3" s="6"/>
      <c r="F3" s="217" t="s">
        <v>609</v>
      </c>
      <c r="G3" s="217" t="s">
        <v>610</v>
      </c>
      <c r="H3" s="217" t="s">
        <v>745</v>
      </c>
      <c r="I3" s="6"/>
      <c r="J3" s="217" t="s">
        <v>611</v>
      </c>
      <c r="K3" s="217" t="s">
        <v>612</v>
      </c>
      <c r="L3" s="217" t="s">
        <v>613</v>
      </c>
      <c r="M3" s="217" t="s">
        <v>614</v>
      </c>
      <c r="N3" s="6"/>
      <c r="O3" s="217" t="s">
        <v>615</v>
      </c>
      <c r="P3" s="217" t="s">
        <v>616</v>
      </c>
      <c r="Q3" s="217" t="s">
        <v>617</v>
      </c>
    </row>
    <row r="4" spans="1:17" customFormat="1" x14ac:dyDescent="0.25">
      <c r="A4" s="6" t="s">
        <v>619</v>
      </c>
      <c r="B4" s="6">
        <v>14.807924</v>
      </c>
      <c r="C4" s="6">
        <v>15.6888895</v>
      </c>
      <c r="D4" s="6">
        <v>32.900696000000003</v>
      </c>
      <c r="E4" s="6"/>
      <c r="F4" s="223">
        <f>AVERAGE(B4:B6)</f>
        <v>14.850836000000001</v>
      </c>
      <c r="G4" s="223">
        <f>AVERAGE(C4:C6)</f>
        <v>15.702636499999999</v>
      </c>
      <c r="H4" s="223">
        <f>AVERAGE(D4:D6)</f>
        <v>32.745584500000007</v>
      </c>
      <c r="I4" s="6"/>
      <c r="J4" s="214">
        <f>H4-F4</f>
        <v>17.894748500000006</v>
      </c>
      <c r="K4" s="214">
        <f>H4-G4</f>
        <v>17.04294800000001</v>
      </c>
      <c r="L4" s="214">
        <f>AVERAGE(J4:K4)</f>
        <v>17.468848250000008</v>
      </c>
      <c r="M4" s="6">
        <f>2^(-L4)</f>
        <v>5.5125518457157167E-6</v>
      </c>
      <c r="N4" s="6"/>
      <c r="O4" s="214">
        <f>L4-$L$11</f>
        <v>0.89669586111111599</v>
      </c>
      <c r="P4" s="222">
        <f>2^(-O4)</f>
        <v>0.5371154548031567</v>
      </c>
      <c r="Q4" s="6">
        <f>LOG(P4,2)</f>
        <v>-0.8966958611111161</v>
      </c>
    </row>
    <row r="5" spans="1:17" customFormat="1" x14ac:dyDescent="0.25">
      <c r="A5" s="6" t="s">
        <v>620</v>
      </c>
      <c r="B5" s="6">
        <v>14.849716000000001</v>
      </c>
      <c r="C5" s="6">
        <v>15.663040000000001</v>
      </c>
      <c r="D5" s="6"/>
      <c r="E5" s="6"/>
      <c r="F5" s="223"/>
      <c r="G5" s="223"/>
      <c r="H5" s="223"/>
      <c r="I5" s="6"/>
      <c r="J5" s="6"/>
      <c r="K5" s="6"/>
      <c r="L5" s="6"/>
      <c r="M5" s="6"/>
      <c r="N5" s="6"/>
      <c r="O5" s="6"/>
      <c r="P5" s="6"/>
      <c r="Q5" s="6"/>
    </row>
    <row r="6" spans="1:17" customFormat="1" x14ac:dyDescent="0.25">
      <c r="A6" s="6" t="s">
        <v>621</v>
      </c>
      <c r="B6" s="6">
        <v>14.894868000000001</v>
      </c>
      <c r="C6" s="6">
        <v>15.755979999999999</v>
      </c>
      <c r="D6" s="6">
        <v>32.590473000000003</v>
      </c>
      <c r="E6" s="6"/>
      <c r="F6" s="223"/>
      <c r="G6" s="223"/>
      <c r="H6" s="223"/>
      <c r="I6" s="6"/>
      <c r="J6" s="6"/>
      <c r="K6" s="6"/>
      <c r="L6" s="6"/>
      <c r="M6" s="6"/>
      <c r="N6" s="6"/>
      <c r="O6" s="6"/>
      <c r="P6" s="6"/>
      <c r="Q6" s="6"/>
    </row>
    <row r="7" spans="1:17" customFormat="1" x14ac:dyDescent="0.25">
      <c r="A7" s="6" t="s">
        <v>622</v>
      </c>
      <c r="B7" s="6">
        <v>14.198112500000001</v>
      </c>
      <c r="C7" s="6">
        <v>15.306615000000001</v>
      </c>
      <c r="D7" s="6">
        <v>30.479977000000002</v>
      </c>
      <c r="E7" s="6"/>
      <c r="F7" s="223">
        <f>AVERAGE(B7:B9)</f>
        <v>14.226946833333335</v>
      </c>
      <c r="G7" s="223">
        <f>AVERAGE(C7:C9)</f>
        <v>15.311336333333335</v>
      </c>
      <c r="H7" s="223">
        <f>AVERAGE(D7:D9)</f>
        <v>30.474987666666667</v>
      </c>
      <c r="I7" s="6"/>
      <c r="J7" s="6">
        <f>H7-F7</f>
        <v>16.248040833333334</v>
      </c>
      <c r="K7" s="6">
        <f>H7-G7</f>
        <v>15.163651333333332</v>
      </c>
      <c r="L7" s="6">
        <f>AVERAGE(J7:K7)</f>
        <v>15.705846083333334</v>
      </c>
      <c r="M7" s="6">
        <f>2^(-L7)</f>
        <v>1.8709803297327867E-5</v>
      </c>
      <c r="N7" s="6"/>
      <c r="O7" s="6">
        <f>L7-$L$11</f>
        <v>-0.86630630555555754</v>
      </c>
      <c r="P7" s="6">
        <f>2^(-O7)</f>
        <v>1.8229895679134629</v>
      </c>
      <c r="Q7" s="6">
        <f>LOG(P7,2)</f>
        <v>0.86630630555555743</v>
      </c>
    </row>
    <row r="8" spans="1:17" customFormat="1" x14ac:dyDescent="0.25">
      <c r="A8" s="6" t="s">
        <v>623</v>
      </c>
      <c r="B8" s="6">
        <v>14.259054000000001</v>
      </c>
      <c r="C8" s="6">
        <v>15.370263</v>
      </c>
      <c r="D8" s="6">
        <v>30.507512999999999</v>
      </c>
      <c r="E8" s="6"/>
      <c r="F8" s="223"/>
      <c r="G8" s="223"/>
      <c r="H8" s="223"/>
      <c r="I8" s="6"/>
      <c r="J8" s="6"/>
      <c r="K8" s="6"/>
      <c r="L8" s="6"/>
      <c r="M8" s="6"/>
      <c r="N8" s="6"/>
      <c r="O8" s="6"/>
      <c r="P8" s="6"/>
      <c r="Q8" s="6"/>
    </row>
    <row r="9" spans="1:17" customFormat="1" x14ac:dyDescent="0.25">
      <c r="A9" s="6" t="s">
        <v>624</v>
      </c>
      <c r="B9" s="6">
        <v>14.223674000000001</v>
      </c>
      <c r="C9" s="6">
        <v>15.257130999999999</v>
      </c>
      <c r="D9" s="6">
        <v>30.437473000000001</v>
      </c>
      <c r="E9" s="6"/>
      <c r="F9" s="223"/>
      <c r="G9" s="223"/>
      <c r="H9" s="223"/>
      <c r="I9" s="6"/>
      <c r="J9" s="6"/>
      <c r="K9" s="6"/>
      <c r="L9" s="6"/>
      <c r="M9" s="6"/>
      <c r="N9" s="6"/>
      <c r="O9" s="6"/>
      <c r="P9" s="6"/>
      <c r="Q9" s="6"/>
    </row>
    <row r="10" spans="1:17" customFormat="1" x14ac:dyDescent="0.25">
      <c r="A10" s="6" t="s">
        <v>625</v>
      </c>
      <c r="B10" s="6">
        <v>14.175433999999999</v>
      </c>
      <c r="C10" s="6">
        <v>15.367775999999999</v>
      </c>
      <c r="D10" s="223">
        <v>30.986528</v>
      </c>
      <c r="E10" s="6"/>
      <c r="F10" s="223">
        <f>AVERAGE(B10:B12)</f>
        <v>14.179435333333332</v>
      </c>
      <c r="G10" s="223">
        <f>AVERAGE(C10:C12)</f>
        <v>15.410752333333335</v>
      </c>
      <c r="H10" s="223">
        <f>AVERAGE(D10:D12)</f>
        <v>31.336856666666666</v>
      </c>
      <c r="I10" s="6"/>
      <c r="J10" s="6">
        <f>H10-F10</f>
        <v>17.157421333333332</v>
      </c>
      <c r="K10" s="6">
        <f>H10-G10</f>
        <v>15.926104333333331</v>
      </c>
      <c r="L10" s="6">
        <f>AVERAGE(J10:K10)</f>
        <v>16.54176283333333</v>
      </c>
      <c r="M10" s="6">
        <f>2^(-L10)</f>
        <v>1.048173573290842E-5</v>
      </c>
      <c r="N10" s="6"/>
      <c r="O10" s="6">
        <f>L10-$L$11</f>
        <v>-3.0389555555561998E-2</v>
      </c>
      <c r="P10" s="6">
        <f>2^(-O10)</f>
        <v>1.0212878559469858</v>
      </c>
      <c r="Q10" s="6">
        <f>LOG(P10,2)</f>
        <v>3.0389555555561991E-2</v>
      </c>
    </row>
    <row r="11" spans="1:17" customFormat="1" x14ac:dyDescent="0.25">
      <c r="A11" s="6" t="s">
        <v>626</v>
      </c>
      <c r="B11" s="6">
        <v>14.215904999999999</v>
      </c>
      <c r="C11" s="6">
        <v>15.439773000000001</v>
      </c>
      <c r="D11" s="223">
        <v>31.462194</v>
      </c>
      <c r="E11" s="6"/>
      <c r="F11" s="6"/>
      <c r="G11" s="6"/>
      <c r="H11" s="6"/>
      <c r="I11" s="6"/>
      <c r="J11" s="6"/>
      <c r="K11" s="6"/>
      <c r="L11" s="215">
        <f>AVERAGE(L4,L7,L10)</f>
        <v>16.572152388888892</v>
      </c>
      <c r="M11" s="6"/>
      <c r="N11" s="6"/>
      <c r="O11" s="215">
        <f>AVERAGE(O4,O7,O10)</f>
        <v>-1.1842378929335002E-15</v>
      </c>
      <c r="P11" s="215">
        <f>2^(-O11)</f>
        <v>1.0000000000000009</v>
      </c>
      <c r="Q11" s="6"/>
    </row>
    <row r="12" spans="1:17" customFormat="1" x14ac:dyDescent="0.25">
      <c r="A12" s="6" t="s">
        <v>627</v>
      </c>
      <c r="B12" s="6">
        <v>14.146967</v>
      </c>
      <c r="C12" s="6">
        <v>15.424708000000001</v>
      </c>
      <c r="D12" s="223">
        <v>31.561848000000001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customFormat="1" x14ac:dyDescent="0.25">
      <c r="A14" s="213" t="s">
        <v>734</v>
      </c>
      <c r="B14" s="217" t="s">
        <v>629</v>
      </c>
      <c r="C14" s="217" t="s">
        <v>608</v>
      </c>
      <c r="D14" s="218" t="s">
        <v>592</v>
      </c>
      <c r="E14" s="6"/>
      <c r="F14" s="217" t="s">
        <v>609</v>
      </c>
      <c r="G14" s="217" t="s">
        <v>610</v>
      </c>
      <c r="H14" s="217" t="s">
        <v>745</v>
      </c>
      <c r="I14" s="6"/>
      <c r="J14" s="217" t="s">
        <v>611</v>
      </c>
      <c r="K14" s="217" t="s">
        <v>612</v>
      </c>
      <c r="L14" s="217" t="s">
        <v>613</v>
      </c>
      <c r="M14" s="217" t="s">
        <v>614</v>
      </c>
      <c r="N14" s="6"/>
      <c r="O14" s="217" t="s">
        <v>615</v>
      </c>
      <c r="P14" s="217" t="s">
        <v>616</v>
      </c>
      <c r="Q14" s="217" t="s">
        <v>617</v>
      </c>
    </row>
    <row r="15" spans="1:17" customFormat="1" x14ac:dyDescent="0.25">
      <c r="A15" s="6" t="s">
        <v>619</v>
      </c>
      <c r="B15" s="6"/>
      <c r="C15" s="6">
        <v>15.058712</v>
      </c>
      <c r="D15" s="6">
        <v>26.434968999999999</v>
      </c>
      <c r="E15" s="6"/>
      <c r="F15" s="219">
        <f>AVERAGE(B15:B17)</f>
        <v>14.905350500000001</v>
      </c>
      <c r="G15" s="219">
        <f>AVERAGE(C15:C17)</f>
        <v>15.124313000000001</v>
      </c>
      <c r="H15" s="219">
        <f>AVERAGE(D15:D17)</f>
        <v>26.556759999999997</v>
      </c>
      <c r="I15" s="6"/>
      <c r="J15" s="6">
        <f>H15-F15</f>
        <v>11.651409499999996</v>
      </c>
      <c r="K15" s="6">
        <f>H15-G15</f>
        <v>11.432446999999996</v>
      </c>
      <c r="L15" s="6">
        <f>AVERAGE(J15:K15)</f>
        <v>11.541928249999996</v>
      </c>
      <c r="M15" s="6">
        <f>2^(-L15)</f>
        <v>3.3537708755013135E-4</v>
      </c>
      <c r="N15" s="6"/>
      <c r="O15" s="6">
        <f>L15-$L$11</f>
        <v>-5.0302241388888955</v>
      </c>
      <c r="P15" s="6">
        <f>2^(-O15)</f>
        <v>32.677464439639934</v>
      </c>
      <c r="Q15" s="224">
        <f>LOG(P15,2)</f>
        <v>5.0302241388888955</v>
      </c>
    </row>
    <row r="16" spans="1:17" customFormat="1" x14ac:dyDescent="0.25">
      <c r="A16" s="6" t="s">
        <v>620</v>
      </c>
      <c r="B16" s="6">
        <v>14.849411999999999</v>
      </c>
      <c r="C16" s="6">
        <v>15.145441</v>
      </c>
      <c r="D16" s="6">
        <v>26.659851</v>
      </c>
      <c r="E16" s="6"/>
      <c r="F16" s="219"/>
      <c r="G16" s="219"/>
      <c r="H16" s="219"/>
      <c r="I16" s="6"/>
      <c r="J16" s="6"/>
      <c r="K16" s="6"/>
      <c r="L16" s="6"/>
      <c r="M16" s="6"/>
      <c r="N16" s="6"/>
      <c r="O16" s="6"/>
      <c r="P16" s="6"/>
      <c r="Q16" s="6"/>
    </row>
    <row r="17" spans="1:17" customFormat="1" x14ac:dyDescent="0.25">
      <c r="A17" s="6" t="s">
        <v>621</v>
      </c>
      <c r="B17" s="6">
        <v>14.961289000000001</v>
      </c>
      <c r="C17" s="6">
        <v>15.168786000000001</v>
      </c>
      <c r="D17" s="6">
        <v>26.57546</v>
      </c>
      <c r="E17" s="6"/>
      <c r="F17" s="219"/>
      <c r="G17" s="219"/>
      <c r="H17" s="219"/>
      <c r="I17" s="6"/>
      <c r="J17" s="6"/>
      <c r="K17" s="6"/>
      <c r="L17" s="6"/>
      <c r="M17" s="6"/>
      <c r="N17" s="6"/>
      <c r="O17" s="6"/>
      <c r="P17" s="6"/>
      <c r="Q17" s="6"/>
    </row>
    <row r="18" spans="1:17" customFormat="1" x14ac:dyDescent="0.25">
      <c r="A18" s="6" t="s">
        <v>622</v>
      </c>
      <c r="B18" s="6">
        <v>14.817228999999999</v>
      </c>
      <c r="C18" s="6">
        <v>15.592328999999999</v>
      </c>
      <c r="D18" s="223">
        <v>26.976458000000001</v>
      </c>
      <c r="E18" s="6"/>
      <c r="F18" s="219">
        <f>AVERAGE(B18:B20)</f>
        <v>14.930368999999999</v>
      </c>
      <c r="G18" s="219">
        <f>AVERAGE(C18:C20)</f>
        <v>15.503266</v>
      </c>
      <c r="H18" s="219">
        <f>AVERAGE(D18:D20)</f>
        <v>26.820196666666664</v>
      </c>
      <c r="I18" s="6"/>
      <c r="J18" s="6">
        <f>H18-F18</f>
        <v>11.889827666666665</v>
      </c>
      <c r="K18" s="6">
        <f>H18-G18</f>
        <v>11.316930666666664</v>
      </c>
      <c r="L18" s="6">
        <f>AVERAGE(J18:K18)</f>
        <v>11.603379166666665</v>
      </c>
      <c r="M18" s="6">
        <f>2^(-L18)</f>
        <v>3.2139182057624131E-4</v>
      </c>
      <c r="N18" s="6"/>
      <c r="O18" s="6">
        <f>L18-$L$11</f>
        <v>-4.9687732222222269</v>
      </c>
      <c r="P18" s="6">
        <f>2^(-O18)</f>
        <v>31.314810039017363</v>
      </c>
      <c r="Q18" s="224">
        <f>LOG(P18,2)</f>
        <v>4.9687732222222269</v>
      </c>
    </row>
    <row r="19" spans="1:17" customFormat="1" x14ac:dyDescent="0.25">
      <c r="A19" s="6" t="s">
        <v>623</v>
      </c>
      <c r="B19" s="6">
        <v>14.792071</v>
      </c>
      <c r="C19" s="6">
        <v>15.414203000000001</v>
      </c>
      <c r="D19" s="223">
        <v>26.815024999999999</v>
      </c>
      <c r="E19" s="6"/>
      <c r="F19" s="219"/>
      <c r="G19" s="219"/>
      <c r="H19" s="219"/>
      <c r="I19" s="6"/>
      <c r="J19" s="6"/>
      <c r="K19" s="6"/>
      <c r="L19" s="6"/>
      <c r="M19" s="6"/>
      <c r="N19" s="6"/>
      <c r="O19" s="6"/>
      <c r="P19" s="6"/>
      <c r="Q19" s="219"/>
    </row>
    <row r="20" spans="1:17" customFormat="1" x14ac:dyDescent="0.25">
      <c r="A20" s="6" t="s">
        <v>624</v>
      </c>
      <c r="B20" s="6">
        <v>15.181806999999999</v>
      </c>
      <c r="C20" s="6"/>
      <c r="D20" s="223">
        <v>26.669107</v>
      </c>
      <c r="E20" s="6"/>
      <c r="F20" s="219"/>
      <c r="G20" s="219"/>
      <c r="H20" s="219"/>
      <c r="I20" s="6"/>
      <c r="J20" s="6"/>
      <c r="K20" s="6"/>
      <c r="L20" s="6"/>
      <c r="M20" s="6"/>
      <c r="N20" s="6"/>
      <c r="O20" s="6"/>
      <c r="P20" s="6"/>
      <c r="Q20" s="219"/>
    </row>
    <row r="21" spans="1:17" customFormat="1" x14ac:dyDescent="0.25">
      <c r="A21" s="6" t="s">
        <v>625</v>
      </c>
      <c r="B21" s="6">
        <v>14.611571</v>
      </c>
      <c r="C21" s="6">
        <v>15.471583000000001</v>
      </c>
      <c r="D21" s="223">
        <v>26.114283</v>
      </c>
      <c r="E21" s="6"/>
      <c r="F21" s="219">
        <f>AVERAGE(B21:B23)</f>
        <v>14.573704666666666</v>
      </c>
      <c r="G21" s="219">
        <f>AVERAGE(C21:C23)</f>
        <v>15.547845166666667</v>
      </c>
      <c r="H21" s="219">
        <f>AVERAGE(D21:D23)</f>
        <v>26.636900666666666</v>
      </c>
      <c r="I21" s="6"/>
      <c r="J21" s="6">
        <f>H21-F21</f>
        <v>12.063196</v>
      </c>
      <c r="K21" s="6">
        <f>H21-G21</f>
        <v>11.089055499999999</v>
      </c>
      <c r="L21" s="6">
        <f>AVERAGE(J21:K21)</f>
        <v>11.576125749999999</v>
      </c>
      <c r="M21" s="6">
        <f>2^(-L21)</f>
        <v>3.2752082228303266E-4</v>
      </c>
      <c r="N21" s="6"/>
      <c r="O21" s="6">
        <f>L21-$L$11</f>
        <v>-4.9960266388888925</v>
      </c>
      <c r="P21" s="6">
        <f>2^(-O21)</f>
        <v>31.911989282200558</v>
      </c>
      <c r="Q21" s="224">
        <f>LOG(P21,2)</f>
        <v>4.9960266388888925</v>
      </c>
    </row>
    <row r="22" spans="1:17" customFormat="1" x14ac:dyDescent="0.25">
      <c r="A22" s="6" t="s">
        <v>626</v>
      </c>
      <c r="B22" s="6">
        <v>14.633399000000001</v>
      </c>
      <c r="C22" s="6">
        <v>15.607219000000001</v>
      </c>
      <c r="D22" s="223">
        <v>26.665886</v>
      </c>
      <c r="E22" s="6"/>
      <c r="F22" s="2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customFormat="1" x14ac:dyDescent="0.25">
      <c r="A23" s="6" t="s">
        <v>627</v>
      </c>
      <c r="B23" s="6">
        <v>14.476144</v>
      </c>
      <c r="C23" s="6">
        <v>15.564733499999999</v>
      </c>
      <c r="D23" s="223">
        <v>27.130533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20F8-2789-4268-94D1-E6A6423C5E3C}">
  <dimension ref="A1:I259"/>
  <sheetViews>
    <sheetView zoomScale="80" zoomScaleNormal="80" workbookViewId="0">
      <selection activeCell="G14" sqref="G14"/>
    </sheetView>
  </sheetViews>
  <sheetFormatPr baseColWidth="10" defaultRowHeight="15.75" x14ac:dyDescent="0.25"/>
  <cols>
    <col min="1" max="2" width="13" style="16" customWidth="1"/>
    <col min="3" max="3" width="22.42578125" style="16" customWidth="1"/>
    <col min="4" max="4" width="15.28515625" style="16" bestFit="1" customWidth="1"/>
    <col min="5" max="5" width="16.7109375" style="16" bestFit="1" customWidth="1"/>
    <col min="6" max="6" width="10.28515625" style="1" customWidth="1"/>
    <col min="7" max="7" width="36" style="27" bestFit="1" customWidth="1"/>
    <col min="8" max="8" width="9.42578125" style="16" bestFit="1" customWidth="1"/>
    <col min="9" max="9" width="18.7109375" style="16" bestFit="1" customWidth="1"/>
    <col min="10" max="16384" width="11.42578125" style="1"/>
  </cols>
  <sheetData>
    <row r="1" spans="1:9" x14ac:dyDescent="0.25">
      <c r="A1" s="5" t="s">
        <v>746</v>
      </c>
      <c r="B1" s="5"/>
      <c r="C1" s="2"/>
    </row>
    <row r="2" spans="1:9" x14ac:dyDescent="0.25">
      <c r="A2" s="5"/>
      <c r="B2" s="5"/>
      <c r="C2" s="2"/>
    </row>
    <row r="3" spans="1:9" x14ac:dyDescent="0.25">
      <c r="D3" s="17" t="s">
        <v>172</v>
      </c>
      <c r="E3" s="17" t="s">
        <v>594</v>
      </c>
    </row>
    <row r="4" spans="1:9" x14ac:dyDescent="0.25">
      <c r="A4" s="311" t="s">
        <v>196</v>
      </c>
      <c r="B4" s="308" t="s">
        <v>173</v>
      </c>
      <c r="C4" s="18" t="s">
        <v>7</v>
      </c>
      <c r="D4" s="198">
        <v>13</v>
      </c>
      <c r="E4" s="197">
        <f>D4/$G$12</f>
        <v>46.872461675921549</v>
      </c>
      <c r="G4" s="28" t="s">
        <v>145</v>
      </c>
    </row>
    <row r="5" spans="1:9" x14ac:dyDescent="0.25">
      <c r="A5" s="312"/>
      <c r="B5" s="309"/>
      <c r="C5" s="16" t="s">
        <v>11</v>
      </c>
      <c r="D5" s="199">
        <v>32</v>
      </c>
      <c r="E5" s="197">
        <f t="shared" ref="E5:E9" si="0">D5/$G$12</f>
        <v>115.37836720226842</v>
      </c>
      <c r="G5" s="27" t="s">
        <v>197</v>
      </c>
      <c r="H5" s="16" t="s">
        <v>0</v>
      </c>
      <c r="I5" s="16" t="s">
        <v>1</v>
      </c>
    </row>
    <row r="6" spans="1:9" x14ac:dyDescent="0.25">
      <c r="A6" s="312"/>
      <c r="B6" s="309"/>
      <c r="C6" s="16" t="s">
        <v>12</v>
      </c>
      <c r="D6" s="199">
        <v>16</v>
      </c>
      <c r="E6" s="197">
        <f t="shared" si="0"/>
        <v>57.689183601134211</v>
      </c>
      <c r="G6" s="32" t="s">
        <v>152</v>
      </c>
      <c r="H6" s="16" t="s">
        <v>107</v>
      </c>
      <c r="I6" s="16" t="s">
        <v>6</v>
      </c>
    </row>
    <row r="7" spans="1:9" x14ac:dyDescent="0.25">
      <c r="A7" s="312"/>
      <c r="B7" s="309"/>
      <c r="C7" s="16" t="s">
        <v>10</v>
      </c>
      <c r="D7" s="199">
        <v>10</v>
      </c>
      <c r="E7" s="197">
        <f t="shared" si="0"/>
        <v>36.055739750708881</v>
      </c>
      <c r="G7" s="32" t="s">
        <v>153</v>
      </c>
      <c r="H7" s="16" t="s">
        <v>107</v>
      </c>
      <c r="I7" s="16" t="s">
        <v>6</v>
      </c>
    </row>
    <row r="8" spans="1:9" x14ac:dyDescent="0.25">
      <c r="A8" s="312"/>
      <c r="B8" s="309"/>
      <c r="C8" s="16" t="s">
        <v>13</v>
      </c>
      <c r="D8" s="199">
        <v>12</v>
      </c>
      <c r="E8" s="197">
        <f t="shared" si="0"/>
        <v>43.26688770085066</v>
      </c>
      <c r="G8" s="32" t="s">
        <v>154</v>
      </c>
      <c r="H8" s="33">
        <v>8.0000000000000004E-4</v>
      </c>
      <c r="I8" s="16" t="s">
        <v>4</v>
      </c>
    </row>
    <row r="9" spans="1:9" x14ac:dyDescent="0.25">
      <c r="A9" s="312"/>
      <c r="B9" s="309"/>
      <c r="C9" s="16" t="s">
        <v>9</v>
      </c>
      <c r="D9" s="199">
        <v>36</v>
      </c>
      <c r="E9" s="197">
        <f t="shared" si="0"/>
        <v>129.80066310255197</v>
      </c>
      <c r="G9" s="32"/>
      <c r="H9" s="33"/>
    </row>
    <row r="10" spans="1:9" ht="16.5" thickBot="1" x14ac:dyDescent="0.3">
      <c r="A10" s="312"/>
      <c r="B10" s="310"/>
      <c r="C10" s="19" t="s">
        <v>35</v>
      </c>
      <c r="D10" s="200">
        <f>AVERAGE(D4:D9)</f>
        <v>19.833333333333332</v>
      </c>
      <c r="E10" s="196">
        <f>AVERAGE(E4:E9)</f>
        <v>71.51055050557261</v>
      </c>
      <c r="G10" s="29"/>
    </row>
    <row r="11" spans="1:9" x14ac:dyDescent="0.25">
      <c r="A11" s="312"/>
      <c r="B11" s="308" t="s">
        <v>174</v>
      </c>
      <c r="C11" s="18" t="s">
        <v>7</v>
      </c>
      <c r="D11" s="199">
        <v>7</v>
      </c>
      <c r="E11" s="197">
        <f>D11/$G$12</f>
        <v>25.239017825496216</v>
      </c>
      <c r="G11" s="28" t="s">
        <v>593</v>
      </c>
    </row>
    <row r="12" spans="1:9" x14ac:dyDescent="0.25">
      <c r="A12" s="312"/>
      <c r="B12" s="309"/>
      <c r="C12" s="16" t="s">
        <v>11</v>
      </c>
      <c r="D12" s="199">
        <v>12</v>
      </c>
      <c r="E12" s="197">
        <f t="shared" ref="E12:E19" si="1">D12/$G$12</f>
        <v>43.26688770085066</v>
      </c>
      <c r="G12" s="46">
        <f>0.5888*0.47104</f>
        <v>0.27734835200000002</v>
      </c>
    </row>
    <row r="13" spans="1:9" x14ac:dyDescent="0.25">
      <c r="A13" s="312"/>
      <c r="B13" s="309"/>
      <c r="C13" s="16" t="s">
        <v>12</v>
      </c>
      <c r="D13" s="199">
        <v>9</v>
      </c>
      <c r="E13" s="197">
        <f t="shared" si="1"/>
        <v>32.450165775637991</v>
      </c>
    </row>
    <row r="14" spans="1:9" x14ac:dyDescent="0.25">
      <c r="A14" s="312"/>
      <c r="B14" s="309"/>
      <c r="C14" s="16" t="s">
        <v>10</v>
      </c>
      <c r="D14" s="199">
        <v>36</v>
      </c>
      <c r="E14" s="197">
        <f t="shared" si="1"/>
        <v>129.80066310255197</v>
      </c>
    </row>
    <row r="15" spans="1:9" x14ac:dyDescent="0.25">
      <c r="A15" s="312"/>
      <c r="B15" s="309"/>
      <c r="C15" s="16" t="s">
        <v>13</v>
      </c>
      <c r="D15" s="199">
        <v>9</v>
      </c>
      <c r="E15" s="197">
        <f t="shared" si="1"/>
        <v>32.450165775637991</v>
      </c>
    </row>
    <row r="16" spans="1:9" x14ac:dyDescent="0.25">
      <c r="A16" s="312"/>
      <c r="B16" s="309"/>
      <c r="C16" s="16" t="s">
        <v>9</v>
      </c>
      <c r="D16" s="199">
        <v>6</v>
      </c>
      <c r="E16" s="197">
        <f t="shared" si="1"/>
        <v>21.63344385042533</v>
      </c>
    </row>
    <row r="17" spans="1:5" x14ac:dyDescent="0.25">
      <c r="A17" s="312"/>
      <c r="B17" s="309"/>
      <c r="C17" s="16" t="s">
        <v>14</v>
      </c>
      <c r="D17" s="199">
        <v>2</v>
      </c>
      <c r="E17" s="197">
        <f t="shared" si="1"/>
        <v>7.2111479501417763</v>
      </c>
    </row>
    <row r="18" spans="1:5" x14ac:dyDescent="0.25">
      <c r="A18" s="312"/>
      <c r="B18" s="309"/>
      <c r="C18" s="16" t="s">
        <v>8</v>
      </c>
      <c r="D18" s="199">
        <v>35</v>
      </c>
      <c r="E18" s="197">
        <f t="shared" si="1"/>
        <v>126.19508912748108</v>
      </c>
    </row>
    <row r="19" spans="1:5" x14ac:dyDescent="0.25">
      <c r="A19" s="312"/>
      <c r="B19" s="309"/>
      <c r="C19" s="16" t="s">
        <v>15</v>
      </c>
      <c r="D19" s="199">
        <v>7</v>
      </c>
      <c r="E19" s="197">
        <f t="shared" si="1"/>
        <v>25.239017825496216</v>
      </c>
    </row>
    <row r="20" spans="1:5" ht="16.5" thickBot="1" x14ac:dyDescent="0.3">
      <c r="A20" s="312"/>
      <c r="B20" s="310"/>
      <c r="C20" s="19" t="s">
        <v>35</v>
      </c>
      <c r="D20" s="200">
        <f>AVERAGE(D11:D19)</f>
        <v>13.666666666666666</v>
      </c>
      <c r="E20" s="196">
        <f>AVERAGE(E11:E19)</f>
        <v>49.276177659302135</v>
      </c>
    </row>
    <row r="21" spans="1:5" x14ac:dyDescent="0.25">
      <c r="A21" s="312"/>
      <c r="B21" s="308" t="s">
        <v>175</v>
      </c>
      <c r="C21" s="18" t="s">
        <v>7</v>
      </c>
      <c r="D21" s="199">
        <v>9</v>
      </c>
      <c r="E21" s="197">
        <f>D21/$G$12</f>
        <v>32.450165775637991</v>
      </c>
    </row>
    <row r="22" spans="1:5" x14ac:dyDescent="0.25">
      <c r="A22" s="312"/>
      <c r="B22" s="309"/>
      <c r="C22" s="16" t="s">
        <v>11</v>
      </c>
      <c r="D22" s="199">
        <v>14</v>
      </c>
      <c r="E22" s="197">
        <f t="shared" ref="E22:E28" si="2">D22/$G$12</f>
        <v>50.478035650992432</v>
      </c>
    </row>
    <row r="23" spans="1:5" x14ac:dyDescent="0.25">
      <c r="A23" s="312"/>
      <c r="B23" s="309"/>
      <c r="C23" s="16" t="s">
        <v>12</v>
      </c>
      <c r="D23" s="199">
        <v>29</v>
      </c>
      <c r="E23" s="197">
        <f t="shared" si="2"/>
        <v>104.56164527705576</v>
      </c>
    </row>
    <row r="24" spans="1:5" x14ac:dyDescent="0.25">
      <c r="A24" s="312"/>
      <c r="B24" s="309"/>
      <c r="C24" s="16" t="s">
        <v>10</v>
      </c>
      <c r="D24" s="199">
        <v>33</v>
      </c>
      <c r="E24" s="197">
        <f t="shared" si="2"/>
        <v>118.9839411773393</v>
      </c>
    </row>
    <row r="25" spans="1:5" x14ac:dyDescent="0.25">
      <c r="A25" s="312"/>
      <c r="B25" s="309"/>
      <c r="C25" s="16" t="s">
        <v>13</v>
      </c>
      <c r="D25" s="199">
        <v>43</v>
      </c>
      <c r="E25" s="197">
        <f t="shared" si="2"/>
        <v>155.0396809280482</v>
      </c>
    </row>
    <row r="26" spans="1:5" x14ac:dyDescent="0.25">
      <c r="A26" s="312"/>
      <c r="B26" s="309"/>
      <c r="C26" s="16" t="s">
        <v>9</v>
      </c>
      <c r="D26" s="199">
        <v>28</v>
      </c>
      <c r="E26" s="197">
        <f t="shared" si="2"/>
        <v>100.95607130198486</v>
      </c>
    </row>
    <row r="27" spans="1:5" x14ac:dyDescent="0.25">
      <c r="A27" s="312"/>
      <c r="B27" s="309"/>
      <c r="C27" s="16" t="s">
        <v>14</v>
      </c>
      <c r="D27" s="199">
        <v>12</v>
      </c>
      <c r="E27" s="197">
        <f t="shared" si="2"/>
        <v>43.26688770085066</v>
      </c>
    </row>
    <row r="28" spans="1:5" x14ac:dyDescent="0.25">
      <c r="A28" s="312"/>
      <c r="B28" s="309"/>
      <c r="C28" s="16" t="s">
        <v>8</v>
      </c>
      <c r="D28" s="199">
        <v>7</v>
      </c>
      <c r="E28" s="197">
        <f t="shared" si="2"/>
        <v>25.239017825496216</v>
      </c>
    </row>
    <row r="29" spans="1:5" ht="16.5" thickBot="1" x14ac:dyDescent="0.3">
      <c r="A29" s="312"/>
      <c r="B29" s="310"/>
      <c r="C29" s="19" t="s">
        <v>35</v>
      </c>
      <c r="D29" s="200">
        <f>AVERAGE(D21:D28)</f>
        <v>21.875</v>
      </c>
      <c r="E29" s="196">
        <f>AVERAGE(E21:E28)</f>
        <v>78.871930704675691</v>
      </c>
    </row>
    <row r="30" spans="1:5" x14ac:dyDescent="0.25">
      <c r="A30" s="312"/>
      <c r="B30" s="308" t="s">
        <v>176</v>
      </c>
      <c r="C30" s="18" t="s">
        <v>7</v>
      </c>
      <c r="D30" s="199">
        <v>19</v>
      </c>
      <c r="E30" s="197">
        <f>D30/$G$12</f>
        <v>68.505905526346879</v>
      </c>
    </row>
    <row r="31" spans="1:5" x14ac:dyDescent="0.25">
      <c r="A31" s="312"/>
      <c r="B31" s="309"/>
      <c r="C31" s="16" t="s">
        <v>11</v>
      </c>
      <c r="D31" s="199">
        <v>38</v>
      </c>
      <c r="E31" s="197">
        <f t="shared" ref="E31:E39" si="3">D31/$G$12</f>
        <v>137.01181105269376</v>
      </c>
    </row>
    <row r="32" spans="1:5" x14ac:dyDescent="0.25">
      <c r="A32" s="312"/>
      <c r="B32" s="309"/>
      <c r="C32" s="16" t="s">
        <v>12</v>
      </c>
      <c r="D32" s="199">
        <v>7</v>
      </c>
      <c r="E32" s="197">
        <f t="shared" si="3"/>
        <v>25.239017825496216</v>
      </c>
    </row>
    <row r="33" spans="1:5" x14ac:dyDescent="0.25">
      <c r="A33" s="312"/>
      <c r="B33" s="309"/>
      <c r="C33" s="16" t="s">
        <v>10</v>
      </c>
      <c r="D33" s="199">
        <v>4</v>
      </c>
      <c r="E33" s="197">
        <f t="shared" si="3"/>
        <v>14.422295900283553</v>
      </c>
    </row>
    <row r="34" spans="1:5" x14ac:dyDescent="0.25">
      <c r="A34" s="312"/>
      <c r="B34" s="309"/>
      <c r="C34" s="16" t="s">
        <v>13</v>
      </c>
      <c r="D34" s="199">
        <v>1</v>
      </c>
      <c r="E34" s="197">
        <f t="shared" si="3"/>
        <v>3.6055739750708882</v>
      </c>
    </row>
    <row r="35" spans="1:5" x14ac:dyDescent="0.25">
      <c r="A35" s="312"/>
      <c r="B35" s="309"/>
      <c r="C35" s="16" t="s">
        <v>9</v>
      </c>
      <c r="D35" s="199">
        <v>2</v>
      </c>
      <c r="E35" s="197">
        <f t="shared" si="3"/>
        <v>7.2111479501417763</v>
      </c>
    </row>
    <row r="36" spans="1:5" x14ac:dyDescent="0.25">
      <c r="A36" s="312"/>
      <c r="B36" s="309"/>
      <c r="C36" s="16" t="s">
        <v>14</v>
      </c>
      <c r="D36" s="199">
        <v>7</v>
      </c>
      <c r="E36" s="197">
        <f t="shared" si="3"/>
        <v>25.239017825496216</v>
      </c>
    </row>
    <row r="37" spans="1:5" x14ac:dyDescent="0.25">
      <c r="A37" s="312"/>
      <c r="B37" s="309"/>
      <c r="C37" s="16" t="s">
        <v>8</v>
      </c>
      <c r="D37" s="199">
        <v>1</v>
      </c>
      <c r="E37" s="197">
        <f t="shared" si="3"/>
        <v>3.6055739750708882</v>
      </c>
    </row>
    <row r="38" spans="1:5" x14ac:dyDescent="0.25">
      <c r="A38" s="312"/>
      <c r="B38" s="309"/>
      <c r="C38" s="16" t="s">
        <v>15</v>
      </c>
      <c r="D38" s="199">
        <v>0</v>
      </c>
      <c r="E38" s="197">
        <f t="shared" si="3"/>
        <v>0</v>
      </c>
    </row>
    <row r="39" spans="1:5" x14ac:dyDescent="0.25">
      <c r="A39" s="312"/>
      <c r="B39" s="309"/>
      <c r="C39" s="16" t="s">
        <v>16</v>
      </c>
      <c r="D39" s="199">
        <v>1</v>
      </c>
      <c r="E39" s="197">
        <f t="shared" si="3"/>
        <v>3.6055739750708882</v>
      </c>
    </row>
    <row r="40" spans="1:5" ht="16.5" thickBot="1" x14ac:dyDescent="0.3">
      <c r="A40" s="312"/>
      <c r="B40" s="310"/>
      <c r="C40" s="19" t="s">
        <v>35</v>
      </c>
      <c r="D40" s="200">
        <f>AVERAGE(D30:D39)</f>
        <v>8</v>
      </c>
      <c r="E40" s="196">
        <f>AVERAGE(E30:E39)</f>
        <v>28.844591800567109</v>
      </c>
    </row>
    <row r="41" spans="1:5" x14ac:dyDescent="0.25">
      <c r="A41" s="312"/>
      <c r="B41" s="308" t="s">
        <v>177</v>
      </c>
      <c r="C41" s="18" t="s">
        <v>7</v>
      </c>
      <c r="D41" s="199">
        <v>12</v>
      </c>
      <c r="E41" s="197">
        <f>D41/$G$12</f>
        <v>43.26688770085066</v>
      </c>
    </row>
    <row r="42" spans="1:5" x14ac:dyDescent="0.25">
      <c r="A42" s="312"/>
      <c r="B42" s="309"/>
      <c r="C42" s="16" t="s">
        <v>11</v>
      </c>
      <c r="D42" s="199">
        <v>27</v>
      </c>
      <c r="E42" s="197">
        <f t="shared" ref="E42:E52" si="4">D42/$G$12</f>
        <v>97.350497326913981</v>
      </c>
    </row>
    <row r="43" spans="1:5" x14ac:dyDescent="0.25">
      <c r="A43" s="312"/>
      <c r="B43" s="309"/>
      <c r="C43" s="16" t="s">
        <v>12</v>
      </c>
      <c r="D43" s="199">
        <v>24</v>
      </c>
      <c r="E43" s="197">
        <f t="shared" si="4"/>
        <v>86.53377540170132</v>
      </c>
    </row>
    <row r="44" spans="1:5" x14ac:dyDescent="0.25">
      <c r="A44" s="312"/>
      <c r="B44" s="309"/>
      <c r="C44" s="16" t="s">
        <v>10</v>
      </c>
      <c r="D44" s="199">
        <v>17</v>
      </c>
      <c r="E44" s="197">
        <f t="shared" si="4"/>
        <v>61.2947575762051</v>
      </c>
    </row>
    <row r="45" spans="1:5" x14ac:dyDescent="0.25">
      <c r="A45" s="312"/>
      <c r="B45" s="309"/>
      <c r="C45" s="16" t="s">
        <v>13</v>
      </c>
      <c r="D45" s="199">
        <v>16</v>
      </c>
      <c r="E45" s="197">
        <f t="shared" si="4"/>
        <v>57.689183601134211</v>
      </c>
    </row>
    <row r="46" spans="1:5" x14ac:dyDescent="0.25">
      <c r="A46" s="312"/>
      <c r="B46" s="309"/>
      <c r="C46" s="16" t="s">
        <v>9</v>
      </c>
      <c r="D46" s="199">
        <v>15</v>
      </c>
      <c r="E46" s="197">
        <f t="shared" si="4"/>
        <v>54.083609626063321</v>
      </c>
    </row>
    <row r="47" spans="1:5" x14ac:dyDescent="0.25">
      <c r="A47" s="312"/>
      <c r="B47" s="309"/>
      <c r="C47" s="16" t="s">
        <v>14</v>
      </c>
      <c r="D47" s="199">
        <v>4</v>
      </c>
      <c r="E47" s="197">
        <f t="shared" si="4"/>
        <v>14.422295900283553</v>
      </c>
    </row>
    <row r="48" spans="1:5" x14ac:dyDescent="0.25">
      <c r="A48" s="312"/>
      <c r="B48" s="309"/>
      <c r="C48" s="16" t="s">
        <v>8</v>
      </c>
      <c r="D48" s="199">
        <v>22</v>
      </c>
      <c r="E48" s="197">
        <f t="shared" si="4"/>
        <v>79.322627451559541</v>
      </c>
    </row>
    <row r="49" spans="1:5" x14ac:dyDescent="0.25">
      <c r="A49" s="312"/>
      <c r="B49" s="309"/>
      <c r="C49" s="16" t="s">
        <v>15</v>
      </c>
      <c r="D49" s="199">
        <v>4</v>
      </c>
      <c r="E49" s="197">
        <f t="shared" si="4"/>
        <v>14.422295900283553</v>
      </c>
    </row>
    <row r="50" spans="1:5" x14ac:dyDescent="0.25">
      <c r="A50" s="312"/>
      <c r="B50" s="309"/>
      <c r="C50" s="16" t="s">
        <v>16</v>
      </c>
      <c r="D50" s="199">
        <v>4</v>
      </c>
      <c r="E50" s="197">
        <f t="shared" si="4"/>
        <v>14.422295900283553</v>
      </c>
    </row>
    <row r="51" spans="1:5" x14ac:dyDescent="0.25">
      <c r="A51" s="312"/>
      <c r="B51" s="309"/>
      <c r="C51" s="16" t="s">
        <v>17</v>
      </c>
      <c r="D51" s="199">
        <v>6</v>
      </c>
      <c r="E51" s="197">
        <f t="shared" si="4"/>
        <v>21.63344385042533</v>
      </c>
    </row>
    <row r="52" spans="1:5" x14ac:dyDescent="0.25">
      <c r="A52" s="312"/>
      <c r="B52" s="309"/>
      <c r="C52" s="16" t="s">
        <v>18</v>
      </c>
      <c r="D52" s="199">
        <v>4</v>
      </c>
      <c r="E52" s="197">
        <f t="shared" si="4"/>
        <v>14.422295900283553</v>
      </c>
    </row>
    <row r="53" spans="1:5" ht="16.5" thickBot="1" x14ac:dyDescent="0.3">
      <c r="A53" s="312"/>
      <c r="B53" s="310"/>
      <c r="C53" s="19" t="s">
        <v>35</v>
      </c>
      <c r="D53" s="200">
        <f>AVERAGE(D41:D52)</f>
        <v>12.916666666666666</v>
      </c>
      <c r="E53" s="196">
        <f>AVERAGE(E41:E52)</f>
        <v>46.571997177998973</v>
      </c>
    </row>
    <row r="54" spans="1:5" x14ac:dyDescent="0.25">
      <c r="A54" s="312"/>
      <c r="B54" s="308" t="s">
        <v>178</v>
      </c>
      <c r="C54" s="18" t="s">
        <v>7</v>
      </c>
      <c r="D54" s="199">
        <v>1</v>
      </c>
      <c r="E54" s="197">
        <f>D54/$G$12</f>
        <v>3.6055739750708882</v>
      </c>
    </row>
    <row r="55" spans="1:5" x14ac:dyDescent="0.25">
      <c r="A55" s="312"/>
      <c r="B55" s="309"/>
      <c r="C55" s="16" t="s">
        <v>11</v>
      </c>
      <c r="D55" s="199">
        <v>8</v>
      </c>
      <c r="E55" s="197">
        <f t="shared" ref="E55:E65" si="5">D55/$G$12</f>
        <v>28.844591800567105</v>
      </c>
    </row>
    <row r="56" spans="1:5" x14ac:dyDescent="0.25">
      <c r="A56" s="312"/>
      <c r="B56" s="309"/>
      <c r="C56" s="16" t="s">
        <v>12</v>
      </c>
      <c r="D56" s="199">
        <v>20</v>
      </c>
      <c r="E56" s="197">
        <f t="shared" si="5"/>
        <v>72.111479501417762</v>
      </c>
    </row>
    <row r="57" spans="1:5" x14ac:dyDescent="0.25">
      <c r="A57" s="312"/>
      <c r="B57" s="309"/>
      <c r="C57" s="16" t="s">
        <v>10</v>
      </c>
      <c r="D57" s="199">
        <v>11</v>
      </c>
      <c r="E57" s="197">
        <f t="shared" si="5"/>
        <v>39.66131372577977</v>
      </c>
    </row>
    <row r="58" spans="1:5" x14ac:dyDescent="0.25">
      <c r="A58" s="312"/>
      <c r="B58" s="309"/>
      <c r="C58" s="16" t="s">
        <v>13</v>
      </c>
      <c r="D58" s="199">
        <v>5</v>
      </c>
      <c r="E58" s="197">
        <f t="shared" si="5"/>
        <v>18.02786987535444</v>
      </c>
    </row>
    <row r="59" spans="1:5" x14ac:dyDescent="0.25">
      <c r="A59" s="312"/>
      <c r="B59" s="309"/>
      <c r="C59" s="16" t="s">
        <v>9</v>
      </c>
      <c r="D59" s="199">
        <v>19</v>
      </c>
      <c r="E59" s="197">
        <f t="shared" si="5"/>
        <v>68.505905526346879</v>
      </c>
    </row>
    <row r="60" spans="1:5" x14ac:dyDescent="0.25">
      <c r="A60" s="312"/>
      <c r="B60" s="309"/>
      <c r="C60" s="16" t="s">
        <v>14</v>
      </c>
      <c r="D60" s="199">
        <v>22</v>
      </c>
      <c r="E60" s="197">
        <f t="shared" si="5"/>
        <v>79.322627451559541</v>
      </c>
    </row>
    <row r="61" spans="1:5" x14ac:dyDescent="0.25">
      <c r="A61" s="312"/>
      <c r="B61" s="309"/>
      <c r="C61" s="16" t="s">
        <v>8</v>
      </c>
      <c r="D61" s="199">
        <v>22</v>
      </c>
      <c r="E61" s="197">
        <f t="shared" si="5"/>
        <v>79.322627451559541</v>
      </c>
    </row>
    <row r="62" spans="1:5" x14ac:dyDescent="0.25">
      <c r="A62" s="312"/>
      <c r="B62" s="309"/>
      <c r="C62" s="16" t="s">
        <v>15</v>
      </c>
      <c r="D62" s="199">
        <v>8</v>
      </c>
      <c r="E62" s="197">
        <f t="shared" si="5"/>
        <v>28.844591800567105</v>
      </c>
    </row>
    <row r="63" spans="1:5" x14ac:dyDescent="0.25">
      <c r="A63" s="312"/>
      <c r="B63" s="309"/>
      <c r="C63" s="16" t="s">
        <v>16</v>
      </c>
      <c r="D63" s="199">
        <v>6</v>
      </c>
      <c r="E63" s="197">
        <f t="shared" si="5"/>
        <v>21.63344385042533</v>
      </c>
    </row>
    <row r="64" spans="1:5" x14ac:dyDescent="0.25">
      <c r="A64" s="312"/>
      <c r="B64" s="309"/>
      <c r="C64" s="16" t="s">
        <v>17</v>
      </c>
      <c r="D64" s="199">
        <v>1</v>
      </c>
      <c r="E64" s="197">
        <f t="shared" si="5"/>
        <v>3.6055739750708882</v>
      </c>
    </row>
    <row r="65" spans="1:5" x14ac:dyDescent="0.25">
      <c r="A65" s="312"/>
      <c r="B65" s="309"/>
      <c r="C65" s="16" t="s">
        <v>18</v>
      </c>
      <c r="D65" s="199">
        <v>2</v>
      </c>
      <c r="E65" s="197">
        <f t="shared" si="5"/>
        <v>7.2111479501417763</v>
      </c>
    </row>
    <row r="66" spans="1:5" ht="16.5" thickBot="1" x14ac:dyDescent="0.3">
      <c r="A66" s="312"/>
      <c r="B66" s="310"/>
      <c r="C66" s="19" t="s">
        <v>35</v>
      </c>
      <c r="D66" s="200">
        <f>AVERAGE(D54:D65)</f>
        <v>10.416666666666666</v>
      </c>
      <c r="E66" s="196">
        <f>AVERAGE(E54:E65)</f>
        <v>37.558062240321753</v>
      </c>
    </row>
    <row r="67" spans="1:5" x14ac:dyDescent="0.25">
      <c r="A67" s="312"/>
      <c r="B67" s="308" t="s">
        <v>179</v>
      </c>
      <c r="C67" s="18" t="s">
        <v>7</v>
      </c>
      <c r="D67" s="199">
        <v>3</v>
      </c>
      <c r="E67" s="197">
        <f>D67/$G$12</f>
        <v>10.816721925212665</v>
      </c>
    </row>
    <row r="68" spans="1:5" x14ac:dyDescent="0.25">
      <c r="A68" s="312"/>
      <c r="B68" s="309"/>
      <c r="C68" s="16" t="s">
        <v>11</v>
      </c>
      <c r="D68" s="199">
        <v>0</v>
      </c>
      <c r="E68" s="197">
        <f t="shared" ref="E68:E78" si="6">D68/$G$12</f>
        <v>0</v>
      </c>
    </row>
    <row r="69" spans="1:5" x14ac:dyDescent="0.25">
      <c r="A69" s="312"/>
      <c r="B69" s="309"/>
      <c r="C69" s="16" t="s">
        <v>12</v>
      </c>
      <c r="D69" s="199">
        <v>2</v>
      </c>
      <c r="E69" s="197">
        <f t="shared" si="6"/>
        <v>7.2111479501417763</v>
      </c>
    </row>
    <row r="70" spans="1:5" x14ac:dyDescent="0.25">
      <c r="A70" s="312"/>
      <c r="B70" s="309"/>
      <c r="C70" s="16" t="s">
        <v>10</v>
      </c>
      <c r="D70" s="199">
        <v>14</v>
      </c>
      <c r="E70" s="197">
        <f t="shared" si="6"/>
        <v>50.478035650992432</v>
      </c>
    </row>
    <row r="71" spans="1:5" x14ac:dyDescent="0.25">
      <c r="A71" s="312"/>
      <c r="B71" s="309"/>
      <c r="C71" s="16" t="s">
        <v>13</v>
      </c>
      <c r="D71" s="199">
        <v>10</v>
      </c>
      <c r="E71" s="197">
        <f t="shared" si="6"/>
        <v>36.055739750708881</v>
      </c>
    </row>
    <row r="72" spans="1:5" x14ac:dyDescent="0.25">
      <c r="A72" s="312"/>
      <c r="B72" s="309"/>
      <c r="C72" s="16" t="s">
        <v>9</v>
      </c>
      <c r="D72" s="199">
        <v>5</v>
      </c>
      <c r="E72" s="197">
        <f t="shared" si="6"/>
        <v>18.02786987535444</v>
      </c>
    </row>
    <row r="73" spans="1:5" x14ac:dyDescent="0.25">
      <c r="A73" s="312"/>
      <c r="B73" s="309"/>
      <c r="C73" s="16" t="s">
        <v>14</v>
      </c>
      <c r="D73" s="199">
        <v>2</v>
      </c>
      <c r="E73" s="197">
        <f t="shared" si="6"/>
        <v>7.2111479501417763</v>
      </c>
    </row>
    <row r="74" spans="1:5" x14ac:dyDescent="0.25">
      <c r="A74" s="312"/>
      <c r="B74" s="309"/>
      <c r="C74" s="16" t="s">
        <v>8</v>
      </c>
      <c r="D74" s="199">
        <v>10</v>
      </c>
      <c r="E74" s="197">
        <f t="shared" si="6"/>
        <v>36.055739750708881</v>
      </c>
    </row>
    <row r="75" spans="1:5" x14ac:dyDescent="0.25">
      <c r="A75" s="312"/>
      <c r="B75" s="309"/>
      <c r="C75" s="16" t="s">
        <v>15</v>
      </c>
      <c r="D75" s="199">
        <v>1</v>
      </c>
      <c r="E75" s="197">
        <f t="shared" si="6"/>
        <v>3.6055739750708882</v>
      </c>
    </row>
    <row r="76" spans="1:5" x14ac:dyDescent="0.25">
      <c r="A76" s="312"/>
      <c r="B76" s="309"/>
      <c r="C76" s="16" t="s">
        <v>16</v>
      </c>
      <c r="D76" s="199">
        <v>6</v>
      </c>
      <c r="E76" s="197">
        <f t="shared" si="6"/>
        <v>21.63344385042533</v>
      </c>
    </row>
    <row r="77" spans="1:5" x14ac:dyDescent="0.25">
      <c r="A77" s="312"/>
      <c r="B77" s="309"/>
      <c r="C77" s="16" t="s">
        <v>17</v>
      </c>
      <c r="D77" s="199">
        <v>51</v>
      </c>
      <c r="E77" s="197">
        <f t="shared" si="6"/>
        <v>183.88427272861529</v>
      </c>
    </row>
    <row r="78" spans="1:5" x14ac:dyDescent="0.25">
      <c r="A78" s="312"/>
      <c r="B78" s="309"/>
      <c r="C78" s="16" t="s">
        <v>18</v>
      </c>
      <c r="D78" s="199">
        <v>6</v>
      </c>
      <c r="E78" s="197">
        <f t="shared" si="6"/>
        <v>21.63344385042533</v>
      </c>
    </row>
    <row r="79" spans="1:5" ht="16.5" thickBot="1" x14ac:dyDescent="0.3">
      <c r="A79" s="313"/>
      <c r="B79" s="310"/>
      <c r="C79" s="19" t="s">
        <v>35</v>
      </c>
      <c r="D79" s="200">
        <f>AVERAGE(D67:D78)</f>
        <v>9.1666666666666661</v>
      </c>
      <c r="E79" s="196">
        <f>AVERAGE(E67:E78)</f>
        <v>33.051094771483143</v>
      </c>
    </row>
    <row r="80" spans="1:5" x14ac:dyDescent="0.25">
      <c r="A80" s="311" t="s">
        <v>195</v>
      </c>
      <c r="B80" s="308" t="s">
        <v>173</v>
      </c>
      <c r="C80" s="18" t="s">
        <v>7</v>
      </c>
      <c r="D80" s="199">
        <v>60</v>
      </c>
      <c r="E80" s="197">
        <f>D80/$G$12</f>
        <v>216.33443850425328</v>
      </c>
    </row>
    <row r="81" spans="1:5" x14ac:dyDescent="0.25">
      <c r="A81" s="312"/>
      <c r="B81" s="309"/>
      <c r="C81" s="16" t="s">
        <v>11</v>
      </c>
      <c r="D81" s="199">
        <v>18</v>
      </c>
      <c r="E81" s="197">
        <f t="shared" ref="E81:E86" si="7">D81/$G$12</f>
        <v>64.900331551275983</v>
      </c>
    </row>
    <row r="82" spans="1:5" x14ac:dyDescent="0.25">
      <c r="A82" s="312"/>
      <c r="B82" s="309"/>
      <c r="C82" s="16" t="s">
        <v>12</v>
      </c>
      <c r="D82" s="199">
        <v>30</v>
      </c>
      <c r="E82" s="197">
        <f t="shared" si="7"/>
        <v>108.16721925212664</v>
      </c>
    </row>
    <row r="83" spans="1:5" x14ac:dyDescent="0.25">
      <c r="A83" s="312"/>
      <c r="B83" s="309"/>
      <c r="C83" s="16" t="s">
        <v>10</v>
      </c>
      <c r="D83" s="199">
        <v>20</v>
      </c>
      <c r="E83" s="197">
        <f t="shared" si="7"/>
        <v>72.111479501417762</v>
      </c>
    </row>
    <row r="84" spans="1:5" x14ac:dyDescent="0.25">
      <c r="A84" s="312"/>
      <c r="B84" s="309"/>
      <c r="C84" s="16" t="s">
        <v>13</v>
      </c>
      <c r="D84" s="199">
        <v>17</v>
      </c>
      <c r="E84" s="197">
        <f t="shared" si="7"/>
        <v>61.2947575762051</v>
      </c>
    </row>
    <row r="85" spans="1:5" x14ac:dyDescent="0.25">
      <c r="A85" s="312"/>
      <c r="B85" s="309"/>
      <c r="C85" s="16" t="s">
        <v>9</v>
      </c>
      <c r="D85" s="199">
        <v>32</v>
      </c>
      <c r="E85" s="197">
        <f t="shared" si="7"/>
        <v>115.37836720226842</v>
      </c>
    </row>
    <row r="86" spans="1:5" x14ac:dyDescent="0.25">
      <c r="A86" s="312"/>
      <c r="B86" s="309"/>
      <c r="C86" s="16" t="s">
        <v>14</v>
      </c>
      <c r="D86" s="199">
        <v>43</v>
      </c>
      <c r="E86" s="197">
        <f t="shared" si="7"/>
        <v>155.0396809280482</v>
      </c>
    </row>
    <row r="87" spans="1:5" ht="16.5" thickBot="1" x14ac:dyDescent="0.3">
      <c r="A87" s="312"/>
      <c r="B87" s="310"/>
      <c r="C87" s="19" t="s">
        <v>35</v>
      </c>
      <c r="D87" s="200">
        <f>AVERAGE(D80:D86)</f>
        <v>31.428571428571427</v>
      </c>
      <c r="E87" s="196">
        <f>AVERAGE(E80:E86)</f>
        <v>113.31803921651363</v>
      </c>
    </row>
    <row r="88" spans="1:5" x14ac:dyDescent="0.25">
      <c r="A88" s="312"/>
      <c r="B88" s="308" t="s">
        <v>174</v>
      </c>
      <c r="C88" s="18" t="s">
        <v>7</v>
      </c>
      <c r="D88" s="199">
        <v>19</v>
      </c>
      <c r="E88" s="197">
        <f>D88/$G$12</f>
        <v>68.505905526346879</v>
      </c>
    </row>
    <row r="89" spans="1:5" x14ac:dyDescent="0.25">
      <c r="A89" s="312"/>
      <c r="B89" s="309"/>
      <c r="C89" s="16" t="s">
        <v>11</v>
      </c>
      <c r="D89" s="199">
        <v>15</v>
      </c>
      <c r="E89" s="197">
        <f t="shared" ref="E89:E102" si="8">D89/$G$12</f>
        <v>54.083609626063321</v>
      </c>
    </row>
    <row r="90" spans="1:5" x14ac:dyDescent="0.25">
      <c r="A90" s="312"/>
      <c r="B90" s="309"/>
      <c r="C90" s="16" t="s">
        <v>12</v>
      </c>
      <c r="D90" s="199">
        <v>6</v>
      </c>
      <c r="E90" s="197">
        <f t="shared" si="8"/>
        <v>21.63344385042533</v>
      </c>
    </row>
    <row r="91" spans="1:5" x14ac:dyDescent="0.25">
      <c r="A91" s="312"/>
      <c r="B91" s="309"/>
      <c r="C91" s="16" t="s">
        <v>10</v>
      </c>
      <c r="D91" s="199">
        <v>18</v>
      </c>
      <c r="E91" s="197">
        <f t="shared" si="8"/>
        <v>64.900331551275983</v>
      </c>
    </row>
    <row r="92" spans="1:5" x14ac:dyDescent="0.25">
      <c r="A92" s="312"/>
      <c r="B92" s="309"/>
      <c r="C92" s="16" t="s">
        <v>13</v>
      </c>
      <c r="D92" s="199">
        <v>12</v>
      </c>
      <c r="E92" s="197">
        <f t="shared" si="8"/>
        <v>43.26688770085066</v>
      </c>
    </row>
    <row r="93" spans="1:5" x14ac:dyDescent="0.25">
      <c r="A93" s="312"/>
      <c r="B93" s="309"/>
      <c r="C93" s="16" t="s">
        <v>9</v>
      </c>
      <c r="D93" s="199">
        <v>14</v>
      </c>
      <c r="E93" s="197">
        <f t="shared" si="8"/>
        <v>50.478035650992432</v>
      </c>
    </row>
    <row r="94" spans="1:5" x14ac:dyDescent="0.25">
      <c r="A94" s="312"/>
      <c r="B94" s="309"/>
      <c r="C94" s="16" t="s">
        <v>14</v>
      </c>
      <c r="D94" s="199">
        <v>20</v>
      </c>
      <c r="E94" s="197">
        <f t="shared" si="8"/>
        <v>72.111479501417762</v>
      </c>
    </row>
    <row r="95" spans="1:5" x14ac:dyDescent="0.25">
      <c r="A95" s="312"/>
      <c r="B95" s="309"/>
      <c r="C95" s="16" t="s">
        <v>8</v>
      </c>
      <c r="D95" s="199">
        <v>37</v>
      </c>
      <c r="E95" s="197">
        <f t="shared" si="8"/>
        <v>133.40623707762288</v>
      </c>
    </row>
    <row r="96" spans="1:5" x14ac:dyDescent="0.25">
      <c r="A96" s="312"/>
      <c r="B96" s="309"/>
      <c r="C96" s="16" t="s">
        <v>15</v>
      </c>
      <c r="D96" s="199">
        <v>45</v>
      </c>
      <c r="E96" s="197">
        <f t="shared" si="8"/>
        <v>162.25082887818996</v>
      </c>
    </row>
    <row r="97" spans="1:5" x14ac:dyDescent="0.25">
      <c r="A97" s="312"/>
      <c r="B97" s="309"/>
      <c r="C97" s="16" t="s">
        <v>16</v>
      </c>
      <c r="D97" s="199">
        <v>25</v>
      </c>
      <c r="E97" s="197">
        <f t="shared" si="8"/>
        <v>90.139349376772202</v>
      </c>
    </row>
    <row r="98" spans="1:5" x14ac:dyDescent="0.25">
      <c r="A98" s="312"/>
      <c r="B98" s="309"/>
      <c r="C98" s="16" t="s">
        <v>17</v>
      </c>
      <c r="D98" s="199">
        <v>9</v>
      </c>
      <c r="E98" s="197">
        <f t="shared" si="8"/>
        <v>32.450165775637991</v>
      </c>
    </row>
    <row r="99" spans="1:5" x14ac:dyDescent="0.25">
      <c r="A99" s="312"/>
      <c r="B99" s="309"/>
      <c r="C99" s="16" t="s">
        <v>18</v>
      </c>
      <c r="D99" s="199">
        <v>13</v>
      </c>
      <c r="E99" s="197">
        <f t="shared" si="8"/>
        <v>46.872461675921549</v>
      </c>
    </row>
    <row r="100" spans="1:5" x14ac:dyDescent="0.25">
      <c r="A100" s="312"/>
      <c r="B100" s="309"/>
      <c r="C100" s="16" t="s">
        <v>19</v>
      </c>
      <c r="D100" s="199">
        <v>11</v>
      </c>
      <c r="E100" s="197">
        <f t="shared" si="8"/>
        <v>39.66131372577977</v>
      </c>
    </row>
    <row r="101" spans="1:5" x14ac:dyDescent="0.25">
      <c r="A101" s="312"/>
      <c r="B101" s="309"/>
      <c r="C101" s="16" t="s">
        <v>20</v>
      </c>
      <c r="D101" s="199">
        <v>8</v>
      </c>
      <c r="E101" s="197">
        <f t="shared" si="8"/>
        <v>28.844591800567105</v>
      </c>
    </row>
    <row r="102" spans="1:5" x14ac:dyDescent="0.25">
      <c r="A102" s="312"/>
      <c r="B102" s="309"/>
      <c r="C102" s="16" t="s">
        <v>21</v>
      </c>
      <c r="D102" s="199">
        <v>105</v>
      </c>
      <c r="E102" s="197">
        <f t="shared" si="8"/>
        <v>378.58526738244325</v>
      </c>
    </row>
    <row r="103" spans="1:5" ht="16.5" thickBot="1" x14ac:dyDescent="0.3">
      <c r="A103" s="312"/>
      <c r="B103" s="310"/>
      <c r="C103" s="19" t="s">
        <v>35</v>
      </c>
      <c r="D103" s="200">
        <f>AVERAGE(D88:D102)</f>
        <v>23.8</v>
      </c>
      <c r="E103" s="196">
        <f>AVERAGE(E88:E102)</f>
        <v>85.812660606687132</v>
      </c>
    </row>
    <row r="104" spans="1:5" x14ac:dyDescent="0.25">
      <c r="A104" s="312"/>
      <c r="B104" s="308" t="s">
        <v>175</v>
      </c>
      <c r="C104" s="18" t="s">
        <v>7</v>
      </c>
      <c r="D104" s="199">
        <v>12</v>
      </c>
      <c r="E104" s="197">
        <f>D104/$G$12</f>
        <v>43.26688770085066</v>
      </c>
    </row>
    <row r="105" spans="1:5" x14ac:dyDescent="0.25">
      <c r="A105" s="312"/>
      <c r="B105" s="309"/>
      <c r="C105" s="16" t="s">
        <v>11</v>
      </c>
      <c r="D105" s="199">
        <v>7</v>
      </c>
      <c r="E105" s="197">
        <f t="shared" ref="E105:E115" si="9">D105/$G$12</f>
        <v>25.239017825496216</v>
      </c>
    </row>
    <row r="106" spans="1:5" x14ac:dyDescent="0.25">
      <c r="A106" s="312"/>
      <c r="B106" s="309"/>
      <c r="C106" s="16" t="s">
        <v>12</v>
      </c>
      <c r="D106" s="199">
        <v>30</v>
      </c>
      <c r="E106" s="197">
        <f t="shared" si="9"/>
        <v>108.16721925212664</v>
      </c>
    </row>
    <row r="107" spans="1:5" x14ac:dyDescent="0.25">
      <c r="A107" s="312"/>
      <c r="B107" s="309"/>
      <c r="C107" s="16" t="s">
        <v>10</v>
      </c>
      <c r="D107" s="199">
        <v>9</v>
      </c>
      <c r="E107" s="197">
        <f t="shared" si="9"/>
        <v>32.450165775637991</v>
      </c>
    </row>
    <row r="108" spans="1:5" x14ac:dyDescent="0.25">
      <c r="A108" s="312"/>
      <c r="B108" s="309"/>
      <c r="C108" s="16" t="s">
        <v>13</v>
      </c>
      <c r="D108" s="199">
        <v>42</v>
      </c>
      <c r="E108" s="197">
        <f t="shared" si="9"/>
        <v>151.43410695297732</v>
      </c>
    </row>
    <row r="109" spans="1:5" x14ac:dyDescent="0.25">
      <c r="A109" s="312"/>
      <c r="B109" s="309"/>
      <c r="C109" s="16" t="s">
        <v>9</v>
      </c>
      <c r="D109" s="199">
        <v>41</v>
      </c>
      <c r="E109" s="197">
        <f t="shared" si="9"/>
        <v>147.82853297790641</v>
      </c>
    </row>
    <row r="110" spans="1:5" x14ac:dyDescent="0.25">
      <c r="A110" s="312"/>
      <c r="B110" s="309"/>
      <c r="C110" s="16" t="s">
        <v>14</v>
      </c>
      <c r="D110" s="199">
        <v>31</v>
      </c>
      <c r="E110" s="197">
        <f t="shared" si="9"/>
        <v>111.77279322719754</v>
      </c>
    </row>
    <row r="111" spans="1:5" x14ac:dyDescent="0.25">
      <c r="A111" s="312"/>
      <c r="B111" s="309"/>
      <c r="C111" s="16" t="s">
        <v>8</v>
      </c>
      <c r="D111" s="199">
        <v>32</v>
      </c>
      <c r="E111" s="197">
        <f t="shared" si="9"/>
        <v>115.37836720226842</v>
      </c>
    </row>
    <row r="112" spans="1:5" x14ac:dyDescent="0.25">
      <c r="A112" s="312"/>
      <c r="B112" s="309"/>
      <c r="C112" s="16" t="s">
        <v>15</v>
      </c>
      <c r="D112" s="199">
        <v>21</v>
      </c>
      <c r="E112" s="197">
        <f t="shared" si="9"/>
        <v>75.717053476488658</v>
      </c>
    </row>
    <row r="113" spans="1:5" x14ac:dyDescent="0.25">
      <c r="A113" s="312"/>
      <c r="B113" s="309"/>
      <c r="C113" s="16" t="s">
        <v>16</v>
      </c>
      <c r="D113" s="199">
        <v>24</v>
      </c>
      <c r="E113" s="197">
        <f t="shared" si="9"/>
        <v>86.53377540170132</v>
      </c>
    </row>
    <row r="114" spans="1:5" x14ac:dyDescent="0.25">
      <c r="A114" s="312"/>
      <c r="B114" s="309"/>
      <c r="C114" s="16" t="s">
        <v>17</v>
      </c>
      <c r="D114" s="199">
        <v>21</v>
      </c>
      <c r="E114" s="197">
        <f t="shared" si="9"/>
        <v>75.717053476488658</v>
      </c>
    </row>
    <row r="115" spans="1:5" x14ac:dyDescent="0.25">
      <c r="A115" s="312"/>
      <c r="B115" s="309"/>
      <c r="C115" s="16" t="s">
        <v>18</v>
      </c>
      <c r="D115" s="199">
        <v>77</v>
      </c>
      <c r="E115" s="197">
        <f t="shared" si="9"/>
        <v>277.62919608045837</v>
      </c>
    </row>
    <row r="116" spans="1:5" ht="16.5" thickBot="1" x14ac:dyDescent="0.3">
      <c r="A116" s="312"/>
      <c r="B116" s="310"/>
      <c r="C116" s="19" t="s">
        <v>35</v>
      </c>
      <c r="D116" s="200">
        <f>AVERAGE(D104:D115)</f>
        <v>28.916666666666668</v>
      </c>
      <c r="E116" s="196">
        <f>AVERAGE(E104:E115)</f>
        <v>104.2611807791332</v>
      </c>
    </row>
    <row r="117" spans="1:5" x14ac:dyDescent="0.25">
      <c r="A117" s="312"/>
      <c r="B117" s="308" t="s">
        <v>176</v>
      </c>
      <c r="C117" s="18" t="s">
        <v>7</v>
      </c>
      <c r="D117" s="199">
        <v>30</v>
      </c>
      <c r="E117" s="197">
        <f>D117/$G$12</f>
        <v>108.16721925212664</v>
      </c>
    </row>
    <row r="118" spans="1:5" x14ac:dyDescent="0.25">
      <c r="A118" s="312"/>
      <c r="B118" s="309"/>
      <c r="C118" s="16" t="s">
        <v>11</v>
      </c>
      <c r="D118" s="199">
        <v>18</v>
      </c>
      <c r="E118" s="197">
        <f t="shared" ref="E118:E132" si="10">D118/$G$12</f>
        <v>64.900331551275983</v>
      </c>
    </row>
    <row r="119" spans="1:5" x14ac:dyDescent="0.25">
      <c r="A119" s="312"/>
      <c r="B119" s="309"/>
      <c r="C119" s="16" t="s">
        <v>12</v>
      </c>
      <c r="D119" s="199">
        <v>21</v>
      </c>
      <c r="E119" s="197">
        <f t="shared" si="10"/>
        <v>75.717053476488658</v>
      </c>
    </row>
    <row r="120" spans="1:5" x14ac:dyDescent="0.25">
      <c r="A120" s="312"/>
      <c r="B120" s="309"/>
      <c r="C120" s="16" t="s">
        <v>10</v>
      </c>
      <c r="D120" s="199">
        <v>17</v>
      </c>
      <c r="E120" s="197">
        <f t="shared" si="10"/>
        <v>61.2947575762051</v>
      </c>
    </row>
    <row r="121" spans="1:5" x14ac:dyDescent="0.25">
      <c r="A121" s="312"/>
      <c r="B121" s="309"/>
      <c r="C121" s="16" t="s">
        <v>13</v>
      </c>
      <c r="D121" s="199">
        <v>24</v>
      </c>
      <c r="E121" s="197">
        <f t="shared" si="10"/>
        <v>86.53377540170132</v>
      </c>
    </row>
    <row r="122" spans="1:5" x14ac:dyDescent="0.25">
      <c r="A122" s="312"/>
      <c r="B122" s="309"/>
      <c r="C122" s="16" t="s">
        <v>9</v>
      </c>
      <c r="D122" s="199">
        <v>12</v>
      </c>
      <c r="E122" s="197">
        <f t="shared" si="10"/>
        <v>43.26688770085066</v>
      </c>
    </row>
    <row r="123" spans="1:5" x14ac:dyDescent="0.25">
      <c r="A123" s="312"/>
      <c r="B123" s="309"/>
      <c r="C123" s="16" t="s">
        <v>14</v>
      </c>
      <c r="D123" s="199">
        <v>14</v>
      </c>
      <c r="E123" s="197">
        <f t="shared" si="10"/>
        <v>50.478035650992432</v>
      </c>
    </row>
    <row r="124" spans="1:5" x14ac:dyDescent="0.25">
      <c r="A124" s="312"/>
      <c r="B124" s="309"/>
      <c r="C124" s="16" t="s">
        <v>8</v>
      </c>
      <c r="D124" s="199">
        <v>18</v>
      </c>
      <c r="E124" s="197">
        <f t="shared" si="10"/>
        <v>64.900331551275983</v>
      </c>
    </row>
    <row r="125" spans="1:5" x14ac:dyDescent="0.25">
      <c r="A125" s="312"/>
      <c r="B125" s="309"/>
      <c r="C125" s="16" t="s">
        <v>15</v>
      </c>
      <c r="D125" s="199">
        <v>11</v>
      </c>
      <c r="E125" s="197">
        <f t="shared" si="10"/>
        <v>39.66131372577977</v>
      </c>
    </row>
    <row r="126" spans="1:5" x14ac:dyDescent="0.25">
      <c r="A126" s="312"/>
      <c r="B126" s="309"/>
      <c r="C126" s="16" t="s">
        <v>16</v>
      </c>
      <c r="D126" s="199">
        <v>36</v>
      </c>
      <c r="E126" s="197">
        <f t="shared" si="10"/>
        <v>129.80066310255197</v>
      </c>
    </row>
    <row r="127" spans="1:5" x14ac:dyDescent="0.25">
      <c r="A127" s="312"/>
      <c r="B127" s="309"/>
      <c r="C127" s="16" t="s">
        <v>17</v>
      </c>
      <c r="D127" s="199">
        <v>48</v>
      </c>
      <c r="E127" s="197">
        <f t="shared" si="10"/>
        <v>173.06755080340264</v>
      </c>
    </row>
    <row r="128" spans="1:5" x14ac:dyDescent="0.25">
      <c r="A128" s="312"/>
      <c r="B128" s="309"/>
      <c r="C128" s="16" t="s">
        <v>18</v>
      </c>
      <c r="D128" s="199">
        <v>25</v>
      </c>
      <c r="E128" s="197">
        <f t="shared" si="10"/>
        <v>90.139349376772202</v>
      </c>
    </row>
    <row r="129" spans="1:5" x14ac:dyDescent="0.25">
      <c r="A129" s="312"/>
      <c r="B129" s="309"/>
      <c r="C129" s="16" t="s">
        <v>19</v>
      </c>
      <c r="D129" s="199">
        <v>19</v>
      </c>
      <c r="E129" s="197">
        <f t="shared" si="10"/>
        <v>68.505905526346879</v>
      </c>
    </row>
    <row r="130" spans="1:5" x14ac:dyDescent="0.25">
      <c r="A130" s="312"/>
      <c r="B130" s="309"/>
      <c r="C130" s="16" t="s">
        <v>20</v>
      </c>
      <c r="D130" s="199">
        <v>15</v>
      </c>
      <c r="E130" s="197">
        <f t="shared" si="10"/>
        <v>54.083609626063321</v>
      </c>
    </row>
    <row r="131" spans="1:5" x14ac:dyDescent="0.25">
      <c r="A131" s="312"/>
      <c r="B131" s="309"/>
      <c r="C131" s="16" t="s">
        <v>21</v>
      </c>
      <c r="D131" s="199">
        <v>83</v>
      </c>
      <c r="E131" s="197">
        <f t="shared" si="10"/>
        <v>299.26263993088372</v>
      </c>
    </row>
    <row r="132" spans="1:5" x14ac:dyDescent="0.25">
      <c r="A132" s="312"/>
      <c r="B132" s="309"/>
      <c r="C132" s="16" t="s">
        <v>22</v>
      </c>
      <c r="D132" s="199">
        <v>105</v>
      </c>
      <c r="E132" s="197">
        <f t="shared" si="10"/>
        <v>378.58526738244325</v>
      </c>
    </row>
    <row r="133" spans="1:5" ht="16.5" thickBot="1" x14ac:dyDescent="0.3">
      <c r="A133" s="312"/>
      <c r="B133" s="310"/>
      <c r="C133" s="19" t="s">
        <v>35</v>
      </c>
      <c r="D133" s="200">
        <f>AVERAGE(D117:D132)</f>
        <v>31</v>
      </c>
      <c r="E133" s="196">
        <f>AVERAGE(E117:E132)</f>
        <v>111.77279322719755</v>
      </c>
    </row>
    <row r="134" spans="1:5" x14ac:dyDescent="0.25">
      <c r="A134" s="312"/>
      <c r="B134" s="308" t="s">
        <v>177</v>
      </c>
      <c r="C134" s="18" t="s">
        <v>7</v>
      </c>
      <c r="D134" s="199">
        <v>35</v>
      </c>
      <c r="E134" s="197">
        <f>D134/$G$12</f>
        <v>126.19508912748108</v>
      </c>
    </row>
    <row r="135" spans="1:5" x14ac:dyDescent="0.25">
      <c r="A135" s="312"/>
      <c r="B135" s="309"/>
      <c r="C135" s="16" t="s">
        <v>11</v>
      </c>
      <c r="D135" s="199">
        <v>23</v>
      </c>
      <c r="E135" s="197">
        <f t="shared" ref="E135:E143" si="11">D135/$G$12</f>
        <v>82.928201426630423</v>
      </c>
    </row>
    <row r="136" spans="1:5" x14ac:dyDescent="0.25">
      <c r="A136" s="312"/>
      <c r="B136" s="309"/>
      <c r="C136" s="16" t="s">
        <v>12</v>
      </c>
      <c r="D136" s="199">
        <v>30</v>
      </c>
      <c r="E136" s="197">
        <f t="shared" si="11"/>
        <v>108.16721925212664</v>
      </c>
    </row>
    <row r="137" spans="1:5" x14ac:dyDescent="0.25">
      <c r="A137" s="312"/>
      <c r="B137" s="309"/>
      <c r="C137" s="16" t="s">
        <v>10</v>
      </c>
      <c r="D137" s="199">
        <v>115</v>
      </c>
      <c r="E137" s="197">
        <f t="shared" si="11"/>
        <v>414.64100713315213</v>
      </c>
    </row>
    <row r="138" spans="1:5" x14ac:dyDescent="0.25">
      <c r="A138" s="312"/>
      <c r="B138" s="309"/>
      <c r="C138" s="16" t="s">
        <v>13</v>
      </c>
      <c r="D138" s="199">
        <v>19</v>
      </c>
      <c r="E138" s="197">
        <f t="shared" si="11"/>
        <v>68.505905526346879</v>
      </c>
    </row>
    <row r="139" spans="1:5" x14ac:dyDescent="0.25">
      <c r="A139" s="312"/>
      <c r="B139" s="309"/>
      <c r="C139" s="16" t="s">
        <v>9</v>
      </c>
      <c r="D139" s="199">
        <v>18</v>
      </c>
      <c r="E139" s="197">
        <f t="shared" si="11"/>
        <v>64.900331551275983</v>
      </c>
    </row>
    <row r="140" spans="1:5" x14ac:dyDescent="0.25">
      <c r="A140" s="312"/>
      <c r="B140" s="309"/>
      <c r="C140" s="16" t="s">
        <v>14</v>
      </c>
      <c r="D140" s="199">
        <v>16</v>
      </c>
      <c r="E140" s="197">
        <f t="shared" si="11"/>
        <v>57.689183601134211</v>
      </c>
    </row>
    <row r="141" spans="1:5" x14ac:dyDescent="0.25">
      <c r="A141" s="312"/>
      <c r="B141" s="309"/>
      <c r="C141" s="16" t="s">
        <v>8</v>
      </c>
      <c r="D141" s="199">
        <v>18</v>
      </c>
      <c r="E141" s="197">
        <f t="shared" si="11"/>
        <v>64.900331551275983</v>
      </c>
    </row>
    <row r="142" spans="1:5" x14ac:dyDescent="0.25">
      <c r="A142" s="312"/>
      <c r="B142" s="309"/>
      <c r="C142" s="16" t="s">
        <v>15</v>
      </c>
      <c r="D142" s="199">
        <v>20</v>
      </c>
      <c r="E142" s="197">
        <f t="shared" si="11"/>
        <v>72.111479501417762</v>
      </c>
    </row>
    <row r="143" spans="1:5" x14ac:dyDescent="0.25">
      <c r="A143" s="312"/>
      <c r="B143" s="309"/>
      <c r="C143" s="16" t="s">
        <v>16</v>
      </c>
      <c r="D143" s="199">
        <v>23</v>
      </c>
      <c r="E143" s="197">
        <f t="shared" si="11"/>
        <v>82.928201426630423</v>
      </c>
    </row>
    <row r="144" spans="1:5" ht="16.5" thickBot="1" x14ac:dyDescent="0.3">
      <c r="A144" s="312"/>
      <c r="B144" s="310"/>
      <c r="C144" s="19" t="s">
        <v>35</v>
      </c>
      <c r="D144" s="200">
        <f>AVERAGE(D134:D143)</f>
        <v>31.7</v>
      </c>
      <c r="E144" s="196">
        <f>AVERAGE(E134:E143)</f>
        <v>114.29669500974714</v>
      </c>
    </row>
    <row r="145" spans="1:5" x14ac:dyDescent="0.25">
      <c r="A145" s="312"/>
      <c r="B145" s="308" t="s">
        <v>178</v>
      </c>
      <c r="C145" s="18" t="s">
        <v>7</v>
      </c>
      <c r="D145" s="199">
        <v>23</v>
      </c>
      <c r="E145" s="197">
        <f>D145/$G$12</f>
        <v>82.928201426630423</v>
      </c>
    </row>
    <row r="146" spans="1:5" x14ac:dyDescent="0.25">
      <c r="A146" s="312"/>
      <c r="B146" s="309"/>
      <c r="C146" s="16" t="s">
        <v>11</v>
      </c>
      <c r="D146" s="199">
        <v>24</v>
      </c>
      <c r="E146" s="197">
        <f t="shared" ref="E146:E168" si="12">D146/$G$12</f>
        <v>86.53377540170132</v>
      </c>
    </row>
    <row r="147" spans="1:5" x14ac:dyDescent="0.25">
      <c r="A147" s="312"/>
      <c r="B147" s="309"/>
      <c r="C147" s="16" t="s">
        <v>12</v>
      </c>
      <c r="D147" s="199">
        <v>28</v>
      </c>
      <c r="E147" s="197">
        <f t="shared" si="12"/>
        <v>100.95607130198486</v>
      </c>
    </row>
    <row r="148" spans="1:5" x14ac:dyDescent="0.25">
      <c r="A148" s="312"/>
      <c r="B148" s="309"/>
      <c r="C148" s="16" t="s">
        <v>10</v>
      </c>
      <c r="D148" s="199">
        <v>23</v>
      </c>
      <c r="E148" s="197">
        <f t="shared" si="12"/>
        <v>82.928201426630423</v>
      </c>
    </row>
    <row r="149" spans="1:5" x14ac:dyDescent="0.25">
      <c r="A149" s="312"/>
      <c r="B149" s="309"/>
      <c r="C149" s="16" t="s">
        <v>13</v>
      </c>
      <c r="D149" s="199">
        <v>46</v>
      </c>
      <c r="E149" s="197">
        <f t="shared" si="12"/>
        <v>165.85640285326085</v>
      </c>
    </row>
    <row r="150" spans="1:5" x14ac:dyDescent="0.25">
      <c r="A150" s="312"/>
      <c r="B150" s="309"/>
      <c r="C150" s="16" t="s">
        <v>9</v>
      </c>
      <c r="D150" s="199">
        <v>20</v>
      </c>
      <c r="E150" s="197">
        <f t="shared" si="12"/>
        <v>72.111479501417762</v>
      </c>
    </row>
    <row r="151" spans="1:5" x14ac:dyDescent="0.25">
      <c r="A151" s="312"/>
      <c r="B151" s="309"/>
      <c r="C151" s="16" t="s">
        <v>14</v>
      </c>
      <c r="D151" s="199">
        <v>21</v>
      </c>
      <c r="E151" s="197">
        <f t="shared" si="12"/>
        <v>75.717053476488658</v>
      </c>
    </row>
    <row r="152" spans="1:5" x14ac:dyDescent="0.25">
      <c r="A152" s="312"/>
      <c r="B152" s="309"/>
      <c r="C152" s="16" t="s">
        <v>8</v>
      </c>
      <c r="D152" s="199">
        <v>22</v>
      </c>
      <c r="E152" s="197">
        <f t="shared" si="12"/>
        <v>79.322627451559541</v>
      </c>
    </row>
    <row r="153" spans="1:5" x14ac:dyDescent="0.25">
      <c r="A153" s="312"/>
      <c r="B153" s="309"/>
      <c r="C153" s="16" t="s">
        <v>15</v>
      </c>
      <c r="D153" s="199">
        <v>28</v>
      </c>
      <c r="E153" s="197">
        <f t="shared" si="12"/>
        <v>100.95607130198486</v>
      </c>
    </row>
    <row r="154" spans="1:5" x14ac:dyDescent="0.25">
      <c r="A154" s="312"/>
      <c r="B154" s="309"/>
      <c r="C154" s="16" t="s">
        <v>16</v>
      </c>
      <c r="D154" s="199">
        <v>31</v>
      </c>
      <c r="E154" s="197">
        <f t="shared" si="12"/>
        <v>111.77279322719754</v>
      </c>
    </row>
    <row r="155" spans="1:5" x14ac:dyDescent="0.25">
      <c r="A155" s="312"/>
      <c r="B155" s="309"/>
      <c r="C155" s="16" t="s">
        <v>17</v>
      </c>
      <c r="D155" s="199">
        <v>31</v>
      </c>
      <c r="E155" s="197">
        <f t="shared" si="12"/>
        <v>111.77279322719754</v>
      </c>
    </row>
    <row r="156" spans="1:5" x14ac:dyDescent="0.25">
      <c r="A156" s="312"/>
      <c r="B156" s="309"/>
      <c r="C156" s="16" t="s">
        <v>18</v>
      </c>
      <c r="D156" s="199">
        <v>23</v>
      </c>
      <c r="E156" s="197">
        <f t="shared" si="12"/>
        <v>82.928201426630423</v>
      </c>
    </row>
    <row r="157" spans="1:5" x14ac:dyDescent="0.25">
      <c r="A157" s="312"/>
      <c r="B157" s="309"/>
      <c r="C157" s="16" t="s">
        <v>19</v>
      </c>
      <c r="D157" s="199">
        <v>20</v>
      </c>
      <c r="E157" s="197">
        <f t="shared" si="12"/>
        <v>72.111479501417762</v>
      </c>
    </row>
    <row r="158" spans="1:5" x14ac:dyDescent="0.25">
      <c r="A158" s="312"/>
      <c r="B158" s="309"/>
      <c r="C158" s="16" t="s">
        <v>20</v>
      </c>
      <c r="D158" s="199">
        <v>21</v>
      </c>
      <c r="E158" s="197">
        <f t="shared" si="12"/>
        <v>75.717053476488658</v>
      </c>
    </row>
    <row r="159" spans="1:5" x14ac:dyDescent="0.25">
      <c r="A159" s="312"/>
      <c r="B159" s="309"/>
      <c r="C159" s="16" t="s">
        <v>21</v>
      </c>
      <c r="D159" s="199">
        <v>47</v>
      </c>
      <c r="E159" s="197">
        <f t="shared" si="12"/>
        <v>169.46197682833176</v>
      </c>
    </row>
    <row r="160" spans="1:5" x14ac:dyDescent="0.25">
      <c r="A160" s="312"/>
      <c r="B160" s="309"/>
      <c r="C160" s="16" t="s">
        <v>22</v>
      </c>
      <c r="D160" s="199">
        <v>33</v>
      </c>
      <c r="E160" s="197">
        <f t="shared" si="12"/>
        <v>118.9839411773393</v>
      </c>
    </row>
    <row r="161" spans="1:5" x14ac:dyDescent="0.25">
      <c r="A161" s="312"/>
      <c r="B161" s="309"/>
      <c r="C161" s="16" t="s">
        <v>23</v>
      </c>
      <c r="D161" s="199">
        <v>52</v>
      </c>
      <c r="E161" s="197">
        <f t="shared" si="12"/>
        <v>187.4898467036862</v>
      </c>
    </row>
    <row r="162" spans="1:5" x14ac:dyDescent="0.25">
      <c r="A162" s="312"/>
      <c r="B162" s="309"/>
      <c r="C162" s="16" t="s">
        <v>24</v>
      </c>
      <c r="D162" s="199">
        <v>45</v>
      </c>
      <c r="E162" s="197">
        <f t="shared" si="12"/>
        <v>162.25082887818996</v>
      </c>
    </row>
    <row r="163" spans="1:5" x14ac:dyDescent="0.25">
      <c r="A163" s="312"/>
      <c r="B163" s="309"/>
      <c r="C163" s="16" t="s">
        <v>36</v>
      </c>
      <c r="D163" s="199">
        <v>16</v>
      </c>
      <c r="E163" s="197">
        <f t="shared" si="12"/>
        <v>57.689183601134211</v>
      </c>
    </row>
    <row r="164" spans="1:5" x14ac:dyDescent="0.25">
      <c r="A164" s="312"/>
      <c r="B164" s="309"/>
      <c r="C164" s="16" t="s">
        <v>37</v>
      </c>
      <c r="D164" s="199">
        <v>45</v>
      </c>
      <c r="E164" s="197">
        <f t="shared" si="12"/>
        <v>162.25082887818996</v>
      </c>
    </row>
    <row r="165" spans="1:5" x14ac:dyDescent="0.25">
      <c r="A165" s="312"/>
      <c r="B165" s="309"/>
      <c r="C165" s="16" t="s">
        <v>38</v>
      </c>
      <c r="D165" s="199">
        <v>40</v>
      </c>
      <c r="E165" s="197">
        <f t="shared" si="12"/>
        <v>144.22295900283552</v>
      </c>
    </row>
    <row r="166" spans="1:5" x14ac:dyDescent="0.25">
      <c r="A166" s="312"/>
      <c r="B166" s="309"/>
      <c r="C166" s="16" t="s">
        <v>39</v>
      </c>
      <c r="D166" s="199">
        <v>31</v>
      </c>
      <c r="E166" s="197">
        <f t="shared" si="12"/>
        <v>111.77279322719754</v>
      </c>
    </row>
    <row r="167" spans="1:5" x14ac:dyDescent="0.25">
      <c r="A167" s="312"/>
      <c r="B167" s="309"/>
      <c r="C167" s="16" t="s">
        <v>40</v>
      </c>
      <c r="D167" s="199">
        <v>35</v>
      </c>
      <c r="E167" s="197">
        <f t="shared" si="12"/>
        <v>126.19508912748108</v>
      </c>
    </row>
    <row r="168" spans="1:5" x14ac:dyDescent="0.25">
      <c r="A168" s="312"/>
      <c r="B168" s="309"/>
      <c r="C168" s="16" t="s">
        <v>41</v>
      </c>
      <c r="D168" s="199">
        <v>25</v>
      </c>
      <c r="E168" s="197">
        <f t="shared" si="12"/>
        <v>90.139349376772202</v>
      </c>
    </row>
    <row r="169" spans="1:5" ht="16.5" thickBot="1" x14ac:dyDescent="0.3">
      <c r="A169" s="312"/>
      <c r="B169" s="310"/>
      <c r="C169" s="19" t="s">
        <v>35</v>
      </c>
      <c r="D169" s="200">
        <f>AVERAGE(D145:D168)</f>
        <v>30.416666666666668</v>
      </c>
      <c r="E169" s="196">
        <f>AVERAGE(E145:E168)</f>
        <v>109.66954174173951</v>
      </c>
    </row>
    <row r="170" spans="1:5" x14ac:dyDescent="0.25">
      <c r="A170" s="312"/>
      <c r="B170" s="308" t="s">
        <v>179</v>
      </c>
      <c r="C170" s="18" t="s">
        <v>7</v>
      </c>
      <c r="D170" s="199">
        <v>9</v>
      </c>
      <c r="E170" s="197">
        <f>D170/$G$12</f>
        <v>32.450165775637991</v>
      </c>
    </row>
    <row r="171" spans="1:5" x14ac:dyDescent="0.25">
      <c r="A171" s="312"/>
      <c r="B171" s="309"/>
      <c r="C171" s="16" t="s">
        <v>11</v>
      </c>
      <c r="D171" s="199">
        <v>15</v>
      </c>
      <c r="E171" s="197">
        <f t="shared" ref="E171:E180" si="13">D171/$G$12</f>
        <v>54.083609626063321</v>
      </c>
    </row>
    <row r="172" spans="1:5" x14ac:dyDescent="0.25">
      <c r="A172" s="312"/>
      <c r="B172" s="309"/>
      <c r="C172" s="16" t="s">
        <v>12</v>
      </c>
      <c r="D172" s="199">
        <v>18</v>
      </c>
      <c r="E172" s="197">
        <f t="shared" si="13"/>
        <v>64.900331551275983</v>
      </c>
    </row>
    <row r="173" spans="1:5" x14ac:dyDescent="0.25">
      <c r="A173" s="312"/>
      <c r="B173" s="309"/>
      <c r="C173" s="16" t="s">
        <v>10</v>
      </c>
      <c r="D173" s="199">
        <v>26</v>
      </c>
      <c r="E173" s="197">
        <f t="shared" si="13"/>
        <v>93.744923351843099</v>
      </c>
    </row>
    <row r="174" spans="1:5" x14ac:dyDescent="0.25">
      <c r="A174" s="312"/>
      <c r="B174" s="309"/>
      <c r="C174" s="16" t="s">
        <v>13</v>
      </c>
      <c r="D174" s="199">
        <v>9</v>
      </c>
      <c r="E174" s="197">
        <f t="shared" si="13"/>
        <v>32.450165775637991</v>
      </c>
    </row>
    <row r="175" spans="1:5" x14ac:dyDescent="0.25">
      <c r="A175" s="312"/>
      <c r="B175" s="309"/>
      <c r="C175" s="16" t="s">
        <v>9</v>
      </c>
      <c r="D175" s="199">
        <v>7</v>
      </c>
      <c r="E175" s="197">
        <f t="shared" si="13"/>
        <v>25.239017825496216</v>
      </c>
    </row>
    <row r="176" spans="1:5" x14ac:dyDescent="0.25">
      <c r="A176" s="312"/>
      <c r="B176" s="309"/>
      <c r="C176" s="16" t="s">
        <v>14</v>
      </c>
      <c r="D176" s="199">
        <v>18</v>
      </c>
      <c r="E176" s="197">
        <f t="shared" si="13"/>
        <v>64.900331551275983</v>
      </c>
    </row>
    <row r="177" spans="1:5" x14ac:dyDescent="0.25">
      <c r="A177" s="312"/>
      <c r="B177" s="309"/>
      <c r="C177" s="16" t="s">
        <v>8</v>
      </c>
      <c r="D177" s="199">
        <v>15</v>
      </c>
      <c r="E177" s="197">
        <f t="shared" si="13"/>
        <v>54.083609626063321</v>
      </c>
    </row>
    <row r="178" spans="1:5" x14ac:dyDescent="0.25">
      <c r="A178" s="312"/>
      <c r="B178" s="309"/>
      <c r="C178" s="16" t="s">
        <v>15</v>
      </c>
      <c r="D178" s="199">
        <v>10</v>
      </c>
      <c r="E178" s="197">
        <f t="shared" si="13"/>
        <v>36.055739750708881</v>
      </c>
    </row>
    <row r="179" spans="1:5" x14ac:dyDescent="0.25">
      <c r="A179" s="312"/>
      <c r="B179" s="309"/>
      <c r="C179" s="16" t="s">
        <v>16</v>
      </c>
      <c r="D179" s="199">
        <v>78</v>
      </c>
      <c r="E179" s="197">
        <f t="shared" si="13"/>
        <v>281.23477005552928</v>
      </c>
    </row>
    <row r="180" spans="1:5" x14ac:dyDescent="0.25">
      <c r="A180" s="312"/>
      <c r="B180" s="309"/>
      <c r="C180" s="16" t="s">
        <v>17</v>
      </c>
      <c r="D180" s="199">
        <v>75</v>
      </c>
      <c r="E180" s="197">
        <f t="shared" si="13"/>
        <v>270.41804813031661</v>
      </c>
    </row>
    <row r="181" spans="1:5" ht="16.5" thickBot="1" x14ac:dyDescent="0.3">
      <c r="A181" s="313"/>
      <c r="B181" s="310"/>
      <c r="C181" s="19" t="s">
        <v>35</v>
      </c>
      <c r="D181" s="200">
        <f>AVERAGE(D170:D180)</f>
        <v>25.454545454545453</v>
      </c>
      <c r="E181" s="196">
        <f>AVERAGE(E170:E180)</f>
        <v>91.778246638168056</v>
      </c>
    </row>
    <row r="182" spans="1:5" x14ac:dyDescent="0.25">
      <c r="A182" s="311" t="s">
        <v>194</v>
      </c>
      <c r="B182" s="308" t="s">
        <v>173</v>
      </c>
      <c r="C182" s="18" t="s">
        <v>7</v>
      </c>
      <c r="D182" s="199">
        <v>32</v>
      </c>
      <c r="E182" s="197">
        <f>D182/$G$12</f>
        <v>115.37836720226842</v>
      </c>
    </row>
    <row r="183" spans="1:5" x14ac:dyDescent="0.25">
      <c r="A183" s="312"/>
      <c r="B183" s="309"/>
      <c r="C183" s="16" t="s">
        <v>11</v>
      </c>
      <c r="D183" s="199">
        <v>36</v>
      </c>
      <c r="E183" s="197">
        <f t="shared" ref="E183:E186" si="14">D183/$G$12</f>
        <v>129.80066310255197</v>
      </c>
    </row>
    <row r="184" spans="1:5" x14ac:dyDescent="0.25">
      <c r="A184" s="312"/>
      <c r="B184" s="309"/>
      <c r="C184" s="16" t="s">
        <v>12</v>
      </c>
      <c r="D184" s="199">
        <v>25</v>
      </c>
      <c r="E184" s="197">
        <f t="shared" si="14"/>
        <v>90.139349376772202</v>
      </c>
    </row>
    <row r="185" spans="1:5" x14ac:dyDescent="0.25">
      <c r="A185" s="312"/>
      <c r="B185" s="309"/>
      <c r="C185" s="16" t="s">
        <v>10</v>
      </c>
      <c r="D185" s="199">
        <v>56</v>
      </c>
      <c r="E185" s="197">
        <f t="shared" si="14"/>
        <v>201.91214260396973</v>
      </c>
    </row>
    <row r="186" spans="1:5" x14ac:dyDescent="0.25">
      <c r="A186" s="312"/>
      <c r="B186" s="309"/>
      <c r="C186" s="16" t="s">
        <v>13</v>
      </c>
      <c r="D186" s="199">
        <v>45</v>
      </c>
      <c r="E186" s="197">
        <f t="shared" si="14"/>
        <v>162.25082887818996</v>
      </c>
    </row>
    <row r="187" spans="1:5" ht="16.5" thickBot="1" x14ac:dyDescent="0.3">
      <c r="A187" s="312"/>
      <c r="B187" s="310"/>
      <c r="C187" s="19" t="s">
        <v>35</v>
      </c>
      <c r="D187" s="200">
        <f>AVERAGE(D182:D186)</f>
        <v>38.799999999999997</v>
      </c>
      <c r="E187" s="196">
        <f>AVERAGE(E182:E186)</f>
        <v>139.89627023275045</v>
      </c>
    </row>
    <row r="188" spans="1:5" x14ac:dyDescent="0.25">
      <c r="A188" s="312"/>
      <c r="B188" s="308" t="s">
        <v>174</v>
      </c>
      <c r="C188" s="18" t="s">
        <v>7</v>
      </c>
      <c r="D188" s="199">
        <v>31</v>
      </c>
      <c r="E188" s="197">
        <f>D188/$G$12</f>
        <v>111.77279322719754</v>
      </c>
    </row>
    <row r="189" spans="1:5" x14ac:dyDescent="0.25">
      <c r="A189" s="312"/>
      <c r="B189" s="309"/>
      <c r="C189" s="16" t="s">
        <v>11</v>
      </c>
      <c r="D189" s="199">
        <v>48</v>
      </c>
      <c r="E189" s="197">
        <f t="shared" ref="E189:E193" si="15">D189/$G$12</f>
        <v>173.06755080340264</v>
      </c>
    </row>
    <row r="190" spans="1:5" x14ac:dyDescent="0.25">
      <c r="A190" s="312"/>
      <c r="B190" s="309"/>
      <c r="C190" s="16" t="s">
        <v>12</v>
      </c>
      <c r="D190" s="199">
        <v>60</v>
      </c>
      <c r="E190" s="197">
        <f t="shared" si="15"/>
        <v>216.33443850425328</v>
      </c>
    </row>
    <row r="191" spans="1:5" x14ac:dyDescent="0.25">
      <c r="A191" s="312"/>
      <c r="B191" s="309"/>
      <c r="C191" s="16" t="s">
        <v>10</v>
      </c>
      <c r="D191" s="199">
        <v>29</v>
      </c>
      <c r="E191" s="197">
        <f t="shared" si="15"/>
        <v>104.56164527705576</v>
      </c>
    </row>
    <row r="192" spans="1:5" x14ac:dyDescent="0.25">
      <c r="A192" s="312"/>
      <c r="B192" s="309"/>
      <c r="C192" s="16" t="s">
        <v>13</v>
      </c>
      <c r="D192" s="199">
        <v>31</v>
      </c>
      <c r="E192" s="197">
        <f t="shared" si="15"/>
        <v>111.77279322719754</v>
      </c>
    </row>
    <row r="193" spans="1:5" x14ac:dyDescent="0.25">
      <c r="A193" s="312"/>
      <c r="B193" s="309"/>
      <c r="C193" s="16" t="s">
        <v>9</v>
      </c>
      <c r="D193" s="199">
        <v>28</v>
      </c>
      <c r="E193" s="197">
        <f t="shared" si="15"/>
        <v>100.95607130198486</v>
      </c>
    </row>
    <row r="194" spans="1:5" ht="16.5" thickBot="1" x14ac:dyDescent="0.3">
      <c r="A194" s="312"/>
      <c r="B194" s="310"/>
      <c r="C194" s="19" t="s">
        <v>35</v>
      </c>
      <c r="D194" s="200">
        <f>AVERAGE(D188:D193)</f>
        <v>37.833333333333336</v>
      </c>
      <c r="E194" s="196">
        <f>AVERAGE(E188:E193)</f>
        <v>136.41088205684861</v>
      </c>
    </row>
    <row r="195" spans="1:5" x14ac:dyDescent="0.25">
      <c r="A195" s="312"/>
      <c r="B195" s="308" t="s">
        <v>175</v>
      </c>
      <c r="C195" s="18" t="s">
        <v>7</v>
      </c>
      <c r="D195" s="199">
        <v>52</v>
      </c>
      <c r="E195" s="197">
        <f>D195/$G$12</f>
        <v>187.4898467036862</v>
      </c>
    </row>
    <row r="196" spans="1:5" x14ac:dyDescent="0.25">
      <c r="A196" s="312"/>
      <c r="B196" s="309"/>
      <c r="C196" s="16" t="s">
        <v>11</v>
      </c>
      <c r="D196" s="199">
        <v>72</v>
      </c>
      <c r="E196" s="197">
        <f t="shared" ref="E196:E204" si="16">D196/$G$12</f>
        <v>259.60132620510393</v>
      </c>
    </row>
    <row r="197" spans="1:5" x14ac:dyDescent="0.25">
      <c r="A197" s="312"/>
      <c r="B197" s="309"/>
      <c r="C197" s="16" t="s">
        <v>12</v>
      </c>
      <c r="D197" s="199">
        <v>29</v>
      </c>
      <c r="E197" s="197">
        <f t="shared" si="16"/>
        <v>104.56164527705576</v>
      </c>
    </row>
    <row r="198" spans="1:5" x14ac:dyDescent="0.25">
      <c r="A198" s="312"/>
      <c r="B198" s="309"/>
      <c r="C198" s="16" t="s">
        <v>10</v>
      </c>
      <c r="D198" s="199">
        <v>27</v>
      </c>
      <c r="E198" s="197">
        <f t="shared" si="16"/>
        <v>97.350497326913981</v>
      </c>
    </row>
    <row r="199" spans="1:5" x14ac:dyDescent="0.25">
      <c r="A199" s="312"/>
      <c r="B199" s="309"/>
      <c r="C199" s="16" t="s">
        <v>13</v>
      </c>
      <c r="D199" s="199">
        <v>18</v>
      </c>
      <c r="E199" s="197">
        <f t="shared" si="16"/>
        <v>64.900331551275983</v>
      </c>
    </row>
    <row r="200" spans="1:5" x14ac:dyDescent="0.25">
      <c r="A200" s="312"/>
      <c r="B200" s="309"/>
      <c r="C200" s="16" t="s">
        <v>9</v>
      </c>
      <c r="D200" s="199">
        <v>30</v>
      </c>
      <c r="E200" s="197">
        <f t="shared" si="16"/>
        <v>108.16721925212664</v>
      </c>
    </row>
    <row r="201" spans="1:5" x14ac:dyDescent="0.25">
      <c r="A201" s="312"/>
      <c r="B201" s="309"/>
      <c r="C201" s="16" t="s">
        <v>14</v>
      </c>
      <c r="D201" s="199">
        <v>32</v>
      </c>
      <c r="E201" s="197">
        <f t="shared" si="16"/>
        <v>115.37836720226842</v>
      </c>
    </row>
    <row r="202" spans="1:5" x14ac:dyDescent="0.25">
      <c r="A202" s="312"/>
      <c r="B202" s="309"/>
      <c r="C202" s="16" t="s">
        <v>8</v>
      </c>
      <c r="D202" s="199">
        <v>36</v>
      </c>
      <c r="E202" s="197">
        <f t="shared" si="16"/>
        <v>129.80066310255197</v>
      </c>
    </row>
    <row r="203" spans="1:5" x14ac:dyDescent="0.25">
      <c r="A203" s="312"/>
      <c r="B203" s="309"/>
      <c r="C203" s="16" t="s">
        <v>15</v>
      </c>
      <c r="D203" s="199">
        <v>35</v>
      </c>
      <c r="E203" s="197">
        <f t="shared" si="16"/>
        <v>126.19508912748108</v>
      </c>
    </row>
    <row r="204" spans="1:5" x14ac:dyDescent="0.25">
      <c r="A204" s="312"/>
      <c r="B204" s="309"/>
      <c r="C204" s="16" t="s">
        <v>16</v>
      </c>
      <c r="D204" s="199">
        <v>25</v>
      </c>
      <c r="E204" s="197">
        <f t="shared" si="16"/>
        <v>90.139349376772202</v>
      </c>
    </row>
    <row r="205" spans="1:5" ht="16.5" thickBot="1" x14ac:dyDescent="0.3">
      <c r="A205" s="312"/>
      <c r="B205" s="310"/>
      <c r="C205" s="19" t="s">
        <v>35</v>
      </c>
      <c r="D205" s="200">
        <f>AVERAGE(D195:D204)</f>
        <v>35.6</v>
      </c>
      <c r="E205" s="196">
        <f>AVERAGE(E195:E204)</f>
        <v>128.35843351252362</v>
      </c>
    </row>
    <row r="206" spans="1:5" x14ac:dyDescent="0.25">
      <c r="A206" s="312"/>
      <c r="B206" s="308" t="s">
        <v>176</v>
      </c>
      <c r="C206" s="18" t="s">
        <v>7</v>
      </c>
      <c r="D206" s="199">
        <v>57</v>
      </c>
      <c r="E206" s="197">
        <f>D206/$G$12</f>
        <v>205.51771657904064</v>
      </c>
    </row>
    <row r="207" spans="1:5" x14ac:dyDescent="0.25">
      <c r="A207" s="312"/>
      <c r="B207" s="309"/>
      <c r="C207" s="16" t="s">
        <v>11</v>
      </c>
      <c r="D207" s="199">
        <v>51</v>
      </c>
      <c r="E207" s="197">
        <f t="shared" ref="E207:E217" si="17">D207/$G$12</f>
        <v>183.88427272861529</v>
      </c>
    </row>
    <row r="208" spans="1:5" x14ac:dyDescent="0.25">
      <c r="A208" s="312"/>
      <c r="B208" s="309"/>
      <c r="C208" s="16" t="s">
        <v>12</v>
      </c>
      <c r="D208" s="199">
        <v>64</v>
      </c>
      <c r="E208" s="197">
        <f t="shared" si="17"/>
        <v>230.75673440453684</v>
      </c>
    </row>
    <row r="209" spans="1:5" x14ac:dyDescent="0.25">
      <c r="A209" s="312"/>
      <c r="B209" s="309"/>
      <c r="C209" s="16" t="s">
        <v>10</v>
      </c>
      <c r="D209" s="199">
        <v>42</v>
      </c>
      <c r="E209" s="197">
        <f t="shared" si="17"/>
        <v>151.43410695297732</v>
      </c>
    </row>
    <row r="210" spans="1:5" x14ac:dyDescent="0.25">
      <c r="A210" s="312"/>
      <c r="B210" s="309"/>
      <c r="C210" s="16" t="s">
        <v>13</v>
      </c>
      <c r="D210" s="199">
        <v>50</v>
      </c>
      <c r="E210" s="197">
        <f t="shared" si="17"/>
        <v>180.2786987535444</v>
      </c>
    </row>
    <row r="211" spans="1:5" x14ac:dyDescent="0.25">
      <c r="A211" s="312"/>
      <c r="B211" s="309"/>
      <c r="C211" s="16" t="s">
        <v>9</v>
      </c>
      <c r="D211" s="199">
        <v>85</v>
      </c>
      <c r="E211" s="197">
        <f t="shared" si="17"/>
        <v>306.47378788102549</v>
      </c>
    </row>
    <row r="212" spans="1:5" x14ac:dyDescent="0.25">
      <c r="A212" s="312"/>
      <c r="B212" s="309"/>
      <c r="C212" s="16" t="s">
        <v>14</v>
      </c>
      <c r="D212" s="199">
        <v>10</v>
      </c>
      <c r="E212" s="197">
        <f t="shared" si="17"/>
        <v>36.055739750708881</v>
      </c>
    </row>
    <row r="213" spans="1:5" x14ac:dyDescent="0.25">
      <c r="A213" s="312"/>
      <c r="B213" s="309"/>
      <c r="C213" s="16" t="s">
        <v>8</v>
      </c>
      <c r="D213" s="199">
        <v>21</v>
      </c>
      <c r="E213" s="197">
        <f t="shared" si="17"/>
        <v>75.717053476488658</v>
      </c>
    </row>
    <row r="214" spans="1:5" x14ac:dyDescent="0.25">
      <c r="A214" s="312"/>
      <c r="B214" s="309"/>
      <c r="C214" s="16" t="s">
        <v>15</v>
      </c>
      <c r="D214" s="199">
        <v>25</v>
      </c>
      <c r="E214" s="197">
        <f t="shared" si="17"/>
        <v>90.139349376772202</v>
      </c>
    </row>
    <row r="215" spans="1:5" x14ac:dyDescent="0.25">
      <c r="A215" s="312"/>
      <c r="B215" s="309"/>
      <c r="C215" s="16" t="s">
        <v>16</v>
      </c>
      <c r="D215" s="199">
        <v>14</v>
      </c>
      <c r="E215" s="197">
        <f t="shared" si="17"/>
        <v>50.478035650992432</v>
      </c>
    </row>
    <row r="216" spans="1:5" x14ac:dyDescent="0.25">
      <c r="A216" s="312"/>
      <c r="B216" s="309"/>
      <c r="C216" s="16" t="s">
        <v>17</v>
      </c>
      <c r="D216" s="199">
        <v>36</v>
      </c>
      <c r="E216" s="197">
        <f t="shared" si="17"/>
        <v>129.80066310255197</v>
      </c>
    </row>
    <row r="217" spans="1:5" x14ac:dyDescent="0.25">
      <c r="A217" s="312"/>
      <c r="B217" s="309"/>
      <c r="C217" s="16" t="s">
        <v>18</v>
      </c>
      <c r="D217" s="199">
        <v>30</v>
      </c>
      <c r="E217" s="197">
        <f t="shared" si="17"/>
        <v>108.16721925212664</v>
      </c>
    </row>
    <row r="218" spans="1:5" ht="16.5" thickBot="1" x14ac:dyDescent="0.3">
      <c r="A218" s="312"/>
      <c r="B218" s="310"/>
      <c r="C218" s="19" t="s">
        <v>35</v>
      </c>
      <c r="D218" s="200">
        <f>AVERAGE(D206:D217)</f>
        <v>40.416666666666664</v>
      </c>
      <c r="E218" s="196">
        <f>AVERAGE(E206:E217)</f>
        <v>145.7252814924484</v>
      </c>
    </row>
    <row r="219" spans="1:5" x14ac:dyDescent="0.25">
      <c r="A219" s="312"/>
      <c r="B219" s="308" t="s">
        <v>177</v>
      </c>
      <c r="C219" s="18" t="s">
        <v>7</v>
      </c>
      <c r="D219" s="199">
        <v>56</v>
      </c>
      <c r="E219" s="197">
        <f>D219/$G$12</f>
        <v>201.91214260396973</v>
      </c>
    </row>
    <row r="220" spans="1:5" x14ac:dyDescent="0.25">
      <c r="A220" s="312"/>
      <c r="B220" s="309"/>
      <c r="C220" s="16" t="s">
        <v>11</v>
      </c>
      <c r="D220" s="199">
        <v>25</v>
      </c>
      <c r="E220" s="197">
        <f t="shared" ref="E220:E227" si="18">D220/$G$12</f>
        <v>90.139349376772202</v>
      </c>
    </row>
    <row r="221" spans="1:5" x14ac:dyDescent="0.25">
      <c r="A221" s="312"/>
      <c r="B221" s="309"/>
      <c r="C221" s="16" t="s">
        <v>12</v>
      </c>
      <c r="D221" s="199">
        <v>14</v>
      </c>
      <c r="E221" s="197">
        <f t="shared" si="18"/>
        <v>50.478035650992432</v>
      </c>
    </row>
    <row r="222" spans="1:5" x14ac:dyDescent="0.25">
      <c r="A222" s="312"/>
      <c r="B222" s="309"/>
      <c r="C222" s="16" t="s">
        <v>10</v>
      </c>
      <c r="D222" s="199">
        <v>12</v>
      </c>
      <c r="E222" s="197">
        <f t="shared" si="18"/>
        <v>43.26688770085066</v>
      </c>
    </row>
    <row r="223" spans="1:5" x14ac:dyDescent="0.25">
      <c r="A223" s="312"/>
      <c r="B223" s="309"/>
      <c r="C223" s="16" t="s">
        <v>13</v>
      </c>
      <c r="D223" s="199">
        <v>34</v>
      </c>
      <c r="E223" s="197">
        <f t="shared" si="18"/>
        <v>122.5895151524102</v>
      </c>
    </row>
    <row r="224" spans="1:5" x14ac:dyDescent="0.25">
      <c r="A224" s="312"/>
      <c r="B224" s="309"/>
      <c r="C224" s="16" t="s">
        <v>9</v>
      </c>
      <c r="D224" s="199">
        <v>65</v>
      </c>
      <c r="E224" s="197">
        <f t="shared" si="18"/>
        <v>234.36230837960773</v>
      </c>
    </row>
    <row r="225" spans="1:5" x14ac:dyDescent="0.25">
      <c r="A225" s="312"/>
      <c r="B225" s="309"/>
      <c r="C225" s="16" t="s">
        <v>14</v>
      </c>
      <c r="D225" s="199">
        <v>35</v>
      </c>
      <c r="E225" s="197">
        <f t="shared" si="18"/>
        <v>126.19508912748108</v>
      </c>
    </row>
    <row r="226" spans="1:5" x14ac:dyDescent="0.25">
      <c r="A226" s="312"/>
      <c r="B226" s="309"/>
      <c r="C226" s="16" t="s">
        <v>8</v>
      </c>
      <c r="D226" s="199">
        <v>64</v>
      </c>
      <c r="E226" s="197">
        <f t="shared" si="18"/>
        <v>230.75673440453684</v>
      </c>
    </row>
    <row r="227" spans="1:5" x14ac:dyDescent="0.25">
      <c r="A227" s="312"/>
      <c r="B227" s="309"/>
      <c r="C227" s="16" t="s">
        <v>15</v>
      </c>
      <c r="D227" s="199">
        <v>38</v>
      </c>
      <c r="E227" s="197">
        <f t="shared" si="18"/>
        <v>137.01181105269376</v>
      </c>
    </row>
    <row r="228" spans="1:5" ht="16.5" thickBot="1" x14ac:dyDescent="0.3">
      <c r="A228" s="312"/>
      <c r="B228" s="310"/>
      <c r="C228" s="19" t="s">
        <v>35</v>
      </c>
      <c r="D228" s="200">
        <f>AVERAGE(D219:D227)</f>
        <v>38.111111111111114</v>
      </c>
      <c r="E228" s="196">
        <f>AVERAGE(E219:E227)</f>
        <v>137.41243038325717</v>
      </c>
    </row>
    <row r="229" spans="1:5" x14ac:dyDescent="0.25">
      <c r="A229" s="312"/>
      <c r="B229" s="308" t="s">
        <v>178</v>
      </c>
      <c r="C229" s="18" t="s">
        <v>7</v>
      </c>
      <c r="D229" s="199">
        <v>26</v>
      </c>
      <c r="E229" s="197">
        <f>D229/$G$12</f>
        <v>93.744923351843099</v>
      </c>
    </row>
    <row r="230" spans="1:5" x14ac:dyDescent="0.25">
      <c r="A230" s="312"/>
      <c r="B230" s="309"/>
      <c r="C230" s="16" t="s">
        <v>11</v>
      </c>
      <c r="D230" s="199">
        <v>39</v>
      </c>
      <c r="E230" s="197">
        <f t="shared" ref="E230:E239" si="19">D230/$G$12</f>
        <v>140.61738502776464</v>
      </c>
    </row>
    <row r="231" spans="1:5" x14ac:dyDescent="0.25">
      <c r="A231" s="312"/>
      <c r="B231" s="309"/>
      <c r="C231" s="16" t="s">
        <v>12</v>
      </c>
      <c r="D231" s="199">
        <v>58</v>
      </c>
      <c r="E231" s="197">
        <f t="shared" si="19"/>
        <v>209.12329055411152</v>
      </c>
    </row>
    <row r="232" spans="1:5" x14ac:dyDescent="0.25">
      <c r="A232" s="312"/>
      <c r="B232" s="309"/>
      <c r="C232" s="16" t="s">
        <v>10</v>
      </c>
      <c r="D232" s="199">
        <v>51</v>
      </c>
      <c r="E232" s="197">
        <f t="shared" si="19"/>
        <v>183.88427272861529</v>
      </c>
    </row>
    <row r="233" spans="1:5" x14ac:dyDescent="0.25">
      <c r="A233" s="312"/>
      <c r="B233" s="309"/>
      <c r="C233" s="16" t="s">
        <v>13</v>
      </c>
      <c r="D233" s="199">
        <v>61</v>
      </c>
      <c r="E233" s="197">
        <f t="shared" si="19"/>
        <v>219.94001247932417</v>
      </c>
    </row>
    <row r="234" spans="1:5" x14ac:dyDescent="0.25">
      <c r="A234" s="312"/>
      <c r="B234" s="309"/>
      <c r="C234" s="16" t="s">
        <v>9</v>
      </c>
      <c r="D234" s="199">
        <v>63</v>
      </c>
      <c r="E234" s="197">
        <f t="shared" si="19"/>
        <v>227.15116042946596</v>
      </c>
    </row>
    <row r="235" spans="1:5" x14ac:dyDescent="0.25">
      <c r="A235" s="312"/>
      <c r="B235" s="309"/>
      <c r="C235" s="16" t="s">
        <v>14</v>
      </c>
      <c r="D235" s="199">
        <v>58</v>
      </c>
      <c r="E235" s="197">
        <f t="shared" si="19"/>
        <v>209.12329055411152</v>
      </c>
    </row>
    <row r="236" spans="1:5" x14ac:dyDescent="0.25">
      <c r="A236" s="312"/>
      <c r="B236" s="309"/>
      <c r="C236" s="16" t="s">
        <v>8</v>
      </c>
      <c r="D236" s="199">
        <v>60</v>
      </c>
      <c r="E236" s="197">
        <f t="shared" si="19"/>
        <v>216.33443850425328</v>
      </c>
    </row>
    <row r="237" spans="1:5" x14ac:dyDescent="0.25">
      <c r="A237" s="312"/>
      <c r="B237" s="309"/>
      <c r="C237" s="16" t="s">
        <v>15</v>
      </c>
      <c r="D237" s="199">
        <v>55</v>
      </c>
      <c r="E237" s="197">
        <f t="shared" si="19"/>
        <v>198.30656862889884</v>
      </c>
    </row>
    <row r="238" spans="1:5" x14ac:dyDescent="0.25">
      <c r="A238" s="312"/>
      <c r="B238" s="309"/>
      <c r="C238" s="16" t="s">
        <v>16</v>
      </c>
      <c r="D238" s="199">
        <v>25</v>
      </c>
      <c r="E238" s="197">
        <f t="shared" si="19"/>
        <v>90.139349376772202</v>
      </c>
    </row>
    <row r="239" spans="1:5" x14ac:dyDescent="0.25">
      <c r="A239" s="312"/>
      <c r="B239" s="309"/>
      <c r="C239" s="16" t="s">
        <v>17</v>
      </c>
      <c r="D239" s="199">
        <v>24</v>
      </c>
      <c r="E239" s="197">
        <f t="shared" si="19"/>
        <v>86.53377540170132</v>
      </c>
    </row>
    <row r="240" spans="1:5" ht="16.5" thickBot="1" x14ac:dyDescent="0.3">
      <c r="A240" s="312"/>
      <c r="B240" s="310"/>
      <c r="C240" s="19" t="s">
        <v>35</v>
      </c>
      <c r="D240" s="200">
        <f>AVERAGE(D229:D239)</f>
        <v>47.272727272727273</v>
      </c>
      <c r="E240" s="196">
        <f>AVERAGE(E229:E239)</f>
        <v>170.44531518516925</v>
      </c>
    </row>
    <row r="241" spans="1:5" x14ac:dyDescent="0.25">
      <c r="A241" s="312"/>
      <c r="B241" s="308" t="s">
        <v>179</v>
      </c>
      <c r="C241" s="18" t="s">
        <v>7</v>
      </c>
      <c r="D241" s="199">
        <v>10</v>
      </c>
      <c r="E241" s="197">
        <f>D241/$G$12</f>
        <v>36.055739750708881</v>
      </c>
    </row>
    <row r="242" spans="1:5" x14ac:dyDescent="0.25">
      <c r="A242" s="312"/>
      <c r="B242" s="309"/>
      <c r="C242" s="16" t="s">
        <v>11</v>
      </c>
      <c r="D242" s="199">
        <v>17</v>
      </c>
      <c r="E242" s="197">
        <f t="shared" ref="E242:E258" si="20">D242/$G$12</f>
        <v>61.2947575762051</v>
      </c>
    </row>
    <row r="243" spans="1:5" x14ac:dyDescent="0.25">
      <c r="A243" s="312"/>
      <c r="B243" s="309"/>
      <c r="C243" s="16" t="s">
        <v>12</v>
      </c>
      <c r="D243" s="199">
        <v>19</v>
      </c>
      <c r="E243" s="197">
        <f t="shared" si="20"/>
        <v>68.505905526346879</v>
      </c>
    </row>
    <row r="244" spans="1:5" x14ac:dyDescent="0.25">
      <c r="A244" s="312"/>
      <c r="B244" s="309"/>
      <c r="C244" s="16" t="s">
        <v>10</v>
      </c>
      <c r="D244" s="199">
        <v>21</v>
      </c>
      <c r="E244" s="197">
        <f t="shared" si="20"/>
        <v>75.717053476488658</v>
      </c>
    </row>
    <row r="245" spans="1:5" x14ac:dyDescent="0.25">
      <c r="A245" s="312"/>
      <c r="B245" s="309"/>
      <c r="C245" s="16" t="s">
        <v>13</v>
      </c>
      <c r="D245" s="199">
        <v>18</v>
      </c>
      <c r="E245" s="197">
        <f t="shared" si="20"/>
        <v>64.900331551275983</v>
      </c>
    </row>
    <row r="246" spans="1:5" x14ac:dyDescent="0.25">
      <c r="A246" s="312"/>
      <c r="B246" s="309"/>
      <c r="C246" s="16" t="s">
        <v>9</v>
      </c>
      <c r="D246" s="199">
        <v>44</v>
      </c>
      <c r="E246" s="197">
        <f t="shared" si="20"/>
        <v>158.64525490311908</v>
      </c>
    </row>
    <row r="247" spans="1:5" x14ac:dyDescent="0.25">
      <c r="A247" s="312"/>
      <c r="B247" s="309"/>
      <c r="C247" s="16" t="s">
        <v>14</v>
      </c>
      <c r="D247" s="199">
        <v>46</v>
      </c>
      <c r="E247" s="197">
        <f t="shared" si="20"/>
        <v>165.85640285326085</v>
      </c>
    </row>
    <row r="248" spans="1:5" x14ac:dyDescent="0.25">
      <c r="A248" s="312"/>
      <c r="B248" s="309"/>
      <c r="C248" s="16" t="s">
        <v>8</v>
      </c>
      <c r="D248" s="199">
        <v>67</v>
      </c>
      <c r="E248" s="197">
        <f t="shared" si="20"/>
        <v>241.57345632974952</v>
      </c>
    </row>
    <row r="249" spans="1:5" x14ac:dyDescent="0.25">
      <c r="A249" s="312"/>
      <c r="B249" s="309"/>
      <c r="C249" s="16" t="s">
        <v>15</v>
      </c>
      <c r="D249" s="199">
        <v>79</v>
      </c>
      <c r="E249" s="197">
        <f t="shared" si="20"/>
        <v>284.84034403060019</v>
      </c>
    </row>
    <row r="250" spans="1:5" x14ac:dyDescent="0.25">
      <c r="A250" s="312"/>
      <c r="B250" s="309"/>
      <c r="C250" s="16" t="s">
        <v>16</v>
      </c>
      <c r="D250" s="199">
        <v>28</v>
      </c>
      <c r="E250" s="197">
        <f t="shared" si="20"/>
        <v>100.95607130198486</v>
      </c>
    </row>
    <row r="251" spans="1:5" x14ac:dyDescent="0.25">
      <c r="A251" s="312"/>
      <c r="B251" s="309"/>
      <c r="C251" s="16" t="s">
        <v>17</v>
      </c>
      <c r="D251" s="199">
        <v>34</v>
      </c>
      <c r="E251" s="197">
        <f t="shared" si="20"/>
        <v>122.5895151524102</v>
      </c>
    </row>
    <row r="252" spans="1:5" x14ac:dyDescent="0.25">
      <c r="A252" s="312"/>
      <c r="B252" s="309"/>
      <c r="C252" s="16" t="s">
        <v>18</v>
      </c>
      <c r="D252" s="199">
        <v>45</v>
      </c>
      <c r="E252" s="197">
        <f t="shared" si="20"/>
        <v>162.25082887818996</v>
      </c>
    </row>
    <row r="253" spans="1:5" x14ac:dyDescent="0.25">
      <c r="A253" s="312"/>
      <c r="B253" s="309"/>
      <c r="C253" s="16" t="s">
        <v>19</v>
      </c>
      <c r="D253" s="199">
        <v>23</v>
      </c>
      <c r="E253" s="197">
        <f t="shared" si="20"/>
        <v>82.928201426630423</v>
      </c>
    </row>
    <row r="254" spans="1:5" x14ac:dyDescent="0.25">
      <c r="A254" s="312"/>
      <c r="B254" s="309"/>
      <c r="C254" s="16" t="s">
        <v>20</v>
      </c>
      <c r="D254" s="199">
        <v>34</v>
      </c>
      <c r="E254" s="197">
        <f t="shared" si="20"/>
        <v>122.5895151524102</v>
      </c>
    </row>
    <row r="255" spans="1:5" x14ac:dyDescent="0.25">
      <c r="A255" s="312"/>
      <c r="B255" s="309"/>
      <c r="C255" s="16" t="s">
        <v>21</v>
      </c>
      <c r="D255" s="199">
        <v>31</v>
      </c>
      <c r="E255" s="197">
        <f t="shared" si="20"/>
        <v>111.77279322719754</v>
      </c>
    </row>
    <row r="256" spans="1:5" x14ac:dyDescent="0.25">
      <c r="A256" s="312"/>
      <c r="B256" s="309"/>
      <c r="C256" s="16" t="s">
        <v>22</v>
      </c>
      <c r="D256" s="199">
        <v>51</v>
      </c>
      <c r="E256" s="197">
        <f t="shared" si="20"/>
        <v>183.88427272861529</v>
      </c>
    </row>
    <row r="257" spans="1:5" x14ac:dyDescent="0.25">
      <c r="A257" s="312"/>
      <c r="B257" s="309"/>
      <c r="C257" s="16" t="s">
        <v>23</v>
      </c>
      <c r="D257" s="199">
        <v>40</v>
      </c>
      <c r="E257" s="197">
        <f t="shared" si="20"/>
        <v>144.22295900283552</v>
      </c>
    </row>
    <row r="258" spans="1:5" x14ac:dyDescent="0.25">
      <c r="A258" s="312"/>
      <c r="B258" s="309"/>
      <c r="C258" s="16" t="s">
        <v>24</v>
      </c>
      <c r="D258" s="199">
        <v>38</v>
      </c>
      <c r="E258" s="197">
        <f t="shared" si="20"/>
        <v>137.01181105269376</v>
      </c>
    </row>
    <row r="259" spans="1:5" ht="16.5" thickBot="1" x14ac:dyDescent="0.3">
      <c r="A259" s="313"/>
      <c r="B259" s="310"/>
      <c r="C259" s="19" t="s">
        <v>35</v>
      </c>
      <c r="D259" s="200">
        <f>AVERAGE(D241:D258)</f>
        <v>35.833333333333336</v>
      </c>
      <c r="E259" s="196">
        <f>AVERAGE(E241:E258)</f>
        <v>129.19973410670684</v>
      </c>
    </row>
  </sheetData>
  <mergeCells count="24">
    <mergeCell ref="A182:A259"/>
    <mergeCell ref="B182:B187"/>
    <mergeCell ref="B188:B194"/>
    <mergeCell ref="B195:B205"/>
    <mergeCell ref="B206:B218"/>
    <mergeCell ref="B219:B228"/>
    <mergeCell ref="B229:B240"/>
    <mergeCell ref="B241:B259"/>
    <mergeCell ref="B54:B66"/>
    <mergeCell ref="B67:B79"/>
    <mergeCell ref="A4:A79"/>
    <mergeCell ref="A80:A181"/>
    <mergeCell ref="B80:B87"/>
    <mergeCell ref="B88:B103"/>
    <mergeCell ref="B104:B116"/>
    <mergeCell ref="B117:B133"/>
    <mergeCell ref="B134:B144"/>
    <mergeCell ref="B145:B169"/>
    <mergeCell ref="B4:B10"/>
    <mergeCell ref="B11:B20"/>
    <mergeCell ref="B21:B29"/>
    <mergeCell ref="B30:B40"/>
    <mergeCell ref="B41:B53"/>
    <mergeCell ref="B170:B181"/>
  </mergeCells>
  <phoneticPr fontId="3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A3F4-7074-4B35-9CCC-10EDD9A13536}">
  <dimension ref="A1:I219"/>
  <sheetViews>
    <sheetView zoomScale="80" zoomScaleNormal="80" workbookViewId="0"/>
  </sheetViews>
  <sheetFormatPr baseColWidth="10" defaultRowHeight="15.75" x14ac:dyDescent="0.25"/>
  <cols>
    <col min="1" max="2" width="13" style="16" customWidth="1"/>
    <col min="3" max="3" width="22.42578125" style="16" customWidth="1"/>
    <col min="4" max="4" width="15.28515625" style="16" bestFit="1" customWidth="1"/>
    <col min="5" max="5" width="15.28515625" style="16" customWidth="1"/>
    <col min="6" max="6" width="10.28515625" style="1" customWidth="1"/>
    <col min="7" max="7" width="36" style="27" bestFit="1" customWidth="1"/>
    <col min="8" max="8" width="9.42578125" style="16" bestFit="1" customWidth="1"/>
    <col min="9" max="9" width="18.7109375" style="16" bestFit="1" customWidth="1"/>
    <col min="10" max="16384" width="11.42578125" style="1"/>
  </cols>
  <sheetData>
    <row r="1" spans="1:9" x14ac:dyDescent="0.25">
      <c r="A1" s="5" t="s">
        <v>747</v>
      </c>
      <c r="B1" s="5"/>
      <c r="C1" s="2"/>
    </row>
    <row r="2" spans="1:9" x14ac:dyDescent="0.25">
      <c r="A2" s="5"/>
      <c r="B2" s="5"/>
      <c r="C2" s="2"/>
    </row>
    <row r="3" spans="1:9" x14ac:dyDescent="0.25">
      <c r="D3" s="17" t="s">
        <v>199</v>
      </c>
      <c r="E3" s="17" t="s">
        <v>595</v>
      </c>
    </row>
    <row r="4" spans="1:9" x14ac:dyDescent="0.25">
      <c r="A4" s="311" t="s">
        <v>196</v>
      </c>
      <c r="B4" s="308" t="s">
        <v>173</v>
      </c>
      <c r="C4" s="18" t="s">
        <v>7</v>
      </c>
      <c r="D4" s="198">
        <v>77</v>
      </c>
      <c r="E4" s="34">
        <f>D4/$G$12</f>
        <v>511.79489698002084</v>
      </c>
      <c r="G4" s="28" t="s">
        <v>145</v>
      </c>
    </row>
    <row r="5" spans="1:9" x14ac:dyDescent="0.25">
      <c r="A5" s="312"/>
      <c r="B5" s="309"/>
      <c r="C5" s="16" t="s">
        <v>11</v>
      </c>
      <c r="D5" s="199">
        <v>43</v>
      </c>
      <c r="E5" s="34">
        <f>D5/$G$12</f>
        <v>285.8075398719597</v>
      </c>
      <c r="G5" s="27" t="s">
        <v>198</v>
      </c>
      <c r="H5" s="16" t="s">
        <v>0</v>
      </c>
      <c r="I5" s="16" t="s">
        <v>1</v>
      </c>
    </row>
    <row r="6" spans="1:9" x14ac:dyDescent="0.25">
      <c r="A6" s="312"/>
      <c r="B6" s="309"/>
      <c r="C6" s="16" t="s">
        <v>12</v>
      </c>
      <c r="D6" s="199">
        <v>44</v>
      </c>
      <c r="E6" s="34">
        <f t="shared" ref="E6:E10" si="0">D6/$G$12</f>
        <v>292.45422684572623</v>
      </c>
      <c r="G6" s="32" t="s">
        <v>152</v>
      </c>
      <c r="H6" s="16" t="s">
        <v>107</v>
      </c>
      <c r="I6" s="16" t="s">
        <v>6</v>
      </c>
    </row>
    <row r="7" spans="1:9" x14ac:dyDescent="0.25">
      <c r="A7" s="312"/>
      <c r="B7" s="309"/>
      <c r="C7" s="16" t="s">
        <v>10</v>
      </c>
      <c r="D7" s="199">
        <v>22</v>
      </c>
      <c r="E7" s="34">
        <f t="shared" si="0"/>
        <v>146.22711342286311</v>
      </c>
      <c r="G7" s="32" t="s">
        <v>153</v>
      </c>
      <c r="H7" s="16" t="s">
        <v>107</v>
      </c>
      <c r="I7" s="16" t="s">
        <v>6</v>
      </c>
    </row>
    <row r="8" spans="1:9" x14ac:dyDescent="0.25">
      <c r="A8" s="312"/>
      <c r="B8" s="309"/>
      <c r="C8" s="16" t="s">
        <v>13</v>
      </c>
      <c r="D8" s="199">
        <v>39</v>
      </c>
      <c r="E8" s="34">
        <f t="shared" si="0"/>
        <v>259.22079197689368</v>
      </c>
      <c r="G8" s="32" t="s">
        <v>154</v>
      </c>
      <c r="H8" s="33">
        <v>4.0000000000000002E-4</v>
      </c>
      <c r="I8" s="16" t="s">
        <v>4</v>
      </c>
    </row>
    <row r="9" spans="1:9" x14ac:dyDescent="0.25">
      <c r="A9" s="312"/>
      <c r="B9" s="309"/>
      <c r="C9" s="16" t="s">
        <v>9</v>
      </c>
      <c r="D9" s="199">
        <v>70</v>
      </c>
      <c r="E9" s="34">
        <f t="shared" si="0"/>
        <v>465.26808816365531</v>
      </c>
      <c r="G9" s="32"/>
      <c r="H9" s="33"/>
    </row>
    <row r="10" spans="1:9" x14ac:dyDescent="0.25">
      <c r="A10" s="312"/>
      <c r="B10" s="309"/>
      <c r="C10" s="16" t="s">
        <v>14</v>
      </c>
      <c r="D10" s="199">
        <v>72</v>
      </c>
      <c r="E10" s="34">
        <f t="shared" si="0"/>
        <v>478.56146211118835</v>
      </c>
      <c r="G10" s="32"/>
      <c r="H10" s="33"/>
    </row>
    <row r="11" spans="1:9" ht="16.5" thickBot="1" x14ac:dyDescent="0.3">
      <c r="A11" s="312"/>
      <c r="B11" s="310"/>
      <c r="C11" s="19" t="s">
        <v>35</v>
      </c>
      <c r="D11" s="200">
        <f>AVERAGE(D4:D10)</f>
        <v>52.428571428571431</v>
      </c>
      <c r="E11" s="195">
        <f>AVERAGE(E4:E10)</f>
        <v>348.47630276747248</v>
      </c>
      <c r="G11" s="28" t="s">
        <v>596</v>
      </c>
    </row>
    <row r="12" spans="1:9" x14ac:dyDescent="0.25">
      <c r="A12" s="312"/>
      <c r="B12" s="308" t="s">
        <v>174</v>
      </c>
      <c r="C12" s="18" t="s">
        <v>7</v>
      </c>
      <c r="D12" s="199">
        <v>25</v>
      </c>
      <c r="E12" s="34">
        <f>D12/$G$12</f>
        <v>166.16717434416262</v>
      </c>
      <c r="G12" s="46">
        <f>0.38788*0.38788</f>
        <v>0.15045089440000001</v>
      </c>
    </row>
    <row r="13" spans="1:9" x14ac:dyDescent="0.25">
      <c r="A13" s="312"/>
      <c r="B13" s="309"/>
      <c r="C13" s="16" t="s">
        <v>11</v>
      </c>
      <c r="D13" s="199">
        <v>59</v>
      </c>
      <c r="E13" s="34">
        <f>D13/$G$12</f>
        <v>392.15453145222375</v>
      </c>
    </row>
    <row r="14" spans="1:9" x14ac:dyDescent="0.25">
      <c r="A14" s="312"/>
      <c r="B14" s="309"/>
      <c r="C14" s="16" t="s">
        <v>12</v>
      </c>
      <c r="D14" s="199">
        <v>81</v>
      </c>
      <c r="E14" s="34">
        <f t="shared" ref="E14:E17" si="1">D14/$G$12</f>
        <v>538.38164487508686</v>
      </c>
    </row>
    <row r="15" spans="1:9" x14ac:dyDescent="0.25">
      <c r="A15" s="312"/>
      <c r="B15" s="309"/>
      <c r="C15" s="16" t="s">
        <v>10</v>
      </c>
      <c r="D15" s="199">
        <v>101</v>
      </c>
      <c r="E15" s="34">
        <f t="shared" si="1"/>
        <v>671.31538435041693</v>
      </c>
    </row>
    <row r="16" spans="1:9" x14ac:dyDescent="0.25">
      <c r="A16" s="312"/>
      <c r="B16" s="309"/>
      <c r="C16" s="16" t="s">
        <v>13</v>
      </c>
      <c r="D16" s="199">
        <v>48</v>
      </c>
      <c r="E16" s="34">
        <f t="shared" si="1"/>
        <v>319.04097474079219</v>
      </c>
    </row>
    <row r="17" spans="1:5" x14ac:dyDescent="0.25">
      <c r="A17" s="312"/>
      <c r="B17" s="309"/>
      <c r="C17" s="16" t="s">
        <v>9</v>
      </c>
      <c r="D17" s="199">
        <v>49</v>
      </c>
      <c r="E17" s="34">
        <f t="shared" si="1"/>
        <v>325.68766171455871</v>
      </c>
    </row>
    <row r="18" spans="1:5" ht="16.5" thickBot="1" x14ac:dyDescent="0.3">
      <c r="A18" s="312"/>
      <c r="B18" s="310"/>
      <c r="C18" s="19" t="s">
        <v>35</v>
      </c>
      <c r="D18" s="200">
        <f>AVERAGE(D12:D17)</f>
        <v>60.5</v>
      </c>
      <c r="E18" s="195">
        <f>AVERAGE(E12:E17)</f>
        <v>402.1245619128735</v>
      </c>
    </row>
    <row r="19" spans="1:5" x14ac:dyDescent="0.25">
      <c r="A19" s="312"/>
      <c r="B19" s="308" t="s">
        <v>175</v>
      </c>
      <c r="C19" s="18" t="s">
        <v>7</v>
      </c>
      <c r="D19" s="199">
        <v>43</v>
      </c>
      <c r="E19" s="34">
        <f>D19/$G$12</f>
        <v>285.8075398719597</v>
      </c>
    </row>
    <row r="20" spans="1:5" x14ac:dyDescent="0.25">
      <c r="A20" s="312"/>
      <c r="B20" s="309"/>
      <c r="C20" s="16" t="s">
        <v>11</v>
      </c>
      <c r="D20" s="199">
        <v>44</v>
      </c>
      <c r="E20" s="34">
        <f>D20/$G$12</f>
        <v>292.45422684572623</v>
      </c>
    </row>
    <row r="21" spans="1:5" x14ac:dyDescent="0.25">
      <c r="A21" s="312"/>
      <c r="B21" s="309"/>
      <c r="C21" s="16" t="s">
        <v>12</v>
      </c>
      <c r="D21" s="199">
        <v>40</v>
      </c>
      <c r="E21" s="34">
        <f t="shared" ref="E21:E27" si="2">D21/$G$12</f>
        <v>265.8674789506602</v>
      </c>
    </row>
    <row r="22" spans="1:5" x14ac:dyDescent="0.25">
      <c r="A22" s="312"/>
      <c r="B22" s="309"/>
      <c r="C22" s="16" t="s">
        <v>10</v>
      </c>
      <c r="D22" s="199">
        <v>36</v>
      </c>
      <c r="E22" s="34">
        <f t="shared" si="2"/>
        <v>239.28073105559417</v>
      </c>
    </row>
    <row r="23" spans="1:5" x14ac:dyDescent="0.25">
      <c r="A23" s="312"/>
      <c r="B23" s="309"/>
      <c r="C23" s="16" t="s">
        <v>13</v>
      </c>
      <c r="D23" s="199">
        <v>30</v>
      </c>
      <c r="E23" s="34">
        <f t="shared" si="2"/>
        <v>199.40060921299514</v>
      </c>
    </row>
    <row r="24" spans="1:5" x14ac:dyDescent="0.25">
      <c r="A24" s="312"/>
      <c r="B24" s="309"/>
      <c r="C24" s="16" t="s">
        <v>9</v>
      </c>
      <c r="D24" s="199">
        <v>20</v>
      </c>
      <c r="E24" s="34">
        <f t="shared" si="2"/>
        <v>132.9337394753301</v>
      </c>
    </row>
    <row r="25" spans="1:5" x14ac:dyDescent="0.25">
      <c r="A25" s="312"/>
      <c r="B25" s="309"/>
      <c r="C25" s="16" t="s">
        <v>14</v>
      </c>
      <c r="D25" s="199">
        <v>50</v>
      </c>
      <c r="E25" s="34">
        <f t="shared" si="2"/>
        <v>332.33434868832524</v>
      </c>
    </row>
    <row r="26" spans="1:5" x14ac:dyDescent="0.25">
      <c r="A26" s="312"/>
      <c r="B26" s="309"/>
      <c r="C26" s="16" t="s">
        <v>8</v>
      </c>
      <c r="D26" s="199">
        <v>21</v>
      </c>
      <c r="E26" s="34">
        <f t="shared" si="2"/>
        <v>139.58042644909659</v>
      </c>
    </row>
    <row r="27" spans="1:5" x14ac:dyDescent="0.25">
      <c r="A27" s="312"/>
      <c r="B27" s="309"/>
      <c r="C27" s="16" t="s">
        <v>15</v>
      </c>
      <c r="D27" s="199">
        <v>72</v>
      </c>
      <c r="E27" s="34">
        <f t="shared" si="2"/>
        <v>478.56146211118835</v>
      </c>
    </row>
    <row r="28" spans="1:5" ht="16.5" thickBot="1" x14ac:dyDescent="0.3">
      <c r="A28" s="312"/>
      <c r="B28" s="310"/>
      <c r="C28" s="19" t="s">
        <v>35</v>
      </c>
      <c r="D28" s="200">
        <f>AVERAGE(D19:D27)</f>
        <v>39.555555555555557</v>
      </c>
      <c r="E28" s="195">
        <f>AVERAGE(E19:E27)</f>
        <v>262.91339585120841</v>
      </c>
    </row>
    <row r="29" spans="1:5" x14ac:dyDescent="0.25">
      <c r="A29" s="312"/>
      <c r="B29" s="308" t="s">
        <v>176</v>
      </c>
      <c r="C29" s="18" t="s">
        <v>7</v>
      </c>
      <c r="D29" s="199">
        <v>37</v>
      </c>
      <c r="E29" s="34">
        <f>D29/$G$12</f>
        <v>245.92741802936067</v>
      </c>
    </row>
    <row r="30" spans="1:5" x14ac:dyDescent="0.25">
      <c r="A30" s="312"/>
      <c r="B30" s="309"/>
      <c r="C30" s="16" t="s">
        <v>11</v>
      </c>
      <c r="D30" s="199">
        <v>41</v>
      </c>
      <c r="E30" s="34">
        <f>D30/$G$12</f>
        <v>272.51416592442666</v>
      </c>
    </row>
    <row r="31" spans="1:5" x14ac:dyDescent="0.25">
      <c r="A31" s="312"/>
      <c r="B31" s="309"/>
      <c r="C31" s="16" t="s">
        <v>12</v>
      </c>
      <c r="D31" s="199">
        <v>44</v>
      </c>
      <c r="E31" s="34">
        <f t="shared" ref="E31:E37" si="3">D31/$G$12</f>
        <v>292.45422684572623</v>
      </c>
    </row>
    <row r="32" spans="1:5" x14ac:dyDescent="0.25">
      <c r="A32" s="312"/>
      <c r="B32" s="309"/>
      <c r="C32" s="16" t="s">
        <v>10</v>
      </c>
      <c r="D32" s="199">
        <v>53</v>
      </c>
      <c r="E32" s="34">
        <f t="shared" si="3"/>
        <v>352.27440960962474</v>
      </c>
    </row>
    <row r="33" spans="1:5" x14ac:dyDescent="0.25">
      <c r="A33" s="312"/>
      <c r="B33" s="309"/>
      <c r="C33" s="16" t="s">
        <v>13</v>
      </c>
      <c r="D33" s="199">
        <v>39</v>
      </c>
      <c r="E33" s="34">
        <f t="shared" si="3"/>
        <v>259.22079197689368</v>
      </c>
    </row>
    <row r="34" spans="1:5" x14ac:dyDescent="0.25">
      <c r="A34" s="312"/>
      <c r="B34" s="309"/>
      <c r="C34" s="16" t="s">
        <v>9</v>
      </c>
      <c r="D34" s="199">
        <v>29</v>
      </c>
      <c r="E34" s="34">
        <f t="shared" si="3"/>
        <v>192.75392223922864</v>
      </c>
    </row>
    <row r="35" spans="1:5" x14ac:dyDescent="0.25">
      <c r="A35" s="312"/>
      <c r="B35" s="309"/>
      <c r="C35" s="16" t="s">
        <v>14</v>
      </c>
      <c r="D35" s="199">
        <v>69</v>
      </c>
      <c r="E35" s="34">
        <f t="shared" si="3"/>
        <v>458.62140118988884</v>
      </c>
    </row>
    <row r="36" spans="1:5" x14ac:dyDescent="0.25">
      <c r="A36" s="312"/>
      <c r="B36" s="309"/>
      <c r="C36" s="16" t="s">
        <v>8</v>
      </c>
      <c r="D36" s="199">
        <v>35</v>
      </c>
      <c r="E36" s="34">
        <f t="shared" si="3"/>
        <v>232.63404408182765</v>
      </c>
    </row>
    <row r="37" spans="1:5" x14ac:dyDescent="0.25">
      <c r="A37" s="312"/>
      <c r="B37" s="309"/>
      <c r="C37" s="16" t="s">
        <v>15</v>
      </c>
      <c r="D37" s="199">
        <v>69</v>
      </c>
      <c r="E37" s="34">
        <f t="shared" si="3"/>
        <v>458.62140118988884</v>
      </c>
    </row>
    <row r="38" spans="1:5" ht="16.5" thickBot="1" x14ac:dyDescent="0.3">
      <c r="A38" s="312"/>
      <c r="B38" s="310"/>
      <c r="C38" s="19" t="s">
        <v>35</v>
      </c>
      <c r="D38" s="200">
        <f>AVERAGE(D29:D37)</f>
        <v>46.222222222222221</v>
      </c>
      <c r="E38" s="195">
        <f>AVERAGE(E29:E37)</f>
        <v>307.22464234298508</v>
      </c>
    </row>
    <row r="39" spans="1:5" x14ac:dyDescent="0.25">
      <c r="A39" s="312"/>
      <c r="B39" s="308" t="s">
        <v>177</v>
      </c>
      <c r="C39" s="18" t="s">
        <v>7</v>
      </c>
      <c r="D39" s="199">
        <v>34</v>
      </c>
      <c r="E39" s="34">
        <f>D39/$G$12</f>
        <v>225.98735710806116</v>
      </c>
    </row>
    <row r="40" spans="1:5" x14ac:dyDescent="0.25">
      <c r="A40" s="312"/>
      <c r="B40" s="309"/>
      <c r="C40" s="16" t="s">
        <v>11</v>
      </c>
      <c r="D40" s="199">
        <v>35</v>
      </c>
      <c r="E40" s="34">
        <f>D40/$G$12</f>
        <v>232.63404408182765</v>
      </c>
    </row>
    <row r="41" spans="1:5" x14ac:dyDescent="0.25">
      <c r="A41" s="312"/>
      <c r="B41" s="309"/>
      <c r="C41" s="16" t="s">
        <v>12</v>
      </c>
      <c r="D41" s="199">
        <v>84</v>
      </c>
      <c r="E41" s="34">
        <f t="shared" ref="E41:E44" si="4">D41/$G$12</f>
        <v>558.32170579638637</v>
      </c>
    </row>
    <row r="42" spans="1:5" x14ac:dyDescent="0.25">
      <c r="A42" s="312"/>
      <c r="B42" s="309"/>
      <c r="C42" s="16" t="s">
        <v>10</v>
      </c>
      <c r="D42" s="199">
        <v>42</v>
      </c>
      <c r="E42" s="34">
        <f t="shared" si="4"/>
        <v>279.16085289819318</v>
      </c>
    </row>
    <row r="43" spans="1:5" x14ac:dyDescent="0.25">
      <c r="A43" s="312"/>
      <c r="B43" s="309"/>
      <c r="C43" s="16" t="s">
        <v>13</v>
      </c>
      <c r="D43" s="199">
        <v>52</v>
      </c>
      <c r="E43" s="34">
        <f t="shared" si="4"/>
        <v>345.62772263585822</v>
      </c>
    </row>
    <row r="44" spans="1:5" x14ac:dyDescent="0.25">
      <c r="A44" s="312"/>
      <c r="B44" s="309"/>
      <c r="C44" s="16" t="s">
        <v>9</v>
      </c>
      <c r="D44" s="199">
        <v>68</v>
      </c>
      <c r="E44" s="34">
        <f t="shared" si="4"/>
        <v>451.97471421612232</v>
      </c>
    </row>
    <row r="45" spans="1:5" ht="16.5" thickBot="1" x14ac:dyDescent="0.3">
      <c r="A45" s="312"/>
      <c r="B45" s="310"/>
      <c r="C45" s="19" t="s">
        <v>35</v>
      </c>
      <c r="D45" s="200">
        <f>AVERAGE(D39:D44)</f>
        <v>52.5</v>
      </c>
      <c r="E45" s="195">
        <f>AVERAGE(E39:E44)</f>
        <v>348.95106612274145</v>
      </c>
    </row>
    <row r="46" spans="1:5" x14ac:dyDescent="0.25">
      <c r="A46" s="312"/>
      <c r="B46" s="308" t="s">
        <v>178</v>
      </c>
      <c r="C46" s="18" t="s">
        <v>7</v>
      </c>
      <c r="D46" s="199">
        <v>77</v>
      </c>
      <c r="E46" s="34">
        <f>D46/$G$12</f>
        <v>511.79489698002084</v>
      </c>
    </row>
    <row r="47" spans="1:5" x14ac:dyDescent="0.25">
      <c r="A47" s="312"/>
      <c r="B47" s="309"/>
      <c r="C47" s="16" t="s">
        <v>11</v>
      </c>
      <c r="D47" s="199">
        <v>41</v>
      </c>
      <c r="E47" s="34">
        <f>D47/$G$12</f>
        <v>272.51416592442666</v>
      </c>
    </row>
    <row r="48" spans="1:5" x14ac:dyDescent="0.25">
      <c r="A48" s="312"/>
      <c r="B48" s="309"/>
      <c r="C48" s="16" t="s">
        <v>12</v>
      </c>
      <c r="D48" s="199">
        <v>69</v>
      </c>
      <c r="E48" s="34">
        <f t="shared" ref="E48:E51" si="5">D48/$G$12</f>
        <v>458.62140118988884</v>
      </c>
    </row>
    <row r="49" spans="1:5" x14ac:dyDescent="0.25">
      <c r="A49" s="312"/>
      <c r="B49" s="309"/>
      <c r="C49" s="16" t="s">
        <v>10</v>
      </c>
      <c r="D49" s="199">
        <v>26</v>
      </c>
      <c r="E49" s="34">
        <f t="shared" si="5"/>
        <v>172.81386131792911</v>
      </c>
    </row>
    <row r="50" spans="1:5" x14ac:dyDescent="0.25">
      <c r="A50" s="312"/>
      <c r="B50" s="309"/>
      <c r="C50" s="16" t="s">
        <v>13</v>
      </c>
      <c r="D50" s="199">
        <v>77</v>
      </c>
      <c r="E50" s="34">
        <f t="shared" si="5"/>
        <v>511.79489698002084</v>
      </c>
    </row>
    <row r="51" spans="1:5" x14ac:dyDescent="0.25">
      <c r="A51" s="312"/>
      <c r="B51" s="309"/>
      <c r="C51" s="16" t="s">
        <v>9</v>
      </c>
      <c r="D51" s="199">
        <v>39</v>
      </c>
      <c r="E51" s="34">
        <f t="shared" si="5"/>
        <v>259.22079197689368</v>
      </c>
    </row>
    <row r="52" spans="1:5" ht="16.5" thickBot="1" x14ac:dyDescent="0.3">
      <c r="A52" s="312"/>
      <c r="B52" s="310"/>
      <c r="C52" s="19" t="s">
        <v>35</v>
      </c>
      <c r="D52" s="200">
        <f>AVERAGE(D46:D51)</f>
        <v>54.833333333333336</v>
      </c>
      <c r="E52" s="195">
        <f>AVERAGE(E46:E51)</f>
        <v>364.46000239486335</v>
      </c>
    </row>
    <row r="53" spans="1:5" x14ac:dyDescent="0.25">
      <c r="A53" s="312"/>
      <c r="B53" s="308" t="s">
        <v>179</v>
      </c>
      <c r="C53" s="18" t="s">
        <v>7</v>
      </c>
      <c r="D53" s="199">
        <v>44</v>
      </c>
      <c r="E53" s="34">
        <f>D53/$G$12</f>
        <v>292.45422684572623</v>
      </c>
    </row>
    <row r="54" spans="1:5" x14ac:dyDescent="0.25">
      <c r="A54" s="312"/>
      <c r="B54" s="309"/>
      <c r="C54" s="16" t="s">
        <v>11</v>
      </c>
      <c r="D54" s="199">
        <v>51</v>
      </c>
      <c r="E54" s="34">
        <f>D54/$G$12</f>
        <v>338.98103566209176</v>
      </c>
    </row>
    <row r="55" spans="1:5" x14ac:dyDescent="0.25">
      <c r="A55" s="312"/>
      <c r="B55" s="309"/>
      <c r="C55" s="16" t="s">
        <v>12</v>
      </c>
      <c r="D55" s="199">
        <v>42</v>
      </c>
      <c r="E55" s="34">
        <f t="shared" ref="E55:E57" si="6">D55/$G$12</f>
        <v>279.16085289819318</v>
      </c>
    </row>
    <row r="56" spans="1:5" x14ac:dyDescent="0.25">
      <c r="A56" s="312"/>
      <c r="B56" s="309"/>
      <c r="C56" s="16" t="s">
        <v>10</v>
      </c>
      <c r="D56" s="199">
        <v>40</v>
      </c>
      <c r="E56" s="34">
        <f t="shared" si="6"/>
        <v>265.8674789506602</v>
      </c>
    </row>
    <row r="57" spans="1:5" x14ac:dyDescent="0.25">
      <c r="A57" s="312"/>
      <c r="B57" s="309"/>
      <c r="C57" s="16" t="s">
        <v>13</v>
      </c>
      <c r="D57" s="199">
        <v>42</v>
      </c>
      <c r="E57" s="34">
        <f t="shared" si="6"/>
        <v>279.16085289819318</v>
      </c>
    </row>
    <row r="58" spans="1:5" ht="16.5" thickBot="1" x14ac:dyDescent="0.3">
      <c r="A58" s="312"/>
      <c r="B58" s="310"/>
      <c r="C58" s="19" t="s">
        <v>35</v>
      </c>
      <c r="D58" s="200">
        <f>AVERAGE(D53:D57)</f>
        <v>43.8</v>
      </c>
      <c r="E58" s="195">
        <f>AVERAGE(E53:E57)</f>
        <v>291.12488945097294</v>
      </c>
    </row>
    <row r="59" spans="1:5" x14ac:dyDescent="0.25">
      <c r="A59" s="312"/>
      <c r="B59" s="308" t="s">
        <v>200</v>
      </c>
      <c r="C59" s="18" t="s">
        <v>7</v>
      </c>
      <c r="D59" s="199">
        <v>28</v>
      </c>
      <c r="E59" s="34">
        <f>D59/$G$12</f>
        <v>186.10723526546212</v>
      </c>
    </row>
    <row r="60" spans="1:5" x14ac:dyDescent="0.25">
      <c r="A60" s="312"/>
      <c r="B60" s="309"/>
      <c r="C60" s="16" t="s">
        <v>11</v>
      </c>
      <c r="D60" s="199">
        <v>48</v>
      </c>
      <c r="E60" s="34">
        <f>D60/$G$12</f>
        <v>319.04097474079219</v>
      </c>
    </row>
    <row r="61" spans="1:5" x14ac:dyDescent="0.25">
      <c r="A61" s="312"/>
      <c r="B61" s="309"/>
      <c r="C61" s="16" t="s">
        <v>12</v>
      </c>
      <c r="D61" s="199">
        <v>57</v>
      </c>
      <c r="E61" s="34">
        <f t="shared" ref="E61:E64" si="7">D61/$G$12</f>
        <v>378.86115750469077</v>
      </c>
    </row>
    <row r="62" spans="1:5" x14ac:dyDescent="0.25">
      <c r="A62" s="312"/>
      <c r="B62" s="309"/>
      <c r="C62" s="16" t="s">
        <v>10</v>
      </c>
      <c r="D62" s="199">
        <v>65</v>
      </c>
      <c r="E62" s="34">
        <f t="shared" si="7"/>
        <v>432.03465329482282</v>
      </c>
    </row>
    <row r="63" spans="1:5" x14ac:dyDescent="0.25">
      <c r="A63" s="312"/>
      <c r="B63" s="309"/>
      <c r="C63" s="16" t="s">
        <v>13</v>
      </c>
      <c r="D63" s="199">
        <v>85</v>
      </c>
      <c r="E63" s="34">
        <f t="shared" si="7"/>
        <v>564.96839277015295</v>
      </c>
    </row>
    <row r="64" spans="1:5" x14ac:dyDescent="0.25">
      <c r="A64" s="312"/>
      <c r="B64" s="309"/>
      <c r="C64" s="16" t="s">
        <v>9</v>
      </c>
      <c r="D64" s="199">
        <v>31</v>
      </c>
      <c r="E64" s="34">
        <f t="shared" si="7"/>
        <v>206.04729618676166</v>
      </c>
    </row>
    <row r="65" spans="1:5" ht="16.5" thickBot="1" x14ac:dyDescent="0.3">
      <c r="A65" s="313"/>
      <c r="B65" s="310"/>
      <c r="C65" s="19" t="s">
        <v>35</v>
      </c>
      <c r="D65" s="200">
        <f>AVERAGE(D59:D64)</f>
        <v>52.333333333333336</v>
      </c>
      <c r="E65" s="195">
        <f>AVERAGE(E59:E64)</f>
        <v>347.84328496044714</v>
      </c>
    </row>
    <row r="66" spans="1:5" x14ac:dyDescent="0.25">
      <c r="A66" s="311" t="s">
        <v>195</v>
      </c>
      <c r="B66" s="308" t="s">
        <v>173</v>
      </c>
      <c r="C66" s="18" t="s">
        <v>7</v>
      </c>
      <c r="D66" s="199">
        <v>25</v>
      </c>
      <c r="E66" s="34">
        <f>D66/$G$12</f>
        <v>166.16717434416262</v>
      </c>
    </row>
    <row r="67" spans="1:5" x14ac:dyDescent="0.25">
      <c r="A67" s="312"/>
      <c r="B67" s="309"/>
      <c r="C67" s="16" t="s">
        <v>11</v>
      </c>
      <c r="D67" s="199">
        <v>36</v>
      </c>
      <c r="E67" s="34">
        <f>D67/$G$12</f>
        <v>239.28073105559417</v>
      </c>
    </row>
    <row r="68" spans="1:5" x14ac:dyDescent="0.25">
      <c r="A68" s="312"/>
      <c r="B68" s="309"/>
      <c r="C68" s="16" t="s">
        <v>12</v>
      </c>
      <c r="D68" s="199">
        <v>46</v>
      </c>
      <c r="E68" s="34">
        <f t="shared" ref="E68:E73" si="8">D68/$G$12</f>
        <v>305.74760079325921</v>
      </c>
    </row>
    <row r="69" spans="1:5" x14ac:dyDescent="0.25">
      <c r="A69" s="312"/>
      <c r="B69" s="309"/>
      <c r="C69" s="16" t="s">
        <v>10</v>
      </c>
      <c r="D69" s="199">
        <v>55</v>
      </c>
      <c r="E69" s="34">
        <f t="shared" si="8"/>
        <v>365.56778355715772</v>
      </c>
    </row>
    <row r="70" spans="1:5" x14ac:dyDescent="0.25">
      <c r="A70" s="312"/>
      <c r="B70" s="309"/>
      <c r="C70" s="16" t="s">
        <v>13</v>
      </c>
      <c r="D70" s="199">
        <v>16</v>
      </c>
      <c r="E70" s="34">
        <f t="shared" si="8"/>
        <v>106.34699158026407</v>
      </c>
    </row>
    <row r="71" spans="1:5" x14ac:dyDescent="0.25">
      <c r="A71" s="312"/>
      <c r="B71" s="309"/>
      <c r="C71" s="16" t="s">
        <v>9</v>
      </c>
      <c r="D71" s="199">
        <v>36</v>
      </c>
      <c r="E71" s="34">
        <f t="shared" si="8"/>
        <v>239.28073105559417</v>
      </c>
    </row>
    <row r="72" spans="1:5" x14ac:dyDescent="0.25">
      <c r="A72" s="312"/>
      <c r="B72" s="309"/>
      <c r="C72" s="16" t="s">
        <v>14</v>
      </c>
      <c r="D72" s="199">
        <v>26</v>
      </c>
      <c r="E72" s="34">
        <f t="shared" si="8"/>
        <v>172.81386131792911</v>
      </c>
    </row>
    <row r="73" spans="1:5" x14ac:dyDescent="0.25">
      <c r="A73" s="312"/>
      <c r="B73" s="309"/>
      <c r="C73" s="16" t="s">
        <v>8</v>
      </c>
      <c r="D73" s="199">
        <v>38</v>
      </c>
      <c r="E73" s="34">
        <f t="shared" si="8"/>
        <v>252.57410500312719</v>
      </c>
    </row>
    <row r="74" spans="1:5" ht="16.5" thickBot="1" x14ac:dyDescent="0.3">
      <c r="A74" s="312"/>
      <c r="B74" s="310"/>
      <c r="C74" s="19" t="s">
        <v>35</v>
      </c>
      <c r="D74" s="200">
        <f>AVERAGE(D66:D73)</f>
        <v>34.75</v>
      </c>
      <c r="E74" s="195">
        <f>AVERAGE(E66:E73)</f>
        <v>230.97237233838604</v>
      </c>
    </row>
    <row r="75" spans="1:5" x14ac:dyDescent="0.25">
      <c r="A75" s="312"/>
      <c r="B75" s="308" t="s">
        <v>174</v>
      </c>
      <c r="C75" s="18" t="s">
        <v>7</v>
      </c>
      <c r="D75" s="199">
        <v>21</v>
      </c>
      <c r="E75" s="34">
        <f>D75/$G$12</f>
        <v>139.58042644909659</v>
      </c>
    </row>
    <row r="76" spans="1:5" x14ac:dyDescent="0.25">
      <c r="A76" s="312"/>
      <c r="B76" s="309"/>
      <c r="C76" s="16" t="s">
        <v>11</v>
      </c>
      <c r="D76" s="199">
        <v>23</v>
      </c>
      <c r="E76" s="34">
        <f>D76/$G$12</f>
        <v>152.8738003966296</v>
      </c>
    </row>
    <row r="77" spans="1:5" x14ac:dyDescent="0.25">
      <c r="A77" s="312"/>
      <c r="B77" s="309"/>
      <c r="C77" s="16" t="s">
        <v>12</v>
      </c>
      <c r="D77" s="199">
        <v>8</v>
      </c>
      <c r="E77" s="34">
        <f t="shared" ref="E77:E81" si="9">D77/$G$12</f>
        <v>53.173495790132037</v>
      </c>
    </row>
    <row r="78" spans="1:5" x14ac:dyDescent="0.25">
      <c r="A78" s="312"/>
      <c r="B78" s="309"/>
      <c r="C78" s="16" t="s">
        <v>10</v>
      </c>
      <c r="D78" s="199">
        <v>12</v>
      </c>
      <c r="E78" s="34">
        <f t="shared" si="9"/>
        <v>79.760243685198049</v>
      </c>
    </row>
    <row r="79" spans="1:5" x14ac:dyDescent="0.25">
      <c r="A79" s="312"/>
      <c r="B79" s="309"/>
      <c r="C79" s="16" t="s">
        <v>13</v>
      </c>
      <c r="D79" s="199">
        <v>11</v>
      </c>
      <c r="E79" s="34">
        <f t="shared" si="9"/>
        <v>73.113556711431556</v>
      </c>
    </row>
    <row r="80" spans="1:5" x14ac:dyDescent="0.25">
      <c r="A80" s="312"/>
      <c r="B80" s="309"/>
      <c r="C80" s="16" t="s">
        <v>9</v>
      </c>
      <c r="D80" s="199">
        <v>25</v>
      </c>
      <c r="E80" s="34">
        <f t="shared" si="9"/>
        <v>166.16717434416262</v>
      </c>
    </row>
    <row r="81" spans="1:5" x14ac:dyDescent="0.25">
      <c r="A81" s="312"/>
      <c r="B81" s="309"/>
      <c r="C81" s="16" t="s">
        <v>14</v>
      </c>
      <c r="D81" s="199">
        <v>8</v>
      </c>
      <c r="E81" s="34">
        <f t="shared" si="9"/>
        <v>53.173495790132037</v>
      </c>
    </row>
    <row r="82" spans="1:5" ht="16.5" thickBot="1" x14ac:dyDescent="0.3">
      <c r="A82" s="312"/>
      <c r="B82" s="310"/>
      <c r="C82" s="19" t="s">
        <v>35</v>
      </c>
      <c r="D82" s="200">
        <f>AVERAGE(D75:D81)</f>
        <v>15.428571428571429</v>
      </c>
      <c r="E82" s="195">
        <f>AVERAGE(E75:E81)</f>
        <v>102.54888473811179</v>
      </c>
    </row>
    <row r="83" spans="1:5" x14ac:dyDescent="0.25">
      <c r="A83" s="312"/>
      <c r="B83" s="308" t="s">
        <v>175</v>
      </c>
      <c r="C83" s="18" t="s">
        <v>7</v>
      </c>
      <c r="D83" s="199">
        <v>59</v>
      </c>
      <c r="E83" s="34">
        <f>D83/$G$12</f>
        <v>392.15453145222375</v>
      </c>
    </row>
    <row r="84" spans="1:5" x14ac:dyDescent="0.25">
      <c r="A84" s="312"/>
      <c r="B84" s="309"/>
      <c r="C84" s="16" t="s">
        <v>11</v>
      </c>
      <c r="D84" s="199">
        <v>35</v>
      </c>
      <c r="E84" s="34">
        <f>D84/$G$12</f>
        <v>232.63404408182765</v>
      </c>
    </row>
    <row r="85" spans="1:5" x14ac:dyDescent="0.25">
      <c r="A85" s="312"/>
      <c r="B85" s="309"/>
      <c r="C85" s="16" t="s">
        <v>12</v>
      </c>
      <c r="D85" s="199">
        <v>13</v>
      </c>
      <c r="E85" s="34">
        <f t="shared" ref="E85:E94" si="10">D85/$G$12</f>
        <v>86.406930658964555</v>
      </c>
    </row>
    <row r="86" spans="1:5" x14ac:dyDescent="0.25">
      <c r="A86" s="312"/>
      <c r="B86" s="309"/>
      <c r="C86" s="16" t="s">
        <v>10</v>
      </c>
      <c r="D86" s="199">
        <v>18</v>
      </c>
      <c r="E86" s="34">
        <f t="shared" si="10"/>
        <v>119.64036552779709</v>
      </c>
    </row>
    <row r="87" spans="1:5" x14ac:dyDescent="0.25">
      <c r="A87" s="312"/>
      <c r="B87" s="309"/>
      <c r="C87" s="16" t="s">
        <v>13</v>
      </c>
      <c r="D87" s="199">
        <v>24</v>
      </c>
      <c r="E87" s="34">
        <f t="shared" si="10"/>
        <v>159.5204873703961</v>
      </c>
    </row>
    <row r="88" spans="1:5" x14ac:dyDescent="0.25">
      <c r="A88" s="312"/>
      <c r="B88" s="309"/>
      <c r="C88" s="16" t="s">
        <v>9</v>
      </c>
      <c r="D88" s="199">
        <v>19</v>
      </c>
      <c r="E88" s="34">
        <f t="shared" si="10"/>
        <v>126.28705250156359</v>
      </c>
    </row>
    <row r="89" spans="1:5" x14ac:dyDescent="0.25">
      <c r="A89" s="312"/>
      <c r="B89" s="309"/>
      <c r="C89" s="16" t="s">
        <v>14</v>
      </c>
      <c r="D89" s="199">
        <v>28</v>
      </c>
      <c r="E89" s="34">
        <f t="shared" si="10"/>
        <v>186.10723526546212</v>
      </c>
    </row>
    <row r="90" spans="1:5" x14ac:dyDescent="0.25">
      <c r="A90" s="312"/>
      <c r="B90" s="309"/>
      <c r="C90" s="16" t="s">
        <v>8</v>
      </c>
      <c r="D90" s="199">
        <v>42</v>
      </c>
      <c r="E90" s="34">
        <f t="shared" si="10"/>
        <v>279.16085289819318</v>
      </c>
    </row>
    <row r="91" spans="1:5" x14ac:dyDescent="0.25">
      <c r="A91" s="312"/>
      <c r="B91" s="309"/>
      <c r="C91" s="16" t="s">
        <v>15</v>
      </c>
      <c r="D91" s="199">
        <v>18</v>
      </c>
      <c r="E91" s="34">
        <f t="shared" si="10"/>
        <v>119.64036552779709</v>
      </c>
    </row>
    <row r="92" spans="1:5" x14ac:dyDescent="0.25">
      <c r="A92" s="312"/>
      <c r="B92" s="309"/>
      <c r="C92" s="16" t="s">
        <v>16</v>
      </c>
      <c r="D92" s="199">
        <v>32</v>
      </c>
      <c r="E92" s="34">
        <f t="shared" si="10"/>
        <v>212.69398316052815</v>
      </c>
    </row>
    <row r="93" spans="1:5" x14ac:dyDescent="0.25">
      <c r="A93" s="312"/>
      <c r="B93" s="309"/>
      <c r="C93" s="16" t="s">
        <v>17</v>
      </c>
      <c r="D93" s="199">
        <v>26</v>
      </c>
      <c r="E93" s="34">
        <f t="shared" si="10"/>
        <v>172.81386131792911</v>
      </c>
    </row>
    <row r="94" spans="1:5" x14ac:dyDescent="0.25">
      <c r="A94" s="312"/>
      <c r="B94" s="309"/>
      <c r="C94" s="16" t="s">
        <v>18</v>
      </c>
      <c r="D94" s="199">
        <v>29</v>
      </c>
      <c r="E94" s="34">
        <f t="shared" si="10"/>
        <v>192.75392223922864</v>
      </c>
    </row>
    <row r="95" spans="1:5" ht="16.5" thickBot="1" x14ac:dyDescent="0.3">
      <c r="A95" s="312"/>
      <c r="B95" s="310"/>
      <c r="C95" s="19" t="s">
        <v>35</v>
      </c>
      <c r="D95" s="200">
        <f>AVERAGE(D83:D94)</f>
        <v>28.583333333333332</v>
      </c>
      <c r="E95" s="195">
        <f>AVERAGE(E83:E94)</f>
        <v>189.9844693334926</v>
      </c>
    </row>
    <row r="96" spans="1:5" x14ac:dyDescent="0.25">
      <c r="A96" s="312"/>
      <c r="B96" s="308" t="s">
        <v>176</v>
      </c>
      <c r="C96" s="18" t="s">
        <v>7</v>
      </c>
      <c r="D96" s="199">
        <v>13</v>
      </c>
      <c r="E96" s="34">
        <f>D96/$G$12</f>
        <v>86.406930658964555</v>
      </c>
    </row>
    <row r="97" spans="1:5" x14ac:dyDescent="0.25">
      <c r="A97" s="312"/>
      <c r="B97" s="309"/>
      <c r="C97" s="16" t="s">
        <v>11</v>
      </c>
      <c r="D97" s="199">
        <v>20</v>
      </c>
      <c r="E97" s="34">
        <f>D97/$G$12</f>
        <v>132.9337394753301</v>
      </c>
    </row>
    <row r="98" spans="1:5" x14ac:dyDescent="0.25">
      <c r="A98" s="312"/>
      <c r="B98" s="309"/>
      <c r="C98" s="16" t="s">
        <v>12</v>
      </c>
      <c r="D98" s="199">
        <v>34</v>
      </c>
      <c r="E98" s="34">
        <f t="shared" ref="E98:E105" si="11">D98/$G$12</f>
        <v>225.98735710806116</v>
      </c>
    </row>
    <row r="99" spans="1:5" x14ac:dyDescent="0.25">
      <c r="A99" s="312"/>
      <c r="B99" s="309"/>
      <c r="C99" s="16" t="s">
        <v>10</v>
      </c>
      <c r="D99" s="199">
        <v>23</v>
      </c>
      <c r="E99" s="34">
        <f t="shared" si="11"/>
        <v>152.8738003966296</v>
      </c>
    </row>
    <row r="100" spans="1:5" x14ac:dyDescent="0.25">
      <c r="A100" s="312"/>
      <c r="B100" s="309"/>
      <c r="C100" s="16" t="s">
        <v>13</v>
      </c>
      <c r="D100" s="199">
        <v>7</v>
      </c>
      <c r="E100" s="34">
        <f t="shared" si="11"/>
        <v>46.526808816365531</v>
      </c>
    </row>
    <row r="101" spans="1:5" x14ac:dyDescent="0.25">
      <c r="A101" s="312"/>
      <c r="B101" s="309"/>
      <c r="C101" s="16" t="s">
        <v>9</v>
      </c>
      <c r="D101" s="199">
        <v>13</v>
      </c>
      <c r="E101" s="34">
        <f t="shared" si="11"/>
        <v>86.406930658964555</v>
      </c>
    </row>
    <row r="102" spans="1:5" x14ac:dyDescent="0.25">
      <c r="A102" s="312"/>
      <c r="B102" s="309"/>
      <c r="C102" s="16" t="s">
        <v>14</v>
      </c>
      <c r="D102" s="199">
        <v>1</v>
      </c>
      <c r="E102" s="34">
        <f t="shared" si="11"/>
        <v>6.6466869737665046</v>
      </c>
    </row>
    <row r="103" spans="1:5" x14ac:dyDescent="0.25">
      <c r="A103" s="312"/>
      <c r="B103" s="309"/>
      <c r="C103" s="16" t="s">
        <v>8</v>
      </c>
      <c r="D103" s="199">
        <v>1</v>
      </c>
      <c r="E103" s="34">
        <f t="shared" si="11"/>
        <v>6.6466869737665046</v>
      </c>
    </row>
    <row r="104" spans="1:5" x14ac:dyDescent="0.25">
      <c r="A104" s="312"/>
      <c r="B104" s="309"/>
      <c r="C104" s="16" t="s">
        <v>15</v>
      </c>
      <c r="D104" s="199">
        <v>15</v>
      </c>
      <c r="E104" s="34">
        <f t="shared" si="11"/>
        <v>99.700304606497568</v>
      </c>
    </row>
    <row r="105" spans="1:5" x14ac:dyDescent="0.25">
      <c r="A105" s="312"/>
      <c r="B105" s="309"/>
      <c r="C105" s="16" t="s">
        <v>16</v>
      </c>
      <c r="D105" s="199">
        <v>13</v>
      </c>
      <c r="E105" s="34">
        <f t="shared" si="11"/>
        <v>86.406930658964555</v>
      </c>
    </row>
    <row r="106" spans="1:5" ht="16.5" thickBot="1" x14ac:dyDescent="0.3">
      <c r="A106" s="312"/>
      <c r="B106" s="310"/>
      <c r="C106" s="19" t="s">
        <v>35</v>
      </c>
      <c r="D106" s="200">
        <f>AVERAGE(D96:D105)</f>
        <v>14</v>
      </c>
      <c r="E106" s="195">
        <f>AVERAGE(E96:E105)</f>
        <v>93.053617632731047</v>
      </c>
    </row>
    <row r="107" spans="1:5" x14ac:dyDescent="0.25">
      <c r="A107" s="312"/>
      <c r="B107" s="308" t="s">
        <v>177</v>
      </c>
      <c r="C107" s="18" t="s">
        <v>7</v>
      </c>
      <c r="D107" s="199">
        <v>8</v>
      </c>
      <c r="E107" s="34">
        <f>D107/$G$12</f>
        <v>53.173495790132037</v>
      </c>
    </row>
    <row r="108" spans="1:5" x14ac:dyDescent="0.25">
      <c r="A108" s="312"/>
      <c r="B108" s="309"/>
      <c r="C108" s="16" t="s">
        <v>11</v>
      </c>
      <c r="D108" s="199">
        <v>15</v>
      </c>
      <c r="E108" s="34">
        <f>D108/$G$12</f>
        <v>99.700304606497568</v>
      </c>
    </row>
    <row r="109" spans="1:5" x14ac:dyDescent="0.25">
      <c r="A109" s="312"/>
      <c r="B109" s="309"/>
      <c r="C109" s="16" t="s">
        <v>12</v>
      </c>
      <c r="D109" s="199">
        <v>10</v>
      </c>
      <c r="E109" s="34">
        <f t="shared" ref="E109:E113" si="12">D109/$G$12</f>
        <v>66.46686973766505</v>
      </c>
    </row>
    <row r="110" spans="1:5" x14ac:dyDescent="0.25">
      <c r="A110" s="312"/>
      <c r="B110" s="309"/>
      <c r="C110" s="16" t="s">
        <v>10</v>
      </c>
      <c r="D110" s="199">
        <v>16</v>
      </c>
      <c r="E110" s="34">
        <f t="shared" si="12"/>
        <v>106.34699158026407</v>
      </c>
    </row>
    <row r="111" spans="1:5" x14ac:dyDescent="0.25">
      <c r="A111" s="312"/>
      <c r="B111" s="309"/>
      <c r="C111" s="16" t="s">
        <v>13</v>
      </c>
      <c r="D111" s="199">
        <v>15</v>
      </c>
      <c r="E111" s="34">
        <f t="shared" si="12"/>
        <v>99.700304606497568</v>
      </c>
    </row>
    <row r="112" spans="1:5" x14ac:dyDescent="0.25">
      <c r="A112" s="312"/>
      <c r="B112" s="309"/>
      <c r="C112" s="16" t="s">
        <v>9</v>
      </c>
      <c r="D112" s="199">
        <v>22</v>
      </c>
      <c r="E112" s="34">
        <f t="shared" si="12"/>
        <v>146.22711342286311</v>
      </c>
    </row>
    <row r="113" spans="1:5" x14ac:dyDescent="0.25">
      <c r="A113" s="312"/>
      <c r="B113" s="309"/>
      <c r="C113" s="16" t="s">
        <v>14</v>
      </c>
      <c r="D113" s="199">
        <v>23</v>
      </c>
      <c r="E113" s="34">
        <f t="shared" si="12"/>
        <v>152.8738003966296</v>
      </c>
    </row>
    <row r="114" spans="1:5" ht="16.5" thickBot="1" x14ac:dyDescent="0.3">
      <c r="A114" s="312"/>
      <c r="B114" s="310"/>
      <c r="C114" s="19" t="s">
        <v>35</v>
      </c>
      <c r="D114" s="200">
        <f>AVERAGE(D107:D113)</f>
        <v>15.571428571428571</v>
      </c>
      <c r="E114" s="195">
        <f>AVERAGE(E107:E113)</f>
        <v>103.49841144864988</v>
      </c>
    </row>
    <row r="115" spans="1:5" x14ac:dyDescent="0.25">
      <c r="A115" s="312"/>
      <c r="B115" s="308" t="s">
        <v>178</v>
      </c>
      <c r="C115" s="18" t="s">
        <v>7</v>
      </c>
      <c r="D115" s="199">
        <v>8</v>
      </c>
      <c r="E115" s="34">
        <f>D115/$G$12</f>
        <v>53.173495790132037</v>
      </c>
    </row>
    <row r="116" spans="1:5" x14ac:dyDescent="0.25">
      <c r="A116" s="312"/>
      <c r="B116" s="309"/>
      <c r="C116" s="16" t="s">
        <v>11</v>
      </c>
      <c r="D116" s="199">
        <v>5</v>
      </c>
      <c r="E116" s="34">
        <f>D116/$G$12</f>
        <v>33.233434868832525</v>
      </c>
    </row>
    <row r="117" spans="1:5" x14ac:dyDescent="0.25">
      <c r="A117" s="312"/>
      <c r="B117" s="309"/>
      <c r="C117" s="16" t="s">
        <v>12</v>
      </c>
      <c r="D117" s="199">
        <v>13</v>
      </c>
      <c r="E117" s="34">
        <f t="shared" ref="E117:E126" si="13">D117/$G$12</f>
        <v>86.406930658964555</v>
      </c>
    </row>
    <row r="118" spans="1:5" x14ac:dyDescent="0.25">
      <c r="A118" s="312"/>
      <c r="B118" s="309"/>
      <c r="C118" s="16" t="s">
        <v>10</v>
      </c>
      <c r="D118" s="199">
        <v>14</v>
      </c>
      <c r="E118" s="34">
        <f t="shared" si="13"/>
        <v>93.053617632731061</v>
      </c>
    </row>
    <row r="119" spans="1:5" x14ac:dyDescent="0.25">
      <c r="A119" s="312"/>
      <c r="B119" s="309"/>
      <c r="C119" s="16" t="s">
        <v>13</v>
      </c>
      <c r="D119" s="199">
        <v>41</v>
      </c>
      <c r="E119" s="34">
        <f t="shared" si="13"/>
        <v>272.51416592442666</v>
      </c>
    </row>
    <row r="120" spans="1:5" x14ac:dyDescent="0.25">
      <c r="A120" s="312"/>
      <c r="B120" s="309"/>
      <c r="C120" s="16" t="s">
        <v>9</v>
      </c>
      <c r="D120" s="199">
        <v>60</v>
      </c>
      <c r="E120" s="34">
        <f t="shared" si="13"/>
        <v>398.80121842599027</v>
      </c>
    </row>
    <row r="121" spans="1:5" x14ac:dyDescent="0.25">
      <c r="A121" s="312"/>
      <c r="B121" s="309"/>
      <c r="C121" s="16" t="s">
        <v>14</v>
      </c>
      <c r="D121" s="199">
        <v>42</v>
      </c>
      <c r="E121" s="34">
        <f t="shared" si="13"/>
        <v>279.16085289819318</v>
      </c>
    </row>
    <row r="122" spans="1:5" x14ac:dyDescent="0.25">
      <c r="A122" s="312"/>
      <c r="B122" s="309"/>
      <c r="C122" s="16" t="s">
        <v>8</v>
      </c>
      <c r="D122" s="199">
        <v>59</v>
      </c>
      <c r="E122" s="34">
        <f t="shared" si="13"/>
        <v>392.15453145222375</v>
      </c>
    </row>
    <row r="123" spans="1:5" x14ac:dyDescent="0.25">
      <c r="A123" s="312"/>
      <c r="B123" s="309"/>
      <c r="C123" s="16" t="s">
        <v>15</v>
      </c>
      <c r="D123" s="199">
        <v>47</v>
      </c>
      <c r="E123" s="34">
        <f t="shared" si="13"/>
        <v>312.39428776702573</v>
      </c>
    </row>
    <row r="124" spans="1:5" x14ac:dyDescent="0.25">
      <c r="A124" s="312"/>
      <c r="B124" s="309"/>
      <c r="C124" s="16" t="s">
        <v>16</v>
      </c>
      <c r="D124" s="199">
        <v>7</v>
      </c>
      <c r="E124" s="34">
        <f t="shared" si="13"/>
        <v>46.526808816365531</v>
      </c>
    </row>
    <row r="125" spans="1:5" x14ac:dyDescent="0.25">
      <c r="A125" s="312"/>
      <c r="B125" s="309"/>
      <c r="C125" s="16" t="s">
        <v>17</v>
      </c>
      <c r="D125" s="199">
        <v>43</v>
      </c>
      <c r="E125" s="34">
        <f t="shared" si="13"/>
        <v>285.8075398719597</v>
      </c>
    </row>
    <row r="126" spans="1:5" x14ac:dyDescent="0.25">
      <c r="A126" s="312"/>
      <c r="B126" s="309"/>
      <c r="C126" s="16" t="s">
        <v>18</v>
      </c>
      <c r="D126" s="199">
        <v>8</v>
      </c>
      <c r="E126" s="34">
        <f t="shared" si="13"/>
        <v>53.173495790132037</v>
      </c>
    </row>
    <row r="127" spans="1:5" ht="16.5" thickBot="1" x14ac:dyDescent="0.3">
      <c r="A127" s="312"/>
      <c r="B127" s="310"/>
      <c r="C127" s="19" t="s">
        <v>35</v>
      </c>
      <c r="D127" s="200">
        <f>AVERAGE(D115:D126)</f>
        <v>28.916666666666668</v>
      </c>
      <c r="E127" s="195">
        <f>AVERAGE(E115:E126)</f>
        <v>192.20003165808137</v>
      </c>
    </row>
    <row r="128" spans="1:5" x14ac:dyDescent="0.25">
      <c r="A128" s="312"/>
      <c r="B128" s="314" t="s">
        <v>179</v>
      </c>
      <c r="C128" s="21" t="s">
        <v>7</v>
      </c>
      <c r="D128" s="201">
        <v>10</v>
      </c>
      <c r="E128" s="34">
        <f>D128/$G$12</f>
        <v>66.46686973766505</v>
      </c>
    </row>
    <row r="129" spans="1:5" x14ac:dyDescent="0.25">
      <c r="A129" s="312"/>
      <c r="B129" s="309"/>
      <c r="C129" s="16" t="s">
        <v>11</v>
      </c>
      <c r="D129" s="199">
        <v>10</v>
      </c>
      <c r="E129" s="34">
        <f>D129/$G$12</f>
        <v>66.46686973766505</v>
      </c>
    </row>
    <row r="130" spans="1:5" x14ac:dyDescent="0.25">
      <c r="A130" s="312"/>
      <c r="B130" s="309"/>
      <c r="C130" s="16" t="s">
        <v>12</v>
      </c>
      <c r="D130" s="199">
        <v>14</v>
      </c>
      <c r="E130" s="34">
        <f t="shared" ref="E130:E138" si="14">D130/$G$12</f>
        <v>93.053617632731061</v>
      </c>
    </row>
    <row r="131" spans="1:5" x14ac:dyDescent="0.25">
      <c r="A131" s="312"/>
      <c r="B131" s="309"/>
      <c r="C131" s="16" t="s">
        <v>10</v>
      </c>
      <c r="D131" s="199">
        <v>20</v>
      </c>
      <c r="E131" s="34">
        <f t="shared" si="14"/>
        <v>132.9337394753301</v>
      </c>
    </row>
    <row r="132" spans="1:5" x14ac:dyDescent="0.25">
      <c r="A132" s="312"/>
      <c r="B132" s="309"/>
      <c r="C132" s="16" t="s">
        <v>13</v>
      </c>
      <c r="D132" s="199">
        <v>7</v>
      </c>
      <c r="E132" s="34">
        <f t="shared" si="14"/>
        <v>46.526808816365531</v>
      </c>
    </row>
    <row r="133" spans="1:5" x14ac:dyDescent="0.25">
      <c r="A133" s="312"/>
      <c r="B133" s="309"/>
      <c r="C133" s="16" t="s">
        <v>9</v>
      </c>
      <c r="D133" s="199">
        <v>43</v>
      </c>
      <c r="E133" s="34">
        <f t="shared" si="14"/>
        <v>285.8075398719597</v>
      </c>
    </row>
    <row r="134" spans="1:5" x14ac:dyDescent="0.25">
      <c r="A134" s="312"/>
      <c r="B134" s="309"/>
      <c r="C134" s="16" t="s">
        <v>14</v>
      </c>
      <c r="D134" s="199">
        <v>28</v>
      </c>
      <c r="E134" s="34">
        <f t="shared" si="14"/>
        <v>186.10723526546212</v>
      </c>
    </row>
    <row r="135" spans="1:5" x14ac:dyDescent="0.25">
      <c r="A135" s="312"/>
      <c r="B135" s="309"/>
      <c r="C135" s="16" t="s">
        <v>8</v>
      </c>
      <c r="D135" s="199">
        <v>19</v>
      </c>
      <c r="E135" s="34">
        <f t="shared" si="14"/>
        <v>126.28705250156359</v>
      </c>
    </row>
    <row r="136" spans="1:5" x14ac:dyDescent="0.25">
      <c r="A136" s="312"/>
      <c r="B136" s="309"/>
      <c r="C136" s="16" t="s">
        <v>15</v>
      </c>
      <c r="D136" s="199">
        <v>17</v>
      </c>
      <c r="E136" s="34">
        <f t="shared" si="14"/>
        <v>112.99367855403058</v>
      </c>
    </row>
    <row r="137" spans="1:5" x14ac:dyDescent="0.25">
      <c r="A137" s="312"/>
      <c r="B137" s="309"/>
      <c r="C137" s="16" t="s">
        <v>16</v>
      </c>
      <c r="D137" s="199">
        <v>15</v>
      </c>
      <c r="E137" s="34">
        <f t="shared" si="14"/>
        <v>99.700304606497568</v>
      </c>
    </row>
    <row r="138" spans="1:5" x14ac:dyDescent="0.25">
      <c r="A138" s="312"/>
      <c r="B138" s="309"/>
      <c r="C138" s="16" t="s">
        <v>17</v>
      </c>
      <c r="D138" s="199">
        <v>11</v>
      </c>
      <c r="E138" s="34">
        <f t="shared" si="14"/>
        <v>73.113556711431556</v>
      </c>
    </row>
    <row r="139" spans="1:5" ht="16.5" thickBot="1" x14ac:dyDescent="0.3">
      <c r="A139" s="312"/>
      <c r="B139" s="310"/>
      <c r="C139" s="19" t="s">
        <v>35</v>
      </c>
      <c r="D139" s="200">
        <f>AVERAGE(D128:D138)</f>
        <v>17.636363636363637</v>
      </c>
      <c r="E139" s="195">
        <f>AVERAGE(E128:E138)</f>
        <v>117.22338844642746</v>
      </c>
    </row>
    <row r="140" spans="1:5" x14ac:dyDescent="0.25">
      <c r="A140" s="312"/>
      <c r="B140" s="309" t="s">
        <v>200</v>
      </c>
      <c r="C140" s="16" t="s">
        <v>7</v>
      </c>
      <c r="D140" s="199">
        <v>17</v>
      </c>
      <c r="E140" s="34">
        <f>D140/$G$12</f>
        <v>112.99367855403058</v>
      </c>
    </row>
    <row r="141" spans="1:5" x14ac:dyDescent="0.25">
      <c r="A141" s="312"/>
      <c r="B141" s="309"/>
      <c r="C141" s="16" t="s">
        <v>11</v>
      </c>
      <c r="D141" s="199">
        <v>14</v>
      </c>
      <c r="E141" s="34">
        <f>D141/$G$12</f>
        <v>93.053617632731061</v>
      </c>
    </row>
    <row r="142" spans="1:5" x14ac:dyDescent="0.25">
      <c r="A142" s="312"/>
      <c r="B142" s="309"/>
      <c r="C142" s="16" t="s">
        <v>12</v>
      </c>
      <c r="D142" s="199">
        <v>17</v>
      </c>
      <c r="E142" s="34">
        <f t="shared" ref="E142:E146" si="15">D142/$G$12</f>
        <v>112.99367855403058</v>
      </c>
    </row>
    <row r="143" spans="1:5" x14ac:dyDescent="0.25">
      <c r="A143" s="312"/>
      <c r="B143" s="309"/>
      <c r="C143" s="16" t="s">
        <v>10</v>
      </c>
      <c r="D143" s="199">
        <v>15</v>
      </c>
      <c r="E143" s="34">
        <f t="shared" si="15"/>
        <v>99.700304606497568</v>
      </c>
    </row>
    <row r="144" spans="1:5" x14ac:dyDescent="0.25">
      <c r="A144" s="312"/>
      <c r="B144" s="309"/>
      <c r="C144" s="16" t="s">
        <v>13</v>
      </c>
      <c r="D144" s="199">
        <v>14</v>
      </c>
      <c r="E144" s="34">
        <f t="shared" si="15"/>
        <v>93.053617632731061</v>
      </c>
    </row>
    <row r="145" spans="1:5" x14ac:dyDescent="0.25">
      <c r="A145" s="312"/>
      <c r="B145" s="309"/>
      <c r="C145" s="16" t="s">
        <v>9</v>
      </c>
      <c r="D145" s="199">
        <v>20</v>
      </c>
      <c r="E145" s="34">
        <f t="shared" si="15"/>
        <v>132.9337394753301</v>
      </c>
    </row>
    <row r="146" spans="1:5" x14ac:dyDescent="0.25">
      <c r="A146" s="312"/>
      <c r="B146" s="309"/>
      <c r="C146" s="16" t="s">
        <v>14</v>
      </c>
      <c r="D146" s="199">
        <v>19</v>
      </c>
      <c r="E146" s="34">
        <f t="shared" si="15"/>
        <v>126.28705250156359</v>
      </c>
    </row>
    <row r="147" spans="1:5" ht="16.5" thickBot="1" x14ac:dyDescent="0.3">
      <c r="A147" s="313"/>
      <c r="B147" s="310"/>
      <c r="C147" s="19" t="s">
        <v>35</v>
      </c>
      <c r="D147" s="200">
        <f>AVERAGE(D140:D146)</f>
        <v>16.571428571428573</v>
      </c>
      <c r="E147" s="195">
        <f>AVERAGE(E140:E146)</f>
        <v>110.14509842241637</v>
      </c>
    </row>
    <row r="148" spans="1:5" x14ac:dyDescent="0.25">
      <c r="A148" s="311" t="s">
        <v>194</v>
      </c>
      <c r="B148" s="308" t="s">
        <v>173</v>
      </c>
      <c r="C148" s="18" t="s">
        <v>7</v>
      </c>
      <c r="D148" s="199">
        <v>3</v>
      </c>
      <c r="E148" s="34">
        <f>D148/$G$12</f>
        <v>19.940060921299512</v>
      </c>
    </row>
    <row r="149" spans="1:5" x14ac:dyDescent="0.25">
      <c r="A149" s="312"/>
      <c r="B149" s="309"/>
      <c r="C149" s="16" t="s">
        <v>11</v>
      </c>
      <c r="D149" s="199">
        <v>3</v>
      </c>
      <c r="E149" s="34">
        <f>D149/$G$12</f>
        <v>19.940060921299512</v>
      </c>
    </row>
    <row r="150" spans="1:5" x14ac:dyDescent="0.25">
      <c r="A150" s="312"/>
      <c r="B150" s="309"/>
      <c r="C150" s="16" t="s">
        <v>12</v>
      </c>
      <c r="D150" s="199">
        <v>2</v>
      </c>
      <c r="E150" s="34">
        <f t="shared" ref="E150:E156" si="16">D150/$G$12</f>
        <v>13.293373947533009</v>
      </c>
    </row>
    <row r="151" spans="1:5" x14ac:dyDescent="0.25">
      <c r="A151" s="312"/>
      <c r="B151" s="309"/>
      <c r="C151" s="16" t="s">
        <v>10</v>
      </c>
      <c r="D151" s="199">
        <v>27</v>
      </c>
      <c r="E151" s="34">
        <f t="shared" si="16"/>
        <v>179.46054829169563</v>
      </c>
    </row>
    <row r="152" spans="1:5" x14ac:dyDescent="0.25">
      <c r="A152" s="312"/>
      <c r="B152" s="309"/>
      <c r="C152" s="16" t="s">
        <v>13</v>
      </c>
      <c r="D152" s="199">
        <v>26</v>
      </c>
      <c r="E152" s="34">
        <f t="shared" si="16"/>
        <v>172.81386131792911</v>
      </c>
    </row>
    <row r="153" spans="1:5" x14ac:dyDescent="0.25">
      <c r="A153" s="312"/>
      <c r="B153" s="309"/>
      <c r="C153" s="16" t="s">
        <v>9</v>
      </c>
      <c r="D153" s="199">
        <v>31</v>
      </c>
      <c r="E153" s="34">
        <f t="shared" si="16"/>
        <v>206.04729618676166</v>
      </c>
    </row>
    <row r="154" spans="1:5" x14ac:dyDescent="0.25">
      <c r="A154" s="312"/>
      <c r="B154" s="309"/>
      <c r="C154" s="16" t="s">
        <v>14</v>
      </c>
      <c r="D154" s="199">
        <v>9</v>
      </c>
      <c r="E154" s="34">
        <f t="shared" si="16"/>
        <v>59.820182763898543</v>
      </c>
    </row>
    <row r="155" spans="1:5" x14ac:dyDescent="0.25">
      <c r="A155" s="312"/>
      <c r="B155" s="309"/>
      <c r="C155" s="16" t="s">
        <v>8</v>
      </c>
      <c r="D155" s="199">
        <v>2</v>
      </c>
      <c r="E155" s="34">
        <f t="shared" si="16"/>
        <v>13.293373947533009</v>
      </c>
    </row>
    <row r="156" spans="1:5" x14ac:dyDescent="0.25">
      <c r="A156" s="312"/>
      <c r="B156" s="309"/>
      <c r="C156" s="16" t="s">
        <v>15</v>
      </c>
      <c r="D156" s="199">
        <v>2</v>
      </c>
      <c r="E156" s="34">
        <f t="shared" si="16"/>
        <v>13.293373947533009</v>
      </c>
    </row>
    <row r="157" spans="1:5" ht="16.5" thickBot="1" x14ac:dyDescent="0.3">
      <c r="A157" s="312"/>
      <c r="B157" s="310"/>
      <c r="C157" s="19" t="s">
        <v>35</v>
      </c>
      <c r="D157" s="200">
        <f>AVERAGE(D148:D156)</f>
        <v>11.666666666666666</v>
      </c>
      <c r="E157" s="195">
        <f>AVERAGE(E148:E156)</f>
        <v>77.544681360609218</v>
      </c>
    </row>
    <row r="158" spans="1:5" x14ac:dyDescent="0.25">
      <c r="A158" s="312"/>
      <c r="B158" s="308" t="s">
        <v>174</v>
      </c>
      <c r="C158" s="18" t="s">
        <v>7</v>
      </c>
      <c r="D158" s="199">
        <v>19</v>
      </c>
      <c r="E158" s="34">
        <f>D158/$G$12</f>
        <v>126.28705250156359</v>
      </c>
    </row>
    <row r="159" spans="1:5" x14ac:dyDescent="0.25">
      <c r="A159" s="312"/>
      <c r="B159" s="309"/>
      <c r="C159" s="16" t="s">
        <v>11</v>
      </c>
      <c r="D159" s="199">
        <v>2</v>
      </c>
      <c r="E159" s="34">
        <f>D159/$G$12</f>
        <v>13.293373947533009</v>
      </c>
    </row>
    <row r="160" spans="1:5" x14ac:dyDescent="0.25">
      <c r="A160" s="312"/>
      <c r="B160" s="309"/>
      <c r="C160" s="16" t="s">
        <v>12</v>
      </c>
      <c r="D160" s="199">
        <v>8</v>
      </c>
      <c r="E160" s="34">
        <f t="shared" ref="E160:E167" si="17">D160/$G$12</f>
        <v>53.173495790132037</v>
      </c>
    </row>
    <row r="161" spans="1:5" x14ac:dyDescent="0.25">
      <c r="A161" s="312"/>
      <c r="B161" s="309"/>
      <c r="C161" s="16" t="s">
        <v>10</v>
      </c>
      <c r="D161" s="199">
        <v>24</v>
      </c>
      <c r="E161" s="34">
        <f t="shared" si="17"/>
        <v>159.5204873703961</v>
      </c>
    </row>
    <row r="162" spans="1:5" x14ac:dyDescent="0.25">
      <c r="A162" s="312"/>
      <c r="B162" s="309"/>
      <c r="C162" s="16" t="s">
        <v>13</v>
      </c>
      <c r="D162" s="199">
        <v>10</v>
      </c>
      <c r="E162" s="34">
        <f t="shared" si="17"/>
        <v>66.46686973766505</v>
      </c>
    </row>
    <row r="163" spans="1:5" x14ac:dyDescent="0.25">
      <c r="A163" s="312"/>
      <c r="B163" s="309"/>
      <c r="C163" s="16" t="s">
        <v>9</v>
      </c>
      <c r="D163" s="199">
        <v>9</v>
      </c>
      <c r="E163" s="34">
        <f t="shared" si="17"/>
        <v>59.820182763898543</v>
      </c>
    </row>
    <row r="164" spans="1:5" x14ac:dyDescent="0.25">
      <c r="A164" s="312"/>
      <c r="B164" s="309"/>
      <c r="C164" s="16" t="s">
        <v>14</v>
      </c>
      <c r="D164" s="199">
        <v>5</v>
      </c>
      <c r="E164" s="34">
        <f t="shared" si="17"/>
        <v>33.233434868832525</v>
      </c>
    </row>
    <row r="165" spans="1:5" x14ac:dyDescent="0.25">
      <c r="A165" s="312"/>
      <c r="B165" s="309"/>
      <c r="C165" s="16" t="s">
        <v>8</v>
      </c>
      <c r="D165" s="199">
        <v>14</v>
      </c>
      <c r="E165" s="34">
        <f t="shared" si="17"/>
        <v>93.053617632731061</v>
      </c>
    </row>
    <row r="166" spans="1:5" x14ac:dyDescent="0.25">
      <c r="A166" s="312"/>
      <c r="B166" s="309"/>
      <c r="C166" s="16" t="s">
        <v>15</v>
      </c>
      <c r="D166" s="199">
        <v>6</v>
      </c>
      <c r="E166" s="34">
        <f t="shared" si="17"/>
        <v>39.880121842599024</v>
      </c>
    </row>
    <row r="167" spans="1:5" x14ac:dyDescent="0.25">
      <c r="A167" s="312"/>
      <c r="B167" s="309"/>
      <c r="C167" s="16" t="s">
        <v>16</v>
      </c>
      <c r="D167" s="199">
        <v>7</v>
      </c>
      <c r="E167" s="34">
        <f t="shared" si="17"/>
        <v>46.526808816365531</v>
      </c>
    </row>
    <row r="168" spans="1:5" ht="16.5" thickBot="1" x14ac:dyDescent="0.3">
      <c r="A168" s="312"/>
      <c r="B168" s="310"/>
      <c r="C168" s="19" t="s">
        <v>35</v>
      </c>
      <c r="D168" s="200">
        <f>AVERAGE(D158:D167)</f>
        <v>10.4</v>
      </c>
      <c r="E168" s="195">
        <f>AVERAGE(E158:E167)</f>
        <v>69.125544527171655</v>
      </c>
    </row>
    <row r="169" spans="1:5" x14ac:dyDescent="0.25">
      <c r="A169" s="312"/>
      <c r="B169" s="308" t="s">
        <v>175</v>
      </c>
      <c r="C169" s="18" t="s">
        <v>7</v>
      </c>
      <c r="D169" s="199">
        <v>0</v>
      </c>
      <c r="E169" s="34">
        <f>D169/$G$12</f>
        <v>0</v>
      </c>
    </row>
    <row r="170" spans="1:5" x14ac:dyDescent="0.25">
      <c r="A170" s="312"/>
      <c r="B170" s="309"/>
      <c r="C170" s="16" t="s">
        <v>11</v>
      </c>
      <c r="D170" s="199">
        <v>2</v>
      </c>
      <c r="E170" s="34">
        <f>D170/$G$12</f>
        <v>13.293373947533009</v>
      </c>
    </row>
    <row r="171" spans="1:5" x14ac:dyDescent="0.25">
      <c r="A171" s="312"/>
      <c r="B171" s="309"/>
      <c r="C171" s="16" t="s">
        <v>12</v>
      </c>
      <c r="D171" s="199">
        <v>2</v>
      </c>
      <c r="E171" s="34">
        <f t="shared" ref="E171:E179" si="18">D171/$G$12</f>
        <v>13.293373947533009</v>
      </c>
    </row>
    <row r="172" spans="1:5" x14ac:dyDescent="0.25">
      <c r="A172" s="312"/>
      <c r="B172" s="309"/>
      <c r="C172" s="16" t="s">
        <v>10</v>
      </c>
      <c r="D172" s="199">
        <v>5</v>
      </c>
      <c r="E172" s="34">
        <f t="shared" si="18"/>
        <v>33.233434868832525</v>
      </c>
    </row>
    <row r="173" spans="1:5" x14ac:dyDescent="0.25">
      <c r="A173" s="312"/>
      <c r="B173" s="309"/>
      <c r="C173" s="16" t="s">
        <v>13</v>
      </c>
      <c r="D173" s="199">
        <v>10</v>
      </c>
      <c r="E173" s="34">
        <f t="shared" si="18"/>
        <v>66.46686973766505</v>
      </c>
    </row>
    <row r="174" spans="1:5" x14ac:dyDescent="0.25">
      <c r="A174" s="312"/>
      <c r="B174" s="309"/>
      <c r="C174" s="16" t="s">
        <v>9</v>
      </c>
      <c r="D174" s="199">
        <v>1</v>
      </c>
      <c r="E174" s="34">
        <f t="shared" si="18"/>
        <v>6.6466869737665046</v>
      </c>
    </row>
    <row r="175" spans="1:5" x14ac:dyDescent="0.25">
      <c r="A175" s="312"/>
      <c r="B175" s="309"/>
      <c r="C175" s="16" t="s">
        <v>14</v>
      </c>
      <c r="D175" s="199">
        <v>1</v>
      </c>
      <c r="E175" s="34">
        <f t="shared" si="18"/>
        <v>6.6466869737665046</v>
      </c>
    </row>
    <row r="176" spans="1:5" x14ac:dyDescent="0.25">
      <c r="A176" s="312"/>
      <c r="B176" s="309"/>
      <c r="C176" s="16" t="s">
        <v>8</v>
      </c>
      <c r="D176" s="199">
        <v>8</v>
      </c>
      <c r="E176" s="34">
        <f t="shared" si="18"/>
        <v>53.173495790132037</v>
      </c>
    </row>
    <row r="177" spans="1:5" x14ac:dyDescent="0.25">
      <c r="A177" s="312"/>
      <c r="B177" s="309"/>
      <c r="C177" s="16" t="s">
        <v>15</v>
      </c>
      <c r="D177" s="199">
        <v>2</v>
      </c>
      <c r="E177" s="34">
        <f t="shared" si="18"/>
        <v>13.293373947533009</v>
      </c>
    </row>
    <row r="178" spans="1:5" x14ac:dyDescent="0.25">
      <c r="A178" s="312"/>
      <c r="B178" s="309"/>
      <c r="C178" s="16" t="s">
        <v>16</v>
      </c>
      <c r="D178" s="199">
        <v>2</v>
      </c>
      <c r="E178" s="34">
        <f t="shared" si="18"/>
        <v>13.293373947533009</v>
      </c>
    </row>
    <row r="179" spans="1:5" x14ac:dyDescent="0.25">
      <c r="A179" s="312"/>
      <c r="B179" s="309"/>
      <c r="C179" s="16" t="s">
        <v>17</v>
      </c>
      <c r="D179" s="199">
        <v>4</v>
      </c>
      <c r="E179" s="34">
        <f t="shared" si="18"/>
        <v>26.586747895066019</v>
      </c>
    </row>
    <row r="180" spans="1:5" ht="16.5" thickBot="1" x14ac:dyDescent="0.3">
      <c r="A180" s="312"/>
      <c r="B180" s="310"/>
      <c r="C180" s="19" t="s">
        <v>35</v>
      </c>
      <c r="D180" s="200">
        <f>AVERAGE(D169:D179)</f>
        <v>3.3636363636363638</v>
      </c>
      <c r="E180" s="195">
        <f>AVERAGE(E169:E179)</f>
        <v>22.357038002669153</v>
      </c>
    </row>
    <row r="181" spans="1:5" x14ac:dyDescent="0.25">
      <c r="A181" s="312"/>
      <c r="B181" s="308" t="s">
        <v>176</v>
      </c>
      <c r="C181" s="18" t="s">
        <v>7</v>
      </c>
      <c r="D181" s="199">
        <v>2</v>
      </c>
      <c r="E181" s="34">
        <f>D181/$G$12</f>
        <v>13.293373947533009</v>
      </c>
    </row>
    <row r="182" spans="1:5" x14ac:dyDescent="0.25">
      <c r="A182" s="312"/>
      <c r="B182" s="309"/>
      <c r="C182" s="16" t="s">
        <v>11</v>
      </c>
      <c r="D182" s="199">
        <v>0</v>
      </c>
      <c r="E182" s="34">
        <f>D182/$G$12</f>
        <v>0</v>
      </c>
    </row>
    <row r="183" spans="1:5" x14ac:dyDescent="0.25">
      <c r="A183" s="312"/>
      <c r="B183" s="309"/>
      <c r="C183" s="16" t="s">
        <v>12</v>
      </c>
      <c r="D183" s="199">
        <v>7</v>
      </c>
      <c r="E183" s="34">
        <f t="shared" ref="E183:E189" si="19">D183/$G$12</f>
        <v>46.526808816365531</v>
      </c>
    </row>
    <row r="184" spans="1:5" x14ac:dyDescent="0.25">
      <c r="A184" s="312"/>
      <c r="B184" s="309"/>
      <c r="C184" s="16" t="s">
        <v>10</v>
      </c>
      <c r="D184" s="199">
        <v>0</v>
      </c>
      <c r="E184" s="34">
        <f t="shared" si="19"/>
        <v>0</v>
      </c>
    </row>
    <row r="185" spans="1:5" x14ac:dyDescent="0.25">
      <c r="A185" s="312"/>
      <c r="B185" s="309"/>
      <c r="C185" s="16" t="s">
        <v>13</v>
      </c>
      <c r="D185" s="199">
        <v>7</v>
      </c>
      <c r="E185" s="34">
        <f t="shared" si="19"/>
        <v>46.526808816365531</v>
      </c>
    </row>
    <row r="186" spans="1:5" x14ac:dyDescent="0.25">
      <c r="A186" s="312"/>
      <c r="B186" s="309"/>
      <c r="C186" s="16" t="s">
        <v>9</v>
      </c>
      <c r="D186" s="199">
        <v>0</v>
      </c>
      <c r="E186" s="34">
        <f t="shared" si="19"/>
        <v>0</v>
      </c>
    </row>
    <row r="187" spans="1:5" x14ac:dyDescent="0.25">
      <c r="A187" s="312"/>
      <c r="B187" s="309"/>
      <c r="C187" s="16" t="s">
        <v>14</v>
      </c>
      <c r="D187" s="199">
        <v>10</v>
      </c>
      <c r="E187" s="34">
        <f t="shared" si="19"/>
        <v>66.46686973766505</v>
      </c>
    </row>
    <row r="188" spans="1:5" x14ac:dyDescent="0.25">
      <c r="A188" s="312"/>
      <c r="B188" s="309"/>
      <c r="C188" s="16" t="s">
        <v>8</v>
      </c>
      <c r="D188" s="199">
        <v>2</v>
      </c>
      <c r="E188" s="34">
        <f t="shared" si="19"/>
        <v>13.293373947533009</v>
      </c>
    </row>
    <row r="189" spans="1:5" x14ac:dyDescent="0.25">
      <c r="A189" s="312"/>
      <c r="B189" s="309"/>
      <c r="C189" s="16" t="s">
        <v>15</v>
      </c>
      <c r="D189" s="199">
        <v>4</v>
      </c>
      <c r="E189" s="34">
        <f t="shared" si="19"/>
        <v>26.586747895066019</v>
      </c>
    </row>
    <row r="190" spans="1:5" ht="16.5" thickBot="1" x14ac:dyDescent="0.3">
      <c r="A190" s="312"/>
      <c r="B190" s="310"/>
      <c r="C190" s="19" t="s">
        <v>35</v>
      </c>
      <c r="D190" s="200">
        <f>AVERAGE(D181:D189)</f>
        <v>3.5555555555555554</v>
      </c>
      <c r="E190" s="195">
        <f>AVERAGE(E181:E189)</f>
        <v>23.632664795614243</v>
      </c>
    </row>
    <row r="191" spans="1:5" x14ac:dyDescent="0.25">
      <c r="A191" s="312"/>
      <c r="B191" s="308" t="s">
        <v>177</v>
      </c>
      <c r="C191" s="18" t="s">
        <v>7</v>
      </c>
      <c r="D191" s="199">
        <v>5</v>
      </c>
      <c r="E191" s="34">
        <f>D191/$G$12</f>
        <v>33.233434868832525</v>
      </c>
    </row>
    <row r="192" spans="1:5" x14ac:dyDescent="0.25">
      <c r="A192" s="312"/>
      <c r="B192" s="309"/>
      <c r="C192" s="16" t="s">
        <v>11</v>
      </c>
      <c r="D192" s="199">
        <v>10</v>
      </c>
      <c r="E192" s="34">
        <f>D192/$G$12</f>
        <v>66.46686973766505</v>
      </c>
    </row>
    <row r="193" spans="1:5" x14ac:dyDescent="0.25">
      <c r="A193" s="312"/>
      <c r="B193" s="309"/>
      <c r="C193" s="16" t="s">
        <v>12</v>
      </c>
      <c r="D193" s="199">
        <v>9</v>
      </c>
      <c r="E193" s="34">
        <f t="shared" ref="E193:E195" si="20">D193/$G$12</f>
        <v>59.820182763898543</v>
      </c>
    </row>
    <row r="194" spans="1:5" x14ac:dyDescent="0.25">
      <c r="A194" s="312"/>
      <c r="B194" s="309"/>
      <c r="C194" s="16" t="s">
        <v>10</v>
      </c>
      <c r="D194" s="199">
        <v>1</v>
      </c>
      <c r="E194" s="34">
        <f t="shared" si="20"/>
        <v>6.6466869737665046</v>
      </c>
    </row>
    <row r="195" spans="1:5" x14ac:dyDescent="0.25">
      <c r="A195" s="312"/>
      <c r="B195" s="309"/>
      <c r="C195" s="16" t="s">
        <v>13</v>
      </c>
      <c r="D195" s="199">
        <v>10</v>
      </c>
      <c r="E195" s="34">
        <f t="shared" si="20"/>
        <v>66.46686973766505</v>
      </c>
    </row>
    <row r="196" spans="1:5" ht="16.5" thickBot="1" x14ac:dyDescent="0.3">
      <c r="A196" s="312"/>
      <c r="B196" s="310"/>
      <c r="C196" s="19" t="s">
        <v>35</v>
      </c>
      <c r="D196" s="200">
        <f>AVERAGE(D191:D195)</f>
        <v>7</v>
      </c>
      <c r="E196" s="195">
        <f>AVERAGE(E191:E195)</f>
        <v>46.526808816365531</v>
      </c>
    </row>
    <row r="197" spans="1:5" x14ac:dyDescent="0.25">
      <c r="A197" s="312"/>
      <c r="B197" s="308" t="s">
        <v>178</v>
      </c>
      <c r="C197" s="18" t="s">
        <v>7</v>
      </c>
      <c r="D197" s="199">
        <v>9</v>
      </c>
      <c r="E197" s="34">
        <f>D197/$G$12</f>
        <v>59.820182763898543</v>
      </c>
    </row>
    <row r="198" spans="1:5" x14ac:dyDescent="0.25">
      <c r="A198" s="312"/>
      <c r="B198" s="309"/>
      <c r="C198" s="16" t="s">
        <v>11</v>
      </c>
      <c r="D198" s="199">
        <v>5</v>
      </c>
      <c r="E198" s="34">
        <f>D198/$G$12</f>
        <v>33.233434868832525</v>
      </c>
    </row>
    <row r="199" spans="1:5" x14ac:dyDescent="0.25">
      <c r="A199" s="312"/>
      <c r="B199" s="309"/>
      <c r="C199" s="16" t="s">
        <v>12</v>
      </c>
      <c r="D199" s="199">
        <v>3</v>
      </c>
      <c r="E199" s="34">
        <f t="shared" ref="E199:E202" si="21">D199/$G$12</f>
        <v>19.940060921299512</v>
      </c>
    </row>
    <row r="200" spans="1:5" x14ac:dyDescent="0.25">
      <c r="A200" s="312"/>
      <c r="B200" s="309"/>
      <c r="C200" s="16" t="s">
        <v>10</v>
      </c>
      <c r="D200" s="199">
        <v>13</v>
      </c>
      <c r="E200" s="34">
        <f t="shared" si="21"/>
        <v>86.406930658964555</v>
      </c>
    </row>
    <row r="201" spans="1:5" x14ac:dyDescent="0.25">
      <c r="A201" s="312"/>
      <c r="B201" s="309"/>
      <c r="C201" s="16" t="s">
        <v>13</v>
      </c>
      <c r="D201" s="199">
        <v>7</v>
      </c>
      <c r="E201" s="34">
        <f t="shared" si="21"/>
        <v>46.526808816365531</v>
      </c>
    </row>
    <row r="202" spans="1:5" x14ac:dyDescent="0.25">
      <c r="A202" s="312"/>
      <c r="B202" s="309"/>
      <c r="C202" s="16" t="s">
        <v>9</v>
      </c>
      <c r="D202" s="199">
        <v>0</v>
      </c>
      <c r="E202" s="34">
        <f t="shared" si="21"/>
        <v>0</v>
      </c>
    </row>
    <row r="203" spans="1:5" ht="16.5" thickBot="1" x14ac:dyDescent="0.3">
      <c r="A203" s="312"/>
      <c r="B203" s="310"/>
      <c r="C203" s="19" t="s">
        <v>35</v>
      </c>
      <c r="D203" s="200">
        <f>AVERAGE(D197:D202)</f>
        <v>6.166666666666667</v>
      </c>
      <c r="E203" s="195">
        <f>AVERAGE(E197:E202)</f>
        <v>40.98790300489344</v>
      </c>
    </row>
    <row r="204" spans="1:5" x14ac:dyDescent="0.25">
      <c r="A204" s="312"/>
      <c r="B204" s="308" t="s">
        <v>179</v>
      </c>
      <c r="C204" s="18" t="s">
        <v>7</v>
      </c>
      <c r="D204" s="199">
        <v>3</v>
      </c>
      <c r="E204" s="34">
        <f>D204/$G$12</f>
        <v>19.940060921299512</v>
      </c>
    </row>
    <row r="205" spans="1:5" x14ac:dyDescent="0.25">
      <c r="A205" s="312"/>
      <c r="B205" s="309"/>
      <c r="C205" s="16" t="s">
        <v>11</v>
      </c>
      <c r="D205" s="199">
        <v>18</v>
      </c>
      <c r="E205" s="34">
        <f>D205/$G$12</f>
        <v>119.64036552779709</v>
      </c>
    </row>
    <row r="206" spans="1:5" x14ac:dyDescent="0.25">
      <c r="A206" s="312"/>
      <c r="B206" s="309"/>
      <c r="C206" s="16" t="s">
        <v>12</v>
      </c>
      <c r="D206" s="199">
        <v>4</v>
      </c>
      <c r="E206" s="34">
        <f t="shared" ref="E206:E209" si="22">D206/$G$12</f>
        <v>26.586747895066019</v>
      </c>
    </row>
    <row r="207" spans="1:5" x14ac:dyDescent="0.25">
      <c r="A207" s="312"/>
      <c r="B207" s="309"/>
      <c r="C207" s="16" t="s">
        <v>10</v>
      </c>
      <c r="D207" s="199">
        <v>5</v>
      </c>
      <c r="E207" s="34">
        <f t="shared" si="22"/>
        <v>33.233434868832525</v>
      </c>
    </row>
    <row r="208" spans="1:5" x14ac:dyDescent="0.25">
      <c r="A208" s="312"/>
      <c r="B208" s="309"/>
      <c r="C208" s="16" t="s">
        <v>13</v>
      </c>
      <c r="D208" s="199">
        <v>6</v>
      </c>
      <c r="E208" s="34">
        <f t="shared" si="22"/>
        <v>39.880121842599024</v>
      </c>
    </row>
    <row r="209" spans="1:5" x14ac:dyDescent="0.25">
      <c r="A209" s="312"/>
      <c r="B209" s="309"/>
      <c r="C209" s="16" t="s">
        <v>9</v>
      </c>
      <c r="D209" s="199">
        <v>3</v>
      </c>
      <c r="E209" s="34">
        <f t="shared" si="22"/>
        <v>19.940060921299512</v>
      </c>
    </row>
    <row r="210" spans="1:5" ht="16.5" thickBot="1" x14ac:dyDescent="0.3">
      <c r="A210" s="312"/>
      <c r="B210" s="310"/>
      <c r="C210" s="19" t="s">
        <v>35</v>
      </c>
      <c r="D210" s="200">
        <f>AVERAGE(D204:D209)</f>
        <v>6.5</v>
      </c>
      <c r="E210" s="195">
        <f>AVERAGE(E204:E209)</f>
        <v>43.203465329482277</v>
      </c>
    </row>
    <row r="211" spans="1:5" x14ac:dyDescent="0.25">
      <c r="A211" s="312"/>
      <c r="B211" s="308" t="s">
        <v>200</v>
      </c>
      <c r="C211" s="18" t="s">
        <v>7</v>
      </c>
      <c r="D211" s="199">
        <v>14</v>
      </c>
      <c r="E211" s="34">
        <f>D211/$G$12</f>
        <v>93.053617632731061</v>
      </c>
    </row>
    <row r="212" spans="1:5" x14ac:dyDescent="0.25">
      <c r="A212" s="312"/>
      <c r="B212" s="309"/>
      <c r="C212" s="16" t="s">
        <v>11</v>
      </c>
      <c r="D212" s="199">
        <v>8</v>
      </c>
      <c r="E212" s="34">
        <f>D212/$G$12</f>
        <v>53.173495790132037</v>
      </c>
    </row>
    <row r="213" spans="1:5" x14ac:dyDescent="0.25">
      <c r="A213" s="312"/>
      <c r="B213" s="309"/>
      <c r="C213" s="16" t="s">
        <v>12</v>
      </c>
      <c r="D213" s="199">
        <v>4</v>
      </c>
      <c r="E213" s="34">
        <f t="shared" ref="E213:E218" si="23">D213/$G$12</f>
        <v>26.586747895066019</v>
      </c>
    </row>
    <row r="214" spans="1:5" x14ac:dyDescent="0.25">
      <c r="A214" s="312"/>
      <c r="B214" s="309"/>
      <c r="C214" s="16" t="s">
        <v>10</v>
      </c>
      <c r="D214" s="199">
        <v>3</v>
      </c>
      <c r="E214" s="34">
        <f t="shared" si="23"/>
        <v>19.940060921299512</v>
      </c>
    </row>
    <row r="215" spans="1:5" x14ac:dyDescent="0.25">
      <c r="A215" s="312"/>
      <c r="B215" s="309"/>
      <c r="C215" s="16" t="s">
        <v>13</v>
      </c>
      <c r="D215" s="199">
        <v>7</v>
      </c>
      <c r="E215" s="34">
        <f t="shared" si="23"/>
        <v>46.526808816365531</v>
      </c>
    </row>
    <row r="216" spans="1:5" x14ac:dyDescent="0.25">
      <c r="A216" s="312"/>
      <c r="B216" s="309"/>
      <c r="C216" s="16" t="s">
        <v>9</v>
      </c>
      <c r="D216" s="199">
        <v>7</v>
      </c>
      <c r="E216" s="34">
        <f t="shared" si="23"/>
        <v>46.526808816365531</v>
      </c>
    </row>
    <row r="217" spans="1:5" x14ac:dyDescent="0.25">
      <c r="A217" s="312"/>
      <c r="B217" s="309"/>
      <c r="C217" s="16" t="s">
        <v>14</v>
      </c>
      <c r="D217" s="199">
        <v>14</v>
      </c>
      <c r="E217" s="34">
        <f t="shared" si="23"/>
        <v>93.053617632731061</v>
      </c>
    </row>
    <row r="218" spans="1:5" x14ac:dyDescent="0.25">
      <c r="A218" s="312"/>
      <c r="B218" s="309"/>
      <c r="C218" s="16" t="s">
        <v>8</v>
      </c>
      <c r="D218" s="199">
        <v>4</v>
      </c>
      <c r="E218" s="34">
        <f t="shared" si="23"/>
        <v>26.586747895066019</v>
      </c>
    </row>
    <row r="219" spans="1:5" ht="16.5" thickBot="1" x14ac:dyDescent="0.3">
      <c r="A219" s="313"/>
      <c r="B219" s="310"/>
      <c r="C219" s="19" t="s">
        <v>35</v>
      </c>
      <c r="D219" s="200">
        <f>AVERAGE(D211:D218)</f>
        <v>7.625</v>
      </c>
      <c r="E219" s="195">
        <f>AVERAGE(E211:E218)</f>
        <v>50.680988174969599</v>
      </c>
    </row>
  </sheetData>
  <mergeCells count="27">
    <mergeCell ref="A148:A219"/>
    <mergeCell ref="B148:B157"/>
    <mergeCell ref="B158:B168"/>
    <mergeCell ref="B169:B180"/>
    <mergeCell ref="B181:B190"/>
    <mergeCell ref="B191:B196"/>
    <mergeCell ref="B197:B203"/>
    <mergeCell ref="B211:B219"/>
    <mergeCell ref="B204:B210"/>
    <mergeCell ref="A66:A147"/>
    <mergeCell ref="B66:B74"/>
    <mergeCell ref="B75:B82"/>
    <mergeCell ref="B83:B95"/>
    <mergeCell ref="B96:B106"/>
    <mergeCell ref="B107:B114"/>
    <mergeCell ref="B115:B127"/>
    <mergeCell ref="B140:B147"/>
    <mergeCell ref="B128:B139"/>
    <mergeCell ref="A4:A65"/>
    <mergeCell ref="B4:B11"/>
    <mergeCell ref="B12:B18"/>
    <mergeCell ref="B19:B28"/>
    <mergeCell ref="B29:B38"/>
    <mergeCell ref="B39:B45"/>
    <mergeCell ref="B46:B52"/>
    <mergeCell ref="B59:B65"/>
    <mergeCell ref="B53:B58"/>
  </mergeCells>
  <phoneticPr fontId="3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FAB0-E242-4237-A567-E604A8757419}">
  <dimension ref="A1:I195"/>
  <sheetViews>
    <sheetView zoomScale="80" zoomScaleNormal="80" workbookViewId="0"/>
  </sheetViews>
  <sheetFormatPr baseColWidth="10" defaultRowHeight="15.75" x14ac:dyDescent="0.25"/>
  <cols>
    <col min="1" max="2" width="13" style="16" customWidth="1"/>
    <col min="3" max="3" width="22.42578125" style="16" customWidth="1"/>
    <col min="4" max="4" width="15.28515625" style="16" bestFit="1" customWidth="1"/>
    <col min="5" max="5" width="15.28515625" style="16" customWidth="1"/>
    <col min="6" max="6" width="10.28515625" style="1" customWidth="1"/>
    <col min="7" max="7" width="36" style="27" bestFit="1" customWidth="1"/>
    <col min="8" max="8" width="9.42578125" style="16" bestFit="1" customWidth="1"/>
    <col min="9" max="9" width="18.7109375" style="16" bestFit="1" customWidth="1"/>
    <col min="10" max="16384" width="11.42578125" style="1"/>
  </cols>
  <sheetData>
    <row r="1" spans="1:9" x14ac:dyDescent="0.25">
      <c r="A1" s="5" t="s">
        <v>748</v>
      </c>
      <c r="B1" s="5"/>
      <c r="C1" s="2"/>
    </row>
    <row r="2" spans="1:9" x14ac:dyDescent="0.25">
      <c r="A2" s="5"/>
      <c r="B2" s="5"/>
      <c r="C2" s="2"/>
    </row>
    <row r="3" spans="1:9" x14ac:dyDescent="0.25">
      <c r="D3" s="17" t="s">
        <v>201</v>
      </c>
      <c r="E3" s="17" t="s">
        <v>597</v>
      </c>
    </row>
    <row r="4" spans="1:9" x14ac:dyDescent="0.25">
      <c r="A4" s="311" t="s">
        <v>196</v>
      </c>
      <c r="B4" s="308" t="s">
        <v>173</v>
      </c>
      <c r="C4" s="18" t="s">
        <v>7</v>
      </c>
      <c r="D4" s="198">
        <v>52</v>
      </c>
      <c r="E4" s="34">
        <f>D4/$G$12</f>
        <v>345.62772263585822</v>
      </c>
      <c r="G4" s="28" t="s">
        <v>145</v>
      </c>
    </row>
    <row r="5" spans="1:9" x14ac:dyDescent="0.25">
      <c r="A5" s="312"/>
      <c r="B5" s="309"/>
      <c r="C5" s="16" t="s">
        <v>11</v>
      </c>
      <c r="D5" s="199">
        <v>71</v>
      </c>
      <c r="E5" s="34">
        <f t="shared" ref="E5:E11" si="0">D5/$G$12</f>
        <v>471.91477513742183</v>
      </c>
      <c r="G5" s="27" t="s">
        <v>202</v>
      </c>
      <c r="H5" s="16" t="s">
        <v>0</v>
      </c>
      <c r="I5" s="16" t="s">
        <v>1</v>
      </c>
    </row>
    <row r="6" spans="1:9" x14ac:dyDescent="0.25">
      <c r="A6" s="312"/>
      <c r="B6" s="309"/>
      <c r="C6" s="16" t="s">
        <v>12</v>
      </c>
      <c r="D6" s="199">
        <v>28</v>
      </c>
      <c r="E6" s="34">
        <f t="shared" si="0"/>
        <v>186.10723526546212</v>
      </c>
      <c r="G6" s="32" t="s">
        <v>152</v>
      </c>
      <c r="H6" s="16">
        <v>2.9999999999999997E-4</v>
      </c>
      <c r="I6" s="16" t="s">
        <v>4</v>
      </c>
    </row>
    <row r="7" spans="1:9" x14ac:dyDescent="0.25">
      <c r="A7" s="312"/>
      <c r="B7" s="309"/>
      <c r="C7" s="16" t="s">
        <v>10</v>
      </c>
      <c r="D7" s="199">
        <v>25</v>
      </c>
      <c r="E7" s="34">
        <f t="shared" si="0"/>
        <v>166.16717434416262</v>
      </c>
      <c r="G7" s="32" t="s">
        <v>153</v>
      </c>
      <c r="H7" s="16" t="s">
        <v>107</v>
      </c>
      <c r="I7" s="16" t="s">
        <v>6</v>
      </c>
    </row>
    <row r="8" spans="1:9" x14ac:dyDescent="0.25">
      <c r="A8" s="312"/>
      <c r="B8" s="309"/>
      <c r="C8" s="16" t="s">
        <v>13</v>
      </c>
      <c r="D8" s="199">
        <v>48</v>
      </c>
      <c r="E8" s="34">
        <f t="shared" si="0"/>
        <v>319.04097474079219</v>
      </c>
      <c r="G8" s="32" t="s">
        <v>154</v>
      </c>
      <c r="H8" s="16" t="s">
        <v>107</v>
      </c>
      <c r="I8" s="16" t="s">
        <v>6</v>
      </c>
    </row>
    <row r="9" spans="1:9" x14ac:dyDescent="0.25">
      <c r="A9" s="312"/>
      <c r="B9" s="309"/>
      <c r="C9" s="16" t="s">
        <v>9</v>
      </c>
      <c r="D9" s="199">
        <v>33</v>
      </c>
      <c r="E9" s="34">
        <f t="shared" si="0"/>
        <v>219.34067013429464</v>
      </c>
      <c r="G9" s="32"/>
    </row>
    <row r="10" spans="1:9" x14ac:dyDescent="0.25">
      <c r="A10" s="312"/>
      <c r="B10" s="309"/>
      <c r="C10" s="16" t="s">
        <v>14</v>
      </c>
      <c r="D10" s="199">
        <v>51</v>
      </c>
      <c r="E10" s="34">
        <f t="shared" si="0"/>
        <v>338.98103566209176</v>
      </c>
      <c r="G10" s="32"/>
    </row>
    <row r="11" spans="1:9" x14ac:dyDescent="0.25">
      <c r="A11" s="312"/>
      <c r="B11" s="309"/>
      <c r="C11" s="16" t="s">
        <v>8</v>
      </c>
      <c r="D11" s="199">
        <v>45</v>
      </c>
      <c r="E11" s="34">
        <f t="shared" si="0"/>
        <v>299.10091381949269</v>
      </c>
      <c r="G11" s="28" t="s">
        <v>596</v>
      </c>
      <c r="H11" s="33"/>
    </row>
    <row r="12" spans="1:9" ht="16.5" thickBot="1" x14ac:dyDescent="0.3">
      <c r="A12" s="312"/>
      <c r="B12" s="310"/>
      <c r="C12" s="19" t="s">
        <v>35</v>
      </c>
      <c r="D12" s="200">
        <f>AVERAGE(D4:D11)</f>
        <v>44.125</v>
      </c>
      <c r="E12" s="195">
        <f>AVERAGE(E4:E11)</f>
        <v>293.28506271744698</v>
      </c>
      <c r="G12" s="46">
        <f>0.38788*0.38788</f>
        <v>0.15045089440000001</v>
      </c>
    </row>
    <row r="13" spans="1:9" x14ac:dyDescent="0.25">
      <c r="A13" s="312"/>
      <c r="B13" s="308" t="s">
        <v>174</v>
      </c>
      <c r="C13" s="18" t="s">
        <v>7</v>
      </c>
      <c r="D13" s="199">
        <v>46</v>
      </c>
      <c r="E13" s="34">
        <f>D13/$G$12</f>
        <v>305.74760079325921</v>
      </c>
    </row>
    <row r="14" spans="1:9" x14ac:dyDescent="0.25">
      <c r="A14" s="312"/>
      <c r="B14" s="309"/>
      <c r="C14" s="16" t="s">
        <v>11</v>
      </c>
      <c r="D14" s="199">
        <v>16</v>
      </c>
      <c r="E14" s="34">
        <f t="shared" ref="E14:E22" si="1">D14/$G$12</f>
        <v>106.34699158026407</v>
      </c>
    </row>
    <row r="15" spans="1:9" x14ac:dyDescent="0.25">
      <c r="A15" s="312"/>
      <c r="B15" s="309"/>
      <c r="C15" s="16" t="s">
        <v>12</v>
      </c>
      <c r="D15" s="199">
        <v>21</v>
      </c>
      <c r="E15" s="34">
        <f t="shared" si="1"/>
        <v>139.58042644909659</v>
      </c>
    </row>
    <row r="16" spans="1:9" x14ac:dyDescent="0.25">
      <c r="A16" s="312"/>
      <c r="B16" s="309"/>
      <c r="C16" s="16" t="s">
        <v>10</v>
      </c>
      <c r="D16" s="199">
        <v>22</v>
      </c>
      <c r="E16" s="34">
        <f t="shared" si="1"/>
        <v>146.22711342286311</v>
      </c>
    </row>
    <row r="17" spans="1:5" x14ac:dyDescent="0.25">
      <c r="A17" s="312"/>
      <c r="B17" s="309"/>
      <c r="C17" s="16" t="s">
        <v>13</v>
      </c>
      <c r="D17" s="199">
        <v>17</v>
      </c>
      <c r="E17" s="34">
        <f t="shared" si="1"/>
        <v>112.99367855403058</v>
      </c>
    </row>
    <row r="18" spans="1:5" x14ac:dyDescent="0.25">
      <c r="A18" s="312"/>
      <c r="B18" s="309"/>
      <c r="C18" s="16" t="s">
        <v>9</v>
      </c>
      <c r="D18" s="199">
        <v>29</v>
      </c>
      <c r="E18" s="34">
        <f t="shared" si="1"/>
        <v>192.75392223922864</v>
      </c>
    </row>
    <row r="19" spans="1:5" x14ac:dyDescent="0.25">
      <c r="A19" s="312"/>
      <c r="B19" s="309"/>
      <c r="C19" s="16" t="s">
        <v>14</v>
      </c>
      <c r="D19" s="199">
        <v>16</v>
      </c>
      <c r="E19" s="34">
        <f t="shared" si="1"/>
        <v>106.34699158026407</v>
      </c>
    </row>
    <row r="20" spans="1:5" x14ac:dyDescent="0.25">
      <c r="A20" s="312"/>
      <c r="B20" s="309"/>
      <c r="C20" s="16" t="s">
        <v>8</v>
      </c>
      <c r="D20" s="199">
        <v>40</v>
      </c>
      <c r="E20" s="34">
        <f t="shared" si="1"/>
        <v>265.8674789506602</v>
      </c>
    </row>
    <row r="21" spans="1:5" x14ac:dyDescent="0.25">
      <c r="A21" s="312"/>
      <c r="B21" s="309"/>
      <c r="C21" s="16" t="s">
        <v>15</v>
      </c>
      <c r="D21" s="199">
        <v>34</v>
      </c>
      <c r="E21" s="34">
        <f>D21/$G$12</f>
        <v>225.98735710806116</v>
      </c>
    </row>
    <row r="22" spans="1:5" x14ac:dyDescent="0.25">
      <c r="A22" s="312"/>
      <c r="B22" s="309"/>
      <c r="C22" s="16" t="s">
        <v>16</v>
      </c>
      <c r="D22" s="199">
        <v>32</v>
      </c>
      <c r="E22" s="34">
        <f t="shared" si="1"/>
        <v>212.69398316052815</v>
      </c>
    </row>
    <row r="23" spans="1:5" ht="16.5" thickBot="1" x14ac:dyDescent="0.3">
      <c r="A23" s="312"/>
      <c r="B23" s="310"/>
      <c r="C23" s="19" t="s">
        <v>35</v>
      </c>
      <c r="D23" s="200">
        <f>AVERAGE(D13:D22)</f>
        <v>27.3</v>
      </c>
      <c r="E23" s="195">
        <f>AVERAGE(E13:E22)</f>
        <v>181.45455438382558</v>
      </c>
    </row>
    <row r="24" spans="1:5" x14ac:dyDescent="0.25">
      <c r="A24" s="312"/>
      <c r="B24" s="308" t="s">
        <v>175</v>
      </c>
      <c r="C24" s="18" t="s">
        <v>7</v>
      </c>
      <c r="D24" s="199">
        <v>32</v>
      </c>
      <c r="E24" s="34">
        <f>D24/$G$12</f>
        <v>212.69398316052815</v>
      </c>
    </row>
    <row r="25" spans="1:5" x14ac:dyDescent="0.25">
      <c r="A25" s="312"/>
      <c r="B25" s="309"/>
      <c r="C25" s="16" t="s">
        <v>11</v>
      </c>
      <c r="D25" s="199">
        <v>53</v>
      </c>
      <c r="E25" s="34">
        <f t="shared" ref="E25:E41" si="2">D25/$G$12</f>
        <v>352.27440960962474</v>
      </c>
    </row>
    <row r="26" spans="1:5" x14ac:dyDescent="0.25">
      <c r="A26" s="312"/>
      <c r="B26" s="309"/>
      <c r="C26" s="16" t="s">
        <v>12</v>
      </c>
      <c r="D26" s="199">
        <v>17</v>
      </c>
      <c r="E26" s="34">
        <f t="shared" si="2"/>
        <v>112.99367855403058</v>
      </c>
    </row>
    <row r="27" spans="1:5" x14ac:dyDescent="0.25">
      <c r="A27" s="312"/>
      <c r="B27" s="309"/>
      <c r="C27" s="16" t="s">
        <v>10</v>
      </c>
      <c r="D27" s="199">
        <v>23</v>
      </c>
      <c r="E27" s="34">
        <f t="shared" si="2"/>
        <v>152.8738003966296</v>
      </c>
    </row>
    <row r="28" spans="1:5" x14ac:dyDescent="0.25">
      <c r="A28" s="312"/>
      <c r="B28" s="309"/>
      <c r="C28" s="16" t="s">
        <v>13</v>
      </c>
      <c r="D28" s="199">
        <v>45</v>
      </c>
      <c r="E28" s="34">
        <f t="shared" si="2"/>
        <v>299.10091381949269</v>
      </c>
    </row>
    <row r="29" spans="1:5" x14ac:dyDescent="0.25">
      <c r="A29" s="312"/>
      <c r="B29" s="309"/>
      <c r="C29" s="16" t="s">
        <v>9</v>
      </c>
      <c r="D29" s="199">
        <v>18</v>
      </c>
      <c r="E29" s="34">
        <f t="shared" si="2"/>
        <v>119.64036552779709</v>
      </c>
    </row>
    <row r="30" spans="1:5" x14ac:dyDescent="0.25">
      <c r="A30" s="312"/>
      <c r="B30" s="309"/>
      <c r="C30" s="16" t="s">
        <v>14</v>
      </c>
      <c r="D30" s="199">
        <v>20</v>
      </c>
      <c r="E30" s="34">
        <f t="shared" si="2"/>
        <v>132.9337394753301</v>
      </c>
    </row>
    <row r="31" spans="1:5" x14ac:dyDescent="0.25">
      <c r="A31" s="312"/>
      <c r="B31" s="309"/>
      <c r="C31" s="16" t="s">
        <v>8</v>
      </c>
      <c r="D31" s="199">
        <v>13</v>
      </c>
      <c r="E31" s="34">
        <f t="shared" si="2"/>
        <v>86.406930658964555</v>
      </c>
    </row>
    <row r="32" spans="1:5" x14ac:dyDescent="0.25">
      <c r="A32" s="312"/>
      <c r="B32" s="309"/>
      <c r="C32" s="16" t="s">
        <v>15</v>
      </c>
      <c r="D32" s="199">
        <v>45</v>
      </c>
      <c r="E32" s="34">
        <f>D32/$G$12</f>
        <v>299.10091381949269</v>
      </c>
    </row>
    <row r="33" spans="1:5" x14ac:dyDescent="0.25">
      <c r="A33" s="312"/>
      <c r="B33" s="309"/>
      <c r="C33" s="16" t="s">
        <v>16</v>
      </c>
      <c r="D33" s="199">
        <v>19</v>
      </c>
      <c r="E33" s="34">
        <f t="shared" si="2"/>
        <v>126.28705250156359</v>
      </c>
    </row>
    <row r="34" spans="1:5" ht="16.5" thickBot="1" x14ac:dyDescent="0.3">
      <c r="A34" s="312"/>
      <c r="B34" s="310"/>
      <c r="C34" s="19" t="s">
        <v>35</v>
      </c>
      <c r="D34" s="200">
        <f>AVERAGE(D24:D33)</f>
        <v>28.5</v>
      </c>
      <c r="E34" s="195">
        <f>AVERAGE(E24:E33)</f>
        <v>189.43057875234535</v>
      </c>
    </row>
    <row r="35" spans="1:5" x14ac:dyDescent="0.25">
      <c r="A35" s="312"/>
      <c r="B35" s="308" t="s">
        <v>176</v>
      </c>
      <c r="C35" s="18" t="s">
        <v>7</v>
      </c>
      <c r="D35" s="199">
        <v>24</v>
      </c>
      <c r="E35" s="34">
        <f t="shared" si="2"/>
        <v>159.5204873703961</v>
      </c>
    </row>
    <row r="36" spans="1:5" x14ac:dyDescent="0.25">
      <c r="A36" s="312"/>
      <c r="B36" s="309"/>
      <c r="C36" s="16" t="s">
        <v>11</v>
      </c>
      <c r="D36" s="199">
        <v>13</v>
      </c>
      <c r="E36" s="34">
        <f t="shared" si="2"/>
        <v>86.406930658964555</v>
      </c>
    </row>
    <row r="37" spans="1:5" x14ac:dyDescent="0.25">
      <c r="A37" s="312"/>
      <c r="B37" s="309"/>
      <c r="C37" s="16" t="s">
        <v>12</v>
      </c>
      <c r="D37" s="199">
        <v>37</v>
      </c>
      <c r="E37" s="34">
        <f t="shared" si="2"/>
        <v>245.92741802936067</v>
      </c>
    </row>
    <row r="38" spans="1:5" x14ac:dyDescent="0.25">
      <c r="A38" s="312"/>
      <c r="B38" s="309"/>
      <c r="C38" s="16" t="s">
        <v>10</v>
      </c>
      <c r="D38" s="199">
        <v>41</v>
      </c>
      <c r="E38" s="34">
        <f>D38/$G$12</f>
        <v>272.51416592442666</v>
      </c>
    </row>
    <row r="39" spans="1:5" x14ac:dyDescent="0.25">
      <c r="A39" s="312"/>
      <c r="B39" s="309"/>
      <c r="C39" s="16" t="s">
        <v>13</v>
      </c>
      <c r="D39" s="199">
        <v>37</v>
      </c>
      <c r="E39" s="34">
        <f t="shared" si="2"/>
        <v>245.92741802936067</v>
      </c>
    </row>
    <row r="40" spans="1:5" x14ac:dyDescent="0.25">
      <c r="A40" s="312"/>
      <c r="B40" s="309"/>
      <c r="C40" s="16" t="s">
        <v>9</v>
      </c>
      <c r="D40" s="199">
        <v>34</v>
      </c>
      <c r="E40" s="34">
        <f t="shared" si="2"/>
        <v>225.98735710806116</v>
      </c>
    </row>
    <row r="41" spans="1:5" x14ac:dyDescent="0.25">
      <c r="A41" s="312"/>
      <c r="B41" s="309"/>
      <c r="C41" s="16" t="s">
        <v>14</v>
      </c>
      <c r="D41" s="199">
        <v>36</v>
      </c>
      <c r="E41" s="34">
        <f t="shared" si="2"/>
        <v>239.28073105559417</v>
      </c>
    </row>
    <row r="42" spans="1:5" ht="16.5" thickBot="1" x14ac:dyDescent="0.3">
      <c r="A42" s="312"/>
      <c r="B42" s="310"/>
      <c r="C42" s="19" t="s">
        <v>35</v>
      </c>
      <c r="D42" s="200">
        <f>AVERAGE(D35:D41)</f>
        <v>31.714285714285715</v>
      </c>
      <c r="E42" s="195">
        <f>AVERAGE(E35:E41)</f>
        <v>210.79492973945202</v>
      </c>
    </row>
    <row r="43" spans="1:5" x14ac:dyDescent="0.25">
      <c r="A43" s="312"/>
      <c r="B43" s="308" t="s">
        <v>177</v>
      </c>
      <c r="C43" s="18" t="s">
        <v>7</v>
      </c>
      <c r="D43" s="199">
        <v>25</v>
      </c>
      <c r="E43" s="34">
        <f>D43/$G$12</f>
        <v>166.16717434416262</v>
      </c>
    </row>
    <row r="44" spans="1:5" x14ac:dyDescent="0.25">
      <c r="A44" s="312"/>
      <c r="B44" s="309"/>
      <c r="C44" s="16" t="s">
        <v>11</v>
      </c>
      <c r="D44" s="199">
        <v>27</v>
      </c>
      <c r="E44" s="34">
        <f t="shared" ref="E44:E48" si="3">D44/$G$12</f>
        <v>179.46054829169563</v>
      </c>
    </row>
    <row r="45" spans="1:5" x14ac:dyDescent="0.25">
      <c r="A45" s="312"/>
      <c r="B45" s="309"/>
      <c r="C45" s="16" t="s">
        <v>12</v>
      </c>
      <c r="D45" s="199">
        <v>63</v>
      </c>
      <c r="E45" s="34">
        <f t="shared" si="3"/>
        <v>418.74127934728978</v>
      </c>
    </row>
    <row r="46" spans="1:5" x14ac:dyDescent="0.25">
      <c r="A46" s="312"/>
      <c r="B46" s="309"/>
      <c r="C46" s="16" t="s">
        <v>10</v>
      </c>
      <c r="D46" s="199">
        <v>21</v>
      </c>
      <c r="E46" s="34">
        <f>D46/$G$12</f>
        <v>139.58042644909659</v>
      </c>
    </row>
    <row r="47" spans="1:5" x14ac:dyDescent="0.25">
      <c r="A47" s="312"/>
      <c r="B47" s="309"/>
      <c r="C47" s="16" t="s">
        <v>13</v>
      </c>
      <c r="D47" s="199">
        <v>89</v>
      </c>
      <c r="E47" s="34">
        <f t="shared" si="3"/>
        <v>591.55514066521891</v>
      </c>
    </row>
    <row r="48" spans="1:5" x14ac:dyDescent="0.25">
      <c r="A48" s="312"/>
      <c r="B48" s="309"/>
      <c r="C48" s="16" t="s">
        <v>9</v>
      </c>
      <c r="D48" s="199">
        <v>31</v>
      </c>
      <c r="E48" s="34">
        <f t="shared" si="3"/>
        <v>206.04729618676166</v>
      </c>
    </row>
    <row r="49" spans="1:5" ht="16.5" thickBot="1" x14ac:dyDescent="0.3">
      <c r="A49" s="312"/>
      <c r="B49" s="310"/>
      <c r="C49" s="19" t="s">
        <v>35</v>
      </c>
      <c r="D49" s="200">
        <f>AVERAGE(D43:D48)</f>
        <v>42.666666666666664</v>
      </c>
      <c r="E49" s="195">
        <f>AVERAGE(E43:E48)</f>
        <v>283.5919775473709</v>
      </c>
    </row>
    <row r="50" spans="1:5" x14ac:dyDescent="0.25">
      <c r="A50" s="312"/>
      <c r="B50" s="308" t="s">
        <v>178</v>
      </c>
      <c r="C50" s="18" t="s">
        <v>7</v>
      </c>
      <c r="D50" s="199">
        <v>55</v>
      </c>
      <c r="E50" s="34">
        <f>D50/$G$12</f>
        <v>365.56778355715772</v>
      </c>
    </row>
    <row r="51" spans="1:5" x14ac:dyDescent="0.25">
      <c r="A51" s="312"/>
      <c r="B51" s="309"/>
      <c r="C51" s="16" t="s">
        <v>11</v>
      </c>
      <c r="D51" s="199">
        <v>41</v>
      </c>
      <c r="E51" s="34">
        <f t="shared" ref="E51:E114" si="4">D51/$G$12</f>
        <v>272.51416592442666</v>
      </c>
    </row>
    <row r="52" spans="1:5" x14ac:dyDescent="0.25">
      <c r="A52" s="312"/>
      <c r="B52" s="309"/>
      <c r="C52" s="16" t="s">
        <v>12</v>
      </c>
      <c r="D52" s="199">
        <v>38</v>
      </c>
      <c r="E52" s="34">
        <f t="shared" si="4"/>
        <v>252.57410500312719</v>
      </c>
    </row>
    <row r="53" spans="1:5" x14ac:dyDescent="0.25">
      <c r="A53" s="312"/>
      <c r="B53" s="309"/>
      <c r="C53" s="16" t="s">
        <v>10</v>
      </c>
      <c r="D53" s="199">
        <v>24</v>
      </c>
      <c r="E53" s="34">
        <f>D53/$G$12</f>
        <v>159.5204873703961</v>
      </c>
    </row>
    <row r="54" spans="1:5" x14ac:dyDescent="0.25">
      <c r="A54" s="312"/>
      <c r="B54" s="309"/>
      <c r="C54" s="16" t="s">
        <v>13</v>
      </c>
      <c r="D54" s="199">
        <v>46</v>
      </c>
      <c r="E54" s="34">
        <f t="shared" si="4"/>
        <v>305.74760079325921</v>
      </c>
    </row>
    <row r="55" spans="1:5" x14ac:dyDescent="0.25">
      <c r="A55" s="312"/>
      <c r="B55" s="309"/>
      <c r="C55" s="16" t="s">
        <v>9</v>
      </c>
      <c r="D55" s="199">
        <v>41</v>
      </c>
      <c r="E55" s="34">
        <f t="shared" si="4"/>
        <v>272.51416592442666</v>
      </c>
    </row>
    <row r="56" spans="1:5" x14ac:dyDescent="0.25">
      <c r="A56" s="312"/>
      <c r="B56" s="309"/>
      <c r="C56" s="16" t="s">
        <v>14</v>
      </c>
      <c r="D56" s="199">
        <v>19</v>
      </c>
      <c r="E56" s="34">
        <f t="shared" si="4"/>
        <v>126.28705250156359</v>
      </c>
    </row>
    <row r="57" spans="1:5" x14ac:dyDescent="0.25">
      <c r="A57" s="312"/>
      <c r="B57" s="309"/>
      <c r="C57" s="16" t="s">
        <v>8</v>
      </c>
      <c r="D57" s="199">
        <v>48</v>
      </c>
      <c r="E57" s="34">
        <f t="shared" si="4"/>
        <v>319.04097474079219</v>
      </c>
    </row>
    <row r="58" spans="1:5" x14ac:dyDescent="0.25">
      <c r="A58" s="312"/>
      <c r="B58" s="309"/>
      <c r="C58" s="16" t="s">
        <v>15</v>
      </c>
      <c r="D58" s="199">
        <v>43</v>
      </c>
      <c r="E58" s="34">
        <f t="shared" si="4"/>
        <v>285.8075398719597</v>
      </c>
    </row>
    <row r="59" spans="1:5" x14ac:dyDescent="0.25">
      <c r="A59" s="312"/>
      <c r="B59" s="309"/>
      <c r="C59" s="16" t="s">
        <v>16</v>
      </c>
      <c r="D59" s="199">
        <v>28</v>
      </c>
      <c r="E59" s="34">
        <f t="shared" si="4"/>
        <v>186.10723526546212</v>
      </c>
    </row>
    <row r="60" spans="1:5" x14ac:dyDescent="0.25">
      <c r="A60" s="312"/>
      <c r="B60" s="309"/>
      <c r="C60" s="16" t="s">
        <v>17</v>
      </c>
      <c r="D60" s="199">
        <v>73</v>
      </c>
      <c r="E60" s="34">
        <f t="shared" si="4"/>
        <v>485.20814908495481</v>
      </c>
    </row>
    <row r="61" spans="1:5" x14ac:dyDescent="0.25">
      <c r="A61" s="312"/>
      <c r="B61" s="309"/>
      <c r="C61" s="16" t="s">
        <v>18</v>
      </c>
      <c r="D61" s="199">
        <v>45</v>
      </c>
      <c r="E61" s="34">
        <f t="shared" si="4"/>
        <v>299.10091381949269</v>
      </c>
    </row>
    <row r="62" spans="1:5" x14ac:dyDescent="0.25">
      <c r="A62" s="312"/>
      <c r="B62" s="309"/>
      <c r="C62" s="16" t="s">
        <v>19</v>
      </c>
      <c r="D62" s="199">
        <v>32</v>
      </c>
      <c r="E62" s="34">
        <f t="shared" si="4"/>
        <v>212.69398316052815</v>
      </c>
    </row>
    <row r="63" spans="1:5" ht="16.5" thickBot="1" x14ac:dyDescent="0.3">
      <c r="A63" s="312"/>
      <c r="B63" s="310"/>
      <c r="C63" s="19" t="s">
        <v>35</v>
      </c>
      <c r="D63" s="200">
        <f>AVERAGE(D50:D62)</f>
        <v>41</v>
      </c>
      <c r="E63" s="195">
        <f>AVERAGE(E50:E62)</f>
        <v>272.51416592442666</v>
      </c>
    </row>
    <row r="64" spans="1:5" x14ac:dyDescent="0.25">
      <c r="A64" s="312"/>
      <c r="B64" s="308" t="s">
        <v>179</v>
      </c>
      <c r="C64" s="18" t="s">
        <v>7</v>
      </c>
      <c r="D64" s="199">
        <v>37</v>
      </c>
      <c r="E64" s="34">
        <f t="shared" si="4"/>
        <v>245.92741802936067</v>
      </c>
    </row>
    <row r="65" spans="1:5" x14ac:dyDescent="0.25">
      <c r="A65" s="312"/>
      <c r="B65" s="309"/>
      <c r="C65" s="16" t="s">
        <v>11</v>
      </c>
      <c r="D65" s="199">
        <v>32</v>
      </c>
      <c r="E65" s="34">
        <f t="shared" si="4"/>
        <v>212.69398316052815</v>
      </c>
    </row>
    <row r="66" spans="1:5" x14ac:dyDescent="0.25">
      <c r="A66" s="312"/>
      <c r="B66" s="309"/>
      <c r="C66" s="16" t="s">
        <v>12</v>
      </c>
      <c r="D66" s="199">
        <v>20</v>
      </c>
      <c r="E66" s="34">
        <f t="shared" si="4"/>
        <v>132.9337394753301</v>
      </c>
    </row>
    <row r="67" spans="1:5" x14ac:dyDescent="0.25">
      <c r="A67" s="312"/>
      <c r="B67" s="309"/>
      <c r="C67" s="16" t="s">
        <v>10</v>
      </c>
      <c r="D67" s="199">
        <v>49</v>
      </c>
      <c r="E67" s="34">
        <f t="shared" si="4"/>
        <v>325.68766171455871</v>
      </c>
    </row>
    <row r="68" spans="1:5" x14ac:dyDescent="0.25">
      <c r="A68" s="312"/>
      <c r="B68" s="309"/>
      <c r="C68" s="16" t="s">
        <v>13</v>
      </c>
      <c r="D68" s="199">
        <v>29</v>
      </c>
      <c r="E68" s="34">
        <f t="shared" si="4"/>
        <v>192.75392223922864</v>
      </c>
    </row>
    <row r="69" spans="1:5" x14ac:dyDescent="0.25">
      <c r="A69" s="312"/>
      <c r="B69" s="309"/>
      <c r="C69" s="16" t="s">
        <v>9</v>
      </c>
      <c r="D69" s="199">
        <v>39</v>
      </c>
      <c r="E69" s="34">
        <f t="shared" si="4"/>
        <v>259.22079197689368</v>
      </c>
    </row>
    <row r="70" spans="1:5" ht="16.5" thickBot="1" x14ac:dyDescent="0.3">
      <c r="A70" s="313"/>
      <c r="B70" s="310"/>
      <c r="C70" s="19" t="s">
        <v>35</v>
      </c>
      <c r="D70" s="200">
        <f>AVERAGE(D64:D69)</f>
        <v>34.333333333333336</v>
      </c>
      <c r="E70" s="195">
        <f>AVERAGE(E64:E69)</f>
        <v>228.20291943264999</v>
      </c>
    </row>
    <row r="71" spans="1:5" x14ac:dyDescent="0.25">
      <c r="A71" s="311" t="s">
        <v>195</v>
      </c>
      <c r="B71" s="308" t="s">
        <v>173</v>
      </c>
      <c r="C71" s="18" t="s">
        <v>7</v>
      </c>
      <c r="D71" s="199">
        <v>80</v>
      </c>
      <c r="E71" s="34">
        <f t="shared" si="4"/>
        <v>531.7349579013204</v>
      </c>
    </row>
    <row r="72" spans="1:5" x14ac:dyDescent="0.25">
      <c r="A72" s="312"/>
      <c r="B72" s="309"/>
      <c r="C72" s="16" t="s">
        <v>11</v>
      </c>
      <c r="D72" s="199">
        <v>56</v>
      </c>
      <c r="E72" s="34">
        <f t="shared" si="4"/>
        <v>372.21447053092425</v>
      </c>
    </row>
    <row r="73" spans="1:5" x14ac:dyDescent="0.25">
      <c r="A73" s="312"/>
      <c r="B73" s="309"/>
      <c r="C73" s="16" t="s">
        <v>12</v>
      </c>
      <c r="D73" s="199">
        <v>89</v>
      </c>
      <c r="E73" s="34">
        <f t="shared" si="4"/>
        <v>591.55514066521891</v>
      </c>
    </row>
    <row r="74" spans="1:5" x14ac:dyDescent="0.25">
      <c r="A74" s="312"/>
      <c r="B74" s="309"/>
      <c r="C74" s="16" t="s">
        <v>10</v>
      </c>
      <c r="D74" s="199">
        <v>34</v>
      </c>
      <c r="E74" s="34">
        <f t="shared" si="4"/>
        <v>225.98735710806116</v>
      </c>
    </row>
    <row r="75" spans="1:5" ht="16.5" thickBot="1" x14ac:dyDescent="0.3">
      <c r="A75" s="312"/>
      <c r="B75" s="310"/>
      <c r="C75" s="19" t="s">
        <v>35</v>
      </c>
      <c r="D75" s="200">
        <f>AVERAGE(D71:D74)</f>
        <v>64.75</v>
      </c>
      <c r="E75" s="195">
        <f>AVERAGE(E71:E74)</f>
        <v>430.37298155138114</v>
      </c>
    </row>
    <row r="76" spans="1:5" x14ac:dyDescent="0.25">
      <c r="A76" s="312"/>
      <c r="B76" s="308" t="s">
        <v>174</v>
      </c>
      <c r="C76" s="18" t="s">
        <v>7</v>
      </c>
      <c r="D76" s="199">
        <v>55</v>
      </c>
      <c r="E76" s="34">
        <f t="shared" si="4"/>
        <v>365.56778355715772</v>
      </c>
    </row>
    <row r="77" spans="1:5" x14ac:dyDescent="0.25">
      <c r="A77" s="312"/>
      <c r="B77" s="309"/>
      <c r="C77" s="16" t="s">
        <v>11</v>
      </c>
      <c r="D77" s="199">
        <v>43</v>
      </c>
      <c r="E77" s="34">
        <f t="shared" si="4"/>
        <v>285.8075398719597</v>
      </c>
    </row>
    <row r="78" spans="1:5" x14ac:dyDescent="0.25">
      <c r="A78" s="312"/>
      <c r="B78" s="309"/>
      <c r="C78" s="16" t="s">
        <v>12</v>
      </c>
      <c r="D78" s="199">
        <v>60</v>
      </c>
      <c r="E78" s="34">
        <f t="shared" si="4"/>
        <v>398.80121842599027</v>
      </c>
    </row>
    <row r="79" spans="1:5" x14ac:dyDescent="0.25">
      <c r="A79" s="312"/>
      <c r="B79" s="309"/>
      <c r="C79" s="16" t="s">
        <v>10</v>
      </c>
      <c r="D79" s="199">
        <v>37</v>
      </c>
      <c r="E79" s="34">
        <f t="shared" si="4"/>
        <v>245.92741802936067</v>
      </c>
    </row>
    <row r="80" spans="1:5" x14ac:dyDescent="0.25">
      <c r="A80" s="312"/>
      <c r="B80" s="309"/>
      <c r="C80" s="16" t="s">
        <v>13</v>
      </c>
      <c r="D80" s="199">
        <v>28</v>
      </c>
      <c r="E80" s="34">
        <f t="shared" si="4"/>
        <v>186.10723526546212</v>
      </c>
    </row>
    <row r="81" spans="1:5" x14ac:dyDescent="0.25">
      <c r="A81" s="312"/>
      <c r="B81" s="309"/>
      <c r="C81" s="16" t="s">
        <v>9</v>
      </c>
      <c r="D81" s="199">
        <v>38</v>
      </c>
      <c r="E81" s="34">
        <f t="shared" si="4"/>
        <v>252.57410500312719</v>
      </c>
    </row>
    <row r="82" spans="1:5" x14ac:dyDescent="0.25">
      <c r="A82" s="312"/>
      <c r="B82" s="309"/>
      <c r="C82" s="16" t="s">
        <v>14</v>
      </c>
      <c r="D82" s="199">
        <v>40</v>
      </c>
      <c r="E82" s="34">
        <f t="shared" si="4"/>
        <v>265.8674789506602</v>
      </c>
    </row>
    <row r="83" spans="1:5" x14ac:dyDescent="0.25">
      <c r="A83" s="312"/>
      <c r="B83" s="309"/>
      <c r="C83" s="16" t="s">
        <v>8</v>
      </c>
      <c r="D83" s="199">
        <v>53</v>
      </c>
      <c r="E83" s="34">
        <f t="shared" si="4"/>
        <v>352.27440960962474</v>
      </c>
    </row>
    <row r="84" spans="1:5" x14ac:dyDescent="0.25">
      <c r="A84" s="312"/>
      <c r="B84" s="309"/>
      <c r="C84" s="16" t="s">
        <v>15</v>
      </c>
      <c r="D84" s="199">
        <v>40</v>
      </c>
      <c r="E84" s="34">
        <f t="shared" si="4"/>
        <v>265.8674789506602</v>
      </c>
    </row>
    <row r="85" spans="1:5" x14ac:dyDescent="0.25">
      <c r="A85" s="312"/>
      <c r="B85" s="309"/>
      <c r="C85" s="16" t="s">
        <v>16</v>
      </c>
      <c r="D85" s="199">
        <v>42</v>
      </c>
      <c r="E85" s="34">
        <f t="shared" si="4"/>
        <v>279.16085289819318</v>
      </c>
    </row>
    <row r="86" spans="1:5" ht="16.5" thickBot="1" x14ac:dyDescent="0.3">
      <c r="A86" s="312"/>
      <c r="B86" s="310"/>
      <c r="C86" s="19" t="s">
        <v>35</v>
      </c>
      <c r="D86" s="200">
        <f>AVERAGE(D76:D85)</f>
        <v>43.6</v>
      </c>
      <c r="E86" s="195">
        <f>AVERAGE(E76:E85)</f>
        <v>289.79555205621966</v>
      </c>
    </row>
    <row r="87" spans="1:5" x14ac:dyDescent="0.25">
      <c r="A87" s="312"/>
      <c r="B87" s="308" t="s">
        <v>175</v>
      </c>
      <c r="C87" s="18" t="s">
        <v>7</v>
      </c>
      <c r="D87" s="199">
        <v>53</v>
      </c>
      <c r="E87" s="34">
        <f t="shared" si="4"/>
        <v>352.27440960962474</v>
      </c>
    </row>
    <row r="88" spans="1:5" x14ac:dyDescent="0.25">
      <c r="A88" s="312"/>
      <c r="B88" s="309"/>
      <c r="C88" s="16" t="s">
        <v>11</v>
      </c>
      <c r="D88" s="199">
        <v>67</v>
      </c>
      <c r="E88" s="34">
        <f t="shared" si="4"/>
        <v>445.3280272423558</v>
      </c>
    </row>
    <row r="89" spans="1:5" x14ac:dyDescent="0.25">
      <c r="A89" s="312"/>
      <c r="B89" s="309"/>
      <c r="C89" s="16" t="s">
        <v>12</v>
      </c>
      <c r="D89" s="199">
        <v>58</v>
      </c>
      <c r="E89" s="34">
        <f t="shared" si="4"/>
        <v>385.50784447845729</v>
      </c>
    </row>
    <row r="90" spans="1:5" x14ac:dyDescent="0.25">
      <c r="A90" s="312"/>
      <c r="B90" s="309"/>
      <c r="C90" s="16" t="s">
        <v>10</v>
      </c>
      <c r="D90" s="199">
        <v>59</v>
      </c>
      <c r="E90" s="34">
        <f t="shared" si="4"/>
        <v>392.15453145222375</v>
      </c>
    </row>
    <row r="91" spans="1:5" x14ac:dyDescent="0.25">
      <c r="A91" s="312"/>
      <c r="B91" s="309"/>
      <c r="C91" s="16" t="s">
        <v>13</v>
      </c>
      <c r="D91" s="199">
        <v>44</v>
      </c>
      <c r="E91" s="34">
        <f t="shared" si="4"/>
        <v>292.45422684572623</v>
      </c>
    </row>
    <row r="92" spans="1:5" x14ac:dyDescent="0.25">
      <c r="A92" s="312"/>
      <c r="B92" s="309"/>
      <c r="C92" s="16" t="s">
        <v>9</v>
      </c>
      <c r="D92" s="199">
        <v>48</v>
      </c>
      <c r="E92" s="34">
        <f t="shared" si="4"/>
        <v>319.04097474079219</v>
      </c>
    </row>
    <row r="93" spans="1:5" ht="16.5" thickBot="1" x14ac:dyDescent="0.3">
      <c r="A93" s="312"/>
      <c r="B93" s="310"/>
      <c r="C93" s="19" t="s">
        <v>35</v>
      </c>
      <c r="D93" s="200">
        <f>AVERAGE(D87:D92)</f>
        <v>54.833333333333336</v>
      </c>
      <c r="E93" s="195">
        <f>AVERAGE(E87:E92)</f>
        <v>364.4600023948633</v>
      </c>
    </row>
    <row r="94" spans="1:5" x14ac:dyDescent="0.25">
      <c r="A94" s="312"/>
      <c r="B94" s="308" t="s">
        <v>176</v>
      </c>
      <c r="C94" s="18" t="s">
        <v>7</v>
      </c>
      <c r="D94" s="199">
        <v>8</v>
      </c>
      <c r="E94" s="34">
        <f t="shared" si="4"/>
        <v>53.173495790132037</v>
      </c>
    </row>
    <row r="95" spans="1:5" x14ac:dyDescent="0.25">
      <c r="A95" s="312"/>
      <c r="B95" s="309"/>
      <c r="C95" s="16" t="s">
        <v>11</v>
      </c>
      <c r="D95" s="199">
        <v>9</v>
      </c>
      <c r="E95" s="34">
        <f t="shared" si="4"/>
        <v>59.820182763898543</v>
      </c>
    </row>
    <row r="96" spans="1:5" x14ac:dyDescent="0.25">
      <c r="A96" s="312"/>
      <c r="B96" s="309"/>
      <c r="C96" s="16" t="s">
        <v>12</v>
      </c>
      <c r="D96" s="199">
        <v>46</v>
      </c>
      <c r="E96" s="34">
        <f t="shared" si="4"/>
        <v>305.74760079325921</v>
      </c>
    </row>
    <row r="97" spans="1:5" x14ac:dyDescent="0.25">
      <c r="A97" s="312"/>
      <c r="B97" s="309"/>
      <c r="C97" s="16" t="s">
        <v>10</v>
      </c>
      <c r="D97" s="199">
        <v>33</v>
      </c>
      <c r="E97" s="34">
        <f t="shared" si="4"/>
        <v>219.34067013429464</v>
      </c>
    </row>
    <row r="98" spans="1:5" x14ac:dyDescent="0.25">
      <c r="A98" s="312"/>
      <c r="B98" s="309"/>
      <c r="C98" s="16" t="s">
        <v>13</v>
      </c>
      <c r="D98" s="199">
        <v>76</v>
      </c>
      <c r="E98" s="34">
        <f t="shared" si="4"/>
        <v>505.14821000625437</v>
      </c>
    </row>
    <row r="99" spans="1:5" x14ac:dyDescent="0.25">
      <c r="A99" s="312"/>
      <c r="B99" s="309"/>
      <c r="C99" s="16" t="s">
        <v>9</v>
      </c>
      <c r="D99" s="199">
        <v>135</v>
      </c>
      <c r="E99" s="34">
        <f t="shared" si="4"/>
        <v>897.30274145847807</v>
      </c>
    </row>
    <row r="100" spans="1:5" x14ac:dyDescent="0.25">
      <c r="A100" s="312"/>
      <c r="B100" s="309"/>
      <c r="C100" s="16" t="s">
        <v>14</v>
      </c>
      <c r="D100" s="199">
        <v>59</v>
      </c>
      <c r="E100" s="34">
        <f t="shared" si="4"/>
        <v>392.15453145222375</v>
      </c>
    </row>
    <row r="101" spans="1:5" x14ac:dyDescent="0.25">
      <c r="A101" s="312"/>
      <c r="B101" s="309"/>
      <c r="C101" s="16" t="s">
        <v>8</v>
      </c>
      <c r="D101" s="199">
        <v>116</v>
      </c>
      <c r="E101" s="34">
        <f t="shared" si="4"/>
        <v>771.01568895691457</v>
      </c>
    </row>
    <row r="102" spans="1:5" x14ac:dyDescent="0.25">
      <c r="A102" s="312"/>
      <c r="B102" s="309"/>
      <c r="C102" s="16" t="s">
        <v>15</v>
      </c>
      <c r="D102" s="199">
        <v>10</v>
      </c>
      <c r="E102" s="34">
        <f t="shared" si="4"/>
        <v>66.46686973766505</v>
      </c>
    </row>
    <row r="103" spans="1:5" x14ac:dyDescent="0.25">
      <c r="A103" s="312"/>
      <c r="B103" s="309"/>
      <c r="C103" s="16" t="s">
        <v>16</v>
      </c>
      <c r="D103" s="199">
        <v>6</v>
      </c>
      <c r="E103" s="34">
        <f t="shared" si="4"/>
        <v>39.880121842599024</v>
      </c>
    </row>
    <row r="104" spans="1:5" ht="16.5" thickBot="1" x14ac:dyDescent="0.3">
      <c r="A104" s="312"/>
      <c r="B104" s="310"/>
      <c r="C104" s="19" t="s">
        <v>35</v>
      </c>
      <c r="D104" s="200">
        <f>AVERAGE(D94:D103)</f>
        <v>49.8</v>
      </c>
      <c r="E104" s="195">
        <f>AVERAGE(E94:E103)</f>
        <v>331.00501129357201</v>
      </c>
    </row>
    <row r="105" spans="1:5" x14ac:dyDescent="0.25">
      <c r="A105" s="312"/>
      <c r="B105" s="308" t="s">
        <v>177</v>
      </c>
      <c r="C105" s="18" t="s">
        <v>7</v>
      </c>
      <c r="D105" s="199">
        <v>13</v>
      </c>
      <c r="E105" s="34">
        <f t="shared" si="4"/>
        <v>86.406930658964555</v>
      </c>
    </row>
    <row r="106" spans="1:5" x14ac:dyDescent="0.25">
      <c r="A106" s="312"/>
      <c r="B106" s="309"/>
      <c r="C106" s="16" t="s">
        <v>11</v>
      </c>
      <c r="D106" s="199">
        <v>29</v>
      </c>
      <c r="E106" s="34">
        <f t="shared" si="4"/>
        <v>192.75392223922864</v>
      </c>
    </row>
    <row r="107" spans="1:5" x14ac:dyDescent="0.25">
      <c r="A107" s="312"/>
      <c r="B107" s="309"/>
      <c r="C107" s="16" t="s">
        <v>12</v>
      </c>
      <c r="D107" s="199">
        <v>61</v>
      </c>
      <c r="E107" s="34">
        <f t="shared" si="4"/>
        <v>405.44790539975679</v>
      </c>
    </row>
    <row r="108" spans="1:5" x14ac:dyDescent="0.25">
      <c r="A108" s="312"/>
      <c r="B108" s="309"/>
      <c r="C108" s="16" t="s">
        <v>10</v>
      </c>
      <c r="D108" s="199">
        <v>31</v>
      </c>
      <c r="E108" s="34">
        <f t="shared" si="4"/>
        <v>206.04729618676166</v>
      </c>
    </row>
    <row r="109" spans="1:5" x14ac:dyDescent="0.25">
      <c r="A109" s="312"/>
      <c r="B109" s="309"/>
      <c r="C109" s="16" t="s">
        <v>13</v>
      </c>
      <c r="D109" s="199">
        <v>52</v>
      </c>
      <c r="E109" s="34">
        <f t="shared" si="4"/>
        <v>345.62772263585822</v>
      </c>
    </row>
    <row r="110" spans="1:5" x14ac:dyDescent="0.25">
      <c r="A110" s="312"/>
      <c r="B110" s="309"/>
      <c r="C110" s="16" t="s">
        <v>9</v>
      </c>
      <c r="D110" s="199">
        <v>66</v>
      </c>
      <c r="E110" s="34">
        <f t="shared" si="4"/>
        <v>438.68134026858928</v>
      </c>
    </row>
    <row r="111" spans="1:5" x14ac:dyDescent="0.25">
      <c r="A111" s="312"/>
      <c r="B111" s="309"/>
      <c r="C111" s="16" t="s">
        <v>14</v>
      </c>
      <c r="D111" s="199">
        <v>65</v>
      </c>
      <c r="E111" s="34">
        <f t="shared" si="4"/>
        <v>432.03465329482282</v>
      </c>
    </row>
    <row r="112" spans="1:5" x14ac:dyDescent="0.25">
      <c r="A112" s="312"/>
      <c r="B112" s="309"/>
      <c r="C112" s="16" t="s">
        <v>8</v>
      </c>
      <c r="D112" s="199">
        <v>39</v>
      </c>
      <c r="E112" s="34">
        <f t="shared" si="4"/>
        <v>259.22079197689368</v>
      </c>
    </row>
    <row r="113" spans="1:5" ht="16.5" thickBot="1" x14ac:dyDescent="0.3">
      <c r="A113" s="312"/>
      <c r="B113" s="310"/>
      <c r="C113" s="19" t="s">
        <v>35</v>
      </c>
      <c r="D113" s="200">
        <f>AVERAGE(D105:D112)</f>
        <v>44.5</v>
      </c>
      <c r="E113" s="195">
        <f>AVERAGE(E105:E112)</f>
        <v>295.77757033260946</v>
      </c>
    </row>
    <row r="114" spans="1:5" x14ac:dyDescent="0.25">
      <c r="A114" s="312"/>
      <c r="B114" s="308" t="s">
        <v>178</v>
      </c>
      <c r="C114" s="18" t="s">
        <v>7</v>
      </c>
      <c r="D114" s="199">
        <v>40</v>
      </c>
      <c r="E114" s="34">
        <f t="shared" si="4"/>
        <v>265.8674789506602</v>
      </c>
    </row>
    <row r="115" spans="1:5" x14ac:dyDescent="0.25">
      <c r="A115" s="312"/>
      <c r="B115" s="309"/>
      <c r="C115" s="16" t="s">
        <v>11</v>
      </c>
      <c r="D115" s="199">
        <v>45</v>
      </c>
      <c r="E115" s="34">
        <f t="shared" ref="E115:E119" si="5">D115/$G$12</f>
        <v>299.10091381949269</v>
      </c>
    </row>
    <row r="116" spans="1:5" x14ac:dyDescent="0.25">
      <c r="A116" s="312"/>
      <c r="B116" s="309"/>
      <c r="C116" s="16" t="s">
        <v>12</v>
      </c>
      <c r="D116" s="199">
        <v>62</v>
      </c>
      <c r="E116" s="34">
        <f t="shared" si="5"/>
        <v>412.09459237352331</v>
      </c>
    </row>
    <row r="117" spans="1:5" x14ac:dyDescent="0.25">
      <c r="A117" s="312"/>
      <c r="B117" s="309"/>
      <c r="C117" s="16" t="s">
        <v>10</v>
      </c>
      <c r="D117" s="199">
        <v>51</v>
      </c>
      <c r="E117" s="34">
        <f t="shared" si="5"/>
        <v>338.98103566209176</v>
      </c>
    </row>
    <row r="118" spans="1:5" x14ac:dyDescent="0.25">
      <c r="A118" s="312"/>
      <c r="B118" s="309"/>
      <c r="C118" s="16" t="s">
        <v>13</v>
      </c>
      <c r="D118" s="199">
        <v>87</v>
      </c>
      <c r="E118" s="34">
        <f t="shared" si="5"/>
        <v>578.26176671768587</v>
      </c>
    </row>
    <row r="119" spans="1:5" x14ac:dyDescent="0.25">
      <c r="A119" s="312"/>
      <c r="B119" s="309"/>
      <c r="C119" s="16" t="s">
        <v>9</v>
      </c>
      <c r="D119" s="199">
        <v>66</v>
      </c>
      <c r="E119" s="34">
        <f t="shared" si="5"/>
        <v>438.68134026858928</v>
      </c>
    </row>
    <row r="120" spans="1:5" ht="16.5" thickBot="1" x14ac:dyDescent="0.3">
      <c r="A120" s="312"/>
      <c r="B120" s="310"/>
      <c r="C120" s="19" t="s">
        <v>35</v>
      </c>
      <c r="D120" s="200">
        <f>AVERAGE(D114:D119)</f>
        <v>58.5</v>
      </c>
      <c r="E120" s="195">
        <f>AVERAGE(E114:E119)</f>
        <v>388.83118796534046</v>
      </c>
    </row>
    <row r="121" spans="1:5" x14ac:dyDescent="0.25">
      <c r="A121" s="312"/>
      <c r="B121" s="308" t="s">
        <v>179</v>
      </c>
      <c r="C121" s="18" t="s">
        <v>7</v>
      </c>
      <c r="D121" s="199">
        <v>51</v>
      </c>
      <c r="E121" s="34">
        <f t="shared" ref="E121:E185" si="6">D121/$G$12</f>
        <v>338.98103566209176</v>
      </c>
    </row>
    <row r="122" spans="1:5" x14ac:dyDescent="0.25">
      <c r="A122" s="312"/>
      <c r="B122" s="309"/>
      <c r="C122" s="16" t="s">
        <v>11</v>
      </c>
      <c r="D122" s="199">
        <v>46</v>
      </c>
      <c r="E122" s="34">
        <f t="shared" si="6"/>
        <v>305.74760079325921</v>
      </c>
    </row>
    <row r="123" spans="1:5" x14ac:dyDescent="0.25">
      <c r="A123" s="312"/>
      <c r="B123" s="309"/>
      <c r="C123" s="16" t="s">
        <v>12</v>
      </c>
      <c r="D123" s="199">
        <v>52</v>
      </c>
      <c r="E123" s="34">
        <f t="shared" si="6"/>
        <v>345.62772263585822</v>
      </c>
    </row>
    <row r="124" spans="1:5" x14ac:dyDescent="0.25">
      <c r="A124" s="312"/>
      <c r="B124" s="309"/>
      <c r="C124" s="16" t="s">
        <v>10</v>
      </c>
      <c r="D124" s="199">
        <v>52</v>
      </c>
      <c r="E124" s="34">
        <f t="shared" si="6"/>
        <v>345.62772263585822</v>
      </c>
    </row>
    <row r="125" spans="1:5" x14ac:dyDescent="0.25">
      <c r="A125" s="312"/>
      <c r="B125" s="309"/>
      <c r="C125" s="16" t="s">
        <v>13</v>
      </c>
      <c r="D125" s="199">
        <v>69</v>
      </c>
      <c r="E125" s="34">
        <f t="shared" si="6"/>
        <v>458.62140118988884</v>
      </c>
    </row>
    <row r="126" spans="1:5" x14ac:dyDescent="0.25">
      <c r="A126" s="312"/>
      <c r="B126" s="309"/>
      <c r="C126" s="16" t="s">
        <v>9</v>
      </c>
      <c r="D126" s="199">
        <v>57</v>
      </c>
      <c r="E126" s="34">
        <f t="shared" si="6"/>
        <v>378.86115750469077</v>
      </c>
    </row>
    <row r="127" spans="1:5" ht="16.5" thickBot="1" x14ac:dyDescent="0.3">
      <c r="A127" s="313"/>
      <c r="B127" s="310"/>
      <c r="C127" s="19" t="s">
        <v>35</v>
      </c>
      <c r="D127" s="200">
        <f>AVERAGE(D121:D126)</f>
        <v>54.5</v>
      </c>
      <c r="E127" s="195">
        <f>AVERAGE(E121:E126)</f>
        <v>362.24444007027449</v>
      </c>
    </row>
    <row r="128" spans="1:5" x14ac:dyDescent="0.25">
      <c r="A128" s="311" t="s">
        <v>194</v>
      </c>
      <c r="B128" s="308" t="s">
        <v>173</v>
      </c>
      <c r="C128" s="18" t="s">
        <v>7</v>
      </c>
      <c r="D128" s="199">
        <v>94</v>
      </c>
      <c r="E128" s="34">
        <f t="shared" si="6"/>
        <v>624.78857553405146</v>
      </c>
    </row>
    <row r="129" spans="1:5" x14ac:dyDescent="0.25">
      <c r="A129" s="312"/>
      <c r="B129" s="309"/>
      <c r="C129" s="16" t="s">
        <v>11</v>
      </c>
      <c r="D129" s="199">
        <v>63</v>
      </c>
      <c r="E129" s="34">
        <f t="shared" si="6"/>
        <v>418.74127934728978</v>
      </c>
    </row>
    <row r="130" spans="1:5" x14ac:dyDescent="0.25">
      <c r="A130" s="312"/>
      <c r="B130" s="309"/>
      <c r="C130" s="16" t="s">
        <v>12</v>
      </c>
      <c r="D130" s="199">
        <v>67</v>
      </c>
      <c r="E130" s="34">
        <f t="shared" si="6"/>
        <v>445.3280272423558</v>
      </c>
    </row>
    <row r="131" spans="1:5" x14ac:dyDescent="0.25">
      <c r="A131" s="312"/>
      <c r="B131" s="309"/>
      <c r="C131" s="16" t="s">
        <v>10</v>
      </c>
      <c r="D131" s="199">
        <v>96</v>
      </c>
      <c r="E131" s="34">
        <f t="shared" si="6"/>
        <v>638.08194948158439</v>
      </c>
    </row>
    <row r="132" spans="1:5" x14ac:dyDescent="0.25">
      <c r="A132" s="312"/>
      <c r="B132" s="309"/>
      <c r="C132" s="16" t="s">
        <v>13</v>
      </c>
      <c r="D132" s="199">
        <v>98</v>
      </c>
      <c r="E132" s="34">
        <f t="shared" si="6"/>
        <v>651.37532342911743</v>
      </c>
    </row>
    <row r="133" spans="1:5" x14ac:dyDescent="0.25">
      <c r="A133" s="312"/>
      <c r="B133" s="309"/>
      <c r="C133" s="16" t="s">
        <v>9</v>
      </c>
      <c r="D133" s="199">
        <v>69</v>
      </c>
      <c r="E133" s="34">
        <f t="shared" si="6"/>
        <v>458.62140118988884</v>
      </c>
    </row>
    <row r="134" spans="1:5" x14ac:dyDescent="0.25">
      <c r="A134" s="312"/>
      <c r="B134" s="309"/>
      <c r="C134" s="16" t="s">
        <v>14</v>
      </c>
      <c r="D134" s="199">
        <v>67</v>
      </c>
      <c r="E134" s="34">
        <f t="shared" si="6"/>
        <v>445.3280272423558</v>
      </c>
    </row>
    <row r="135" spans="1:5" x14ac:dyDescent="0.25">
      <c r="A135" s="312"/>
      <c r="B135" s="309"/>
      <c r="C135" s="16" t="s">
        <v>8</v>
      </c>
      <c r="D135" s="199">
        <v>63</v>
      </c>
      <c r="E135" s="34">
        <f t="shared" si="6"/>
        <v>418.74127934728978</v>
      </c>
    </row>
    <row r="136" spans="1:5" ht="16.5" thickBot="1" x14ac:dyDescent="0.3">
      <c r="A136" s="312"/>
      <c r="B136" s="310"/>
      <c r="C136" s="19" t="s">
        <v>35</v>
      </c>
      <c r="D136" s="200">
        <f>AVERAGE(D128:D135)</f>
        <v>77.125</v>
      </c>
      <c r="E136" s="195">
        <f>AVERAGE(E128:E135)</f>
        <v>512.62573285174165</v>
      </c>
    </row>
    <row r="137" spans="1:5" x14ac:dyDescent="0.25">
      <c r="A137" s="312"/>
      <c r="B137" s="308" t="s">
        <v>174</v>
      </c>
      <c r="C137" s="18" t="s">
        <v>7</v>
      </c>
      <c r="D137" s="199">
        <v>65</v>
      </c>
      <c r="E137" s="34">
        <f t="shared" si="6"/>
        <v>432.03465329482282</v>
      </c>
    </row>
    <row r="138" spans="1:5" x14ac:dyDescent="0.25">
      <c r="A138" s="312"/>
      <c r="B138" s="309"/>
      <c r="C138" s="16" t="s">
        <v>11</v>
      </c>
      <c r="D138" s="199">
        <v>67</v>
      </c>
      <c r="E138" s="34">
        <f t="shared" si="6"/>
        <v>445.3280272423558</v>
      </c>
    </row>
    <row r="139" spans="1:5" x14ac:dyDescent="0.25">
      <c r="A139" s="312"/>
      <c r="B139" s="309"/>
      <c r="C139" s="16" t="s">
        <v>12</v>
      </c>
      <c r="D139" s="199">
        <v>77</v>
      </c>
      <c r="E139" s="34">
        <f t="shared" si="6"/>
        <v>511.79489698002084</v>
      </c>
    </row>
    <row r="140" spans="1:5" x14ac:dyDescent="0.25">
      <c r="A140" s="312"/>
      <c r="B140" s="309"/>
      <c r="C140" s="16" t="s">
        <v>10</v>
      </c>
      <c r="D140" s="199">
        <v>102</v>
      </c>
      <c r="E140" s="34">
        <f t="shared" si="6"/>
        <v>677.96207132418351</v>
      </c>
    </row>
    <row r="141" spans="1:5" x14ac:dyDescent="0.25">
      <c r="A141" s="312"/>
      <c r="B141" s="309"/>
      <c r="C141" s="16" t="s">
        <v>13</v>
      </c>
      <c r="D141" s="199">
        <v>84</v>
      </c>
      <c r="E141" s="34">
        <f t="shared" si="6"/>
        <v>558.32170579638637</v>
      </c>
    </row>
    <row r="142" spans="1:5" x14ac:dyDescent="0.25">
      <c r="A142" s="312"/>
      <c r="B142" s="309"/>
      <c r="C142" s="16" t="s">
        <v>9</v>
      </c>
      <c r="D142" s="199">
        <v>78</v>
      </c>
      <c r="E142" s="34">
        <f t="shared" si="6"/>
        <v>518.44158395378736</v>
      </c>
    </row>
    <row r="143" spans="1:5" x14ac:dyDescent="0.25">
      <c r="A143" s="312"/>
      <c r="B143" s="309"/>
      <c r="C143" s="16" t="s">
        <v>14</v>
      </c>
      <c r="D143" s="199">
        <v>92</v>
      </c>
      <c r="E143" s="34">
        <f t="shared" si="6"/>
        <v>611.49520158651842</v>
      </c>
    </row>
    <row r="144" spans="1:5" ht="16.5" thickBot="1" x14ac:dyDescent="0.3">
      <c r="A144" s="312"/>
      <c r="B144" s="310"/>
      <c r="C144" s="19" t="s">
        <v>35</v>
      </c>
      <c r="D144" s="200">
        <f>AVERAGE(D137:D143)</f>
        <v>80.714285714285708</v>
      </c>
      <c r="E144" s="195">
        <f>AVERAGE(E137:E143)</f>
        <v>536.48259145401073</v>
      </c>
    </row>
    <row r="145" spans="1:5" x14ac:dyDescent="0.25">
      <c r="A145" s="312"/>
      <c r="B145" s="308" t="s">
        <v>175</v>
      </c>
      <c r="C145" s="18" t="s">
        <v>7</v>
      </c>
      <c r="D145" s="199">
        <v>89</v>
      </c>
      <c r="E145" s="34">
        <f t="shared" si="6"/>
        <v>591.55514066521891</v>
      </c>
    </row>
    <row r="146" spans="1:5" x14ac:dyDescent="0.25">
      <c r="A146" s="312"/>
      <c r="B146" s="309"/>
      <c r="C146" s="16" t="s">
        <v>11</v>
      </c>
      <c r="D146" s="199">
        <v>83</v>
      </c>
      <c r="E146" s="34">
        <f t="shared" si="6"/>
        <v>551.6750188226199</v>
      </c>
    </row>
    <row r="147" spans="1:5" x14ac:dyDescent="0.25">
      <c r="A147" s="312"/>
      <c r="B147" s="309"/>
      <c r="C147" s="16" t="s">
        <v>12</v>
      </c>
      <c r="D147" s="199">
        <v>77</v>
      </c>
      <c r="E147" s="34">
        <f t="shared" si="6"/>
        <v>511.79489698002084</v>
      </c>
    </row>
    <row r="148" spans="1:5" x14ac:dyDescent="0.25">
      <c r="A148" s="312"/>
      <c r="B148" s="309"/>
      <c r="C148" s="16" t="s">
        <v>10</v>
      </c>
      <c r="D148" s="199">
        <v>83</v>
      </c>
      <c r="E148" s="34">
        <f t="shared" si="6"/>
        <v>551.6750188226199</v>
      </c>
    </row>
    <row r="149" spans="1:5" x14ac:dyDescent="0.25">
      <c r="A149" s="312"/>
      <c r="B149" s="309"/>
      <c r="C149" s="16" t="s">
        <v>13</v>
      </c>
      <c r="D149" s="199">
        <v>65</v>
      </c>
      <c r="E149" s="34">
        <f t="shared" si="6"/>
        <v>432.03465329482282</v>
      </c>
    </row>
    <row r="150" spans="1:5" x14ac:dyDescent="0.25">
      <c r="A150" s="312"/>
      <c r="B150" s="309"/>
      <c r="C150" s="16" t="s">
        <v>9</v>
      </c>
      <c r="D150" s="199">
        <v>79</v>
      </c>
      <c r="E150" s="34">
        <f t="shared" si="6"/>
        <v>525.08827092755382</v>
      </c>
    </row>
    <row r="151" spans="1:5" x14ac:dyDescent="0.25">
      <c r="A151" s="312"/>
      <c r="B151" s="309"/>
      <c r="C151" s="16" t="s">
        <v>14</v>
      </c>
      <c r="D151" s="199">
        <v>78</v>
      </c>
      <c r="E151" s="34">
        <f t="shared" si="6"/>
        <v>518.44158395378736</v>
      </c>
    </row>
    <row r="152" spans="1:5" x14ac:dyDescent="0.25">
      <c r="A152" s="312"/>
      <c r="B152" s="309"/>
      <c r="C152" s="16" t="s">
        <v>8</v>
      </c>
      <c r="D152" s="199">
        <v>70</v>
      </c>
      <c r="E152" s="34">
        <f t="shared" si="6"/>
        <v>465.26808816365531</v>
      </c>
    </row>
    <row r="153" spans="1:5" x14ac:dyDescent="0.25">
      <c r="A153" s="312"/>
      <c r="B153" s="309"/>
      <c r="C153" s="16" t="s">
        <v>15</v>
      </c>
      <c r="D153" s="199">
        <v>69</v>
      </c>
      <c r="E153" s="34">
        <f t="shared" si="6"/>
        <v>458.62140118988884</v>
      </c>
    </row>
    <row r="154" spans="1:5" x14ac:dyDescent="0.25">
      <c r="A154" s="312"/>
      <c r="B154" s="309"/>
      <c r="C154" s="16" t="s">
        <v>16</v>
      </c>
      <c r="D154" s="199">
        <v>72</v>
      </c>
      <c r="E154" s="34">
        <f t="shared" si="6"/>
        <v>478.56146211118835</v>
      </c>
    </row>
    <row r="155" spans="1:5" ht="16.5" thickBot="1" x14ac:dyDescent="0.3">
      <c r="A155" s="312"/>
      <c r="B155" s="310"/>
      <c r="C155" s="19" t="s">
        <v>35</v>
      </c>
      <c r="D155" s="200">
        <f>AVERAGE(D145:D154)</f>
        <v>76.5</v>
      </c>
      <c r="E155" s="195">
        <f>AVERAGE(E145:E154)</f>
        <v>508.47155349313761</v>
      </c>
    </row>
    <row r="156" spans="1:5" x14ac:dyDescent="0.25">
      <c r="A156" s="312"/>
      <c r="B156" s="308" t="s">
        <v>176</v>
      </c>
      <c r="C156" s="18" t="s">
        <v>7</v>
      </c>
      <c r="D156" s="199">
        <v>98</v>
      </c>
      <c r="E156" s="34">
        <f t="shared" si="6"/>
        <v>651.37532342911743</v>
      </c>
    </row>
    <row r="157" spans="1:5" x14ac:dyDescent="0.25">
      <c r="A157" s="312"/>
      <c r="B157" s="309"/>
      <c r="C157" s="16" t="s">
        <v>11</v>
      </c>
      <c r="D157" s="199">
        <v>83</v>
      </c>
      <c r="E157" s="34">
        <f t="shared" si="6"/>
        <v>551.6750188226199</v>
      </c>
    </row>
    <row r="158" spans="1:5" x14ac:dyDescent="0.25">
      <c r="A158" s="312"/>
      <c r="B158" s="309"/>
      <c r="C158" s="16" t="s">
        <v>12</v>
      </c>
      <c r="D158" s="199">
        <v>84</v>
      </c>
      <c r="E158" s="34">
        <f t="shared" si="6"/>
        <v>558.32170579638637</v>
      </c>
    </row>
    <row r="159" spans="1:5" x14ac:dyDescent="0.25">
      <c r="A159" s="312"/>
      <c r="B159" s="309"/>
      <c r="C159" s="16" t="s">
        <v>10</v>
      </c>
      <c r="D159" s="199">
        <v>78</v>
      </c>
      <c r="E159" s="34">
        <f t="shared" si="6"/>
        <v>518.44158395378736</v>
      </c>
    </row>
    <row r="160" spans="1:5" x14ac:dyDescent="0.25">
      <c r="A160" s="312"/>
      <c r="B160" s="309"/>
      <c r="C160" s="16" t="s">
        <v>13</v>
      </c>
      <c r="D160" s="199">
        <v>75</v>
      </c>
      <c r="E160" s="34">
        <f t="shared" si="6"/>
        <v>498.50152303248785</v>
      </c>
    </row>
    <row r="161" spans="1:5" x14ac:dyDescent="0.25">
      <c r="A161" s="312"/>
      <c r="B161" s="309"/>
      <c r="C161" s="16" t="s">
        <v>9</v>
      </c>
      <c r="D161" s="199">
        <v>84</v>
      </c>
      <c r="E161" s="34">
        <f t="shared" si="6"/>
        <v>558.32170579638637</v>
      </c>
    </row>
    <row r="162" spans="1:5" ht="16.5" thickBot="1" x14ac:dyDescent="0.3">
      <c r="A162" s="312"/>
      <c r="B162" s="310"/>
      <c r="C162" s="19" t="s">
        <v>35</v>
      </c>
      <c r="D162" s="200">
        <f>AVERAGE(D156:D161)</f>
        <v>83.666666666666671</v>
      </c>
      <c r="E162" s="195">
        <f>AVERAGE(E156:E161)</f>
        <v>556.10614347179762</v>
      </c>
    </row>
    <row r="163" spans="1:5" x14ac:dyDescent="0.25">
      <c r="A163" s="312"/>
      <c r="B163" s="308" t="s">
        <v>177</v>
      </c>
      <c r="C163" s="18" t="s">
        <v>7</v>
      </c>
      <c r="D163" s="199">
        <v>42</v>
      </c>
      <c r="E163" s="34">
        <f t="shared" si="6"/>
        <v>279.16085289819318</v>
      </c>
    </row>
    <row r="164" spans="1:5" x14ac:dyDescent="0.25">
      <c r="A164" s="312"/>
      <c r="B164" s="309"/>
      <c r="C164" s="16" t="s">
        <v>11</v>
      </c>
      <c r="D164" s="199">
        <v>60</v>
      </c>
      <c r="E164" s="34">
        <f t="shared" si="6"/>
        <v>398.80121842599027</v>
      </c>
    </row>
    <row r="165" spans="1:5" x14ac:dyDescent="0.25">
      <c r="A165" s="312"/>
      <c r="B165" s="309"/>
      <c r="C165" s="16" t="s">
        <v>12</v>
      </c>
      <c r="D165" s="199">
        <v>56</v>
      </c>
      <c r="E165" s="34">
        <f t="shared" si="6"/>
        <v>372.21447053092425</v>
      </c>
    </row>
    <row r="166" spans="1:5" x14ac:dyDescent="0.25">
      <c r="A166" s="312"/>
      <c r="B166" s="309"/>
      <c r="C166" s="16" t="s">
        <v>10</v>
      </c>
      <c r="D166" s="199">
        <v>79</v>
      </c>
      <c r="E166" s="34">
        <f t="shared" si="6"/>
        <v>525.08827092755382</v>
      </c>
    </row>
    <row r="167" spans="1:5" x14ac:dyDescent="0.25">
      <c r="A167" s="312"/>
      <c r="B167" s="309"/>
      <c r="C167" s="16" t="s">
        <v>13</v>
      </c>
      <c r="D167" s="199">
        <v>83</v>
      </c>
      <c r="E167" s="34">
        <f t="shared" si="6"/>
        <v>551.6750188226199</v>
      </c>
    </row>
    <row r="168" spans="1:5" x14ac:dyDescent="0.25">
      <c r="A168" s="312"/>
      <c r="B168" s="309"/>
      <c r="C168" s="16" t="s">
        <v>9</v>
      </c>
      <c r="D168" s="199">
        <v>87</v>
      </c>
      <c r="E168" s="34">
        <f t="shared" si="6"/>
        <v>578.26176671768587</v>
      </c>
    </row>
    <row r="169" spans="1:5" x14ac:dyDescent="0.25">
      <c r="A169" s="312"/>
      <c r="B169" s="309"/>
      <c r="C169" s="16" t="s">
        <v>14</v>
      </c>
      <c r="D169" s="199">
        <v>88</v>
      </c>
      <c r="E169" s="34">
        <f t="shared" si="6"/>
        <v>584.90845369145245</v>
      </c>
    </row>
    <row r="170" spans="1:5" x14ac:dyDescent="0.25">
      <c r="A170" s="312"/>
      <c r="B170" s="309"/>
      <c r="C170" s="16" t="s">
        <v>8</v>
      </c>
      <c r="D170" s="199">
        <v>83</v>
      </c>
      <c r="E170" s="34">
        <f t="shared" si="6"/>
        <v>551.6750188226199</v>
      </c>
    </row>
    <row r="171" spans="1:5" x14ac:dyDescent="0.25">
      <c r="A171" s="312"/>
      <c r="B171" s="309"/>
      <c r="C171" s="16" t="s">
        <v>15</v>
      </c>
      <c r="D171" s="199">
        <v>92</v>
      </c>
      <c r="E171" s="34">
        <f t="shared" si="6"/>
        <v>611.49520158651842</v>
      </c>
    </row>
    <row r="172" spans="1:5" x14ac:dyDescent="0.25">
      <c r="A172" s="312"/>
      <c r="B172" s="309"/>
      <c r="C172" s="16" t="s">
        <v>16</v>
      </c>
      <c r="D172" s="199">
        <v>73</v>
      </c>
      <c r="E172" s="34">
        <f t="shared" si="6"/>
        <v>485.20814908495481</v>
      </c>
    </row>
    <row r="173" spans="1:5" x14ac:dyDescent="0.25">
      <c r="A173" s="312"/>
      <c r="B173" s="309"/>
      <c r="C173" s="16" t="s">
        <v>17</v>
      </c>
      <c r="D173" s="199">
        <v>82</v>
      </c>
      <c r="E173" s="34">
        <f t="shared" si="6"/>
        <v>545.02833184885333</v>
      </c>
    </row>
    <row r="174" spans="1:5" ht="16.5" thickBot="1" x14ac:dyDescent="0.3">
      <c r="A174" s="312"/>
      <c r="B174" s="310"/>
      <c r="C174" s="19" t="s">
        <v>35</v>
      </c>
      <c r="D174" s="200">
        <f>AVERAGE(D163:D173)</f>
        <v>75</v>
      </c>
      <c r="E174" s="195">
        <f>AVERAGE(E163:E173)</f>
        <v>498.50152303248791</v>
      </c>
    </row>
    <row r="175" spans="1:5" x14ac:dyDescent="0.25">
      <c r="A175" s="312"/>
      <c r="B175" s="308" t="s">
        <v>178</v>
      </c>
      <c r="C175" s="18" t="s">
        <v>7</v>
      </c>
      <c r="D175" s="199">
        <v>77</v>
      </c>
      <c r="E175" s="34">
        <f t="shared" si="6"/>
        <v>511.79489698002084</v>
      </c>
    </row>
    <row r="176" spans="1:5" x14ac:dyDescent="0.25">
      <c r="A176" s="312"/>
      <c r="B176" s="309"/>
      <c r="C176" s="16" t="s">
        <v>11</v>
      </c>
      <c r="D176" s="199">
        <v>81</v>
      </c>
      <c r="E176" s="34">
        <f t="shared" si="6"/>
        <v>538.38164487508686</v>
      </c>
    </row>
    <row r="177" spans="1:5" x14ac:dyDescent="0.25">
      <c r="A177" s="312"/>
      <c r="B177" s="309"/>
      <c r="C177" s="16" t="s">
        <v>12</v>
      </c>
      <c r="D177" s="199">
        <v>54</v>
      </c>
      <c r="E177" s="34">
        <f t="shared" si="6"/>
        <v>358.92109658339126</v>
      </c>
    </row>
    <row r="178" spans="1:5" x14ac:dyDescent="0.25">
      <c r="A178" s="312"/>
      <c r="B178" s="309"/>
      <c r="C178" s="16" t="s">
        <v>10</v>
      </c>
      <c r="D178" s="199">
        <v>88</v>
      </c>
      <c r="E178" s="34">
        <f t="shared" si="6"/>
        <v>584.90845369145245</v>
      </c>
    </row>
    <row r="179" spans="1:5" x14ac:dyDescent="0.25">
      <c r="A179" s="312"/>
      <c r="B179" s="309"/>
      <c r="C179" s="16" t="s">
        <v>13</v>
      </c>
      <c r="D179" s="199">
        <v>52</v>
      </c>
      <c r="E179" s="34">
        <f t="shared" si="6"/>
        <v>345.62772263585822</v>
      </c>
    </row>
    <row r="180" spans="1:5" x14ac:dyDescent="0.25">
      <c r="A180" s="312"/>
      <c r="B180" s="309"/>
      <c r="C180" s="16" t="s">
        <v>9</v>
      </c>
      <c r="D180" s="199">
        <v>32</v>
      </c>
      <c r="E180" s="34">
        <f t="shared" si="6"/>
        <v>212.69398316052815</v>
      </c>
    </row>
    <row r="181" spans="1:5" x14ac:dyDescent="0.25">
      <c r="A181" s="312"/>
      <c r="B181" s="309"/>
      <c r="C181" s="16" t="s">
        <v>14</v>
      </c>
      <c r="D181" s="199">
        <v>59</v>
      </c>
      <c r="E181" s="34">
        <f t="shared" si="6"/>
        <v>392.15453145222375</v>
      </c>
    </row>
    <row r="182" spans="1:5" x14ac:dyDescent="0.25">
      <c r="A182" s="312"/>
      <c r="B182" s="309"/>
      <c r="C182" s="16" t="s">
        <v>8</v>
      </c>
      <c r="D182" s="199">
        <v>89</v>
      </c>
      <c r="E182" s="34">
        <f t="shared" si="6"/>
        <v>591.55514066521891</v>
      </c>
    </row>
    <row r="183" spans="1:5" x14ac:dyDescent="0.25">
      <c r="A183" s="312"/>
      <c r="B183" s="309"/>
      <c r="C183" s="16" t="s">
        <v>15</v>
      </c>
      <c r="D183" s="199">
        <v>89</v>
      </c>
      <c r="E183" s="34">
        <f t="shared" si="6"/>
        <v>591.55514066521891</v>
      </c>
    </row>
    <row r="184" spans="1:5" ht="16.5" thickBot="1" x14ac:dyDescent="0.3">
      <c r="A184" s="312"/>
      <c r="B184" s="310"/>
      <c r="C184" s="19" t="s">
        <v>35</v>
      </c>
      <c r="D184" s="200">
        <f>AVERAGE(D175:D183)</f>
        <v>69</v>
      </c>
      <c r="E184" s="195">
        <f>AVERAGE(E175:E183)</f>
        <v>458.6214011898889</v>
      </c>
    </row>
    <row r="185" spans="1:5" x14ac:dyDescent="0.25">
      <c r="A185" s="312"/>
      <c r="B185" s="308" t="s">
        <v>179</v>
      </c>
      <c r="C185" s="18" t="s">
        <v>7</v>
      </c>
      <c r="D185" s="199">
        <v>61</v>
      </c>
      <c r="E185" s="34">
        <f t="shared" si="6"/>
        <v>405.44790539975679</v>
      </c>
    </row>
    <row r="186" spans="1:5" x14ac:dyDescent="0.25">
      <c r="A186" s="312"/>
      <c r="B186" s="309"/>
      <c r="C186" s="16" t="s">
        <v>11</v>
      </c>
      <c r="D186" s="199">
        <v>93</v>
      </c>
      <c r="E186" s="34">
        <f t="shared" ref="E186:E194" si="7">D186/$G$12</f>
        <v>618.14188856028488</v>
      </c>
    </row>
    <row r="187" spans="1:5" x14ac:dyDescent="0.25">
      <c r="A187" s="312"/>
      <c r="B187" s="309"/>
      <c r="C187" s="16" t="s">
        <v>12</v>
      </c>
      <c r="D187" s="199">
        <v>65</v>
      </c>
      <c r="E187" s="34">
        <f t="shared" si="7"/>
        <v>432.03465329482282</v>
      </c>
    </row>
    <row r="188" spans="1:5" x14ac:dyDescent="0.25">
      <c r="A188" s="312"/>
      <c r="B188" s="309"/>
      <c r="C188" s="16" t="s">
        <v>10</v>
      </c>
      <c r="D188" s="199">
        <v>85</v>
      </c>
      <c r="E188" s="34">
        <f t="shared" si="7"/>
        <v>564.96839277015295</v>
      </c>
    </row>
    <row r="189" spans="1:5" x14ac:dyDescent="0.25">
      <c r="A189" s="312"/>
      <c r="B189" s="309"/>
      <c r="C189" s="16" t="s">
        <v>13</v>
      </c>
      <c r="D189" s="199">
        <v>63</v>
      </c>
      <c r="E189" s="34">
        <f t="shared" si="7"/>
        <v>418.74127934728978</v>
      </c>
    </row>
    <row r="190" spans="1:5" x14ac:dyDescent="0.25">
      <c r="A190" s="312"/>
      <c r="B190" s="309"/>
      <c r="C190" s="16" t="s">
        <v>9</v>
      </c>
      <c r="D190" s="199">
        <v>87</v>
      </c>
      <c r="E190" s="34">
        <f t="shared" si="7"/>
        <v>578.26176671768587</v>
      </c>
    </row>
    <row r="191" spans="1:5" x14ac:dyDescent="0.25">
      <c r="A191" s="312"/>
      <c r="B191" s="309"/>
      <c r="C191" s="16" t="s">
        <v>14</v>
      </c>
      <c r="D191" s="199">
        <v>82</v>
      </c>
      <c r="E191" s="34">
        <f t="shared" si="7"/>
        <v>545.02833184885333</v>
      </c>
    </row>
    <row r="192" spans="1:5" x14ac:dyDescent="0.25">
      <c r="A192" s="312"/>
      <c r="B192" s="309"/>
      <c r="C192" s="16" t="s">
        <v>8</v>
      </c>
      <c r="D192" s="199">
        <v>61</v>
      </c>
      <c r="E192" s="34">
        <f t="shared" si="7"/>
        <v>405.44790539975679</v>
      </c>
    </row>
    <row r="193" spans="1:5" x14ac:dyDescent="0.25">
      <c r="A193" s="312"/>
      <c r="B193" s="309"/>
      <c r="C193" s="16" t="s">
        <v>15</v>
      </c>
      <c r="D193" s="199">
        <v>80</v>
      </c>
      <c r="E193" s="34">
        <f t="shared" si="7"/>
        <v>531.7349579013204</v>
      </c>
    </row>
    <row r="194" spans="1:5" x14ac:dyDescent="0.25">
      <c r="A194" s="312"/>
      <c r="B194" s="309"/>
      <c r="C194" s="16" t="s">
        <v>16</v>
      </c>
      <c r="D194" s="199">
        <v>80</v>
      </c>
      <c r="E194" s="34">
        <f t="shared" si="7"/>
        <v>531.7349579013204</v>
      </c>
    </row>
    <row r="195" spans="1:5" ht="16.5" thickBot="1" x14ac:dyDescent="0.3">
      <c r="A195" s="313"/>
      <c r="B195" s="310"/>
      <c r="C195" s="19" t="s">
        <v>35</v>
      </c>
      <c r="D195" s="200">
        <f>AVERAGE(D185:D194)</f>
        <v>75.7</v>
      </c>
      <c r="E195" s="195">
        <f>AVERAGE(E185:E194)</f>
        <v>503.15420391412442</v>
      </c>
    </row>
  </sheetData>
  <mergeCells count="24">
    <mergeCell ref="A128:A195"/>
    <mergeCell ref="B128:B136"/>
    <mergeCell ref="B137:B144"/>
    <mergeCell ref="B145:B155"/>
    <mergeCell ref="B156:B162"/>
    <mergeCell ref="B163:B174"/>
    <mergeCell ref="B175:B184"/>
    <mergeCell ref="B185:B195"/>
    <mergeCell ref="A71:A127"/>
    <mergeCell ref="B71:B75"/>
    <mergeCell ref="B76:B86"/>
    <mergeCell ref="B87:B93"/>
    <mergeCell ref="B94:B104"/>
    <mergeCell ref="B105:B113"/>
    <mergeCell ref="B114:B120"/>
    <mergeCell ref="B121:B127"/>
    <mergeCell ref="A4:A70"/>
    <mergeCell ref="B4:B12"/>
    <mergeCell ref="B13:B23"/>
    <mergeCell ref="B24:B34"/>
    <mergeCell ref="B35:B42"/>
    <mergeCell ref="B43:B49"/>
    <mergeCell ref="B50:B63"/>
    <mergeCell ref="B64:B70"/>
  </mergeCells>
  <phoneticPr fontId="3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779F-55B0-42BB-A2D4-41482EE7D70F}">
  <dimension ref="A1:I524"/>
  <sheetViews>
    <sheetView zoomScale="80" zoomScaleNormal="80" workbookViewId="0"/>
  </sheetViews>
  <sheetFormatPr baseColWidth="10" defaultRowHeight="15.75" x14ac:dyDescent="0.25"/>
  <cols>
    <col min="1" max="2" width="13" style="16" customWidth="1"/>
    <col min="3" max="3" width="22.42578125" style="16" customWidth="1"/>
    <col min="4" max="4" width="15.28515625" style="16" bestFit="1" customWidth="1"/>
    <col min="5" max="5" width="15.28515625" style="16" customWidth="1"/>
    <col min="6" max="6" width="10.28515625" style="1" customWidth="1"/>
    <col min="7" max="7" width="36" style="27" bestFit="1" customWidth="1"/>
    <col min="8" max="8" width="9.42578125" style="16" bestFit="1" customWidth="1"/>
    <col min="9" max="9" width="18.7109375" style="16" bestFit="1" customWidth="1"/>
    <col min="10" max="16384" width="11.42578125" style="1"/>
  </cols>
  <sheetData>
    <row r="1" spans="1:9" x14ac:dyDescent="0.25">
      <c r="A1" s="5" t="s">
        <v>749</v>
      </c>
      <c r="B1" s="5"/>
      <c r="C1" s="2"/>
    </row>
    <row r="2" spans="1:9" x14ac:dyDescent="0.25">
      <c r="A2" s="5"/>
      <c r="B2" s="5"/>
      <c r="C2" s="2"/>
    </row>
    <row r="3" spans="1:9" x14ac:dyDescent="0.25">
      <c r="D3" s="17" t="s">
        <v>158</v>
      </c>
      <c r="E3" s="17" t="s">
        <v>598</v>
      </c>
    </row>
    <row r="4" spans="1:9" x14ac:dyDescent="0.25">
      <c r="A4" s="311" t="s">
        <v>196</v>
      </c>
      <c r="B4" s="308" t="s">
        <v>173</v>
      </c>
      <c r="C4" s="18" t="s">
        <v>7</v>
      </c>
      <c r="D4" s="199">
        <v>23</v>
      </c>
      <c r="E4" s="34">
        <f>D4/$G$12</f>
        <v>82.928201426630423</v>
      </c>
      <c r="G4" s="28" t="s">
        <v>145</v>
      </c>
    </row>
    <row r="5" spans="1:9" x14ac:dyDescent="0.25">
      <c r="A5" s="312"/>
      <c r="B5" s="309"/>
      <c r="C5" s="16" t="s">
        <v>11</v>
      </c>
      <c r="D5" s="199">
        <v>33</v>
      </c>
      <c r="E5" s="34">
        <f t="shared" ref="E5:E68" si="0">D5/$G$12</f>
        <v>118.9839411773393</v>
      </c>
      <c r="G5" s="27" t="s">
        <v>159</v>
      </c>
      <c r="H5" s="16" t="s">
        <v>0</v>
      </c>
      <c r="I5" s="16" t="s">
        <v>1</v>
      </c>
    </row>
    <row r="6" spans="1:9" x14ac:dyDescent="0.25">
      <c r="A6" s="312"/>
      <c r="B6" s="309"/>
      <c r="C6" s="16" t="s">
        <v>12</v>
      </c>
      <c r="D6" s="199">
        <v>34</v>
      </c>
      <c r="E6" s="34">
        <f t="shared" si="0"/>
        <v>122.5895151524102</v>
      </c>
      <c r="G6" s="32" t="s">
        <v>152</v>
      </c>
      <c r="H6" s="16">
        <v>5.5999999999999999E-3</v>
      </c>
      <c r="I6" s="16" t="s">
        <v>5</v>
      </c>
    </row>
    <row r="7" spans="1:9" x14ac:dyDescent="0.25">
      <c r="A7" s="312"/>
      <c r="B7" s="309"/>
      <c r="C7" s="16" t="s">
        <v>10</v>
      </c>
      <c r="D7" s="199">
        <v>27</v>
      </c>
      <c r="E7" s="34">
        <f t="shared" si="0"/>
        <v>97.350497326913981</v>
      </c>
      <c r="G7" s="32" t="s">
        <v>153</v>
      </c>
      <c r="H7" s="16" t="s">
        <v>107</v>
      </c>
      <c r="I7" s="16" t="s">
        <v>6</v>
      </c>
    </row>
    <row r="8" spans="1:9" x14ac:dyDescent="0.25">
      <c r="A8" s="312"/>
      <c r="B8" s="309"/>
      <c r="C8" s="16" t="s">
        <v>13</v>
      </c>
      <c r="D8" s="199">
        <v>12</v>
      </c>
      <c r="E8" s="34">
        <f t="shared" si="0"/>
        <v>43.26688770085066</v>
      </c>
      <c r="G8" s="32" t="s">
        <v>154</v>
      </c>
      <c r="H8" s="16" t="s">
        <v>107</v>
      </c>
      <c r="I8" s="16" t="s">
        <v>6</v>
      </c>
    </row>
    <row r="9" spans="1:9" x14ac:dyDescent="0.25">
      <c r="A9" s="312"/>
      <c r="B9" s="309"/>
      <c r="C9" s="16" t="s">
        <v>9</v>
      </c>
      <c r="D9" s="199">
        <v>54</v>
      </c>
      <c r="E9" s="34">
        <f t="shared" si="0"/>
        <v>194.70099465382796</v>
      </c>
      <c r="G9" s="32"/>
      <c r="H9" s="33"/>
    </row>
    <row r="10" spans="1:9" x14ac:dyDescent="0.25">
      <c r="A10" s="312"/>
      <c r="B10" s="309"/>
      <c r="C10" s="16" t="s">
        <v>14</v>
      </c>
      <c r="D10" s="199">
        <v>38</v>
      </c>
      <c r="E10" s="34">
        <f t="shared" si="0"/>
        <v>137.01181105269376</v>
      </c>
      <c r="G10" s="32"/>
      <c r="H10" s="33"/>
    </row>
    <row r="11" spans="1:9" x14ac:dyDescent="0.25">
      <c r="A11" s="312"/>
      <c r="B11" s="309"/>
      <c r="C11" s="16" t="s">
        <v>8</v>
      </c>
      <c r="D11" s="199">
        <v>18</v>
      </c>
      <c r="E11" s="34">
        <f t="shared" si="0"/>
        <v>64.900331551275983</v>
      </c>
      <c r="G11" s="28" t="s">
        <v>593</v>
      </c>
      <c r="H11" s="33"/>
    </row>
    <row r="12" spans="1:9" x14ac:dyDescent="0.25">
      <c r="A12" s="312"/>
      <c r="B12" s="309"/>
      <c r="C12" s="16" t="s">
        <v>15</v>
      </c>
      <c r="D12" s="199">
        <v>43</v>
      </c>
      <c r="E12" s="34">
        <f t="shared" si="0"/>
        <v>155.0396809280482</v>
      </c>
      <c r="G12" s="46">
        <f>0.5888*0.47104</f>
        <v>0.27734835200000002</v>
      </c>
      <c r="H12" s="33"/>
    </row>
    <row r="13" spans="1:9" x14ac:dyDescent="0.25">
      <c r="A13" s="312"/>
      <c r="B13" s="309"/>
      <c r="C13" s="16" t="s">
        <v>16</v>
      </c>
      <c r="D13" s="199">
        <v>20</v>
      </c>
      <c r="E13" s="34">
        <f t="shared" si="0"/>
        <v>72.111479501417762</v>
      </c>
      <c r="G13" s="32"/>
      <c r="H13" s="33"/>
    </row>
    <row r="14" spans="1:9" x14ac:dyDescent="0.25">
      <c r="A14" s="312"/>
      <c r="B14" s="309"/>
      <c r="C14" s="16" t="s">
        <v>17</v>
      </c>
      <c r="D14" s="199">
        <v>29</v>
      </c>
      <c r="E14" s="34">
        <f t="shared" si="0"/>
        <v>104.56164527705576</v>
      </c>
      <c r="G14" s="32"/>
      <c r="H14" s="33"/>
    </row>
    <row r="15" spans="1:9" x14ac:dyDescent="0.25">
      <c r="A15" s="312"/>
      <c r="B15" s="309"/>
      <c r="C15" s="16" t="s">
        <v>18</v>
      </c>
      <c r="D15" s="199">
        <v>31</v>
      </c>
      <c r="E15" s="34">
        <f t="shared" si="0"/>
        <v>111.77279322719754</v>
      </c>
      <c r="G15" s="32"/>
      <c r="H15" s="33"/>
    </row>
    <row r="16" spans="1:9" ht="16.5" thickBot="1" x14ac:dyDescent="0.3">
      <c r="A16" s="312"/>
      <c r="B16" s="310"/>
      <c r="C16" s="19" t="s">
        <v>35</v>
      </c>
      <c r="D16" s="200">
        <f>AVERAGE(D4:D15)</f>
        <v>30.166666666666668</v>
      </c>
      <c r="E16" s="202">
        <f>AVERAGE(E4:E15)</f>
        <v>108.76814824797179</v>
      </c>
      <c r="G16" s="29"/>
    </row>
    <row r="17" spans="1:5" x14ac:dyDescent="0.25">
      <c r="A17" s="312"/>
      <c r="B17" s="308" t="s">
        <v>174</v>
      </c>
      <c r="C17" s="18" t="s">
        <v>7</v>
      </c>
      <c r="D17" s="199">
        <v>23</v>
      </c>
      <c r="E17" s="34">
        <f t="shared" si="0"/>
        <v>82.928201426630423</v>
      </c>
    </row>
    <row r="18" spans="1:5" x14ac:dyDescent="0.25">
      <c r="A18" s="312"/>
      <c r="B18" s="309"/>
      <c r="C18" s="16" t="s">
        <v>11</v>
      </c>
      <c r="D18" s="199">
        <v>12</v>
      </c>
      <c r="E18" s="34">
        <f t="shared" si="0"/>
        <v>43.26688770085066</v>
      </c>
    </row>
    <row r="19" spans="1:5" x14ac:dyDescent="0.25">
      <c r="A19" s="312"/>
      <c r="B19" s="309"/>
      <c r="C19" s="16" t="s">
        <v>12</v>
      </c>
      <c r="D19" s="199">
        <v>35</v>
      </c>
      <c r="E19" s="34">
        <f t="shared" si="0"/>
        <v>126.19508912748108</v>
      </c>
    </row>
    <row r="20" spans="1:5" x14ac:dyDescent="0.25">
      <c r="A20" s="312"/>
      <c r="B20" s="309"/>
      <c r="C20" s="16" t="s">
        <v>10</v>
      </c>
      <c r="D20" s="199">
        <v>10</v>
      </c>
      <c r="E20" s="34">
        <f t="shared" si="0"/>
        <v>36.055739750708881</v>
      </c>
    </row>
    <row r="21" spans="1:5" x14ac:dyDescent="0.25">
      <c r="A21" s="312"/>
      <c r="B21" s="309"/>
      <c r="C21" s="16" t="s">
        <v>13</v>
      </c>
      <c r="D21" s="199">
        <v>14</v>
      </c>
      <c r="E21" s="34">
        <f t="shared" si="0"/>
        <v>50.478035650992432</v>
      </c>
    </row>
    <row r="22" spans="1:5" x14ac:dyDescent="0.25">
      <c r="A22" s="312"/>
      <c r="B22" s="309"/>
      <c r="C22" s="16" t="s">
        <v>9</v>
      </c>
      <c r="D22" s="199">
        <v>9</v>
      </c>
      <c r="E22" s="34">
        <f t="shared" si="0"/>
        <v>32.450165775637991</v>
      </c>
    </row>
    <row r="23" spans="1:5" ht="16.5" thickBot="1" x14ac:dyDescent="0.3">
      <c r="A23" s="312"/>
      <c r="B23" s="310"/>
      <c r="C23" s="19" t="s">
        <v>35</v>
      </c>
      <c r="D23" s="200">
        <f>AVERAGE(D17:D22)</f>
        <v>17.166666666666668</v>
      </c>
      <c r="E23" s="202">
        <f>AVERAGE(E17:E22)</f>
        <v>61.895686572050238</v>
      </c>
    </row>
    <row r="24" spans="1:5" x14ac:dyDescent="0.25">
      <c r="A24" s="312"/>
      <c r="B24" s="308" t="s">
        <v>175</v>
      </c>
      <c r="C24" s="18" t="s">
        <v>7</v>
      </c>
      <c r="D24" s="199">
        <v>22</v>
      </c>
      <c r="E24" s="34">
        <f t="shared" si="0"/>
        <v>79.322627451559541</v>
      </c>
    </row>
    <row r="25" spans="1:5" x14ac:dyDescent="0.25">
      <c r="A25" s="312"/>
      <c r="B25" s="309"/>
      <c r="C25" s="16" t="s">
        <v>11</v>
      </c>
      <c r="D25" s="199">
        <v>36</v>
      </c>
      <c r="E25" s="34">
        <f t="shared" si="0"/>
        <v>129.80066310255197</v>
      </c>
    </row>
    <row r="26" spans="1:5" x14ac:dyDescent="0.25">
      <c r="A26" s="312"/>
      <c r="B26" s="309"/>
      <c r="C26" s="16" t="s">
        <v>12</v>
      </c>
      <c r="D26" s="199">
        <v>22</v>
      </c>
      <c r="E26" s="34">
        <f t="shared" si="0"/>
        <v>79.322627451559541</v>
      </c>
    </row>
    <row r="27" spans="1:5" x14ac:dyDescent="0.25">
      <c r="A27" s="312"/>
      <c r="B27" s="309"/>
      <c r="C27" s="16" t="s">
        <v>10</v>
      </c>
      <c r="D27" s="199">
        <v>33</v>
      </c>
      <c r="E27" s="34">
        <f t="shared" si="0"/>
        <v>118.9839411773393</v>
      </c>
    </row>
    <row r="28" spans="1:5" x14ac:dyDescent="0.25">
      <c r="A28" s="312"/>
      <c r="B28" s="309"/>
      <c r="C28" s="16" t="s">
        <v>13</v>
      </c>
      <c r="D28" s="199">
        <v>29</v>
      </c>
      <c r="E28" s="34">
        <f t="shared" si="0"/>
        <v>104.56164527705576</v>
      </c>
    </row>
    <row r="29" spans="1:5" x14ac:dyDescent="0.25">
      <c r="A29" s="312"/>
      <c r="B29" s="309"/>
      <c r="C29" s="16" t="s">
        <v>9</v>
      </c>
      <c r="D29" s="199">
        <v>38</v>
      </c>
      <c r="E29" s="34">
        <f t="shared" si="0"/>
        <v>137.01181105269376</v>
      </c>
    </row>
    <row r="30" spans="1:5" ht="16.5" thickBot="1" x14ac:dyDescent="0.3">
      <c r="A30" s="312"/>
      <c r="B30" s="310"/>
      <c r="C30" s="19" t="s">
        <v>35</v>
      </c>
      <c r="D30" s="200">
        <f>AVERAGE(D24:D29)</f>
        <v>30</v>
      </c>
      <c r="E30" s="202">
        <f>AVERAGE(E24:E29)</f>
        <v>108.16721925212664</v>
      </c>
    </row>
    <row r="31" spans="1:5" x14ac:dyDescent="0.25">
      <c r="A31" s="312"/>
      <c r="B31" s="308" t="s">
        <v>176</v>
      </c>
      <c r="C31" s="18" t="s">
        <v>7</v>
      </c>
      <c r="D31" s="199">
        <v>7</v>
      </c>
      <c r="E31" s="34">
        <f t="shared" si="0"/>
        <v>25.239017825496216</v>
      </c>
    </row>
    <row r="32" spans="1:5" x14ac:dyDescent="0.25">
      <c r="A32" s="312"/>
      <c r="B32" s="309"/>
      <c r="C32" s="16" t="s">
        <v>11</v>
      </c>
      <c r="D32" s="199">
        <v>29</v>
      </c>
      <c r="E32" s="34">
        <f t="shared" si="0"/>
        <v>104.56164527705576</v>
      </c>
    </row>
    <row r="33" spans="1:5" x14ac:dyDescent="0.25">
      <c r="A33" s="312"/>
      <c r="B33" s="309"/>
      <c r="C33" s="16" t="s">
        <v>12</v>
      </c>
      <c r="D33" s="199">
        <v>38</v>
      </c>
      <c r="E33" s="34">
        <f t="shared" si="0"/>
        <v>137.01181105269376</v>
      </c>
    </row>
    <row r="34" spans="1:5" x14ac:dyDescent="0.25">
      <c r="A34" s="312"/>
      <c r="B34" s="309"/>
      <c r="C34" s="16" t="s">
        <v>10</v>
      </c>
      <c r="D34" s="199">
        <v>25</v>
      </c>
      <c r="E34" s="34">
        <f t="shared" si="0"/>
        <v>90.139349376772202</v>
      </c>
    </row>
    <row r="35" spans="1:5" x14ac:dyDescent="0.25">
      <c r="A35" s="312"/>
      <c r="B35" s="309"/>
      <c r="C35" s="16" t="s">
        <v>13</v>
      </c>
      <c r="D35" s="199">
        <v>7</v>
      </c>
      <c r="E35" s="34">
        <f t="shared" si="0"/>
        <v>25.239017825496216</v>
      </c>
    </row>
    <row r="36" spans="1:5" x14ac:dyDescent="0.25">
      <c r="A36" s="312"/>
      <c r="B36" s="309"/>
      <c r="C36" s="16" t="s">
        <v>9</v>
      </c>
      <c r="D36" s="199">
        <v>36</v>
      </c>
      <c r="E36" s="34">
        <f t="shared" si="0"/>
        <v>129.80066310255197</v>
      </c>
    </row>
    <row r="37" spans="1:5" ht="16.5" thickBot="1" x14ac:dyDescent="0.3">
      <c r="A37" s="312"/>
      <c r="B37" s="310"/>
      <c r="C37" s="19" t="s">
        <v>35</v>
      </c>
      <c r="D37" s="200">
        <f>AVERAGE(D31:D36)</f>
        <v>23.666666666666668</v>
      </c>
      <c r="E37" s="202">
        <f>AVERAGE(E31:E36)</f>
        <v>85.331917410011002</v>
      </c>
    </row>
    <row r="38" spans="1:5" x14ac:dyDescent="0.25">
      <c r="A38" s="312"/>
      <c r="B38" s="308" t="s">
        <v>177</v>
      </c>
      <c r="C38" s="18" t="s">
        <v>7</v>
      </c>
      <c r="D38" s="199">
        <v>26</v>
      </c>
      <c r="E38" s="34">
        <f t="shared" si="0"/>
        <v>93.744923351843099</v>
      </c>
    </row>
    <row r="39" spans="1:5" x14ac:dyDescent="0.25">
      <c r="A39" s="312"/>
      <c r="B39" s="309"/>
      <c r="C39" s="16" t="s">
        <v>11</v>
      </c>
      <c r="D39" s="199">
        <v>27</v>
      </c>
      <c r="E39" s="34">
        <f t="shared" si="0"/>
        <v>97.350497326913981</v>
      </c>
    </row>
    <row r="40" spans="1:5" x14ac:dyDescent="0.25">
      <c r="A40" s="312"/>
      <c r="B40" s="309"/>
      <c r="C40" s="16" t="s">
        <v>12</v>
      </c>
      <c r="D40" s="199">
        <v>15</v>
      </c>
      <c r="E40" s="34">
        <f t="shared" si="0"/>
        <v>54.083609626063321</v>
      </c>
    </row>
    <row r="41" spans="1:5" x14ac:dyDescent="0.25">
      <c r="A41" s="312"/>
      <c r="B41" s="309"/>
      <c r="C41" s="16" t="s">
        <v>10</v>
      </c>
      <c r="D41" s="199">
        <v>34</v>
      </c>
      <c r="E41" s="34">
        <f t="shared" si="0"/>
        <v>122.5895151524102</v>
      </c>
    </row>
    <row r="42" spans="1:5" x14ac:dyDescent="0.25">
      <c r="A42" s="312"/>
      <c r="B42" s="309"/>
      <c r="C42" s="16" t="s">
        <v>13</v>
      </c>
      <c r="D42" s="199">
        <v>38</v>
      </c>
      <c r="E42" s="34">
        <f t="shared" si="0"/>
        <v>137.01181105269376</v>
      </c>
    </row>
    <row r="43" spans="1:5" ht="16.5" thickBot="1" x14ac:dyDescent="0.3">
      <c r="A43" s="312"/>
      <c r="B43" s="310"/>
      <c r="C43" s="19" t="s">
        <v>35</v>
      </c>
      <c r="D43" s="200">
        <f>AVERAGE(D38:D42)</f>
        <v>28</v>
      </c>
      <c r="E43" s="202">
        <f>AVERAGE(E38:E42)</f>
        <v>100.95607130198488</v>
      </c>
    </row>
    <row r="44" spans="1:5" x14ac:dyDescent="0.25">
      <c r="A44" s="312"/>
      <c r="B44" s="308" t="s">
        <v>178</v>
      </c>
      <c r="C44" s="18" t="s">
        <v>7</v>
      </c>
      <c r="D44" s="199">
        <v>9</v>
      </c>
      <c r="E44" s="34">
        <f t="shared" si="0"/>
        <v>32.450165775637991</v>
      </c>
    </row>
    <row r="45" spans="1:5" x14ac:dyDescent="0.25">
      <c r="A45" s="312"/>
      <c r="B45" s="309"/>
      <c r="C45" s="16" t="s">
        <v>11</v>
      </c>
      <c r="D45" s="199">
        <v>21</v>
      </c>
      <c r="E45" s="34">
        <f t="shared" si="0"/>
        <v>75.717053476488658</v>
      </c>
    </row>
    <row r="46" spans="1:5" x14ac:dyDescent="0.25">
      <c r="A46" s="312"/>
      <c r="B46" s="309"/>
      <c r="C46" s="16" t="s">
        <v>12</v>
      </c>
      <c r="D46" s="199">
        <v>41</v>
      </c>
      <c r="E46" s="34">
        <f t="shared" si="0"/>
        <v>147.82853297790641</v>
      </c>
    </row>
    <row r="47" spans="1:5" x14ac:dyDescent="0.25">
      <c r="A47" s="312"/>
      <c r="B47" s="309"/>
      <c r="C47" s="16" t="s">
        <v>10</v>
      </c>
      <c r="D47" s="199">
        <v>17</v>
      </c>
      <c r="E47" s="34">
        <f t="shared" si="0"/>
        <v>61.2947575762051</v>
      </c>
    </row>
    <row r="48" spans="1:5" ht="16.5" thickBot="1" x14ac:dyDescent="0.3">
      <c r="A48" s="312"/>
      <c r="B48" s="310"/>
      <c r="C48" s="19" t="s">
        <v>35</v>
      </c>
      <c r="D48" s="200">
        <f>AVERAGE(D44:D47)</f>
        <v>22</v>
      </c>
      <c r="E48" s="202">
        <f>AVERAGE(E44:E47)</f>
        <v>79.322627451559541</v>
      </c>
    </row>
    <row r="49" spans="1:5" x14ac:dyDescent="0.25">
      <c r="A49" s="312"/>
      <c r="B49" s="308" t="s">
        <v>179</v>
      </c>
      <c r="C49" s="18" t="s">
        <v>7</v>
      </c>
      <c r="D49" s="199">
        <v>12</v>
      </c>
      <c r="E49" s="34">
        <f t="shared" si="0"/>
        <v>43.26688770085066</v>
      </c>
    </row>
    <row r="50" spans="1:5" x14ac:dyDescent="0.25">
      <c r="A50" s="312"/>
      <c r="B50" s="309"/>
      <c r="C50" s="16" t="s">
        <v>11</v>
      </c>
      <c r="D50" s="199">
        <v>3</v>
      </c>
      <c r="E50" s="34">
        <f t="shared" si="0"/>
        <v>10.816721925212665</v>
      </c>
    </row>
    <row r="51" spans="1:5" x14ac:dyDescent="0.25">
      <c r="A51" s="312"/>
      <c r="B51" s="309"/>
      <c r="C51" s="16" t="s">
        <v>12</v>
      </c>
      <c r="D51" s="199">
        <v>3</v>
      </c>
      <c r="E51" s="34">
        <f t="shared" si="0"/>
        <v>10.816721925212665</v>
      </c>
    </row>
    <row r="52" spans="1:5" x14ac:dyDescent="0.25">
      <c r="A52" s="312"/>
      <c r="B52" s="309"/>
      <c r="C52" s="16" t="s">
        <v>10</v>
      </c>
      <c r="D52" s="199">
        <v>2</v>
      </c>
      <c r="E52" s="34">
        <f t="shared" si="0"/>
        <v>7.2111479501417763</v>
      </c>
    </row>
    <row r="53" spans="1:5" x14ac:dyDescent="0.25">
      <c r="A53" s="312"/>
      <c r="B53" s="309"/>
      <c r="C53" s="16" t="s">
        <v>13</v>
      </c>
      <c r="D53" s="199">
        <v>12</v>
      </c>
      <c r="E53" s="34">
        <f t="shared" si="0"/>
        <v>43.26688770085066</v>
      </c>
    </row>
    <row r="54" spans="1:5" x14ac:dyDescent="0.25">
      <c r="A54" s="312"/>
      <c r="B54" s="309"/>
      <c r="C54" s="16" t="s">
        <v>9</v>
      </c>
      <c r="D54" s="199">
        <v>17</v>
      </c>
      <c r="E54" s="34">
        <f t="shared" si="0"/>
        <v>61.2947575762051</v>
      </c>
    </row>
    <row r="55" spans="1:5" x14ac:dyDescent="0.25">
      <c r="A55" s="312"/>
      <c r="B55" s="309"/>
      <c r="C55" s="16" t="s">
        <v>14</v>
      </c>
      <c r="D55" s="199">
        <v>6</v>
      </c>
      <c r="E55" s="34">
        <f t="shared" si="0"/>
        <v>21.63344385042533</v>
      </c>
    </row>
    <row r="56" spans="1:5" x14ac:dyDescent="0.25">
      <c r="A56" s="312"/>
      <c r="B56" s="309"/>
      <c r="C56" s="16" t="s">
        <v>8</v>
      </c>
      <c r="D56" s="199">
        <v>2</v>
      </c>
      <c r="E56" s="34">
        <f t="shared" si="0"/>
        <v>7.2111479501417763</v>
      </c>
    </row>
    <row r="57" spans="1:5" ht="16.5" thickBot="1" x14ac:dyDescent="0.3">
      <c r="A57" s="312"/>
      <c r="B57" s="310"/>
      <c r="C57" s="19" t="s">
        <v>35</v>
      </c>
      <c r="D57" s="200">
        <f>AVERAGE(D49:D56)</f>
        <v>7.125</v>
      </c>
      <c r="E57" s="202">
        <f>AVERAGE(E49:E56)</f>
        <v>25.689714572380076</v>
      </c>
    </row>
    <row r="58" spans="1:5" x14ac:dyDescent="0.25">
      <c r="A58" s="312"/>
      <c r="B58" s="308" t="s">
        <v>200</v>
      </c>
      <c r="C58" s="18" t="s">
        <v>7</v>
      </c>
      <c r="D58" s="199">
        <v>7</v>
      </c>
      <c r="E58" s="34">
        <f t="shared" si="0"/>
        <v>25.239017825496216</v>
      </c>
    </row>
    <row r="59" spans="1:5" x14ac:dyDescent="0.25">
      <c r="A59" s="312"/>
      <c r="B59" s="309"/>
      <c r="C59" s="16" t="s">
        <v>11</v>
      </c>
      <c r="D59" s="199">
        <v>0</v>
      </c>
      <c r="E59" s="34">
        <f t="shared" si="0"/>
        <v>0</v>
      </c>
    </row>
    <row r="60" spans="1:5" x14ac:dyDescent="0.25">
      <c r="A60" s="312"/>
      <c r="B60" s="309"/>
      <c r="C60" s="16" t="s">
        <v>12</v>
      </c>
      <c r="D60" s="199">
        <v>2</v>
      </c>
      <c r="E60" s="34">
        <f t="shared" si="0"/>
        <v>7.2111479501417763</v>
      </c>
    </row>
    <row r="61" spans="1:5" x14ac:dyDescent="0.25">
      <c r="A61" s="312"/>
      <c r="B61" s="309"/>
      <c r="C61" s="16" t="s">
        <v>10</v>
      </c>
      <c r="D61" s="199">
        <v>17</v>
      </c>
      <c r="E61" s="34">
        <f t="shared" si="0"/>
        <v>61.2947575762051</v>
      </c>
    </row>
    <row r="62" spans="1:5" x14ac:dyDescent="0.25">
      <c r="A62" s="312"/>
      <c r="B62" s="309"/>
      <c r="C62" s="16" t="s">
        <v>13</v>
      </c>
      <c r="D62" s="199">
        <v>5</v>
      </c>
      <c r="E62" s="34">
        <f t="shared" si="0"/>
        <v>18.02786987535444</v>
      </c>
    </row>
    <row r="63" spans="1:5" x14ac:dyDescent="0.25">
      <c r="A63" s="312"/>
      <c r="B63" s="309"/>
      <c r="C63" s="16" t="s">
        <v>9</v>
      </c>
      <c r="D63" s="199">
        <v>9</v>
      </c>
      <c r="E63" s="34">
        <f t="shared" si="0"/>
        <v>32.450165775637991</v>
      </c>
    </row>
    <row r="64" spans="1:5" ht="16.5" thickBot="1" x14ac:dyDescent="0.3">
      <c r="A64" s="312"/>
      <c r="B64" s="310"/>
      <c r="C64" s="19" t="s">
        <v>35</v>
      </c>
      <c r="D64" s="200">
        <f>AVERAGE(D58:D63)</f>
        <v>6.666666666666667</v>
      </c>
      <c r="E64" s="202">
        <f>AVERAGE(E58:E63)</f>
        <v>24.037159833805919</v>
      </c>
    </row>
    <row r="65" spans="1:5" x14ac:dyDescent="0.25">
      <c r="A65" s="312"/>
      <c r="B65" s="308" t="s">
        <v>203</v>
      </c>
      <c r="C65" s="18" t="s">
        <v>7</v>
      </c>
      <c r="D65" s="199">
        <v>64</v>
      </c>
      <c r="E65" s="34">
        <f t="shared" si="0"/>
        <v>230.75673440453684</v>
      </c>
    </row>
    <row r="66" spans="1:5" x14ac:dyDescent="0.25">
      <c r="A66" s="312"/>
      <c r="B66" s="309"/>
      <c r="C66" s="16" t="s">
        <v>11</v>
      </c>
      <c r="D66" s="199">
        <v>26</v>
      </c>
      <c r="E66" s="34">
        <f t="shared" si="0"/>
        <v>93.744923351843099</v>
      </c>
    </row>
    <row r="67" spans="1:5" x14ac:dyDescent="0.25">
      <c r="A67" s="312"/>
      <c r="B67" s="309"/>
      <c r="C67" s="16" t="s">
        <v>12</v>
      </c>
      <c r="D67" s="199">
        <v>11</v>
      </c>
      <c r="E67" s="34">
        <f t="shared" si="0"/>
        <v>39.66131372577977</v>
      </c>
    </row>
    <row r="68" spans="1:5" x14ac:dyDescent="0.25">
      <c r="A68" s="312"/>
      <c r="B68" s="309"/>
      <c r="C68" s="16" t="s">
        <v>10</v>
      </c>
      <c r="D68" s="199">
        <v>27</v>
      </c>
      <c r="E68" s="34">
        <f t="shared" si="0"/>
        <v>97.350497326913981</v>
      </c>
    </row>
    <row r="69" spans="1:5" x14ac:dyDescent="0.25">
      <c r="A69" s="312"/>
      <c r="B69" s="309"/>
      <c r="C69" s="16" t="s">
        <v>13</v>
      </c>
      <c r="D69" s="199">
        <v>0</v>
      </c>
      <c r="E69" s="34">
        <f t="shared" ref="E69:E71" si="1">D69/$G$12</f>
        <v>0</v>
      </c>
    </row>
    <row r="70" spans="1:5" x14ac:dyDescent="0.25">
      <c r="A70" s="312"/>
      <c r="B70" s="309"/>
      <c r="C70" s="16" t="s">
        <v>9</v>
      </c>
      <c r="D70" s="199">
        <v>0</v>
      </c>
      <c r="E70" s="34">
        <f t="shared" si="1"/>
        <v>0</v>
      </c>
    </row>
    <row r="71" spans="1:5" x14ac:dyDescent="0.25">
      <c r="A71" s="312"/>
      <c r="B71" s="309"/>
      <c r="C71" s="16" t="s">
        <v>14</v>
      </c>
      <c r="D71" s="199">
        <v>48</v>
      </c>
      <c r="E71" s="34">
        <f t="shared" si="1"/>
        <v>173.06755080340264</v>
      </c>
    </row>
    <row r="72" spans="1:5" ht="16.5" thickBot="1" x14ac:dyDescent="0.3">
      <c r="A72" s="312"/>
      <c r="B72" s="310"/>
      <c r="C72" s="19" t="s">
        <v>35</v>
      </c>
      <c r="D72" s="200">
        <f>AVERAGE(D65:D71)</f>
        <v>25.142857142857142</v>
      </c>
      <c r="E72" s="202">
        <f>AVERAGE(E65:E71)</f>
        <v>90.654431373210898</v>
      </c>
    </row>
    <row r="73" spans="1:5" x14ac:dyDescent="0.25">
      <c r="A73" s="312"/>
      <c r="B73" s="308" t="s">
        <v>204</v>
      </c>
      <c r="C73" s="18" t="s">
        <v>7</v>
      </c>
      <c r="D73" s="199">
        <v>23</v>
      </c>
      <c r="E73" s="34">
        <f t="shared" ref="E73:E138" si="2">D73/$G$12</f>
        <v>82.928201426630423</v>
      </c>
    </row>
    <row r="74" spans="1:5" x14ac:dyDescent="0.25">
      <c r="A74" s="312"/>
      <c r="B74" s="309"/>
      <c r="C74" s="16" t="s">
        <v>11</v>
      </c>
      <c r="D74" s="199">
        <v>6</v>
      </c>
      <c r="E74" s="34">
        <f t="shared" si="2"/>
        <v>21.63344385042533</v>
      </c>
    </row>
    <row r="75" spans="1:5" x14ac:dyDescent="0.25">
      <c r="A75" s="312"/>
      <c r="B75" s="309"/>
      <c r="C75" s="16" t="s">
        <v>12</v>
      </c>
      <c r="D75" s="199">
        <v>0</v>
      </c>
      <c r="E75" s="34">
        <f t="shared" si="2"/>
        <v>0</v>
      </c>
    </row>
    <row r="76" spans="1:5" x14ac:dyDescent="0.25">
      <c r="A76" s="312"/>
      <c r="B76" s="309"/>
      <c r="C76" s="16" t="s">
        <v>10</v>
      </c>
      <c r="D76" s="199">
        <v>5</v>
      </c>
      <c r="E76" s="34">
        <f t="shared" si="2"/>
        <v>18.02786987535444</v>
      </c>
    </row>
    <row r="77" spans="1:5" x14ac:dyDescent="0.25">
      <c r="A77" s="312"/>
      <c r="B77" s="309"/>
      <c r="C77" s="16" t="s">
        <v>13</v>
      </c>
      <c r="D77" s="199">
        <v>3</v>
      </c>
      <c r="E77" s="34">
        <f t="shared" si="2"/>
        <v>10.816721925212665</v>
      </c>
    </row>
    <row r="78" spans="1:5" x14ac:dyDescent="0.25">
      <c r="A78" s="312"/>
      <c r="B78" s="309"/>
      <c r="C78" s="16" t="s">
        <v>9</v>
      </c>
      <c r="D78" s="199">
        <v>3</v>
      </c>
      <c r="E78" s="34">
        <f t="shared" si="2"/>
        <v>10.816721925212665</v>
      </c>
    </row>
    <row r="79" spans="1:5" x14ac:dyDescent="0.25">
      <c r="A79" s="312"/>
      <c r="B79" s="309"/>
      <c r="C79" s="16" t="s">
        <v>14</v>
      </c>
      <c r="D79" s="199">
        <v>7</v>
      </c>
      <c r="E79" s="34">
        <f t="shared" si="2"/>
        <v>25.239017825496216</v>
      </c>
    </row>
    <row r="80" spans="1:5" x14ac:dyDescent="0.25">
      <c r="A80" s="312"/>
      <c r="B80" s="309"/>
      <c r="C80" s="16" t="s">
        <v>8</v>
      </c>
      <c r="D80" s="199">
        <v>13</v>
      </c>
      <c r="E80" s="34">
        <f t="shared" si="2"/>
        <v>46.872461675921549</v>
      </c>
    </row>
    <row r="81" spans="1:5" ht="16.5" thickBot="1" x14ac:dyDescent="0.3">
      <c r="A81" s="312"/>
      <c r="B81" s="310"/>
      <c r="C81" s="19" t="s">
        <v>35</v>
      </c>
      <c r="D81" s="200">
        <f>AVERAGE(D73:D80)</f>
        <v>7.5</v>
      </c>
      <c r="E81" s="202">
        <f>AVERAGE(E73:E80)</f>
        <v>27.041804813031664</v>
      </c>
    </row>
    <row r="82" spans="1:5" x14ac:dyDescent="0.25">
      <c r="A82" s="312"/>
      <c r="B82" s="308" t="s">
        <v>205</v>
      </c>
      <c r="C82" s="18" t="s">
        <v>7</v>
      </c>
      <c r="D82" s="199">
        <v>0</v>
      </c>
      <c r="E82" s="34">
        <f t="shared" si="2"/>
        <v>0</v>
      </c>
    </row>
    <row r="83" spans="1:5" x14ac:dyDescent="0.25">
      <c r="A83" s="312"/>
      <c r="B83" s="309"/>
      <c r="C83" s="16" t="s">
        <v>11</v>
      </c>
      <c r="D83" s="199">
        <v>14</v>
      </c>
      <c r="E83" s="34">
        <f t="shared" si="2"/>
        <v>50.478035650992432</v>
      </c>
    </row>
    <row r="84" spans="1:5" x14ac:dyDescent="0.25">
      <c r="A84" s="312"/>
      <c r="B84" s="309"/>
      <c r="C84" s="16" t="s">
        <v>12</v>
      </c>
      <c r="D84" s="199">
        <v>16</v>
      </c>
      <c r="E84" s="34">
        <f t="shared" si="2"/>
        <v>57.689183601134211</v>
      </c>
    </row>
    <row r="85" spans="1:5" x14ac:dyDescent="0.25">
      <c r="A85" s="312"/>
      <c r="B85" s="309"/>
      <c r="C85" s="16" t="s">
        <v>10</v>
      </c>
      <c r="D85" s="199">
        <v>11</v>
      </c>
      <c r="E85" s="34">
        <f t="shared" si="2"/>
        <v>39.66131372577977</v>
      </c>
    </row>
    <row r="86" spans="1:5" x14ac:dyDescent="0.25">
      <c r="A86" s="312"/>
      <c r="B86" s="309"/>
      <c r="C86" s="16" t="s">
        <v>13</v>
      </c>
      <c r="D86" s="199">
        <v>10</v>
      </c>
      <c r="E86" s="34">
        <f t="shared" si="2"/>
        <v>36.055739750708881</v>
      </c>
    </row>
    <row r="87" spans="1:5" x14ac:dyDescent="0.25">
      <c r="A87" s="312"/>
      <c r="B87" s="309"/>
      <c r="C87" s="16" t="s">
        <v>9</v>
      </c>
      <c r="D87" s="199">
        <v>21</v>
      </c>
      <c r="E87" s="34">
        <f t="shared" si="2"/>
        <v>75.717053476488658</v>
      </c>
    </row>
    <row r="88" spans="1:5" x14ac:dyDescent="0.25">
      <c r="A88" s="312"/>
      <c r="B88" s="309"/>
      <c r="C88" s="16" t="s">
        <v>14</v>
      </c>
      <c r="D88" s="199">
        <v>16</v>
      </c>
      <c r="E88" s="34">
        <f t="shared" si="2"/>
        <v>57.689183601134211</v>
      </c>
    </row>
    <row r="89" spans="1:5" x14ac:dyDescent="0.25">
      <c r="A89" s="312"/>
      <c r="B89" s="309"/>
      <c r="C89" s="16" t="s">
        <v>8</v>
      </c>
      <c r="D89" s="199">
        <v>5</v>
      </c>
      <c r="E89" s="34">
        <f t="shared" si="2"/>
        <v>18.02786987535444</v>
      </c>
    </row>
    <row r="90" spans="1:5" x14ac:dyDescent="0.25">
      <c r="A90" s="312"/>
      <c r="B90" s="309"/>
      <c r="C90" s="16" t="s">
        <v>15</v>
      </c>
      <c r="D90" s="199">
        <v>27</v>
      </c>
      <c r="E90" s="34">
        <f t="shared" si="2"/>
        <v>97.350497326913981</v>
      </c>
    </row>
    <row r="91" spans="1:5" x14ac:dyDescent="0.25">
      <c r="A91" s="312"/>
      <c r="B91" s="309"/>
      <c r="C91" s="16" t="s">
        <v>16</v>
      </c>
      <c r="D91" s="199">
        <v>52</v>
      </c>
      <c r="E91" s="34">
        <f t="shared" si="2"/>
        <v>187.4898467036862</v>
      </c>
    </row>
    <row r="92" spans="1:5" x14ac:dyDescent="0.25">
      <c r="A92" s="312"/>
      <c r="B92" s="309"/>
      <c r="C92" s="16" t="s">
        <v>17</v>
      </c>
      <c r="D92" s="199">
        <v>12</v>
      </c>
      <c r="E92" s="34">
        <f t="shared" si="2"/>
        <v>43.26688770085066</v>
      </c>
    </row>
    <row r="93" spans="1:5" x14ac:dyDescent="0.25">
      <c r="A93" s="312"/>
      <c r="B93" s="309"/>
      <c r="C93" s="16" t="s">
        <v>18</v>
      </c>
      <c r="D93" s="199">
        <v>10</v>
      </c>
      <c r="E93" s="34">
        <f t="shared" si="2"/>
        <v>36.055739750708881</v>
      </c>
    </row>
    <row r="94" spans="1:5" x14ac:dyDescent="0.25">
      <c r="A94" s="312"/>
      <c r="B94" s="309"/>
      <c r="C94" s="16" t="s">
        <v>19</v>
      </c>
      <c r="D94" s="199">
        <v>3</v>
      </c>
      <c r="E94" s="34">
        <f t="shared" si="2"/>
        <v>10.816721925212665</v>
      </c>
    </row>
    <row r="95" spans="1:5" x14ac:dyDescent="0.25">
      <c r="A95" s="312"/>
      <c r="B95" s="309"/>
      <c r="C95" s="16" t="s">
        <v>20</v>
      </c>
      <c r="D95" s="199">
        <v>1</v>
      </c>
      <c r="E95" s="34">
        <f t="shared" si="2"/>
        <v>3.6055739750708882</v>
      </c>
    </row>
    <row r="96" spans="1:5" x14ac:dyDescent="0.25">
      <c r="A96" s="312"/>
      <c r="B96" s="309"/>
      <c r="C96" s="16" t="s">
        <v>21</v>
      </c>
      <c r="D96" s="199">
        <v>78</v>
      </c>
      <c r="E96" s="34">
        <f t="shared" si="2"/>
        <v>281.23477005552928</v>
      </c>
    </row>
    <row r="97" spans="1:5" ht="16.5" thickBot="1" x14ac:dyDescent="0.3">
      <c r="A97" s="312"/>
      <c r="B97" s="310"/>
      <c r="C97" s="19" t="s">
        <v>35</v>
      </c>
      <c r="D97" s="200">
        <f>AVERAGE(D82:D96)</f>
        <v>18.399999999999999</v>
      </c>
      <c r="E97" s="202">
        <f>AVERAGE(E82:E96)</f>
        <v>66.342561141304344</v>
      </c>
    </row>
    <row r="98" spans="1:5" x14ac:dyDescent="0.25">
      <c r="A98" s="312"/>
      <c r="B98" s="308" t="s">
        <v>206</v>
      </c>
      <c r="C98" s="18" t="s">
        <v>7</v>
      </c>
      <c r="D98" s="199">
        <v>0</v>
      </c>
      <c r="E98" s="34">
        <f t="shared" si="2"/>
        <v>0</v>
      </c>
    </row>
    <row r="99" spans="1:5" x14ac:dyDescent="0.25">
      <c r="A99" s="312"/>
      <c r="B99" s="309"/>
      <c r="C99" s="16" t="s">
        <v>11</v>
      </c>
      <c r="D99" s="199">
        <v>125</v>
      </c>
      <c r="E99" s="34">
        <f t="shared" si="2"/>
        <v>450.69674688386101</v>
      </c>
    </row>
    <row r="100" spans="1:5" x14ac:dyDescent="0.25">
      <c r="A100" s="312"/>
      <c r="B100" s="309"/>
      <c r="C100" s="16" t="s">
        <v>12</v>
      </c>
      <c r="D100" s="199">
        <v>12</v>
      </c>
      <c r="E100" s="34">
        <f t="shared" si="2"/>
        <v>43.26688770085066</v>
      </c>
    </row>
    <row r="101" spans="1:5" x14ac:dyDescent="0.25">
      <c r="A101" s="312"/>
      <c r="B101" s="309"/>
      <c r="C101" s="16" t="s">
        <v>10</v>
      </c>
      <c r="D101" s="199">
        <v>28</v>
      </c>
      <c r="E101" s="34">
        <f t="shared" si="2"/>
        <v>100.95607130198486</v>
      </c>
    </row>
    <row r="102" spans="1:5" x14ac:dyDescent="0.25">
      <c r="A102" s="312"/>
      <c r="B102" s="309"/>
      <c r="C102" s="16" t="s">
        <v>13</v>
      </c>
      <c r="D102" s="199">
        <v>1</v>
      </c>
      <c r="E102" s="34">
        <f t="shared" si="2"/>
        <v>3.6055739750708882</v>
      </c>
    </row>
    <row r="103" spans="1:5" x14ac:dyDescent="0.25">
      <c r="A103" s="312"/>
      <c r="B103" s="309"/>
      <c r="C103" s="16" t="s">
        <v>9</v>
      </c>
      <c r="D103" s="199">
        <v>0</v>
      </c>
      <c r="E103" s="34">
        <f t="shared" si="2"/>
        <v>0</v>
      </c>
    </row>
    <row r="104" spans="1:5" x14ac:dyDescent="0.25">
      <c r="A104" s="312"/>
      <c r="B104" s="309"/>
      <c r="C104" s="16" t="s">
        <v>14</v>
      </c>
      <c r="D104" s="199">
        <v>9</v>
      </c>
      <c r="E104" s="34">
        <f t="shared" si="2"/>
        <v>32.450165775637991</v>
      </c>
    </row>
    <row r="105" spans="1:5" x14ac:dyDescent="0.25">
      <c r="A105" s="312"/>
      <c r="B105" s="309"/>
      <c r="C105" s="16" t="s">
        <v>8</v>
      </c>
      <c r="D105" s="199">
        <v>26</v>
      </c>
      <c r="E105" s="34">
        <f t="shared" si="2"/>
        <v>93.744923351843099</v>
      </c>
    </row>
    <row r="106" spans="1:5" x14ac:dyDescent="0.25">
      <c r="A106" s="312"/>
      <c r="B106" s="309"/>
      <c r="C106" s="16" t="s">
        <v>15</v>
      </c>
      <c r="D106" s="199">
        <v>1</v>
      </c>
      <c r="E106" s="34">
        <f t="shared" si="2"/>
        <v>3.6055739750708882</v>
      </c>
    </row>
    <row r="107" spans="1:5" x14ac:dyDescent="0.25">
      <c r="A107" s="312"/>
      <c r="B107" s="309"/>
      <c r="C107" s="16" t="s">
        <v>16</v>
      </c>
      <c r="D107" s="199">
        <v>26</v>
      </c>
      <c r="E107" s="34">
        <f t="shared" si="2"/>
        <v>93.744923351843099</v>
      </c>
    </row>
    <row r="108" spans="1:5" x14ac:dyDescent="0.25">
      <c r="A108" s="312"/>
      <c r="B108" s="309"/>
      <c r="C108" s="16" t="s">
        <v>17</v>
      </c>
      <c r="D108" s="199">
        <v>23</v>
      </c>
      <c r="E108" s="34">
        <f t="shared" si="2"/>
        <v>82.928201426630423</v>
      </c>
    </row>
    <row r="109" spans="1:5" ht="16.5" thickBot="1" x14ac:dyDescent="0.3">
      <c r="A109" s="313"/>
      <c r="B109" s="310"/>
      <c r="C109" s="19" t="s">
        <v>35</v>
      </c>
      <c r="D109" s="200">
        <f>AVERAGE(D98:D108)</f>
        <v>22.818181818181817</v>
      </c>
      <c r="E109" s="202">
        <f>AVERAGE(E98:E108)</f>
        <v>82.27264252207209</v>
      </c>
    </row>
    <row r="110" spans="1:5" x14ac:dyDescent="0.25">
      <c r="A110" s="311" t="s">
        <v>195</v>
      </c>
      <c r="B110" s="308" t="s">
        <v>173</v>
      </c>
      <c r="C110" s="18" t="s">
        <v>7</v>
      </c>
      <c r="D110" s="199">
        <v>36</v>
      </c>
      <c r="E110" s="34">
        <f t="shared" si="2"/>
        <v>129.80066310255197</v>
      </c>
    </row>
    <row r="111" spans="1:5" x14ac:dyDescent="0.25">
      <c r="A111" s="312"/>
      <c r="B111" s="309"/>
      <c r="C111" s="16" t="s">
        <v>11</v>
      </c>
      <c r="D111" s="199">
        <v>11</v>
      </c>
      <c r="E111" s="34">
        <f t="shared" si="2"/>
        <v>39.66131372577977</v>
      </c>
    </row>
    <row r="112" spans="1:5" x14ac:dyDescent="0.25">
      <c r="A112" s="312"/>
      <c r="B112" s="309"/>
      <c r="C112" s="16" t="s">
        <v>12</v>
      </c>
      <c r="D112" s="199">
        <v>47</v>
      </c>
      <c r="E112" s="34">
        <f t="shared" si="2"/>
        <v>169.46197682833176</v>
      </c>
    </row>
    <row r="113" spans="1:5" x14ac:dyDescent="0.25">
      <c r="A113" s="312"/>
      <c r="B113" s="309"/>
      <c r="C113" s="16" t="s">
        <v>10</v>
      </c>
      <c r="D113" s="199">
        <v>35</v>
      </c>
      <c r="E113" s="34">
        <f t="shared" si="2"/>
        <v>126.19508912748108</v>
      </c>
    </row>
    <row r="114" spans="1:5" x14ac:dyDescent="0.25">
      <c r="A114" s="312"/>
      <c r="B114" s="309"/>
      <c r="C114" s="16" t="s">
        <v>13</v>
      </c>
      <c r="D114" s="199">
        <v>23</v>
      </c>
      <c r="E114" s="34">
        <f t="shared" si="2"/>
        <v>82.928201426630423</v>
      </c>
    </row>
    <row r="115" spans="1:5" x14ac:dyDescent="0.25">
      <c r="A115" s="312"/>
      <c r="B115" s="309"/>
      <c r="C115" s="16" t="s">
        <v>9</v>
      </c>
      <c r="D115" s="199">
        <v>71</v>
      </c>
      <c r="E115" s="34">
        <f t="shared" si="2"/>
        <v>255.99575223003308</v>
      </c>
    </row>
    <row r="116" spans="1:5" x14ac:dyDescent="0.25">
      <c r="A116" s="312"/>
      <c r="B116" s="309"/>
      <c r="C116" s="16" t="s">
        <v>14</v>
      </c>
      <c r="D116" s="199">
        <v>26</v>
      </c>
      <c r="E116" s="34">
        <f t="shared" si="2"/>
        <v>93.744923351843099</v>
      </c>
    </row>
    <row r="117" spans="1:5" x14ac:dyDescent="0.25">
      <c r="A117" s="312"/>
      <c r="B117" s="309"/>
      <c r="C117" s="16" t="s">
        <v>8</v>
      </c>
      <c r="D117" s="199">
        <v>27</v>
      </c>
      <c r="E117" s="34">
        <f t="shared" si="2"/>
        <v>97.350497326913981</v>
      </c>
    </row>
    <row r="118" spans="1:5" x14ac:dyDescent="0.25">
      <c r="A118" s="312"/>
      <c r="B118" s="309"/>
      <c r="C118" s="16" t="s">
        <v>15</v>
      </c>
      <c r="D118" s="199">
        <v>31</v>
      </c>
      <c r="E118" s="34">
        <f t="shared" si="2"/>
        <v>111.77279322719754</v>
      </c>
    </row>
    <row r="119" spans="1:5" ht="16.5" thickBot="1" x14ac:dyDescent="0.3">
      <c r="A119" s="312"/>
      <c r="B119" s="310"/>
      <c r="C119" s="19" t="s">
        <v>35</v>
      </c>
      <c r="D119" s="200">
        <f>AVERAGE(D110:D118)</f>
        <v>34.111111111111114</v>
      </c>
      <c r="E119" s="202">
        <f>AVERAGE(E110:E118)</f>
        <v>122.99013448297362</v>
      </c>
    </row>
    <row r="120" spans="1:5" x14ac:dyDescent="0.25">
      <c r="A120" s="312"/>
      <c r="B120" s="308" t="s">
        <v>174</v>
      </c>
      <c r="C120" s="18" t="s">
        <v>7</v>
      </c>
      <c r="D120" s="199">
        <v>47</v>
      </c>
      <c r="E120" s="34">
        <f t="shared" si="2"/>
        <v>169.46197682833176</v>
      </c>
    </row>
    <row r="121" spans="1:5" x14ac:dyDescent="0.25">
      <c r="A121" s="312"/>
      <c r="B121" s="309"/>
      <c r="C121" s="16" t="s">
        <v>11</v>
      </c>
      <c r="D121" s="199">
        <v>45</v>
      </c>
      <c r="E121" s="34">
        <f t="shared" si="2"/>
        <v>162.25082887818996</v>
      </c>
    </row>
    <row r="122" spans="1:5" x14ac:dyDescent="0.25">
      <c r="A122" s="312"/>
      <c r="B122" s="309"/>
      <c r="C122" s="16" t="s">
        <v>12</v>
      </c>
      <c r="D122" s="199">
        <v>14</v>
      </c>
      <c r="E122" s="34">
        <f t="shared" si="2"/>
        <v>50.478035650992432</v>
      </c>
    </row>
    <row r="123" spans="1:5" x14ac:dyDescent="0.25">
      <c r="A123" s="312"/>
      <c r="B123" s="309"/>
      <c r="C123" s="16" t="s">
        <v>10</v>
      </c>
      <c r="D123" s="199">
        <v>13</v>
      </c>
      <c r="E123" s="34">
        <f t="shared" si="2"/>
        <v>46.872461675921549</v>
      </c>
    </row>
    <row r="124" spans="1:5" x14ac:dyDescent="0.25">
      <c r="A124" s="312"/>
      <c r="B124" s="309"/>
      <c r="C124" s="16" t="s">
        <v>13</v>
      </c>
      <c r="D124" s="199">
        <v>63</v>
      </c>
      <c r="E124" s="34">
        <f t="shared" si="2"/>
        <v>227.15116042946596</v>
      </c>
    </row>
    <row r="125" spans="1:5" x14ac:dyDescent="0.25">
      <c r="A125" s="312"/>
      <c r="B125" s="309"/>
      <c r="C125" s="16" t="s">
        <v>9</v>
      </c>
      <c r="D125" s="199">
        <v>38</v>
      </c>
      <c r="E125" s="34">
        <f t="shared" si="2"/>
        <v>137.01181105269376</v>
      </c>
    </row>
    <row r="126" spans="1:5" x14ac:dyDescent="0.25">
      <c r="A126" s="312"/>
      <c r="B126" s="309"/>
      <c r="C126" s="16" t="s">
        <v>14</v>
      </c>
      <c r="D126" s="199">
        <v>3</v>
      </c>
      <c r="E126" s="34">
        <f t="shared" si="2"/>
        <v>10.816721925212665</v>
      </c>
    </row>
    <row r="127" spans="1:5" x14ac:dyDescent="0.25">
      <c r="A127" s="312"/>
      <c r="B127" s="309"/>
      <c r="C127" s="16" t="s">
        <v>8</v>
      </c>
      <c r="D127" s="199">
        <v>28</v>
      </c>
      <c r="E127" s="34">
        <f t="shared" si="2"/>
        <v>100.95607130198486</v>
      </c>
    </row>
    <row r="128" spans="1:5" x14ac:dyDescent="0.25">
      <c r="A128" s="312"/>
      <c r="B128" s="309"/>
      <c r="C128" s="16" t="s">
        <v>15</v>
      </c>
      <c r="D128" s="199">
        <v>28</v>
      </c>
      <c r="E128" s="34">
        <f t="shared" si="2"/>
        <v>100.95607130198486</v>
      </c>
    </row>
    <row r="129" spans="1:5" x14ac:dyDescent="0.25">
      <c r="A129" s="312"/>
      <c r="B129" s="309"/>
      <c r="C129" s="16" t="s">
        <v>16</v>
      </c>
      <c r="D129" s="199">
        <v>6</v>
      </c>
      <c r="E129" s="34">
        <f t="shared" si="2"/>
        <v>21.63344385042533</v>
      </c>
    </row>
    <row r="130" spans="1:5" x14ac:dyDescent="0.25">
      <c r="A130" s="312"/>
      <c r="B130" s="309"/>
      <c r="C130" s="16" t="s">
        <v>17</v>
      </c>
      <c r="D130" s="199">
        <v>45</v>
      </c>
      <c r="E130" s="34">
        <f t="shared" si="2"/>
        <v>162.25082887818996</v>
      </c>
    </row>
    <row r="131" spans="1:5" x14ac:dyDescent="0.25">
      <c r="A131" s="312"/>
      <c r="B131" s="309"/>
      <c r="C131" s="16" t="s">
        <v>18</v>
      </c>
      <c r="D131" s="199">
        <v>38</v>
      </c>
      <c r="E131" s="34">
        <f t="shared" si="2"/>
        <v>137.01181105269376</v>
      </c>
    </row>
    <row r="132" spans="1:5" x14ac:dyDescent="0.25">
      <c r="A132" s="312"/>
      <c r="B132" s="309"/>
      <c r="C132" s="16" t="s">
        <v>19</v>
      </c>
      <c r="D132" s="199">
        <v>12</v>
      </c>
      <c r="E132" s="34">
        <f t="shared" si="2"/>
        <v>43.26688770085066</v>
      </c>
    </row>
    <row r="133" spans="1:5" x14ac:dyDescent="0.25">
      <c r="A133" s="312"/>
      <c r="B133" s="309"/>
      <c r="C133" s="16" t="s">
        <v>20</v>
      </c>
      <c r="D133" s="199">
        <v>15</v>
      </c>
      <c r="E133" s="34">
        <f t="shared" si="2"/>
        <v>54.083609626063321</v>
      </c>
    </row>
    <row r="134" spans="1:5" x14ac:dyDescent="0.25">
      <c r="A134" s="312"/>
      <c r="B134" s="309"/>
      <c r="C134" s="16" t="s">
        <v>21</v>
      </c>
      <c r="D134" s="199">
        <v>15</v>
      </c>
      <c r="E134" s="34">
        <f t="shared" si="2"/>
        <v>54.083609626063321</v>
      </c>
    </row>
    <row r="135" spans="1:5" x14ac:dyDescent="0.25">
      <c r="A135" s="312"/>
      <c r="B135" s="309"/>
      <c r="C135" s="16" t="s">
        <v>22</v>
      </c>
      <c r="D135" s="199">
        <v>47</v>
      </c>
      <c r="E135" s="34">
        <f t="shared" si="2"/>
        <v>169.46197682833176</v>
      </c>
    </row>
    <row r="136" spans="1:5" x14ac:dyDescent="0.25">
      <c r="A136" s="312"/>
      <c r="B136" s="309"/>
      <c r="C136" s="16" t="s">
        <v>23</v>
      </c>
      <c r="D136" s="199">
        <v>19</v>
      </c>
      <c r="E136" s="34">
        <f t="shared" si="2"/>
        <v>68.505905526346879</v>
      </c>
    </row>
    <row r="137" spans="1:5" ht="16.5" thickBot="1" x14ac:dyDescent="0.3">
      <c r="A137" s="312"/>
      <c r="B137" s="310"/>
      <c r="C137" s="19" t="s">
        <v>35</v>
      </c>
      <c r="D137" s="200">
        <f>AVERAGE(D120:D136)</f>
        <v>28</v>
      </c>
      <c r="E137" s="202">
        <f>AVERAGE(E120:E136)</f>
        <v>100.95607130198485</v>
      </c>
    </row>
    <row r="138" spans="1:5" x14ac:dyDescent="0.25">
      <c r="A138" s="312"/>
      <c r="B138" s="308" t="s">
        <v>175</v>
      </c>
      <c r="C138" s="18" t="s">
        <v>7</v>
      </c>
      <c r="D138" s="199">
        <v>56</v>
      </c>
      <c r="E138" s="34">
        <f t="shared" si="2"/>
        <v>201.91214260396973</v>
      </c>
    </row>
    <row r="139" spans="1:5" x14ac:dyDescent="0.25">
      <c r="A139" s="312"/>
      <c r="B139" s="309"/>
      <c r="C139" s="16" t="s">
        <v>11</v>
      </c>
      <c r="D139" s="199">
        <v>27</v>
      </c>
      <c r="E139" s="34">
        <f t="shared" ref="E139:E153" si="3">D139/$G$12</f>
        <v>97.350497326913981</v>
      </c>
    </row>
    <row r="140" spans="1:5" x14ac:dyDescent="0.25">
      <c r="A140" s="312"/>
      <c r="B140" s="309"/>
      <c r="C140" s="16" t="s">
        <v>12</v>
      </c>
      <c r="D140" s="199">
        <v>1</v>
      </c>
      <c r="E140" s="34">
        <f t="shared" si="3"/>
        <v>3.6055739750708882</v>
      </c>
    </row>
    <row r="141" spans="1:5" x14ac:dyDescent="0.25">
      <c r="A141" s="312"/>
      <c r="B141" s="309"/>
      <c r="C141" s="16" t="s">
        <v>10</v>
      </c>
      <c r="D141" s="199">
        <v>0</v>
      </c>
      <c r="E141" s="34">
        <f t="shared" si="3"/>
        <v>0</v>
      </c>
    </row>
    <row r="142" spans="1:5" x14ac:dyDescent="0.25">
      <c r="A142" s="312"/>
      <c r="B142" s="309"/>
      <c r="C142" s="16" t="s">
        <v>13</v>
      </c>
      <c r="D142" s="199">
        <v>82</v>
      </c>
      <c r="E142" s="34">
        <f t="shared" si="3"/>
        <v>295.65706595581281</v>
      </c>
    </row>
    <row r="143" spans="1:5" x14ac:dyDescent="0.25">
      <c r="A143" s="312"/>
      <c r="B143" s="309"/>
      <c r="C143" s="16" t="s">
        <v>9</v>
      </c>
      <c r="D143" s="199">
        <v>70</v>
      </c>
      <c r="E143" s="34">
        <f t="shared" si="3"/>
        <v>252.39017825496217</v>
      </c>
    </row>
    <row r="144" spans="1:5" x14ac:dyDescent="0.25">
      <c r="A144" s="312"/>
      <c r="B144" s="309"/>
      <c r="C144" s="16" t="s">
        <v>14</v>
      </c>
      <c r="D144" s="199">
        <v>24</v>
      </c>
      <c r="E144" s="34">
        <f t="shared" si="3"/>
        <v>86.53377540170132</v>
      </c>
    </row>
    <row r="145" spans="1:5" x14ac:dyDescent="0.25">
      <c r="A145" s="312"/>
      <c r="B145" s="309"/>
      <c r="C145" s="16" t="s">
        <v>8</v>
      </c>
      <c r="D145" s="199">
        <v>60</v>
      </c>
      <c r="E145" s="34">
        <f t="shared" si="3"/>
        <v>216.33443850425328</v>
      </c>
    </row>
    <row r="146" spans="1:5" x14ac:dyDescent="0.25">
      <c r="A146" s="312"/>
      <c r="B146" s="309"/>
      <c r="C146" s="16" t="s">
        <v>15</v>
      </c>
      <c r="D146" s="199">
        <v>3</v>
      </c>
      <c r="E146" s="34">
        <f t="shared" si="3"/>
        <v>10.816721925212665</v>
      </c>
    </row>
    <row r="147" spans="1:5" x14ac:dyDescent="0.25">
      <c r="A147" s="312"/>
      <c r="B147" s="309"/>
      <c r="C147" s="16" t="s">
        <v>16</v>
      </c>
      <c r="D147" s="199">
        <v>11</v>
      </c>
      <c r="E147" s="34">
        <f t="shared" si="3"/>
        <v>39.66131372577977</v>
      </c>
    </row>
    <row r="148" spans="1:5" x14ac:dyDescent="0.25">
      <c r="A148" s="312"/>
      <c r="B148" s="309"/>
      <c r="C148" s="16" t="s">
        <v>17</v>
      </c>
      <c r="D148" s="199">
        <v>53</v>
      </c>
      <c r="E148" s="34">
        <f t="shared" si="3"/>
        <v>191.09542067875708</v>
      </c>
    </row>
    <row r="149" spans="1:5" x14ac:dyDescent="0.25">
      <c r="A149" s="312"/>
      <c r="B149" s="309"/>
      <c r="C149" s="16" t="s">
        <v>18</v>
      </c>
      <c r="D149" s="199">
        <v>64</v>
      </c>
      <c r="E149" s="34">
        <f t="shared" si="3"/>
        <v>230.75673440453684</v>
      </c>
    </row>
    <row r="150" spans="1:5" x14ac:dyDescent="0.25">
      <c r="A150" s="312"/>
      <c r="B150" s="309"/>
      <c r="C150" s="16" t="s">
        <v>19</v>
      </c>
      <c r="D150" s="199">
        <v>36</v>
      </c>
      <c r="E150" s="34">
        <f t="shared" si="3"/>
        <v>129.80066310255197</v>
      </c>
    </row>
    <row r="151" spans="1:5" x14ac:dyDescent="0.25">
      <c r="A151" s="312"/>
      <c r="B151" s="309"/>
      <c r="C151" s="16" t="s">
        <v>20</v>
      </c>
      <c r="D151" s="199">
        <v>0</v>
      </c>
      <c r="E151" s="34">
        <f t="shared" si="3"/>
        <v>0</v>
      </c>
    </row>
    <row r="152" spans="1:5" x14ac:dyDescent="0.25">
      <c r="A152" s="312"/>
      <c r="B152" s="309"/>
      <c r="C152" s="16" t="s">
        <v>21</v>
      </c>
      <c r="D152" s="199">
        <v>0</v>
      </c>
      <c r="E152" s="34">
        <f t="shared" si="3"/>
        <v>0</v>
      </c>
    </row>
    <row r="153" spans="1:5" x14ac:dyDescent="0.25">
      <c r="A153" s="312"/>
      <c r="B153" s="309"/>
      <c r="C153" s="16" t="s">
        <v>22</v>
      </c>
      <c r="D153" s="199">
        <v>1</v>
      </c>
      <c r="E153" s="34">
        <f t="shared" si="3"/>
        <v>3.6055739750708882</v>
      </c>
    </row>
    <row r="154" spans="1:5" ht="16.5" thickBot="1" x14ac:dyDescent="0.3">
      <c r="A154" s="312"/>
      <c r="B154" s="310"/>
      <c r="C154" s="19" t="s">
        <v>35</v>
      </c>
      <c r="D154" s="200">
        <f>AVERAGE(D138:D153)</f>
        <v>30.5</v>
      </c>
      <c r="E154" s="202">
        <f>AVERAGE(E138:E153)</f>
        <v>109.9700062396621</v>
      </c>
    </row>
    <row r="155" spans="1:5" x14ac:dyDescent="0.25">
      <c r="A155" s="312"/>
      <c r="B155" s="308" t="s">
        <v>176</v>
      </c>
      <c r="C155" s="18" t="s">
        <v>7</v>
      </c>
      <c r="D155" s="199">
        <v>9</v>
      </c>
      <c r="E155" s="34">
        <f t="shared" ref="E155:E218" si="4">D155/$G$12</f>
        <v>32.450165775637991</v>
      </c>
    </row>
    <row r="156" spans="1:5" x14ac:dyDescent="0.25">
      <c r="A156" s="312"/>
      <c r="B156" s="309"/>
      <c r="C156" s="16" t="s">
        <v>11</v>
      </c>
      <c r="D156" s="199">
        <v>29</v>
      </c>
      <c r="E156" s="34">
        <f t="shared" si="4"/>
        <v>104.56164527705576</v>
      </c>
    </row>
    <row r="157" spans="1:5" x14ac:dyDescent="0.25">
      <c r="A157" s="312"/>
      <c r="B157" s="309"/>
      <c r="C157" s="16" t="s">
        <v>12</v>
      </c>
      <c r="D157" s="199">
        <v>20</v>
      </c>
      <c r="E157" s="34">
        <f t="shared" si="4"/>
        <v>72.111479501417762</v>
      </c>
    </row>
    <row r="158" spans="1:5" x14ac:dyDescent="0.25">
      <c r="A158" s="312"/>
      <c r="B158" s="309"/>
      <c r="C158" s="16" t="s">
        <v>10</v>
      </c>
      <c r="D158" s="199">
        <v>9</v>
      </c>
      <c r="E158" s="34">
        <f t="shared" si="4"/>
        <v>32.450165775637991</v>
      </c>
    </row>
    <row r="159" spans="1:5" x14ac:dyDescent="0.25">
      <c r="A159" s="312"/>
      <c r="B159" s="309"/>
      <c r="C159" s="16" t="s">
        <v>13</v>
      </c>
      <c r="D159" s="199">
        <v>56</v>
      </c>
      <c r="E159" s="34">
        <f t="shared" si="4"/>
        <v>201.91214260396973</v>
      </c>
    </row>
    <row r="160" spans="1:5" x14ac:dyDescent="0.25">
      <c r="A160" s="312"/>
      <c r="B160" s="309"/>
      <c r="C160" s="16" t="s">
        <v>9</v>
      </c>
      <c r="D160" s="199">
        <v>53</v>
      </c>
      <c r="E160" s="34">
        <f t="shared" si="4"/>
        <v>191.09542067875708</v>
      </c>
    </row>
    <row r="161" spans="1:5" x14ac:dyDescent="0.25">
      <c r="A161" s="312"/>
      <c r="B161" s="309"/>
      <c r="C161" s="16" t="s">
        <v>14</v>
      </c>
      <c r="D161" s="199">
        <v>22</v>
      </c>
      <c r="E161" s="34">
        <f t="shared" si="4"/>
        <v>79.322627451559541</v>
      </c>
    </row>
    <row r="162" spans="1:5" x14ac:dyDescent="0.25">
      <c r="A162" s="312"/>
      <c r="B162" s="309"/>
      <c r="C162" s="16" t="s">
        <v>8</v>
      </c>
      <c r="D162" s="199">
        <v>67</v>
      </c>
      <c r="E162" s="34">
        <f t="shared" si="4"/>
        <v>241.57345632974952</v>
      </c>
    </row>
    <row r="163" spans="1:5" x14ac:dyDescent="0.25">
      <c r="A163" s="312"/>
      <c r="B163" s="309"/>
      <c r="C163" s="16" t="s">
        <v>15</v>
      </c>
      <c r="D163" s="199">
        <v>29</v>
      </c>
      <c r="E163" s="34">
        <f t="shared" si="4"/>
        <v>104.56164527705576</v>
      </c>
    </row>
    <row r="164" spans="1:5" x14ac:dyDescent="0.25">
      <c r="A164" s="312"/>
      <c r="B164" s="309"/>
      <c r="C164" s="16" t="s">
        <v>16</v>
      </c>
      <c r="D164" s="199">
        <v>9</v>
      </c>
      <c r="E164" s="34">
        <f t="shared" si="4"/>
        <v>32.450165775637991</v>
      </c>
    </row>
    <row r="165" spans="1:5" x14ac:dyDescent="0.25">
      <c r="A165" s="312"/>
      <c r="B165" s="309"/>
      <c r="C165" s="16" t="s">
        <v>17</v>
      </c>
      <c r="D165" s="199">
        <v>15</v>
      </c>
      <c r="E165" s="34">
        <f t="shared" si="4"/>
        <v>54.083609626063321</v>
      </c>
    </row>
    <row r="166" spans="1:5" x14ac:dyDescent="0.25">
      <c r="A166" s="312"/>
      <c r="B166" s="309"/>
      <c r="C166" s="16" t="s">
        <v>18</v>
      </c>
      <c r="D166" s="199">
        <v>55</v>
      </c>
      <c r="E166" s="34">
        <f t="shared" si="4"/>
        <v>198.30656862889884</v>
      </c>
    </row>
    <row r="167" spans="1:5" x14ac:dyDescent="0.25">
      <c r="A167" s="312"/>
      <c r="B167" s="309"/>
      <c r="C167" s="16" t="s">
        <v>19</v>
      </c>
      <c r="D167" s="199">
        <v>5</v>
      </c>
      <c r="E167" s="34">
        <f t="shared" si="4"/>
        <v>18.02786987535444</v>
      </c>
    </row>
    <row r="168" spans="1:5" x14ac:dyDescent="0.25">
      <c r="A168" s="312"/>
      <c r="B168" s="309"/>
      <c r="C168" s="16" t="s">
        <v>20</v>
      </c>
      <c r="D168" s="199">
        <v>10</v>
      </c>
      <c r="E168" s="34">
        <f t="shared" si="4"/>
        <v>36.055739750708881</v>
      </c>
    </row>
    <row r="169" spans="1:5" x14ac:dyDescent="0.25">
      <c r="A169" s="312"/>
      <c r="B169" s="309"/>
      <c r="C169" s="16" t="s">
        <v>21</v>
      </c>
      <c r="D169" s="199">
        <v>34</v>
      </c>
      <c r="E169" s="34">
        <f t="shared" si="4"/>
        <v>122.5895151524102</v>
      </c>
    </row>
    <row r="170" spans="1:5" x14ac:dyDescent="0.25">
      <c r="A170" s="312"/>
      <c r="B170" s="309"/>
      <c r="C170" s="16" t="s">
        <v>22</v>
      </c>
      <c r="D170" s="199">
        <v>40</v>
      </c>
      <c r="E170" s="34">
        <f t="shared" si="4"/>
        <v>144.22295900283552</v>
      </c>
    </row>
    <row r="171" spans="1:5" x14ac:dyDescent="0.25">
      <c r="A171" s="312"/>
      <c r="B171" s="309"/>
      <c r="C171" s="16" t="s">
        <v>23</v>
      </c>
      <c r="D171" s="199">
        <v>11</v>
      </c>
      <c r="E171" s="34">
        <f t="shared" si="4"/>
        <v>39.66131372577977</v>
      </c>
    </row>
    <row r="172" spans="1:5" x14ac:dyDescent="0.25">
      <c r="A172" s="312"/>
      <c r="B172" s="309"/>
      <c r="C172" s="16" t="s">
        <v>24</v>
      </c>
      <c r="D172" s="199">
        <v>7</v>
      </c>
      <c r="E172" s="34">
        <f t="shared" si="4"/>
        <v>25.239017825496216</v>
      </c>
    </row>
    <row r="173" spans="1:5" x14ac:dyDescent="0.25">
      <c r="A173" s="312"/>
      <c r="B173" s="309"/>
      <c r="C173" s="16" t="s">
        <v>36</v>
      </c>
      <c r="D173" s="199">
        <v>29</v>
      </c>
      <c r="E173" s="34">
        <f t="shared" si="4"/>
        <v>104.56164527705576</v>
      </c>
    </row>
    <row r="174" spans="1:5" x14ac:dyDescent="0.25">
      <c r="A174" s="312"/>
      <c r="B174" s="309"/>
      <c r="C174" s="16" t="s">
        <v>37</v>
      </c>
      <c r="D174" s="199">
        <v>12</v>
      </c>
      <c r="E174" s="34">
        <f t="shared" si="4"/>
        <v>43.26688770085066</v>
      </c>
    </row>
    <row r="175" spans="1:5" ht="16.5" thickBot="1" x14ac:dyDescent="0.3">
      <c r="A175" s="312"/>
      <c r="B175" s="310"/>
      <c r="C175" s="19" t="s">
        <v>35</v>
      </c>
      <c r="D175" s="200">
        <f>AVERAGE(D155:D174)</f>
        <v>26.05</v>
      </c>
      <c r="E175" s="202">
        <f>AVERAGE(E155:E174)</f>
        <v>93.925202050596639</v>
      </c>
    </row>
    <row r="176" spans="1:5" x14ac:dyDescent="0.25">
      <c r="A176" s="312"/>
      <c r="B176" s="308" t="s">
        <v>177</v>
      </c>
      <c r="C176" s="18" t="s">
        <v>7</v>
      </c>
      <c r="D176" s="199">
        <v>48</v>
      </c>
      <c r="E176" s="34">
        <f t="shared" si="4"/>
        <v>173.06755080340264</v>
      </c>
    </row>
    <row r="177" spans="1:5" x14ac:dyDescent="0.25">
      <c r="A177" s="312"/>
      <c r="B177" s="309"/>
      <c r="C177" s="16" t="s">
        <v>11</v>
      </c>
      <c r="D177" s="199">
        <v>43</v>
      </c>
      <c r="E177" s="34">
        <f t="shared" si="4"/>
        <v>155.0396809280482</v>
      </c>
    </row>
    <row r="178" spans="1:5" x14ac:dyDescent="0.25">
      <c r="A178" s="312"/>
      <c r="B178" s="309"/>
      <c r="C178" s="16" t="s">
        <v>12</v>
      </c>
      <c r="D178" s="199">
        <v>51</v>
      </c>
      <c r="E178" s="34">
        <f t="shared" si="4"/>
        <v>183.88427272861529</v>
      </c>
    </row>
    <row r="179" spans="1:5" x14ac:dyDescent="0.25">
      <c r="A179" s="312"/>
      <c r="B179" s="309"/>
      <c r="C179" s="16" t="s">
        <v>10</v>
      </c>
      <c r="D179" s="199">
        <v>31</v>
      </c>
      <c r="E179" s="34">
        <f t="shared" si="4"/>
        <v>111.77279322719754</v>
      </c>
    </row>
    <row r="180" spans="1:5" x14ac:dyDescent="0.25">
      <c r="A180" s="312"/>
      <c r="B180" s="309"/>
      <c r="C180" s="16" t="s">
        <v>13</v>
      </c>
      <c r="D180" s="199">
        <v>38</v>
      </c>
      <c r="E180" s="34">
        <f t="shared" si="4"/>
        <v>137.01181105269376</v>
      </c>
    </row>
    <row r="181" spans="1:5" x14ac:dyDescent="0.25">
      <c r="A181" s="312"/>
      <c r="B181" s="309"/>
      <c r="C181" s="16" t="s">
        <v>9</v>
      </c>
      <c r="D181" s="199">
        <v>48</v>
      </c>
      <c r="E181" s="34">
        <f t="shared" si="4"/>
        <v>173.06755080340264</v>
      </c>
    </row>
    <row r="182" spans="1:5" x14ac:dyDescent="0.25">
      <c r="A182" s="312"/>
      <c r="B182" s="309"/>
      <c r="C182" s="16" t="s">
        <v>14</v>
      </c>
      <c r="D182" s="199">
        <v>57</v>
      </c>
      <c r="E182" s="34">
        <f t="shared" si="4"/>
        <v>205.51771657904064</v>
      </c>
    </row>
    <row r="183" spans="1:5" x14ac:dyDescent="0.25">
      <c r="A183" s="312"/>
      <c r="B183" s="309"/>
      <c r="C183" s="16" t="s">
        <v>8</v>
      </c>
      <c r="D183" s="199">
        <v>0</v>
      </c>
      <c r="E183" s="34">
        <f t="shared" si="4"/>
        <v>0</v>
      </c>
    </row>
    <row r="184" spans="1:5" x14ac:dyDescent="0.25">
      <c r="A184" s="312"/>
      <c r="B184" s="309"/>
      <c r="C184" s="16" t="s">
        <v>15</v>
      </c>
      <c r="D184" s="199">
        <v>7</v>
      </c>
      <c r="E184" s="34">
        <f t="shared" si="4"/>
        <v>25.239017825496216</v>
      </c>
    </row>
    <row r="185" spans="1:5" x14ac:dyDescent="0.25">
      <c r="A185" s="312"/>
      <c r="B185" s="309"/>
      <c r="C185" s="16" t="s">
        <v>16</v>
      </c>
      <c r="D185" s="199">
        <v>0</v>
      </c>
      <c r="E185" s="34">
        <f t="shared" si="4"/>
        <v>0</v>
      </c>
    </row>
    <row r="186" spans="1:5" x14ac:dyDescent="0.25">
      <c r="A186" s="312"/>
      <c r="B186" s="309"/>
      <c r="C186" s="16" t="s">
        <v>17</v>
      </c>
      <c r="D186" s="199">
        <v>2</v>
      </c>
      <c r="E186" s="34">
        <f t="shared" si="4"/>
        <v>7.2111479501417763</v>
      </c>
    </row>
    <row r="187" spans="1:5" x14ac:dyDescent="0.25">
      <c r="A187" s="312"/>
      <c r="B187" s="309"/>
      <c r="C187" s="16" t="s">
        <v>18</v>
      </c>
      <c r="D187" s="199">
        <v>0</v>
      </c>
      <c r="E187" s="34">
        <f t="shared" si="4"/>
        <v>0</v>
      </c>
    </row>
    <row r="188" spans="1:5" ht="16.5" thickBot="1" x14ac:dyDescent="0.3">
      <c r="A188" s="312"/>
      <c r="B188" s="310"/>
      <c r="C188" s="19" t="s">
        <v>35</v>
      </c>
      <c r="D188" s="200">
        <f>AVERAGE(D176:D187)</f>
        <v>27.083333333333332</v>
      </c>
      <c r="E188" s="202">
        <f>AVERAGE(E176:E187)</f>
        <v>97.650961824836543</v>
      </c>
    </row>
    <row r="189" spans="1:5" x14ac:dyDescent="0.25">
      <c r="A189" s="312"/>
      <c r="B189" s="308" t="s">
        <v>178</v>
      </c>
      <c r="C189" s="18" t="s">
        <v>7</v>
      </c>
      <c r="D189" s="199">
        <v>23</v>
      </c>
      <c r="E189" s="34">
        <f t="shared" si="4"/>
        <v>82.928201426630423</v>
      </c>
    </row>
    <row r="190" spans="1:5" x14ac:dyDescent="0.25">
      <c r="A190" s="312"/>
      <c r="B190" s="309"/>
      <c r="C190" s="16" t="s">
        <v>11</v>
      </c>
      <c r="D190" s="199">
        <v>53</v>
      </c>
      <c r="E190" s="34">
        <f t="shared" si="4"/>
        <v>191.09542067875708</v>
      </c>
    </row>
    <row r="191" spans="1:5" x14ac:dyDescent="0.25">
      <c r="A191" s="312"/>
      <c r="B191" s="309"/>
      <c r="C191" s="16" t="s">
        <v>12</v>
      </c>
      <c r="D191" s="199">
        <v>68</v>
      </c>
      <c r="E191" s="34">
        <f t="shared" si="4"/>
        <v>245.1790303048204</v>
      </c>
    </row>
    <row r="192" spans="1:5" x14ac:dyDescent="0.25">
      <c r="A192" s="312"/>
      <c r="B192" s="309"/>
      <c r="C192" s="16" t="s">
        <v>10</v>
      </c>
      <c r="D192" s="199">
        <v>7</v>
      </c>
      <c r="E192" s="34">
        <f t="shared" si="4"/>
        <v>25.239017825496216</v>
      </c>
    </row>
    <row r="193" spans="1:5" x14ac:dyDescent="0.25">
      <c r="A193" s="312"/>
      <c r="B193" s="309"/>
      <c r="C193" s="16" t="s">
        <v>13</v>
      </c>
      <c r="D193" s="199">
        <v>2</v>
      </c>
      <c r="E193" s="34">
        <f t="shared" si="4"/>
        <v>7.2111479501417763</v>
      </c>
    </row>
    <row r="194" spans="1:5" x14ac:dyDescent="0.25">
      <c r="A194" s="312"/>
      <c r="B194" s="309"/>
      <c r="C194" s="16" t="s">
        <v>9</v>
      </c>
      <c r="D194" s="199">
        <v>15</v>
      </c>
      <c r="E194" s="34">
        <f t="shared" si="4"/>
        <v>54.083609626063321</v>
      </c>
    </row>
    <row r="195" spans="1:5" x14ac:dyDescent="0.25">
      <c r="A195" s="312"/>
      <c r="B195" s="309"/>
      <c r="C195" s="16" t="s">
        <v>14</v>
      </c>
      <c r="D195" s="199">
        <v>24</v>
      </c>
      <c r="E195" s="34">
        <f t="shared" si="4"/>
        <v>86.53377540170132</v>
      </c>
    </row>
    <row r="196" spans="1:5" x14ac:dyDescent="0.25">
      <c r="A196" s="312"/>
      <c r="B196" s="309"/>
      <c r="C196" s="16" t="s">
        <v>8</v>
      </c>
      <c r="D196" s="199">
        <v>24</v>
      </c>
      <c r="E196" s="34">
        <f t="shared" si="4"/>
        <v>86.53377540170132</v>
      </c>
    </row>
    <row r="197" spans="1:5" x14ac:dyDescent="0.25">
      <c r="A197" s="312"/>
      <c r="B197" s="309"/>
      <c r="C197" s="16" t="s">
        <v>15</v>
      </c>
      <c r="D197" s="199">
        <v>26</v>
      </c>
      <c r="E197" s="34">
        <f t="shared" si="4"/>
        <v>93.744923351843099</v>
      </c>
    </row>
    <row r="198" spans="1:5" x14ac:dyDescent="0.25">
      <c r="A198" s="312"/>
      <c r="B198" s="309"/>
      <c r="C198" s="16" t="s">
        <v>16</v>
      </c>
      <c r="D198" s="199">
        <v>64</v>
      </c>
      <c r="E198" s="34">
        <f t="shared" si="4"/>
        <v>230.75673440453684</v>
      </c>
    </row>
    <row r="199" spans="1:5" x14ac:dyDescent="0.25">
      <c r="A199" s="312"/>
      <c r="B199" s="309"/>
      <c r="C199" s="16" t="s">
        <v>17</v>
      </c>
      <c r="D199" s="199">
        <v>67</v>
      </c>
      <c r="E199" s="34">
        <f t="shared" si="4"/>
        <v>241.57345632974952</v>
      </c>
    </row>
    <row r="200" spans="1:5" x14ac:dyDescent="0.25">
      <c r="A200" s="312"/>
      <c r="B200" s="309"/>
      <c r="C200" s="16" t="s">
        <v>18</v>
      </c>
      <c r="D200" s="199">
        <v>52</v>
      </c>
      <c r="E200" s="34">
        <f t="shared" si="4"/>
        <v>187.4898467036862</v>
      </c>
    </row>
    <row r="201" spans="1:5" x14ac:dyDescent="0.25">
      <c r="A201" s="312"/>
      <c r="B201" s="309"/>
      <c r="C201" s="16" t="s">
        <v>19</v>
      </c>
      <c r="D201" s="199">
        <v>37</v>
      </c>
      <c r="E201" s="34">
        <f t="shared" si="4"/>
        <v>133.40623707762288</v>
      </c>
    </row>
    <row r="202" spans="1:5" x14ac:dyDescent="0.25">
      <c r="A202" s="312"/>
      <c r="B202" s="309"/>
      <c r="C202" s="16" t="s">
        <v>20</v>
      </c>
      <c r="D202" s="199">
        <v>35</v>
      </c>
      <c r="E202" s="34">
        <f t="shared" si="4"/>
        <v>126.19508912748108</v>
      </c>
    </row>
    <row r="203" spans="1:5" x14ac:dyDescent="0.25">
      <c r="A203" s="312"/>
      <c r="B203" s="309"/>
      <c r="C203" s="16" t="s">
        <v>21</v>
      </c>
      <c r="D203" s="199">
        <v>41</v>
      </c>
      <c r="E203" s="34">
        <f t="shared" si="4"/>
        <v>147.82853297790641</v>
      </c>
    </row>
    <row r="204" spans="1:5" x14ac:dyDescent="0.25">
      <c r="A204" s="312"/>
      <c r="B204" s="309"/>
      <c r="C204" s="16" t="s">
        <v>22</v>
      </c>
      <c r="D204" s="199">
        <v>1</v>
      </c>
      <c r="E204" s="34">
        <f t="shared" si="4"/>
        <v>3.6055739750708882</v>
      </c>
    </row>
    <row r="205" spans="1:5" x14ac:dyDescent="0.25">
      <c r="A205" s="312"/>
      <c r="B205" s="309"/>
      <c r="C205" s="16" t="s">
        <v>23</v>
      </c>
      <c r="D205" s="199">
        <v>4</v>
      </c>
      <c r="E205" s="34">
        <f t="shared" si="4"/>
        <v>14.422295900283553</v>
      </c>
    </row>
    <row r="206" spans="1:5" x14ac:dyDescent="0.25">
      <c r="A206" s="312"/>
      <c r="B206" s="309"/>
      <c r="C206" s="16" t="s">
        <v>24</v>
      </c>
      <c r="D206" s="199">
        <v>52</v>
      </c>
      <c r="E206" s="34">
        <f t="shared" si="4"/>
        <v>187.4898467036862</v>
      </c>
    </row>
    <row r="207" spans="1:5" ht="16.5" thickBot="1" x14ac:dyDescent="0.3">
      <c r="A207" s="312"/>
      <c r="B207" s="310"/>
      <c r="C207" s="19" t="s">
        <v>35</v>
      </c>
      <c r="D207" s="200">
        <f>AVERAGE(D189:D206)</f>
        <v>33.055555555555557</v>
      </c>
      <c r="E207" s="202">
        <f>AVERAGE(E189:E206)</f>
        <v>119.18425084262101</v>
      </c>
    </row>
    <row r="208" spans="1:5" x14ac:dyDescent="0.25">
      <c r="A208" s="312"/>
      <c r="B208" s="308" t="s">
        <v>179</v>
      </c>
      <c r="C208" s="18" t="s">
        <v>7</v>
      </c>
      <c r="D208" s="199">
        <v>38</v>
      </c>
      <c r="E208" s="34">
        <f t="shared" si="4"/>
        <v>137.01181105269376</v>
      </c>
    </row>
    <row r="209" spans="1:5" x14ac:dyDescent="0.25">
      <c r="A209" s="312"/>
      <c r="B209" s="309"/>
      <c r="C209" s="16" t="s">
        <v>11</v>
      </c>
      <c r="D209" s="199">
        <v>60</v>
      </c>
      <c r="E209" s="34">
        <f t="shared" si="4"/>
        <v>216.33443850425328</v>
      </c>
    </row>
    <row r="210" spans="1:5" x14ac:dyDescent="0.25">
      <c r="A210" s="312"/>
      <c r="B210" s="309"/>
      <c r="C210" s="16" t="s">
        <v>12</v>
      </c>
      <c r="D210" s="199">
        <v>24</v>
      </c>
      <c r="E210" s="34">
        <f t="shared" si="4"/>
        <v>86.53377540170132</v>
      </c>
    </row>
    <row r="211" spans="1:5" x14ac:dyDescent="0.25">
      <c r="A211" s="312"/>
      <c r="B211" s="309"/>
      <c r="C211" s="16" t="s">
        <v>10</v>
      </c>
      <c r="D211" s="199">
        <v>9</v>
      </c>
      <c r="E211" s="34">
        <f t="shared" si="4"/>
        <v>32.450165775637991</v>
      </c>
    </row>
    <row r="212" spans="1:5" x14ac:dyDescent="0.25">
      <c r="A212" s="312"/>
      <c r="B212" s="309"/>
      <c r="C212" s="16" t="s">
        <v>13</v>
      </c>
      <c r="D212" s="199">
        <v>52</v>
      </c>
      <c r="E212" s="34">
        <f t="shared" si="4"/>
        <v>187.4898467036862</v>
      </c>
    </row>
    <row r="213" spans="1:5" x14ac:dyDescent="0.25">
      <c r="A213" s="312"/>
      <c r="B213" s="309"/>
      <c r="C213" s="16" t="s">
        <v>9</v>
      </c>
      <c r="D213" s="199">
        <v>58</v>
      </c>
      <c r="E213" s="34">
        <f t="shared" si="4"/>
        <v>209.12329055411152</v>
      </c>
    </row>
    <row r="214" spans="1:5" x14ac:dyDescent="0.25">
      <c r="A214" s="312"/>
      <c r="B214" s="309"/>
      <c r="C214" s="16" t="s">
        <v>14</v>
      </c>
      <c r="D214" s="199">
        <v>70</v>
      </c>
      <c r="E214" s="34">
        <f t="shared" si="4"/>
        <v>252.39017825496217</v>
      </c>
    </row>
    <row r="215" spans="1:5" x14ac:dyDescent="0.25">
      <c r="A215" s="312"/>
      <c r="B215" s="309"/>
      <c r="C215" s="16" t="s">
        <v>8</v>
      </c>
      <c r="D215" s="199">
        <v>37</v>
      </c>
      <c r="E215" s="34">
        <f t="shared" si="4"/>
        <v>133.40623707762288</v>
      </c>
    </row>
    <row r="216" spans="1:5" x14ac:dyDescent="0.25">
      <c r="A216" s="312"/>
      <c r="B216" s="309"/>
      <c r="C216" s="16" t="s">
        <v>15</v>
      </c>
      <c r="D216" s="199">
        <v>3</v>
      </c>
      <c r="E216" s="34">
        <f t="shared" si="4"/>
        <v>10.816721925212665</v>
      </c>
    </row>
    <row r="217" spans="1:5" x14ac:dyDescent="0.25">
      <c r="A217" s="312"/>
      <c r="B217" s="309"/>
      <c r="C217" s="16" t="s">
        <v>16</v>
      </c>
      <c r="D217" s="199">
        <v>4</v>
      </c>
      <c r="E217" s="34">
        <f t="shared" si="4"/>
        <v>14.422295900283553</v>
      </c>
    </row>
    <row r="218" spans="1:5" x14ac:dyDescent="0.25">
      <c r="A218" s="312"/>
      <c r="B218" s="309"/>
      <c r="C218" s="16" t="s">
        <v>17</v>
      </c>
      <c r="D218" s="199">
        <v>1</v>
      </c>
      <c r="E218" s="34">
        <f t="shared" si="4"/>
        <v>3.6055739750708882</v>
      </c>
    </row>
    <row r="219" spans="1:5" x14ac:dyDescent="0.25">
      <c r="A219" s="312"/>
      <c r="B219" s="309"/>
      <c r="C219" s="16" t="s">
        <v>18</v>
      </c>
      <c r="D219" s="199">
        <v>1</v>
      </c>
      <c r="E219" s="34">
        <f t="shared" ref="E219:E225" si="5">D219/$G$12</f>
        <v>3.6055739750708882</v>
      </c>
    </row>
    <row r="220" spans="1:5" x14ac:dyDescent="0.25">
      <c r="A220" s="312"/>
      <c r="B220" s="309"/>
      <c r="C220" s="16" t="s">
        <v>19</v>
      </c>
      <c r="D220" s="199">
        <v>6</v>
      </c>
      <c r="E220" s="34">
        <f t="shared" si="5"/>
        <v>21.63344385042533</v>
      </c>
    </row>
    <row r="221" spans="1:5" x14ac:dyDescent="0.25">
      <c r="A221" s="312"/>
      <c r="B221" s="309"/>
      <c r="C221" s="16" t="s">
        <v>20</v>
      </c>
      <c r="D221" s="199">
        <v>7</v>
      </c>
      <c r="E221" s="34">
        <f t="shared" si="5"/>
        <v>25.239017825496216</v>
      </c>
    </row>
    <row r="222" spans="1:5" x14ac:dyDescent="0.25">
      <c r="A222" s="312"/>
      <c r="B222" s="309"/>
      <c r="C222" s="16" t="s">
        <v>21</v>
      </c>
      <c r="D222" s="199">
        <v>10</v>
      </c>
      <c r="E222" s="34">
        <f t="shared" si="5"/>
        <v>36.055739750708881</v>
      </c>
    </row>
    <row r="223" spans="1:5" x14ac:dyDescent="0.25">
      <c r="A223" s="312"/>
      <c r="B223" s="309"/>
      <c r="C223" s="16" t="s">
        <v>22</v>
      </c>
      <c r="D223" s="199">
        <v>5</v>
      </c>
      <c r="E223" s="34">
        <f t="shared" si="5"/>
        <v>18.02786987535444</v>
      </c>
    </row>
    <row r="224" spans="1:5" x14ac:dyDescent="0.25">
      <c r="A224" s="312"/>
      <c r="B224" s="309"/>
      <c r="C224" s="16" t="s">
        <v>23</v>
      </c>
      <c r="D224" s="199">
        <v>21</v>
      </c>
      <c r="E224" s="34">
        <f t="shared" si="5"/>
        <v>75.717053476488658</v>
      </c>
    </row>
    <row r="225" spans="1:5" x14ac:dyDescent="0.25">
      <c r="A225" s="312"/>
      <c r="B225" s="309"/>
      <c r="C225" s="16" t="s">
        <v>24</v>
      </c>
      <c r="D225" s="199">
        <v>67</v>
      </c>
      <c r="E225" s="34">
        <f t="shared" si="5"/>
        <v>241.57345632974952</v>
      </c>
    </row>
    <row r="226" spans="1:5" ht="16.5" thickBot="1" x14ac:dyDescent="0.3">
      <c r="A226" s="312"/>
      <c r="B226" s="310"/>
      <c r="C226" s="19" t="s">
        <v>35</v>
      </c>
      <c r="D226" s="200">
        <f>AVERAGE(D208:D225)</f>
        <v>26.277777777777779</v>
      </c>
      <c r="E226" s="202">
        <f>AVERAGE(E208:E225)</f>
        <v>94.74647167825168</v>
      </c>
    </row>
    <row r="227" spans="1:5" x14ac:dyDescent="0.25">
      <c r="A227" s="312"/>
      <c r="B227" s="308" t="s">
        <v>200</v>
      </c>
      <c r="C227" s="18" t="s">
        <v>7</v>
      </c>
      <c r="D227" s="199">
        <v>1</v>
      </c>
      <c r="E227" s="34">
        <f t="shared" ref="E227:E290" si="6">D227/$G$12</f>
        <v>3.6055739750708882</v>
      </c>
    </row>
    <row r="228" spans="1:5" x14ac:dyDescent="0.25">
      <c r="A228" s="312"/>
      <c r="B228" s="309"/>
      <c r="C228" s="16" t="s">
        <v>11</v>
      </c>
      <c r="D228" s="199">
        <v>0</v>
      </c>
      <c r="E228" s="34">
        <f t="shared" si="6"/>
        <v>0</v>
      </c>
    </row>
    <row r="229" spans="1:5" x14ac:dyDescent="0.25">
      <c r="A229" s="312"/>
      <c r="B229" s="309"/>
      <c r="C229" s="16" t="s">
        <v>12</v>
      </c>
      <c r="D229" s="199">
        <v>26</v>
      </c>
      <c r="E229" s="34">
        <f t="shared" si="6"/>
        <v>93.744923351843099</v>
      </c>
    </row>
    <row r="230" spans="1:5" x14ac:dyDescent="0.25">
      <c r="A230" s="312"/>
      <c r="B230" s="309"/>
      <c r="C230" s="16" t="s">
        <v>10</v>
      </c>
      <c r="D230" s="199">
        <v>23</v>
      </c>
      <c r="E230" s="34">
        <f t="shared" si="6"/>
        <v>82.928201426630423</v>
      </c>
    </row>
    <row r="231" spans="1:5" x14ac:dyDescent="0.25">
      <c r="A231" s="312"/>
      <c r="B231" s="309"/>
      <c r="C231" s="16" t="s">
        <v>13</v>
      </c>
      <c r="D231" s="199">
        <v>20</v>
      </c>
      <c r="E231" s="34">
        <f t="shared" si="6"/>
        <v>72.111479501417762</v>
      </c>
    </row>
    <row r="232" spans="1:5" x14ac:dyDescent="0.25">
      <c r="A232" s="312"/>
      <c r="B232" s="309"/>
      <c r="C232" s="16" t="s">
        <v>9</v>
      </c>
      <c r="D232" s="199">
        <v>75</v>
      </c>
      <c r="E232" s="34">
        <f t="shared" si="6"/>
        <v>270.41804813031661</v>
      </c>
    </row>
    <row r="233" spans="1:5" x14ac:dyDescent="0.25">
      <c r="A233" s="312"/>
      <c r="B233" s="309"/>
      <c r="C233" s="16" t="s">
        <v>14</v>
      </c>
      <c r="D233" s="199">
        <v>43</v>
      </c>
      <c r="E233" s="34">
        <f t="shared" si="6"/>
        <v>155.0396809280482</v>
      </c>
    </row>
    <row r="234" spans="1:5" x14ac:dyDescent="0.25">
      <c r="A234" s="312"/>
      <c r="B234" s="309"/>
      <c r="C234" s="16" t="s">
        <v>8</v>
      </c>
      <c r="D234" s="199">
        <v>6</v>
      </c>
      <c r="E234" s="34">
        <f t="shared" si="6"/>
        <v>21.63344385042533</v>
      </c>
    </row>
    <row r="235" spans="1:5" x14ac:dyDescent="0.25">
      <c r="A235" s="312"/>
      <c r="B235" s="309"/>
      <c r="C235" s="16" t="s">
        <v>15</v>
      </c>
      <c r="D235" s="199">
        <v>34</v>
      </c>
      <c r="E235" s="34">
        <f t="shared" si="6"/>
        <v>122.5895151524102</v>
      </c>
    </row>
    <row r="236" spans="1:5" x14ac:dyDescent="0.25">
      <c r="A236" s="312"/>
      <c r="B236" s="309"/>
      <c r="C236" s="16" t="s">
        <v>16</v>
      </c>
      <c r="D236" s="199">
        <v>58</v>
      </c>
      <c r="E236" s="34">
        <f t="shared" si="6"/>
        <v>209.12329055411152</v>
      </c>
    </row>
    <row r="237" spans="1:5" x14ac:dyDescent="0.25">
      <c r="A237" s="312"/>
      <c r="B237" s="309"/>
      <c r="C237" s="16" t="s">
        <v>17</v>
      </c>
      <c r="D237" s="199">
        <v>73</v>
      </c>
      <c r="E237" s="34">
        <f t="shared" si="6"/>
        <v>263.20690018017484</v>
      </c>
    </row>
    <row r="238" spans="1:5" x14ac:dyDescent="0.25">
      <c r="A238" s="312"/>
      <c r="B238" s="309"/>
      <c r="C238" s="16" t="s">
        <v>18</v>
      </c>
      <c r="D238" s="199">
        <v>43</v>
      </c>
      <c r="E238" s="34">
        <f t="shared" si="6"/>
        <v>155.0396809280482</v>
      </c>
    </row>
    <row r="239" spans="1:5" x14ac:dyDescent="0.25">
      <c r="A239" s="312"/>
      <c r="B239" s="309"/>
      <c r="C239" s="16" t="s">
        <v>19</v>
      </c>
      <c r="D239" s="199">
        <v>56</v>
      </c>
      <c r="E239" s="34">
        <f t="shared" si="6"/>
        <v>201.91214260396973</v>
      </c>
    </row>
    <row r="240" spans="1:5" x14ac:dyDescent="0.25">
      <c r="A240" s="312"/>
      <c r="B240" s="309"/>
      <c r="C240" s="16" t="s">
        <v>20</v>
      </c>
      <c r="D240" s="199">
        <v>80</v>
      </c>
      <c r="E240" s="34">
        <f t="shared" si="6"/>
        <v>288.44591800567105</v>
      </c>
    </row>
    <row r="241" spans="1:5" x14ac:dyDescent="0.25">
      <c r="A241" s="312"/>
      <c r="B241" s="309"/>
      <c r="C241" s="16" t="s">
        <v>21</v>
      </c>
      <c r="D241" s="199">
        <v>67</v>
      </c>
      <c r="E241" s="34">
        <f t="shared" si="6"/>
        <v>241.57345632974952</v>
      </c>
    </row>
    <row r="242" spans="1:5" x14ac:dyDescent="0.25">
      <c r="A242" s="312"/>
      <c r="B242" s="309"/>
      <c r="C242" s="16" t="s">
        <v>22</v>
      </c>
      <c r="D242" s="199">
        <v>4</v>
      </c>
      <c r="E242" s="34">
        <f t="shared" si="6"/>
        <v>14.422295900283553</v>
      </c>
    </row>
    <row r="243" spans="1:5" x14ac:dyDescent="0.25">
      <c r="A243" s="312"/>
      <c r="B243" s="309"/>
      <c r="C243" s="16" t="s">
        <v>23</v>
      </c>
      <c r="D243" s="199">
        <v>0</v>
      </c>
      <c r="E243" s="34">
        <f t="shared" si="6"/>
        <v>0</v>
      </c>
    </row>
    <row r="244" spans="1:5" x14ac:dyDescent="0.25">
      <c r="A244" s="312"/>
      <c r="B244" s="309"/>
      <c r="C244" s="16" t="s">
        <v>24</v>
      </c>
      <c r="D244" s="199">
        <v>0</v>
      </c>
      <c r="E244" s="34">
        <f t="shared" si="6"/>
        <v>0</v>
      </c>
    </row>
    <row r="245" spans="1:5" x14ac:dyDescent="0.25">
      <c r="A245" s="312"/>
      <c r="B245" s="309"/>
      <c r="C245" s="16" t="s">
        <v>36</v>
      </c>
      <c r="D245" s="199">
        <v>2</v>
      </c>
      <c r="E245" s="34">
        <f t="shared" si="6"/>
        <v>7.2111479501417763</v>
      </c>
    </row>
    <row r="246" spans="1:5" x14ac:dyDescent="0.25">
      <c r="A246" s="312"/>
      <c r="B246" s="309"/>
      <c r="C246" s="16" t="s">
        <v>37</v>
      </c>
      <c r="D246" s="199">
        <v>2</v>
      </c>
      <c r="E246" s="34">
        <f t="shared" si="6"/>
        <v>7.2111479501417763</v>
      </c>
    </row>
    <row r="247" spans="1:5" x14ac:dyDescent="0.25">
      <c r="A247" s="312"/>
      <c r="B247" s="309"/>
      <c r="C247" s="16" t="s">
        <v>38</v>
      </c>
      <c r="D247" s="199">
        <v>0</v>
      </c>
      <c r="E247" s="34">
        <f t="shared" si="6"/>
        <v>0</v>
      </c>
    </row>
    <row r="248" spans="1:5" ht="16.5" thickBot="1" x14ac:dyDescent="0.3">
      <c r="A248" s="312"/>
      <c r="B248" s="310"/>
      <c r="C248" s="19" t="s">
        <v>35</v>
      </c>
      <c r="D248" s="200">
        <f>AVERAGE(D227:D247)</f>
        <v>29.19047619047619</v>
      </c>
      <c r="E248" s="202">
        <f>AVERAGE(E227:E247)</f>
        <v>105.24842127230737</v>
      </c>
    </row>
    <row r="249" spans="1:5" x14ac:dyDescent="0.25">
      <c r="A249" s="312"/>
      <c r="B249" s="308" t="s">
        <v>203</v>
      </c>
      <c r="C249" s="18" t="s">
        <v>7</v>
      </c>
      <c r="D249" s="199">
        <v>32</v>
      </c>
      <c r="E249" s="34">
        <f t="shared" si="6"/>
        <v>115.37836720226842</v>
      </c>
    </row>
    <row r="250" spans="1:5" x14ac:dyDescent="0.25">
      <c r="A250" s="312"/>
      <c r="B250" s="309"/>
      <c r="C250" s="16" t="s">
        <v>11</v>
      </c>
      <c r="D250" s="199">
        <v>50</v>
      </c>
      <c r="E250" s="34">
        <f t="shared" si="6"/>
        <v>180.2786987535444</v>
      </c>
    </row>
    <row r="251" spans="1:5" x14ac:dyDescent="0.25">
      <c r="A251" s="312"/>
      <c r="B251" s="309"/>
      <c r="C251" s="16" t="s">
        <v>12</v>
      </c>
      <c r="D251" s="199">
        <v>15</v>
      </c>
      <c r="E251" s="34">
        <f t="shared" si="6"/>
        <v>54.083609626063321</v>
      </c>
    </row>
    <row r="252" spans="1:5" x14ac:dyDescent="0.25">
      <c r="A252" s="312"/>
      <c r="B252" s="309"/>
      <c r="C252" s="16" t="s">
        <v>10</v>
      </c>
      <c r="D252" s="199">
        <v>40</v>
      </c>
      <c r="E252" s="34">
        <f t="shared" si="6"/>
        <v>144.22295900283552</v>
      </c>
    </row>
    <row r="253" spans="1:5" x14ac:dyDescent="0.25">
      <c r="A253" s="312"/>
      <c r="B253" s="309"/>
      <c r="C253" s="16" t="s">
        <v>13</v>
      </c>
      <c r="D253" s="199">
        <v>33</v>
      </c>
      <c r="E253" s="34">
        <f t="shared" si="6"/>
        <v>118.9839411773393</v>
      </c>
    </row>
    <row r="254" spans="1:5" x14ac:dyDescent="0.25">
      <c r="A254" s="312"/>
      <c r="B254" s="309"/>
      <c r="C254" s="16" t="s">
        <v>9</v>
      </c>
      <c r="D254" s="199">
        <v>42</v>
      </c>
      <c r="E254" s="34">
        <f t="shared" si="6"/>
        <v>151.43410695297732</v>
      </c>
    </row>
    <row r="255" spans="1:5" x14ac:dyDescent="0.25">
      <c r="A255" s="312"/>
      <c r="B255" s="309"/>
      <c r="C255" s="16" t="s">
        <v>14</v>
      </c>
      <c r="D255" s="199">
        <v>32</v>
      </c>
      <c r="E255" s="34">
        <f t="shared" si="6"/>
        <v>115.37836720226842</v>
      </c>
    </row>
    <row r="256" spans="1:5" x14ac:dyDescent="0.25">
      <c r="A256" s="312"/>
      <c r="B256" s="309"/>
      <c r="C256" s="16" t="s">
        <v>8</v>
      </c>
      <c r="D256" s="199">
        <v>1</v>
      </c>
      <c r="E256" s="34">
        <f t="shared" si="6"/>
        <v>3.6055739750708882</v>
      </c>
    </row>
    <row r="257" spans="1:5" x14ac:dyDescent="0.25">
      <c r="A257" s="312"/>
      <c r="B257" s="309"/>
      <c r="C257" s="16" t="s">
        <v>15</v>
      </c>
      <c r="D257" s="199">
        <v>12</v>
      </c>
      <c r="E257" s="34">
        <f t="shared" si="6"/>
        <v>43.26688770085066</v>
      </c>
    </row>
    <row r="258" spans="1:5" x14ac:dyDescent="0.25">
      <c r="A258" s="312"/>
      <c r="B258" s="309"/>
      <c r="C258" s="16" t="s">
        <v>16</v>
      </c>
      <c r="D258" s="199">
        <v>78</v>
      </c>
      <c r="E258" s="34">
        <f t="shared" si="6"/>
        <v>281.23477005552928</v>
      </c>
    </row>
    <row r="259" spans="1:5" x14ac:dyDescent="0.25">
      <c r="A259" s="312"/>
      <c r="B259" s="309"/>
      <c r="C259" s="16" t="s">
        <v>17</v>
      </c>
      <c r="D259" s="199">
        <v>29</v>
      </c>
      <c r="E259" s="34">
        <f t="shared" si="6"/>
        <v>104.56164527705576</v>
      </c>
    </row>
    <row r="260" spans="1:5" x14ac:dyDescent="0.25">
      <c r="A260" s="312"/>
      <c r="B260" s="309"/>
      <c r="C260" s="16" t="s">
        <v>18</v>
      </c>
      <c r="D260" s="199">
        <v>36</v>
      </c>
      <c r="E260" s="34">
        <f t="shared" si="6"/>
        <v>129.80066310255197</v>
      </c>
    </row>
    <row r="261" spans="1:5" x14ac:dyDescent="0.25">
      <c r="A261" s="312"/>
      <c r="B261" s="309"/>
      <c r="C261" s="16" t="s">
        <v>19</v>
      </c>
      <c r="D261" s="199">
        <v>4</v>
      </c>
      <c r="E261" s="34">
        <f t="shared" si="6"/>
        <v>14.422295900283553</v>
      </c>
    </row>
    <row r="262" spans="1:5" x14ac:dyDescent="0.25">
      <c r="A262" s="312"/>
      <c r="B262" s="309"/>
      <c r="C262" s="16" t="s">
        <v>20</v>
      </c>
      <c r="D262" s="199">
        <v>27</v>
      </c>
      <c r="E262" s="34">
        <f t="shared" si="6"/>
        <v>97.350497326913981</v>
      </c>
    </row>
    <row r="263" spans="1:5" x14ac:dyDescent="0.25">
      <c r="A263" s="312"/>
      <c r="B263" s="309"/>
      <c r="C263" s="16" t="s">
        <v>21</v>
      </c>
      <c r="D263" s="199">
        <v>37</v>
      </c>
      <c r="E263" s="34">
        <f t="shared" si="6"/>
        <v>133.40623707762288</v>
      </c>
    </row>
    <row r="264" spans="1:5" x14ac:dyDescent="0.25">
      <c r="A264" s="312"/>
      <c r="B264" s="309"/>
      <c r="C264" s="16" t="s">
        <v>22</v>
      </c>
      <c r="D264" s="199">
        <v>14</v>
      </c>
      <c r="E264" s="34">
        <f t="shared" si="6"/>
        <v>50.478035650992432</v>
      </c>
    </row>
    <row r="265" spans="1:5" x14ac:dyDescent="0.25">
      <c r="A265" s="312"/>
      <c r="B265" s="309"/>
      <c r="C265" s="16" t="s">
        <v>23</v>
      </c>
      <c r="D265" s="199">
        <v>3</v>
      </c>
      <c r="E265" s="34">
        <f t="shared" si="6"/>
        <v>10.816721925212665</v>
      </c>
    </row>
    <row r="266" spans="1:5" ht="16.5" thickBot="1" x14ac:dyDescent="0.3">
      <c r="A266" s="312"/>
      <c r="B266" s="310"/>
      <c r="C266" s="19" t="s">
        <v>35</v>
      </c>
      <c r="D266" s="200">
        <f>AVERAGE(D249:D265)</f>
        <v>28.529411764705884</v>
      </c>
      <c r="E266" s="202">
        <f>AVERAGE(E249:E265)</f>
        <v>102.86490458290476</v>
      </c>
    </row>
    <row r="267" spans="1:5" x14ac:dyDescent="0.25">
      <c r="A267" s="312"/>
      <c r="B267" s="308" t="s">
        <v>204</v>
      </c>
      <c r="C267" s="18" t="s">
        <v>7</v>
      </c>
      <c r="D267" s="199">
        <v>26</v>
      </c>
      <c r="E267" s="34">
        <f t="shared" si="6"/>
        <v>93.744923351843099</v>
      </c>
    </row>
    <row r="268" spans="1:5" x14ac:dyDescent="0.25">
      <c r="A268" s="312"/>
      <c r="B268" s="309"/>
      <c r="C268" s="16" t="s">
        <v>11</v>
      </c>
      <c r="D268" s="199">
        <v>57</v>
      </c>
      <c r="E268" s="34">
        <f t="shared" si="6"/>
        <v>205.51771657904064</v>
      </c>
    </row>
    <row r="269" spans="1:5" x14ac:dyDescent="0.25">
      <c r="A269" s="312"/>
      <c r="B269" s="309"/>
      <c r="C269" s="16" t="s">
        <v>12</v>
      </c>
      <c r="D269" s="199">
        <v>75</v>
      </c>
      <c r="E269" s="34">
        <f t="shared" si="6"/>
        <v>270.41804813031661</v>
      </c>
    </row>
    <row r="270" spans="1:5" x14ac:dyDescent="0.25">
      <c r="A270" s="312"/>
      <c r="B270" s="309"/>
      <c r="C270" s="16" t="s">
        <v>10</v>
      </c>
      <c r="D270" s="199">
        <v>22</v>
      </c>
      <c r="E270" s="34">
        <f t="shared" si="6"/>
        <v>79.322627451559541</v>
      </c>
    </row>
    <row r="271" spans="1:5" x14ac:dyDescent="0.25">
      <c r="A271" s="312"/>
      <c r="B271" s="309"/>
      <c r="C271" s="16" t="s">
        <v>13</v>
      </c>
      <c r="D271" s="199">
        <v>14</v>
      </c>
      <c r="E271" s="34">
        <f t="shared" si="6"/>
        <v>50.478035650992432</v>
      </c>
    </row>
    <row r="272" spans="1:5" x14ac:dyDescent="0.25">
      <c r="A272" s="312"/>
      <c r="B272" s="309"/>
      <c r="C272" s="16" t="s">
        <v>9</v>
      </c>
      <c r="D272" s="199">
        <v>47</v>
      </c>
      <c r="E272" s="34">
        <f t="shared" si="6"/>
        <v>169.46197682833176</v>
      </c>
    </row>
    <row r="273" spans="1:5" x14ac:dyDescent="0.25">
      <c r="A273" s="312"/>
      <c r="B273" s="309"/>
      <c r="C273" s="16" t="s">
        <v>14</v>
      </c>
      <c r="D273" s="199">
        <v>14</v>
      </c>
      <c r="E273" s="34">
        <f t="shared" si="6"/>
        <v>50.478035650992432</v>
      </c>
    </row>
    <row r="274" spans="1:5" x14ac:dyDescent="0.25">
      <c r="A274" s="312"/>
      <c r="B274" s="309"/>
      <c r="C274" s="16" t="s">
        <v>8</v>
      </c>
      <c r="D274" s="199">
        <v>42</v>
      </c>
      <c r="E274" s="34">
        <f t="shared" si="6"/>
        <v>151.43410695297732</v>
      </c>
    </row>
    <row r="275" spans="1:5" x14ac:dyDescent="0.25">
      <c r="A275" s="312"/>
      <c r="B275" s="309"/>
      <c r="C275" s="16" t="s">
        <v>15</v>
      </c>
      <c r="D275" s="199">
        <v>19</v>
      </c>
      <c r="E275" s="34">
        <f t="shared" si="6"/>
        <v>68.505905526346879</v>
      </c>
    </row>
    <row r="276" spans="1:5" x14ac:dyDescent="0.25">
      <c r="A276" s="312"/>
      <c r="B276" s="309"/>
      <c r="C276" s="16" t="s">
        <v>16</v>
      </c>
      <c r="D276" s="199">
        <v>62</v>
      </c>
      <c r="E276" s="34">
        <f t="shared" si="6"/>
        <v>223.54558645439508</v>
      </c>
    </row>
    <row r="277" spans="1:5" x14ac:dyDescent="0.25">
      <c r="A277" s="312"/>
      <c r="B277" s="309"/>
      <c r="C277" s="16" t="s">
        <v>17</v>
      </c>
      <c r="D277" s="199">
        <v>8</v>
      </c>
      <c r="E277" s="34">
        <f t="shared" si="6"/>
        <v>28.844591800567105</v>
      </c>
    </row>
    <row r="278" spans="1:5" x14ac:dyDescent="0.25">
      <c r="A278" s="312"/>
      <c r="B278" s="309"/>
      <c r="C278" s="16" t="s">
        <v>18</v>
      </c>
      <c r="D278" s="199">
        <v>34</v>
      </c>
      <c r="E278" s="34">
        <f t="shared" si="6"/>
        <v>122.5895151524102</v>
      </c>
    </row>
    <row r="279" spans="1:5" x14ac:dyDescent="0.25">
      <c r="A279" s="312"/>
      <c r="B279" s="309"/>
      <c r="C279" s="16" t="s">
        <v>19</v>
      </c>
      <c r="D279" s="199">
        <v>7</v>
      </c>
      <c r="E279" s="34">
        <f t="shared" si="6"/>
        <v>25.239017825496216</v>
      </c>
    </row>
    <row r="280" spans="1:5" ht="16.5" thickBot="1" x14ac:dyDescent="0.3">
      <c r="A280" s="312"/>
      <c r="B280" s="310"/>
      <c r="C280" s="19" t="s">
        <v>35</v>
      </c>
      <c r="D280" s="200">
        <f>AVERAGE(D267:D279)</f>
        <v>32.846153846153847</v>
      </c>
      <c r="E280" s="202">
        <f>AVERAGE(E267:E279)</f>
        <v>118.42923748886686</v>
      </c>
    </row>
    <row r="281" spans="1:5" x14ac:dyDescent="0.25">
      <c r="A281" s="312"/>
      <c r="B281" s="308" t="s">
        <v>205</v>
      </c>
      <c r="C281" s="18" t="s">
        <v>7</v>
      </c>
      <c r="D281" s="199">
        <v>1</v>
      </c>
      <c r="E281" s="34">
        <f t="shared" si="6"/>
        <v>3.6055739750708882</v>
      </c>
    </row>
    <row r="282" spans="1:5" x14ac:dyDescent="0.25">
      <c r="A282" s="312"/>
      <c r="B282" s="309"/>
      <c r="C282" s="16" t="s">
        <v>11</v>
      </c>
      <c r="D282" s="199">
        <v>0</v>
      </c>
      <c r="E282" s="34">
        <f t="shared" si="6"/>
        <v>0</v>
      </c>
    </row>
    <row r="283" spans="1:5" x14ac:dyDescent="0.25">
      <c r="A283" s="312"/>
      <c r="B283" s="309"/>
      <c r="C283" s="16" t="s">
        <v>12</v>
      </c>
      <c r="D283" s="199">
        <v>64</v>
      </c>
      <c r="E283" s="34">
        <f t="shared" si="6"/>
        <v>230.75673440453684</v>
      </c>
    </row>
    <row r="284" spans="1:5" x14ac:dyDescent="0.25">
      <c r="A284" s="312"/>
      <c r="B284" s="309"/>
      <c r="C284" s="16" t="s">
        <v>10</v>
      </c>
      <c r="D284" s="199">
        <v>40</v>
      </c>
      <c r="E284" s="34">
        <f t="shared" si="6"/>
        <v>144.22295900283552</v>
      </c>
    </row>
    <row r="285" spans="1:5" x14ac:dyDescent="0.25">
      <c r="A285" s="312"/>
      <c r="B285" s="309"/>
      <c r="C285" s="16" t="s">
        <v>13</v>
      </c>
      <c r="D285" s="199">
        <v>172</v>
      </c>
      <c r="E285" s="34">
        <f t="shared" si="6"/>
        <v>620.1587237121928</v>
      </c>
    </row>
    <row r="286" spans="1:5" x14ac:dyDescent="0.25">
      <c r="A286" s="312"/>
      <c r="B286" s="309"/>
      <c r="C286" s="16" t="s">
        <v>9</v>
      </c>
      <c r="D286" s="199">
        <v>49</v>
      </c>
      <c r="E286" s="34">
        <f t="shared" si="6"/>
        <v>176.67312477847352</v>
      </c>
    </row>
    <row r="287" spans="1:5" x14ac:dyDescent="0.25">
      <c r="A287" s="312"/>
      <c r="B287" s="309"/>
      <c r="C287" s="16" t="s">
        <v>14</v>
      </c>
      <c r="D287" s="199">
        <v>7</v>
      </c>
      <c r="E287" s="34">
        <f t="shared" si="6"/>
        <v>25.239017825496216</v>
      </c>
    </row>
    <row r="288" spans="1:5" x14ac:dyDescent="0.25">
      <c r="A288" s="312"/>
      <c r="B288" s="309"/>
      <c r="C288" s="16" t="s">
        <v>8</v>
      </c>
      <c r="D288" s="199">
        <v>25</v>
      </c>
      <c r="E288" s="34">
        <f t="shared" si="6"/>
        <v>90.139349376772202</v>
      </c>
    </row>
    <row r="289" spans="1:5" x14ac:dyDescent="0.25">
      <c r="A289" s="312"/>
      <c r="B289" s="309"/>
      <c r="C289" s="16" t="s">
        <v>15</v>
      </c>
      <c r="D289" s="199">
        <v>1</v>
      </c>
      <c r="E289" s="34">
        <f t="shared" si="6"/>
        <v>3.6055739750708882</v>
      </c>
    </row>
    <row r="290" spans="1:5" x14ac:dyDescent="0.25">
      <c r="A290" s="312"/>
      <c r="B290" s="309"/>
      <c r="C290" s="16" t="s">
        <v>16</v>
      </c>
      <c r="D290" s="199">
        <v>9</v>
      </c>
      <c r="E290" s="34">
        <f t="shared" si="6"/>
        <v>32.450165775637991</v>
      </c>
    </row>
    <row r="291" spans="1:5" x14ac:dyDescent="0.25">
      <c r="A291" s="312"/>
      <c r="B291" s="309"/>
      <c r="C291" s="16" t="s">
        <v>17</v>
      </c>
      <c r="D291" s="199">
        <v>0</v>
      </c>
      <c r="E291" s="34">
        <f t="shared" ref="E291:E292" si="7">D291/$G$12</f>
        <v>0</v>
      </c>
    </row>
    <row r="292" spans="1:5" x14ac:dyDescent="0.25">
      <c r="A292" s="312"/>
      <c r="B292" s="309"/>
      <c r="C292" s="16" t="s">
        <v>18</v>
      </c>
      <c r="D292" s="199">
        <v>5</v>
      </c>
      <c r="E292" s="34">
        <f t="shared" si="7"/>
        <v>18.02786987535444</v>
      </c>
    </row>
    <row r="293" spans="1:5" ht="16.5" thickBot="1" x14ac:dyDescent="0.3">
      <c r="A293" s="312"/>
      <c r="B293" s="310"/>
      <c r="C293" s="19" t="s">
        <v>35</v>
      </c>
      <c r="D293" s="200">
        <f>AVERAGE(D281:D292)</f>
        <v>31.083333333333332</v>
      </c>
      <c r="E293" s="202">
        <f>AVERAGE(E281:E292)</f>
        <v>112.07325772512009</v>
      </c>
    </row>
    <row r="294" spans="1:5" x14ac:dyDescent="0.25">
      <c r="A294" s="312"/>
      <c r="B294" s="308" t="s">
        <v>206</v>
      </c>
      <c r="C294" s="18" t="s">
        <v>7</v>
      </c>
      <c r="D294" s="199">
        <v>3</v>
      </c>
      <c r="E294" s="34">
        <f t="shared" ref="E294:E357" si="8">D294/$G$12</f>
        <v>10.816721925212665</v>
      </c>
    </row>
    <row r="295" spans="1:5" x14ac:dyDescent="0.25">
      <c r="A295" s="312"/>
      <c r="B295" s="309"/>
      <c r="C295" s="16" t="s">
        <v>11</v>
      </c>
      <c r="D295" s="199">
        <v>2</v>
      </c>
      <c r="E295" s="34">
        <f t="shared" si="8"/>
        <v>7.2111479501417763</v>
      </c>
    </row>
    <row r="296" spans="1:5" x14ac:dyDescent="0.25">
      <c r="A296" s="312"/>
      <c r="B296" s="309"/>
      <c r="C296" s="16" t="s">
        <v>12</v>
      </c>
      <c r="D296" s="199">
        <v>2</v>
      </c>
      <c r="E296" s="34">
        <f t="shared" si="8"/>
        <v>7.2111479501417763</v>
      </c>
    </row>
    <row r="297" spans="1:5" x14ac:dyDescent="0.25">
      <c r="A297" s="312"/>
      <c r="B297" s="309"/>
      <c r="C297" s="16" t="s">
        <v>10</v>
      </c>
      <c r="D297" s="199">
        <v>11</v>
      </c>
      <c r="E297" s="34">
        <f t="shared" si="8"/>
        <v>39.66131372577977</v>
      </c>
    </row>
    <row r="298" spans="1:5" x14ac:dyDescent="0.25">
      <c r="A298" s="312"/>
      <c r="B298" s="309"/>
      <c r="C298" s="16" t="s">
        <v>13</v>
      </c>
      <c r="D298" s="199">
        <v>0</v>
      </c>
      <c r="E298" s="34">
        <f t="shared" si="8"/>
        <v>0</v>
      </c>
    </row>
    <row r="299" spans="1:5" x14ac:dyDescent="0.25">
      <c r="A299" s="312"/>
      <c r="B299" s="309"/>
      <c r="C299" s="16" t="s">
        <v>9</v>
      </c>
      <c r="D299" s="199">
        <v>6</v>
      </c>
      <c r="E299" s="34">
        <f t="shared" si="8"/>
        <v>21.63344385042533</v>
      </c>
    </row>
    <row r="300" spans="1:5" x14ac:dyDescent="0.25">
      <c r="A300" s="312"/>
      <c r="B300" s="309"/>
      <c r="C300" s="16" t="s">
        <v>14</v>
      </c>
      <c r="D300" s="199">
        <v>1</v>
      </c>
      <c r="E300" s="34">
        <f t="shared" si="8"/>
        <v>3.6055739750708882</v>
      </c>
    </row>
    <row r="301" spans="1:5" x14ac:dyDescent="0.25">
      <c r="A301" s="312"/>
      <c r="B301" s="309"/>
      <c r="C301" s="16" t="s">
        <v>8</v>
      </c>
      <c r="D301" s="199">
        <v>2</v>
      </c>
      <c r="E301" s="34">
        <f t="shared" si="8"/>
        <v>7.2111479501417763</v>
      </c>
    </row>
    <row r="302" spans="1:5" x14ac:dyDescent="0.25">
      <c r="A302" s="312"/>
      <c r="B302" s="309"/>
      <c r="C302" s="16" t="s">
        <v>15</v>
      </c>
      <c r="D302" s="199">
        <v>129</v>
      </c>
      <c r="E302" s="34">
        <f t="shared" si="8"/>
        <v>465.1190427841446</v>
      </c>
    </row>
    <row r="303" spans="1:5" x14ac:dyDescent="0.25">
      <c r="A303" s="312"/>
      <c r="B303" s="309"/>
      <c r="C303" s="16" t="s">
        <v>16</v>
      </c>
      <c r="D303" s="199">
        <v>90</v>
      </c>
      <c r="E303" s="34">
        <f t="shared" si="8"/>
        <v>324.50165775637993</v>
      </c>
    </row>
    <row r="304" spans="1:5" x14ac:dyDescent="0.25">
      <c r="A304" s="312"/>
      <c r="B304" s="309"/>
      <c r="C304" s="16" t="s">
        <v>17</v>
      </c>
      <c r="D304" s="199">
        <v>131</v>
      </c>
      <c r="E304" s="34">
        <f t="shared" si="8"/>
        <v>472.33019073428636</v>
      </c>
    </row>
    <row r="305" spans="1:5" x14ac:dyDescent="0.25">
      <c r="A305" s="312"/>
      <c r="B305" s="309"/>
      <c r="C305" s="16" t="s">
        <v>18</v>
      </c>
      <c r="D305" s="199">
        <v>2</v>
      </c>
      <c r="E305" s="34">
        <f t="shared" si="8"/>
        <v>7.2111479501417763</v>
      </c>
    </row>
    <row r="306" spans="1:5" x14ac:dyDescent="0.25">
      <c r="A306" s="312"/>
      <c r="B306" s="309"/>
      <c r="C306" s="16" t="s">
        <v>19</v>
      </c>
      <c r="D306" s="199">
        <v>2</v>
      </c>
      <c r="E306" s="34">
        <f t="shared" si="8"/>
        <v>7.2111479501417763</v>
      </c>
    </row>
    <row r="307" spans="1:5" x14ac:dyDescent="0.25">
      <c r="A307" s="312"/>
      <c r="B307" s="309"/>
      <c r="C307" s="16" t="s">
        <v>20</v>
      </c>
      <c r="D307" s="199">
        <v>69</v>
      </c>
      <c r="E307" s="34">
        <f t="shared" si="8"/>
        <v>248.78460427989128</v>
      </c>
    </row>
    <row r="308" spans="1:5" x14ac:dyDescent="0.25">
      <c r="A308" s="312"/>
      <c r="B308" s="309"/>
      <c r="C308" s="16" t="s">
        <v>21</v>
      </c>
      <c r="D308" s="199">
        <v>6</v>
      </c>
      <c r="E308" s="34">
        <f t="shared" si="8"/>
        <v>21.63344385042533</v>
      </c>
    </row>
    <row r="309" spans="1:5" x14ac:dyDescent="0.25">
      <c r="A309" s="312"/>
      <c r="B309" s="309"/>
      <c r="C309" s="16" t="s">
        <v>22</v>
      </c>
      <c r="D309" s="199">
        <v>3</v>
      </c>
      <c r="E309" s="34">
        <f t="shared" si="8"/>
        <v>10.816721925212665</v>
      </c>
    </row>
    <row r="310" spans="1:5" ht="16.5" thickBot="1" x14ac:dyDescent="0.3">
      <c r="A310" s="313"/>
      <c r="B310" s="310"/>
      <c r="C310" s="19" t="s">
        <v>35</v>
      </c>
      <c r="D310" s="200">
        <f>AVERAGE(D294:D309)</f>
        <v>28.6875</v>
      </c>
      <c r="E310" s="202">
        <f>AVERAGE(E294:E309)</f>
        <v>103.4349034098461</v>
      </c>
    </row>
    <row r="311" spans="1:5" ht="15.75" customHeight="1" x14ac:dyDescent="0.25">
      <c r="A311" s="315" t="s">
        <v>194</v>
      </c>
      <c r="B311" s="308" t="s">
        <v>173</v>
      </c>
      <c r="C311" s="18" t="s">
        <v>7</v>
      </c>
      <c r="D311" s="199">
        <v>22</v>
      </c>
      <c r="E311" s="34">
        <f t="shared" si="8"/>
        <v>79.322627451559541</v>
      </c>
    </row>
    <row r="312" spans="1:5" x14ac:dyDescent="0.25">
      <c r="A312" s="312"/>
      <c r="B312" s="309"/>
      <c r="C312" s="16" t="s">
        <v>11</v>
      </c>
      <c r="D312" s="199">
        <v>66</v>
      </c>
      <c r="E312" s="34">
        <f t="shared" si="8"/>
        <v>237.96788235467861</v>
      </c>
    </row>
    <row r="313" spans="1:5" x14ac:dyDescent="0.25">
      <c r="A313" s="312"/>
      <c r="B313" s="309"/>
      <c r="C313" s="16" t="s">
        <v>12</v>
      </c>
      <c r="D313" s="199">
        <v>28</v>
      </c>
      <c r="E313" s="34">
        <f t="shared" si="8"/>
        <v>100.95607130198486</v>
      </c>
    </row>
    <row r="314" spans="1:5" x14ac:dyDescent="0.25">
      <c r="A314" s="312"/>
      <c r="B314" s="309"/>
      <c r="C314" s="16" t="s">
        <v>10</v>
      </c>
      <c r="D314" s="199">
        <v>50</v>
      </c>
      <c r="E314" s="34">
        <f t="shared" si="8"/>
        <v>180.2786987535444</v>
      </c>
    </row>
    <row r="315" spans="1:5" x14ac:dyDescent="0.25">
      <c r="A315" s="312"/>
      <c r="B315" s="309"/>
      <c r="C315" s="16" t="s">
        <v>13</v>
      </c>
      <c r="D315" s="199">
        <v>29</v>
      </c>
      <c r="E315" s="34">
        <f t="shared" si="8"/>
        <v>104.56164527705576</v>
      </c>
    </row>
    <row r="316" spans="1:5" x14ac:dyDescent="0.25">
      <c r="A316" s="312"/>
      <c r="B316" s="309"/>
      <c r="C316" s="16" t="s">
        <v>9</v>
      </c>
      <c r="D316" s="199">
        <v>38</v>
      </c>
      <c r="E316" s="34">
        <f t="shared" si="8"/>
        <v>137.01181105269376</v>
      </c>
    </row>
    <row r="317" spans="1:5" x14ac:dyDescent="0.25">
      <c r="A317" s="312"/>
      <c r="B317" s="309"/>
      <c r="C317" s="16" t="s">
        <v>14</v>
      </c>
      <c r="D317" s="199">
        <v>108</v>
      </c>
      <c r="E317" s="34">
        <f t="shared" si="8"/>
        <v>389.40198930765592</v>
      </c>
    </row>
    <row r="318" spans="1:5" ht="16.5" thickBot="1" x14ac:dyDescent="0.3">
      <c r="A318" s="312"/>
      <c r="B318" s="310"/>
      <c r="C318" s="19" t="s">
        <v>35</v>
      </c>
      <c r="D318" s="200">
        <f>AVERAGE(D311:D317)</f>
        <v>48.714285714285715</v>
      </c>
      <c r="E318" s="202">
        <f>AVERAGE(E311:E317)</f>
        <v>175.64296078559613</v>
      </c>
    </row>
    <row r="319" spans="1:5" x14ac:dyDescent="0.25">
      <c r="A319" s="312"/>
      <c r="B319" s="308" t="s">
        <v>174</v>
      </c>
      <c r="C319" s="18" t="s">
        <v>7</v>
      </c>
      <c r="D319" s="199">
        <v>21</v>
      </c>
      <c r="E319" s="34">
        <f t="shared" si="8"/>
        <v>75.717053476488658</v>
      </c>
    </row>
    <row r="320" spans="1:5" x14ac:dyDescent="0.25">
      <c r="A320" s="312"/>
      <c r="B320" s="309"/>
      <c r="C320" s="16" t="s">
        <v>11</v>
      </c>
      <c r="D320" s="199">
        <v>28</v>
      </c>
      <c r="E320" s="34">
        <f t="shared" si="8"/>
        <v>100.95607130198486</v>
      </c>
    </row>
    <row r="321" spans="1:5" x14ac:dyDescent="0.25">
      <c r="A321" s="312"/>
      <c r="B321" s="309"/>
      <c r="C321" s="16" t="s">
        <v>12</v>
      </c>
      <c r="D321" s="199">
        <v>70</v>
      </c>
      <c r="E321" s="34">
        <f t="shared" si="8"/>
        <v>252.39017825496217</v>
      </c>
    </row>
    <row r="322" spans="1:5" x14ac:dyDescent="0.25">
      <c r="A322" s="312"/>
      <c r="B322" s="309"/>
      <c r="C322" s="16" t="s">
        <v>10</v>
      </c>
      <c r="D322" s="199">
        <v>66</v>
      </c>
      <c r="E322" s="34">
        <f t="shared" si="8"/>
        <v>237.96788235467861</v>
      </c>
    </row>
    <row r="323" spans="1:5" x14ac:dyDescent="0.25">
      <c r="A323" s="312"/>
      <c r="B323" s="309"/>
      <c r="C323" s="16" t="s">
        <v>13</v>
      </c>
      <c r="D323" s="199">
        <v>49</v>
      </c>
      <c r="E323" s="34">
        <f t="shared" si="8"/>
        <v>176.67312477847352</v>
      </c>
    </row>
    <row r="324" spans="1:5" x14ac:dyDescent="0.25">
      <c r="A324" s="312"/>
      <c r="B324" s="309"/>
      <c r="C324" s="16" t="s">
        <v>9</v>
      </c>
      <c r="D324" s="199">
        <v>37</v>
      </c>
      <c r="E324" s="34">
        <f t="shared" si="8"/>
        <v>133.40623707762288</v>
      </c>
    </row>
    <row r="325" spans="1:5" x14ac:dyDescent="0.25">
      <c r="A325" s="312"/>
      <c r="B325" s="309"/>
      <c r="C325" s="16" t="s">
        <v>14</v>
      </c>
      <c r="D325" s="199">
        <v>83</v>
      </c>
      <c r="E325" s="34">
        <f t="shared" si="8"/>
        <v>299.26263993088372</v>
      </c>
    </row>
    <row r="326" spans="1:5" x14ac:dyDescent="0.25">
      <c r="A326" s="312"/>
      <c r="B326" s="309"/>
      <c r="C326" s="16" t="s">
        <v>8</v>
      </c>
      <c r="D326" s="199">
        <v>61</v>
      </c>
      <c r="E326" s="34">
        <f t="shared" si="8"/>
        <v>219.94001247932417</v>
      </c>
    </row>
    <row r="327" spans="1:5" x14ac:dyDescent="0.25">
      <c r="A327" s="312"/>
      <c r="B327" s="309"/>
      <c r="C327" s="16" t="s">
        <v>15</v>
      </c>
      <c r="D327" s="199">
        <v>33</v>
      </c>
      <c r="E327" s="34">
        <f t="shared" si="8"/>
        <v>118.9839411773393</v>
      </c>
    </row>
    <row r="328" spans="1:5" x14ac:dyDescent="0.25">
      <c r="A328" s="312"/>
      <c r="B328" s="309"/>
      <c r="C328" s="16" t="s">
        <v>16</v>
      </c>
      <c r="D328" s="199">
        <v>57</v>
      </c>
      <c r="E328" s="34">
        <f t="shared" si="8"/>
        <v>205.51771657904064</v>
      </c>
    </row>
    <row r="329" spans="1:5" ht="16.5" thickBot="1" x14ac:dyDescent="0.3">
      <c r="A329" s="312"/>
      <c r="B329" s="310"/>
      <c r="C329" s="19" t="s">
        <v>35</v>
      </c>
      <c r="D329" s="200">
        <f>AVERAGE(D319:D328)</f>
        <v>50.5</v>
      </c>
      <c r="E329" s="202">
        <f>AVERAGE(E319:E328)</f>
        <v>182.08148574107986</v>
      </c>
    </row>
    <row r="330" spans="1:5" x14ac:dyDescent="0.25">
      <c r="A330" s="312"/>
      <c r="B330" s="308" t="s">
        <v>175</v>
      </c>
      <c r="C330" s="18" t="s">
        <v>7</v>
      </c>
      <c r="D330" s="199">
        <v>59</v>
      </c>
      <c r="E330" s="34">
        <f t="shared" si="8"/>
        <v>212.7288645291824</v>
      </c>
    </row>
    <row r="331" spans="1:5" x14ac:dyDescent="0.25">
      <c r="A331" s="312"/>
      <c r="B331" s="309"/>
      <c r="C331" s="16" t="s">
        <v>11</v>
      </c>
      <c r="D331" s="199">
        <v>34</v>
      </c>
      <c r="E331" s="34">
        <f t="shared" si="8"/>
        <v>122.5895151524102</v>
      </c>
    </row>
    <row r="332" spans="1:5" x14ac:dyDescent="0.25">
      <c r="A332" s="312"/>
      <c r="B332" s="309"/>
      <c r="C332" s="16" t="s">
        <v>12</v>
      </c>
      <c r="D332" s="199">
        <v>39</v>
      </c>
      <c r="E332" s="34">
        <f t="shared" si="8"/>
        <v>140.61738502776464</v>
      </c>
    </row>
    <row r="333" spans="1:5" x14ac:dyDescent="0.25">
      <c r="A333" s="312"/>
      <c r="B333" s="309"/>
      <c r="C333" s="16" t="s">
        <v>10</v>
      </c>
      <c r="D333" s="199">
        <v>51</v>
      </c>
      <c r="E333" s="34">
        <f t="shared" si="8"/>
        <v>183.88427272861529</v>
      </c>
    </row>
    <row r="334" spans="1:5" x14ac:dyDescent="0.25">
      <c r="A334" s="312"/>
      <c r="B334" s="309"/>
      <c r="C334" s="16" t="s">
        <v>13</v>
      </c>
      <c r="D334" s="199">
        <v>70</v>
      </c>
      <c r="E334" s="34">
        <f t="shared" si="8"/>
        <v>252.39017825496217</v>
      </c>
    </row>
    <row r="335" spans="1:5" ht="16.5" thickBot="1" x14ac:dyDescent="0.3">
      <c r="A335" s="312"/>
      <c r="B335" s="310"/>
      <c r="C335" s="19" t="s">
        <v>35</v>
      </c>
      <c r="D335" s="200">
        <f>AVERAGE(D330:D334)</f>
        <v>50.6</v>
      </c>
      <c r="E335" s="202">
        <f>AVERAGE(E330:E334)</f>
        <v>182.44204313858694</v>
      </c>
    </row>
    <row r="336" spans="1:5" x14ac:dyDescent="0.25">
      <c r="A336" s="312"/>
      <c r="B336" s="308" t="s">
        <v>176</v>
      </c>
      <c r="C336" s="18" t="s">
        <v>7</v>
      </c>
      <c r="D336" s="199">
        <v>30</v>
      </c>
      <c r="E336" s="34">
        <f t="shared" si="8"/>
        <v>108.16721925212664</v>
      </c>
    </row>
    <row r="337" spans="1:5" x14ac:dyDescent="0.25">
      <c r="A337" s="312"/>
      <c r="B337" s="309"/>
      <c r="C337" s="16" t="s">
        <v>11</v>
      </c>
      <c r="D337" s="199">
        <v>33</v>
      </c>
      <c r="E337" s="34">
        <f t="shared" si="8"/>
        <v>118.9839411773393</v>
      </c>
    </row>
    <row r="338" spans="1:5" x14ac:dyDescent="0.25">
      <c r="A338" s="312"/>
      <c r="B338" s="309"/>
      <c r="C338" s="16" t="s">
        <v>12</v>
      </c>
      <c r="D338" s="199">
        <v>39</v>
      </c>
      <c r="E338" s="34">
        <f t="shared" si="8"/>
        <v>140.61738502776464</v>
      </c>
    </row>
    <row r="339" spans="1:5" x14ac:dyDescent="0.25">
      <c r="A339" s="312"/>
      <c r="B339" s="309"/>
      <c r="C339" s="16" t="s">
        <v>10</v>
      </c>
      <c r="D339" s="199">
        <v>49</v>
      </c>
      <c r="E339" s="34">
        <f t="shared" si="8"/>
        <v>176.67312477847352</v>
      </c>
    </row>
    <row r="340" spans="1:5" x14ac:dyDescent="0.25">
      <c r="A340" s="312"/>
      <c r="B340" s="309"/>
      <c r="C340" s="16" t="s">
        <v>13</v>
      </c>
      <c r="D340" s="199">
        <v>42</v>
      </c>
      <c r="E340" s="34">
        <f t="shared" si="8"/>
        <v>151.43410695297732</v>
      </c>
    </row>
    <row r="341" spans="1:5" x14ac:dyDescent="0.25">
      <c r="A341" s="312"/>
      <c r="B341" s="309"/>
      <c r="C341" s="16" t="s">
        <v>9</v>
      </c>
      <c r="D341" s="199">
        <v>43</v>
      </c>
      <c r="E341" s="34">
        <f t="shared" si="8"/>
        <v>155.0396809280482</v>
      </c>
    </row>
    <row r="342" spans="1:5" x14ac:dyDescent="0.25">
      <c r="A342" s="312"/>
      <c r="B342" s="309"/>
      <c r="C342" s="16" t="s">
        <v>14</v>
      </c>
      <c r="D342" s="199">
        <v>35</v>
      </c>
      <c r="E342" s="34">
        <f t="shared" si="8"/>
        <v>126.19508912748108</v>
      </c>
    </row>
    <row r="343" spans="1:5" x14ac:dyDescent="0.25">
      <c r="A343" s="312"/>
      <c r="B343" s="309"/>
      <c r="C343" s="16" t="s">
        <v>8</v>
      </c>
      <c r="D343" s="199">
        <v>75</v>
      </c>
      <c r="E343" s="34">
        <f t="shared" si="8"/>
        <v>270.41804813031661</v>
      </c>
    </row>
    <row r="344" spans="1:5" x14ac:dyDescent="0.25">
      <c r="A344" s="312"/>
      <c r="B344" s="309"/>
      <c r="C344" s="16" t="s">
        <v>15</v>
      </c>
      <c r="D344" s="199">
        <v>31</v>
      </c>
      <c r="E344" s="34">
        <f t="shared" si="8"/>
        <v>111.77279322719754</v>
      </c>
    </row>
    <row r="345" spans="1:5" x14ac:dyDescent="0.25">
      <c r="A345" s="312"/>
      <c r="B345" s="309"/>
      <c r="C345" s="16" t="s">
        <v>16</v>
      </c>
      <c r="D345" s="199">
        <v>41</v>
      </c>
      <c r="E345" s="34">
        <f t="shared" si="8"/>
        <v>147.82853297790641</v>
      </c>
    </row>
    <row r="346" spans="1:5" x14ac:dyDescent="0.25">
      <c r="A346" s="312"/>
      <c r="B346" s="309"/>
      <c r="C346" s="16" t="s">
        <v>17</v>
      </c>
      <c r="D346" s="199">
        <v>40</v>
      </c>
      <c r="E346" s="34">
        <f t="shared" si="8"/>
        <v>144.22295900283552</v>
      </c>
    </row>
    <row r="347" spans="1:5" x14ac:dyDescent="0.25">
      <c r="A347" s="312"/>
      <c r="B347" s="309"/>
      <c r="C347" s="16" t="s">
        <v>18</v>
      </c>
      <c r="D347" s="199">
        <v>76</v>
      </c>
      <c r="E347" s="34">
        <f t="shared" si="8"/>
        <v>274.02362210538752</v>
      </c>
    </row>
    <row r="348" spans="1:5" x14ac:dyDescent="0.25">
      <c r="A348" s="312"/>
      <c r="B348" s="309"/>
      <c r="C348" s="16" t="s">
        <v>19</v>
      </c>
      <c r="D348" s="199">
        <v>73</v>
      </c>
      <c r="E348" s="34">
        <f t="shared" si="8"/>
        <v>263.20690018017484</v>
      </c>
    </row>
    <row r="349" spans="1:5" x14ac:dyDescent="0.25">
      <c r="A349" s="312"/>
      <c r="B349" s="309"/>
      <c r="C349" s="16" t="s">
        <v>20</v>
      </c>
      <c r="D349" s="199">
        <v>50</v>
      </c>
      <c r="E349" s="34">
        <f t="shared" si="8"/>
        <v>180.2786987535444</v>
      </c>
    </row>
    <row r="350" spans="1:5" x14ac:dyDescent="0.25">
      <c r="A350" s="312"/>
      <c r="B350" s="309"/>
      <c r="C350" s="16" t="s">
        <v>21</v>
      </c>
      <c r="D350" s="199">
        <v>36</v>
      </c>
      <c r="E350" s="34">
        <f t="shared" si="8"/>
        <v>129.80066310255197</v>
      </c>
    </row>
    <row r="351" spans="1:5" x14ac:dyDescent="0.25">
      <c r="A351" s="312"/>
      <c r="B351" s="309"/>
      <c r="C351" s="16" t="s">
        <v>22</v>
      </c>
      <c r="D351" s="199">
        <v>33</v>
      </c>
      <c r="E351" s="34">
        <f t="shared" si="8"/>
        <v>118.9839411773393</v>
      </c>
    </row>
    <row r="352" spans="1:5" x14ac:dyDescent="0.25">
      <c r="A352" s="312"/>
      <c r="B352" s="309"/>
      <c r="C352" s="16" t="s">
        <v>23</v>
      </c>
      <c r="D352" s="199">
        <v>97</v>
      </c>
      <c r="E352" s="34">
        <f t="shared" si="8"/>
        <v>349.74067558187613</v>
      </c>
    </row>
    <row r="353" spans="1:5" x14ac:dyDescent="0.25">
      <c r="A353" s="312"/>
      <c r="B353" s="309"/>
      <c r="C353" s="16" t="s">
        <v>24</v>
      </c>
      <c r="D353" s="199">
        <v>91</v>
      </c>
      <c r="E353" s="34">
        <f t="shared" si="8"/>
        <v>328.10723173145084</v>
      </c>
    </row>
    <row r="354" spans="1:5" x14ac:dyDescent="0.25">
      <c r="A354" s="312"/>
      <c r="B354" s="309"/>
      <c r="C354" s="16" t="s">
        <v>36</v>
      </c>
      <c r="D354" s="199">
        <v>58</v>
      </c>
      <c r="E354" s="34">
        <f t="shared" si="8"/>
        <v>209.12329055411152</v>
      </c>
    </row>
    <row r="355" spans="1:5" x14ac:dyDescent="0.25">
      <c r="A355" s="312"/>
      <c r="B355" s="309"/>
      <c r="C355" s="16" t="s">
        <v>37</v>
      </c>
      <c r="D355" s="199">
        <v>66</v>
      </c>
      <c r="E355" s="34">
        <f t="shared" si="8"/>
        <v>237.96788235467861</v>
      </c>
    </row>
    <row r="356" spans="1:5" x14ac:dyDescent="0.25">
      <c r="A356" s="312"/>
      <c r="B356" s="309"/>
      <c r="C356" s="16" t="s">
        <v>38</v>
      </c>
      <c r="D356" s="199">
        <v>47</v>
      </c>
      <c r="E356" s="34">
        <f t="shared" si="8"/>
        <v>169.46197682833176</v>
      </c>
    </row>
    <row r="357" spans="1:5" x14ac:dyDescent="0.25">
      <c r="A357" s="312"/>
      <c r="B357" s="309"/>
      <c r="C357" s="16" t="s">
        <v>39</v>
      </c>
      <c r="D357" s="199">
        <v>57</v>
      </c>
      <c r="E357" s="34">
        <f t="shared" si="8"/>
        <v>205.51771657904064</v>
      </c>
    </row>
    <row r="358" spans="1:5" x14ac:dyDescent="0.25">
      <c r="A358" s="312"/>
      <c r="B358" s="309"/>
      <c r="C358" s="16" t="s">
        <v>40</v>
      </c>
      <c r="D358" s="199">
        <v>48</v>
      </c>
      <c r="E358" s="34">
        <f t="shared" ref="E358:E359" si="9">D358/$G$12</f>
        <v>173.06755080340264</v>
      </c>
    </row>
    <row r="359" spans="1:5" x14ac:dyDescent="0.25">
      <c r="A359" s="312"/>
      <c r="B359" s="309"/>
      <c r="C359" s="16" t="s">
        <v>41</v>
      </c>
      <c r="D359" s="199">
        <v>58</v>
      </c>
      <c r="E359" s="34">
        <f t="shared" si="9"/>
        <v>209.12329055411152</v>
      </c>
    </row>
    <row r="360" spans="1:5" ht="16.5" thickBot="1" x14ac:dyDescent="0.3">
      <c r="A360" s="312"/>
      <c r="B360" s="310"/>
      <c r="C360" s="19" t="s">
        <v>35</v>
      </c>
      <c r="D360" s="200">
        <f>AVERAGE(D336:D359)</f>
        <v>52</v>
      </c>
      <c r="E360" s="202">
        <f>AVERAGE(E336:E359)</f>
        <v>187.48984670368623</v>
      </c>
    </row>
    <row r="361" spans="1:5" x14ac:dyDescent="0.25">
      <c r="A361" s="312"/>
      <c r="B361" s="308" t="s">
        <v>177</v>
      </c>
      <c r="C361" s="18" t="s">
        <v>7</v>
      </c>
      <c r="D361" s="199">
        <v>65</v>
      </c>
      <c r="E361" s="34">
        <f t="shared" ref="E361:E424" si="10">D361/$G$12</f>
        <v>234.36230837960773</v>
      </c>
    </row>
    <row r="362" spans="1:5" x14ac:dyDescent="0.25">
      <c r="A362" s="312"/>
      <c r="B362" s="309"/>
      <c r="C362" s="16" t="s">
        <v>11</v>
      </c>
      <c r="D362" s="199">
        <v>74</v>
      </c>
      <c r="E362" s="34">
        <f t="shared" si="10"/>
        <v>266.81247415524575</v>
      </c>
    </row>
    <row r="363" spans="1:5" x14ac:dyDescent="0.25">
      <c r="A363" s="312"/>
      <c r="B363" s="309"/>
      <c r="C363" s="16" t="s">
        <v>12</v>
      </c>
      <c r="D363" s="199">
        <v>91</v>
      </c>
      <c r="E363" s="34">
        <f t="shared" si="10"/>
        <v>328.10723173145084</v>
      </c>
    </row>
    <row r="364" spans="1:5" x14ac:dyDescent="0.25">
      <c r="A364" s="312"/>
      <c r="B364" s="309"/>
      <c r="C364" s="16" t="s">
        <v>10</v>
      </c>
      <c r="D364" s="199">
        <v>104</v>
      </c>
      <c r="E364" s="34">
        <f t="shared" si="10"/>
        <v>374.97969340737239</v>
      </c>
    </row>
    <row r="365" spans="1:5" x14ac:dyDescent="0.25">
      <c r="A365" s="312"/>
      <c r="B365" s="309"/>
      <c r="C365" s="16" t="s">
        <v>13</v>
      </c>
      <c r="D365" s="199">
        <v>64</v>
      </c>
      <c r="E365" s="34">
        <f t="shared" si="10"/>
        <v>230.75673440453684</v>
      </c>
    </row>
    <row r="366" spans="1:5" x14ac:dyDescent="0.25">
      <c r="A366" s="312"/>
      <c r="B366" s="309"/>
      <c r="C366" s="16" t="s">
        <v>9</v>
      </c>
      <c r="D366" s="199">
        <v>63</v>
      </c>
      <c r="E366" s="34">
        <f t="shared" si="10"/>
        <v>227.15116042946596</v>
      </c>
    </row>
    <row r="367" spans="1:5" x14ac:dyDescent="0.25">
      <c r="A367" s="312"/>
      <c r="B367" s="309"/>
      <c r="C367" s="16" t="s">
        <v>14</v>
      </c>
      <c r="D367" s="199">
        <v>39</v>
      </c>
      <c r="E367" s="34">
        <f t="shared" si="10"/>
        <v>140.61738502776464</v>
      </c>
    </row>
    <row r="368" spans="1:5" x14ac:dyDescent="0.25">
      <c r="A368" s="312"/>
      <c r="B368" s="309"/>
      <c r="C368" s="16" t="s">
        <v>8</v>
      </c>
      <c r="D368" s="199">
        <v>59</v>
      </c>
      <c r="E368" s="34">
        <f t="shared" si="10"/>
        <v>212.7288645291824</v>
      </c>
    </row>
    <row r="369" spans="1:5" x14ac:dyDescent="0.25">
      <c r="A369" s="312"/>
      <c r="B369" s="309"/>
      <c r="C369" s="16" t="s">
        <v>15</v>
      </c>
      <c r="D369" s="199">
        <v>27</v>
      </c>
      <c r="E369" s="34">
        <f t="shared" si="10"/>
        <v>97.350497326913981</v>
      </c>
    </row>
    <row r="370" spans="1:5" x14ac:dyDescent="0.25">
      <c r="A370" s="312"/>
      <c r="B370" s="309"/>
      <c r="C370" s="16" t="s">
        <v>16</v>
      </c>
      <c r="D370" s="199">
        <v>28</v>
      </c>
      <c r="E370" s="34">
        <f t="shared" si="10"/>
        <v>100.95607130198486</v>
      </c>
    </row>
    <row r="371" spans="1:5" x14ac:dyDescent="0.25">
      <c r="A371" s="312"/>
      <c r="B371" s="309"/>
      <c r="C371" s="16" t="s">
        <v>17</v>
      </c>
      <c r="D371" s="199">
        <v>29</v>
      </c>
      <c r="E371" s="34">
        <f t="shared" si="10"/>
        <v>104.56164527705576</v>
      </c>
    </row>
    <row r="372" spans="1:5" x14ac:dyDescent="0.25">
      <c r="A372" s="312"/>
      <c r="B372" s="309"/>
      <c r="C372" s="16" t="s">
        <v>18</v>
      </c>
      <c r="D372" s="199">
        <v>42</v>
      </c>
      <c r="E372" s="34">
        <f t="shared" si="10"/>
        <v>151.43410695297732</v>
      </c>
    </row>
    <row r="373" spans="1:5" x14ac:dyDescent="0.25">
      <c r="A373" s="312"/>
      <c r="B373" s="309"/>
      <c r="C373" s="16" t="s">
        <v>19</v>
      </c>
      <c r="D373" s="199">
        <v>56</v>
      </c>
      <c r="E373" s="34">
        <f t="shared" si="10"/>
        <v>201.91214260396973</v>
      </c>
    </row>
    <row r="374" spans="1:5" x14ac:dyDescent="0.25">
      <c r="A374" s="312"/>
      <c r="B374" s="309"/>
      <c r="C374" s="16" t="s">
        <v>20</v>
      </c>
      <c r="D374" s="199">
        <v>40</v>
      </c>
      <c r="E374" s="34">
        <f t="shared" si="10"/>
        <v>144.22295900283552</v>
      </c>
    </row>
    <row r="375" spans="1:5" x14ac:dyDescent="0.25">
      <c r="A375" s="312"/>
      <c r="B375" s="309"/>
      <c r="C375" s="16" t="s">
        <v>21</v>
      </c>
      <c r="D375" s="199">
        <v>38</v>
      </c>
      <c r="E375" s="34">
        <f t="shared" si="10"/>
        <v>137.01181105269376</v>
      </c>
    </row>
    <row r="376" spans="1:5" x14ac:dyDescent="0.25">
      <c r="A376" s="312"/>
      <c r="B376" s="309"/>
      <c r="C376" s="16" t="s">
        <v>22</v>
      </c>
      <c r="D376" s="199">
        <v>110</v>
      </c>
      <c r="E376" s="34">
        <f t="shared" si="10"/>
        <v>396.61313725779769</v>
      </c>
    </row>
    <row r="377" spans="1:5" x14ac:dyDescent="0.25">
      <c r="A377" s="312"/>
      <c r="B377" s="309"/>
      <c r="C377" s="16" t="s">
        <v>23</v>
      </c>
      <c r="D377" s="199">
        <v>48</v>
      </c>
      <c r="E377" s="34">
        <f t="shared" si="10"/>
        <v>173.06755080340264</v>
      </c>
    </row>
    <row r="378" spans="1:5" x14ac:dyDescent="0.25">
      <c r="A378" s="312"/>
      <c r="B378" s="309"/>
      <c r="C378" s="16" t="s">
        <v>24</v>
      </c>
      <c r="D378" s="199">
        <v>33</v>
      </c>
      <c r="E378" s="34">
        <f t="shared" si="10"/>
        <v>118.9839411773393</v>
      </c>
    </row>
    <row r="379" spans="1:5" x14ac:dyDescent="0.25">
      <c r="A379" s="312"/>
      <c r="B379" s="309"/>
      <c r="C379" s="16" t="s">
        <v>36</v>
      </c>
      <c r="D379" s="199">
        <v>79</v>
      </c>
      <c r="E379" s="34">
        <f t="shared" si="10"/>
        <v>284.84034403060019</v>
      </c>
    </row>
    <row r="380" spans="1:5" x14ac:dyDescent="0.25">
      <c r="A380" s="312"/>
      <c r="B380" s="309"/>
      <c r="C380" s="16" t="s">
        <v>37</v>
      </c>
      <c r="D380" s="199">
        <v>73</v>
      </c>
      <c r="E380" s="34">
        <f t="shared" si="10"/>
        <v>263.20690018017484</v>
      </c>
    </row>
    <row r="381" spans="1:5" x14ac:dyDescent="0.25">
      <c r="A381" s="312"/>
      <c r="B381" s="309"/>
      <c r="C381" s="16" t="s">
        <v>38</v>
      </c>
      <c r="D381" s="199">
        <v>55</v>
      </c>
      <c r="E381" s="34">
        <f t="shared" si="10"/>
        <v>198.30656862889884</v>
      </c>
    </row>
    <row r="382" spans="1:5" x14ac:dyDescent="0.25">
      <c r="A382" s="312"/>
      <c r="B382" s="309"/>
      <c r="C382" s="16" t="s">
        <v>39</v>
      </c>
      <c r="D382" s="199">
        <v>68</v>
      </c>
      <c r="E382" s="34">
        <f t="shared" si="10"/>
        <v>245.1790303048204</v>
      </c>
    </row>
    <row r="383" spans="1:5" x14ac:dyDescent="0.25">
      <c r="A383" s="312"/>
      <c r="B383" s="309"/>
      <c r="C383" s="16" t="s">
        <v>40</v>
      </c>
      <c r="D383" s="199">
        <v>59</v>
      </c>
      <c r="E383" s="34">
        <f t="shared" si="10"/>
        <v>212.7288645291824</v>
      </c>
    </row>
    <row r="384" spans="1:5" x14ac:dyDescent="0.25">
      <c r="A384" s="312"/>
      <c r="B384" s="309"/>
      <c r="C384" s="16" t="s">
        <v>41</v>
      </c>
      <c r="D384" s="199">
        <v>97</v>
      </c>
      <c r="E384" s="34">
        <f t="shared" si="10"/>
        <v>349.74067558187613</v>
      </c>
    </row>
    <row r="385" spans="1:5" x14ac:dyDescent="0.25">
      <c r="A385" s="312"/>
      <c r="B385" s="309"/>
      <c r="C385" s="16" t="s">
        <v>42</v>
      </c>
      <c r="D385" s="199">
        <v>72</v>
      </c>
      <c r="E385" s="34">
        <f t="shared" si="10"/>
        <v>259.60132620510393</v>
      </c>
    </row>
    <row r="386" spans="1:5" x14ac:dyDescent="0.25">
      <c r="A386" s="312"/>
      <c r="B386" s="309"/>
      <c r="C386" s="16" t="s">
        <v>43</v>
      </c>
      <c r="D386" s="199">
        <v>76</v>
      </c>
      <c r="E386" s="34">
        <f t="shared" si="10"/>
        <v>274.02362210538752</v>
      </c>
    </row>
    <row r="387" spans="1:5" x14ac:dyDescent="0.25">
      <c r="A387" s="312"/>
      <c r="B387" s="309"/>
      <c r="C387" s="16" t="s">
        <v>44</v>
      </c>
      <c r="D387" s="199">
        <v>54</v>
      </c>
      <c r="E387" s="34">
        <f t="shared" si="10"/>
        <v>194.70099465382796</v>
      </c>
    </row>
    <row r="388" spans="1:5" x14ac:dyDescent="0.25">
      <c r="A388" s="312"/>
      <c r="B388" s="309"/>
      <c r="C388" s="16" t="s">
        <v>45</v>
      </c>
      <c r="D388" s="199">
        <v>37</v>
      </c>
      <c r="E388" s="34">
        <f t="shared" si="10"/>
        <v>133.40623707762288</v>
      </c>
    </row>
    <row r="389" spans="1:5" x14ac:dyDescent="0.25">
      <c r="A389" s="312"/>
      <c r="B389" s="309"/>
      <c r="C389" s="16" t="s">
        <v>46</v>
      </c>
      <c r="D389" s="199">
        <v>97</v>
      </c>
      <c r="E389" s="34">
        <f t="shared" si="10"/>
        <v>349.74067558187613</v>
      </c>
    </row>
    <row r="390" spans="1:5" x14ac:dyDescent="0.25">
      <c r="A390" s="312"/>
      <c r="B390" s="309"/>
      <c r="C390" s="16" t="s">
        <v>47</v>
      </c>
      <c r="D390" s="199">
        <v>93</v>
      </c>
      <c r="E390" s="34">
        <f t="shared" si="10"/>
        <v>335.3183796815926</v>
      </c>
    </row>
    <row r="391" spans="1:5" ht="16.5" thickBot="1" x14ac:dyDescent="0.3">
      <c r="A391" s="312"/>
      <c r="B391" s="310"/>
      <c r="C391" s="19" t="s">
        <v>35</v>
      </c>
      <c r="D391" s="200">
        <f>AVERAGE(D361:D390)</f>
        <v>62.333333333333336</v>
      </c>
      <c r="E391" s="202">
        <f>AVERAGE(E361:E390)</f>
        <v>224.74744444608541</v>
      </c>
    </row>
    <row r="392" spans="1:5" x14ac:dyDescent="0.25">
      <c r="A392" s="312"/>
      <c r="B392" s="308" t="s">
        <v>178</v>
      </c>
      <c r="C392" s="18" t="s">
        <v>7</v>
      </c>
      <c r="D392" s="199">
        <v>33</v>
      </c>
      <c r="E392" s="34">
        <f t="shared" si="10"/>
        <v>118.9839411773393</v>
      </c>
    </row>
    <row r="393" spans="1:5" x14ac:dyDescent="0.25">
      <c r="A393" s="312"/>
      <c r="B393" s="309"/>
      <c r="C393" s="16" t="s">
        <v>11</v>
      </c>
      <c r="D393" s="199">
        <v>43</v>
      </c>
      <c r="E393" s="34">
        <f t="shared" si="10"/>
        <v>155.0396809280482</v>
      </c>
    </row>
    <row r="394" spans="1:5" x14ac:dyDescent="0.25">
      <c r="A394" s="312"/>
      <c r="B394" s="309"/>
      <c r="C394" s="16" t="s">
        <v>12</v>
      </c>
      <c r="D394" s="199">
        <v>44</v>
      </c>
      <c r="E394" s="34">
        <f t="shared" si="10"/>
        <v>158.64525490311908</v>
      </c>
    </row>
    <row r="395" spans="1:5" x14ac:dyDescent="0.25">
      <c r="A395" s="312"/>
      <c r="B395" s="309"/>
      <c r="C395" s="16" t="s">
        <v>10</v>
      </c>
      <c r="D395" s="199">
        <v>44</v>
      </c>
      <c r="E395" s="34">
        <f t="shared" si="10"/>
        <v>158.64525490311908</v>
      </c>
    </row>
    <row r="396" spans="1:5" x14ac:dyDescent="0.25">
      <c r="A396" s="312"/>
      <c r="B396" s="309"/>
      <c r="C396" s="16" t="s">
        <v>13</v>
      </c>
      <c r="D396" s="199">
        <v>100</v>
      </c>
      <c r="E396" s="34">
        <f t="shared" si="10"/>
        <v>360.55739750708881</v>
      </c>
    </row>
    <row r="397" spans="1:5" x14ac:dyDescent="0.25">
      <c r="A397" s="312"/>
      <c r="B397" s="309"/>
      <c r="C397" s="16" t="s">
        <v>9</v>
      </c>
      <c r="D397" s="199">
        <v>102</v>
      </c>
      <c r="E397" s="34">
        <f t="shared" si="10"/>
        <v>367.76854545723057</v>
      </c>
    </row>
    <row r="398" spans="1:5" x14ac:dyDescent="0.25">
      <c r="A398" s="312"/>
      <c r="B398" s="309"/>
      <c r="C398" s="16" t="s">
        <v>14</v>
      </c>
      <c r="D398" s="199">
        <v>85</v>
      </c>
      <c r="E398" s="34">
        <f t="shared" si="10"/>
        <v>306.47378788102549</v>
      </c>
    </row>
    <row r="399" spans="1:5" x14ac:dyDescent="0.25">
      <c r="A399" s="312"/>
      <c r="B399" s="309"/>
      <c r="C399" s="16" t="s">
        <v>8</v>
      </c>
      <c r="D399" s="199">
        <v>96</v>
      </c>
      <c r="E399" s="34">
        <f t="shared" si="10"/>
        <v>346.13510160680528</v>
      </c>
    </row>
    <row r="400" spans="1:5" x14ac:dyDescent="0.25">
      <c r="A400" s="312"/>
      <c r="B400" s="309"/>
      <c r="C400" s="16" t="s">
        <v>15</v>
      </c>
      <c r="D400" s="199">
        <v>44</v>
      </c>
      <c r="E400" s="34">
        <f t="shared" si="10"/>
        <v>158.64525490311908</v>
      </c>
    </row>
    <row r="401" spans="1:5" x14ac:dyDescent="0.25">
      <c r="A401" s="312"/>
      <c r="B401" s="309"/>
      <c r="C401" s="16" t="s">
        <v>16</v>
      </c>
      <c r="D401" s="199">
        <v>48</v>
      </c>
      <c r="E401" s="34">
        <f t="shared" si="10"/>
        <v>173.06755080340264</v>
      </c>
    </row>
    <row r="402" spans="1:5" x14ac:dyDescent="0.25">
      <c r="A402" s="312"/>
      <c r="B402" s="309"/>
      <c r="C402" s="16" t="s">
        <v>17</v>
      </c>
      <c r="D402" s="199">
        <v>42</v>
      </c>
      <c r="E402" s="34">
        <f t="shared" si="10"/>
        <v>151.43410695297732</v>
      </c>
    </row>
    <row r="403" spans="1:5" x14ac:dyDescent="0.25">
      <c r="A403" s="312"/>
      <c r="B403" s="309"/>
      <c r="C403" s="16" t="s">
        <v>18</v>
      </c>
      <c r="D403" s="199">
        <v>43</v>
      </c>
      <c r="E403" s="34">
        <f t="shared" si="10"/>
        <v>155.0396809280482</v>
      </c>
    </row>
    <row r="404" spans="1:5" x14ac:dyDescent="0.25">
      <c r="A404" s="312"/>
      <c r="B404" s="309"/>
      <c r="C404" s="16" t="s">
        <v>19</v>
      </c>
      <c r="D404" s="199">
        <v>52</v>
      </c>
      <c r="E404" s="34">
        <f t="shared" si="10"/>
        <v>187.4898467036862</v>
      </c>
    </row>
    <row r="405" spans="1:5" x14ac:dyDescent="0.25">
      <c r="A405" s="312"/>
      <c r="B405" s="309"/>
      <c r="C405" s="16" t="s">
        <v>20</v>
      </c>
      <c r="D405" s="199">
        <v>11</v>
      </c>
      <c r="E405" s="34">
        <f t="shared" si="10"/>
        <v>39.66131372577977</v>
      </c>
    </row>
    <row r="406" spans="1:5" x14ac:dyDescent="0.25">
      <c r="A406" s="312"/>
      <c r="B406" s="309"/>
      <c r="C406" s="16" t="s">
        <v>21</v>
      </c>
      <c r="D406" s="199">
        <v>7</v>
      </c>
      <c r="E406" s="34">
        <f t="shared" si="10"/>
        <v>25.239017825496216</v>
      </c>
    </row>
    <row r="407" spans="1:5" x14ac:dyDescent="0.25">
      <c r="A407" s="312"/>
      <c r="B407" s="309"/>
      <c r="C407" s="16" t="s">
        <v>22</v>
      </c>
      <c r="D407" s="199">
        <v>35</v>
      </c>
      <c r="E407" s="34">
        <f t="shared" si="10"/>
        <v>126.19508912748108</v>
      </c>
    </row>
    <row r="408" spans="1:5" x14ac:dyDescent="0.25">
      <c r="A408" s="312"/>
      <c r="B408" s="309"/>
      <c r="C408" s="16" t="s">
        <v>23</v>
      </c>
      <c r="D408" s="199">
        <v>37</v>
      </c>
      <c r="E408" s="34">
        <f t="shared" si="10"/>
        <v>133.40623707762288</v>
      </c>
    </row>
    <row r="409" spans="1:5" x14ac:dyDescent="0.25">
      <c r="A409" s="312"/>
      <c r="B409" s="309"/>
      <c r="C409" s="16" t="s">
        <v>24</v>
      </c>
      <c r="D409" s="199">
        <v>18</v>
      </c>
      <c r="E409" s="34">
        <f t="shared" si="10"/>
        <v>64.900331551275983</v>
      </c>
    </row>
    <row r="410" spans="1:5" x14ac:dyDescent="0.25">
      <c r="A410" s="312"/>
      <c r="B410" s="309"/>
      <c r="C410" s="16" t="s">
        <v>36</v>
      </c>
      <c r="D410" s="199">
        <v>56</v>
      </c>
      <c r="E410" s="34">
        <f t="shared" si="10"/>
        <v>201.91214260396973</v>
      </c>
    </row>
    <row r="411" spans="1:5" x14ac:dyDescent="0.25">
      <c r="A411" s="312"/>
      <c r="B411" s="309"/>
      <c r="C411" s="16" t="s">
        <v>37</v>
      </c>
      <c r="D411" s="199">
        <v>58</v>
      </c>
      <c r="E411" s="34">
        <f t="shared" si="10"/>
        <v>209.12329055411152</v>
      </c>
    </row>
    <row r="412" spans="1:5" x14ac:dyDescent="0.25">
      <c r="A412" s="312"/>
      <c r="B412" s="309"/>
      <c r="C412" s="16" t="s">
        <v>38</v>
      </c>
      <c r="D412" s="199">
        <v>76</v>
      </c>
      <c r="E412" s="34">
        <f t="shared" si="10"/>
        <v>274.02362210538752</v>
      </c>
    </row>
    <row r="413" spans="1:5" x14ac:dyDescent="0.25">
      <c r="A413" s="312"/>
      <c r="B413" s="309"/>
      <c r="C413" s="16" t="s">
        <v>39</v>
      </c>
      <c r="D413" s="199">
        <v>74</v>
      </c>
      <c r="E413" s="34">
        <f t="shared" si="10"/>
        <v>266.81247415524575</v>
      </c>
    </row>
    <row r="414" spans="1:5" x14ac:dyDescent="0.25">
      <c r="A414" s="312"/>
      <c r="B414" s="309"/>
      <c r="C414" s="16" t="s">
        <v>40</v>
      </c>
      <c r="D414" s="199">
        <v>65</v>
      </c>
      <c r="E414" s="34">
        <f t="shared" si="10"/>
        <v>234.36230837960773</v>
      </c>
    </row>
    <row r="415" spans="1:5" x14ac:dyDescent="0.25">
      <c r="A415" s="312"/>
      <c r="B415" s="309"/>
      <c r="C415" s="16" t="s">
        <v>41</v>
      </c>
      <c r="D415" s="199">
        <v>69</v>
      </c>
      <c r="E415" s="34">
        <f t="shared" si="10"/>
        <v>248.78460427989128</v>
      </c>
    </row>
    <row r="416" spans="1:5" x14ac:dyDescent="0.25">
      <c r="A416" s="312"/>
      <c r="B416" s="309"/>
      <c r="C416" s="16" t="s">
        <v>42</v>
      </c>
      <c r="D416" s="199">
        <v>51</v>
      </c>
      <c r="E416" s="34">
        <f t="shared" si="10"/>
        <v>183.88427272861529</v>
      </c>
    </row>
    <row r="417" spans="1:5" x14ac:dyDescent="0.25">
      <c r="A417" s="312"/>
      <c r="B417" s="309"/>
      <c r="C417" s="16" t="s">
        <v>43</v>
      </c>
      <c r="D417" s="199">
        <v>57</v>
      </c>
      <c r="E417" s="34">
        <f t="shared" si="10"/>
        <v>205.51771657904064</v>
      </c>
    </row>
    <row r="418" spans="1:5" x14ac:dyDescent="0.25">
      <c r="A418" s="312"/>
      <c r="B418" s="309"/>
      <c r="C418" s="16" t="s">
        <v>44</v>
      </c>
      <c r="D418" s="199">
        <v>63</v>
      </c>
      <c r="E418" s="34">
        <f t="shared" si="10"/>
        <v>227.15116042946596</v>
      </c>
    </row>
    <row r="419" spans="1:5" x14ac:dyDescent="0.25">
      <c r="A419" s="312"/>
      <c r="B419" s="309"/>
      <c r="C419" s="16" t="s">
        <v>45</v>
      </c>
      <c r="D419" s="199">
        <v>52</v>
      </c>
      <c r="E419" s="34">
        <f t="shared" si="10"/>
        <v>187.4898467036862</v>
      </c>
    </row>
    <row r="420" spans="1:5" x14ac:dyDescent="0.25">
      <c r="A420" s="312"/>
      <c r="B420" s="309"/>
      <c r="C420" s="16" t="s">
        <v>46</v>
      </c>
      <c r="D420" s="199">
        <v>9</v>
      </c>
      <c r="E420" s="34">
        <f t="shared" si="10"/>
        <v>32.450165775637991</v>
      </c>
    </row>
    <row r="421" spans="1:5" x14ac:dyDescent="0.25">
      <c r="A421" s="312"/>
      <c r="B421" s="309"/>
      <c r="C421" s="16" t="s">
        <v>47</v>
      </c>
      <c r="D421" s="199">
        <v>10</v>
      </c>
      <c r="E421" s="34">
        <f t="shared" si="10"/>
        <v>36.055739750708881</v>
      </c>
    </row>
    <row r="422" spans="1:5" x14ac:dyDescent="0.25">
      <c r="A422" s="312"/>
      <c r="B422" s="309"/>
      <c r="C422" s="16" t="s">
        <v>88</v>
      </c>
      <c r="D422" s="199">
        <v>28</v>
      </c>
      <c r="E422" s="34">
        <f t="shared" si="10"/>
        <v>100.95607130198486</v>
      </c>
    </row>
    <row r="423" spans="1:5" x14ac:dyDescent="0.25">
      <c r="A423" s="312"/>
      <c r="B423" s="309"/>
      <c r="C423" s="16" t="s">
        <v>89</v>
      </c>
      <c r="D423" s="199">
        <v>19</v>
      </c>
      <c r="E423" s="34">
        <f t="shared" si="10"/>
        <v>68.505905526346879</v>
      </c>
    </row>
    <row r="424" spans="1:5" x14ac:dyDescent="0.25">
      <c r="A424" s="312"/>
      <c r="B424" s="309"/>
      <c r="C424" s="16" t="s">
        <v>90</v>
      </c>
      <c r="D424" s="199">
        <v>58</v>
      </c>
      <c r="E424" s="34">
        <f t="shared" si="10"/>
        <v>209.12329055411152</v>
      </c>
    </row>
    <row r="425" spans="1:5" x14ac:dyDescent="0.25">
      <c r="A425" s="312"/>
      <c r="B425" s="309"/>
      <c r="C425" s="16" t="s">
        <v>91</v>
      </c>
      <c r="D425" s="199">
        <v>71</v>
      </c>
      <c r="E425" s="34">
        <f t="shared" ref="E425" si="11">D425/$G$12</f>
        <v>255.99575223003308</v>
      </c>
    </row>
    <row r="426" spans="1:5" ht="16.5" thickBot="1" x14ac:dyDescent="0.3">
      <c r="A426" s="312"/>
      <c r="B426" s="310"/>
      <c r="C426" s="19" t="s">
        <v>35</v>
      </c>
      <c r="D426" s="200">
        <f>AVERAGE(D392:D425)</f>
        <v>50</v>
      </c>
      <c r="E426" s="202">
        <f>AVERAGE(E392:E425)</f>
        <v>180.2786987535444</v>
      </c>
    </row>
    <row r="427" spans="1:5" x14ac:dyDescent="0.25">
      <c r="A427" s="312"/>
      <c r="B427" s="308" t="s">
        <v>179</v>
      </c>
      <c r="C427" s="18" t="s">
        <v>7</v>
      </c>
      <c r="D427" s="199">
        <v>58</v>
      </c>
      <c r="E427" s="34">
        <f t="shared" ref="E427:E492" si="12">D427/$G$12</f>
        <v>209.12329055411152</v>
      </c>
    </row>
    <row r="428" spans="1:5" x14ac:dyDescent="0.25">
      <c r="A428" s="312"/>
      <c r="B428" s="309"/>
      <c r="C428" s="16" t="s">
        <v>11</v>
      </c>
      <c r="D428" s="199">
        <v>70</v>
      </c>
      <c r="E428" s="34">
        <f t="shared" si="12"/>
        <v>252.39017825496217</v>
      </c>
    </row>
    <row r="429" spans="1:5" x14ac:dyDescent="0.25">
      <c r="A429" s="312"/>
      <c r="B429" s="309"/>
      <c r="C429" s="16" t="s">
        <v>12</v>
      </c>
      <c r="D429" s="199">
        <v>66</v>
      </c>
      <c r="E429" s="34">
        <f t="shared" si="12"/>
        <v>237.96788235467861</v>
      </c>
    </row>
    <row r="430" spans="1:5" x14ac:dyDescent="0.25">
      <c r="A430" s="312"/>
      <c r="B430" s="309"/>
      <c r="C430" s="16" t="s">
        <v>10</v>
      </c>
      <c r="D430" s="199">
        <v>102</v>
      </c>
      <c r="E430" s="34">
        <f t="shared" si="12"/>
        <v>367.76854545723057</v>
      </c>
    </row>
    <row r="431" spans="1:5" x14ac:dyDescent="0.25">
      <c r="A431" s="312"/>
      <c r="B431" s="309"/>
      <c r="C431" s="16" t="s">
        <v>13</v>
      </c>
      <c r="D431" s="199">
        <v>58</v>
      </c>
      <c r="E431" s="34">
        <f t="shared" si="12"/>
        <v>209.12329055411152</v>
      </c>
    </row>
    <row r="432" spans="1:5" x14ac:dyDescent="0.25">
      <c r="A432" s="312"/>
      <c r="B432" s="309"/>
      <c r="C432" s="16" t="s">
        <v>9</v>
      </c>
      <c r="D432" s="199">
        <v>67</v>
      </c>
      <c r="E432" s="34">
        <f t="shared" si="12"/>
        <v>241.57345632974952</v>
      </c>
    </row>
    <row r="433" spans="1:5" x14ac:dyDescent="0.25">
      <c r="A433" s="312"/>
      <c r="B433" s="309"/>
      <c r="C433" s="16" t="s">
        <v>14</v>
      </c>
      <c r="D433" s="199">
        <v>66</v>
      </c>
      <c r="E433" s="34">
        <f t="shared" si="12"/>
        <v>237.96788235467861</v>
      </c>
    </row>
    <row r="434" spans="1:5" x14ac:dyDescent="0.25">
      <c r="A434" s="312"/>
      <c r="B434" s="309"/>
      <c r="C434" s="16" t="s">
        <v>8</v>
      </c>
      <c r="D434" s="199">
        <v>58</v>
      </c>
      <c r="E434" s="34">
        <f t="shared" si="12"/>
        <v>209.12329055411152</v>
      </c>
    </row>
    <row r="435" spans="1:5" x14ac:dyDescent="0.25">
      <c r="A435" s="312"/>
      <c r="B435" s="309"/>
      <c r="C435" s="16" t="s">
        <v>15</v>
      </c>
      <c r="D435" s="199">
        <v>53</v>
      </c>
      <c r="E435" s="34">
        <f t="shared" si="12"/>
        <v>191.09542067875708</v>
      </c>
    </row>
    <row r="436" spans="1:5" x14ac:dyDescent="0.25">
      <c r="A436" s="312"/>
      <c r="B436" s="309"/>
      <c r="C436" s="16" t="s">
        <v>16</v>
      </c>
      <c r="D436" s="199">
        <v>52</v>
      </c>
      <c r="E436" s="34">
        <f t="shared" si="12"/>
        <v>187.4898467036862</v>
      </c>
    </row>
    <row r="437" spans="1:5" x14ac:dyDescent="0.25">
      <c r="A437" s="312"/>
      <c r="B437" s="309"/>
      <c r="C437" s="16" t="s">
        <v>17</v>
      </c>
      <c r="D437" s="199">
        <v>77</v>
      </c>
      <c r="E437" s="34">
        <f t="shared" si="12"/>
        <v>277.62919608045837</v>
      </c>
    </row>
    <row r="438" spans="1:5" x14ac:dyDescent="0.25">
      <c r="A438" s="312"/>
      <c r="B438" s="309"/>
      <c r="C438" s="16" t="s">
        <v>18</v>
      </c>
      <c r="D438" s="199">
        <v>81</v>
      </c>
      <c r="E438" s="34">
        <f t="shared" si="12"/>
        <v>292.05149198074196</v>
      </c>
    </row>
    <row r="439" spans="1:5" x14ac:dyDescent="0.25">
      <c r="A439" s="312"/>
      <c r="B439" s="309"/>
      <c r="C439" s="16" t="s">
        <v>19</v>
      </c>
      <c r="D439" s="199">
        <v>54</v>
      </c>
      <c r="E439" s="34">
        <f t="shared" si="12"/>
        <v>194.70099465382796</v>
      </c>
    </row>
    <row r="440" spans="1:5" x14ac:dyDescent="0.25">
      <c r="A440" s="312"/>
      <c r="B440" s="309"/>
      <c r="C440" s="16" t="s">
        <v>20</v>
      </c>
      <c r="D440" s="199">
        <v>32</v>
      </c>
      <c r="E440" s="34">
        <f t="shared" si="12"/>
        <v>115.37836720226842</v>
      </c>
    </row>
    <row r="441" spans="1:5" x14ac:dyDescent="0.25">
      <c r="A441" s="312"/>
      <c r="B441" s="309"/>
      <c r="C441" s="16" t="s">
        <v>21</v>
      </c>
      <c r="D441" s="199">
        <v>48</v>
      </c>
      <c r="E441" s="34">
        <f t="shared" si="12"/>
        <v>173.06755080340264</v>
      </c>
    </row>
    <row r="442" spans="1:5" x14ac:dyDescent="0.25">
      <c r="A442" s="312"/>
      <c r="B442" s="309"/>
      <c r="C442" s="16" t="s">
        <v>22</v>
      </c>
      <c r="D442" s="199">
        <v>39</v>
      </c>
      <c r="E442" s="34">
        <f t="shared" si="12"/>
        <v>140.61738502776464</v>
      </c>
    </row>
    <row r="443" spans="1:5" x14ac:dyDescent="0.25">
      <c r="A443" s="312"/>
      <c r="B443" s="309"/>
      <c r="C443" s="16" t="s">
        <v>23</v>
      </c>
      <c r="D443" s="199">
        <v>117</v>
      </c>
      <c r="E443" s="34">
        <f t="shared" si="12"/>
        <v>421.85215508329389</v>
      </c>
    </row>
    <row r="444" spans="1:5" x14ac:dyDescent="0.25">
      <c r="A444" s="312"/>
      <c r="B444" s="309"/>
      <c r="C444" s="16" t="s">
        <v>24</v>
      </c>
      <c r="D444" s="199">
        <v>72</v>
      </c>
      <c r="E444" s="34">
        <f t="shared" si="12"/>
        <v>259.60132620510393</v>
      </c>
    </row>
    <row r="445" spans="1:5" x14ac:dyDescent="0.25">
      <c r="A445" s="312"/>
      <c r="B445" s="309"/>
      <c r="C445" s="16" t="s">
        <v>36</v>
      </c>
      <c r="D445" s="199">
        <v>82</v>
      </c>
      <c r="E445" s="34">
        <f t="shared" si="12"/>
        <v>295.65706595581281</v>
      </c>
    </row>
    <row r="446" spans="1:5" x14ac:dyDescent="0.25">
      <c r="A446" s="312"/>
      <c r="B446" s="309"/>
      <c r="C446" s="16" t="s">
        <v>37</v>
      </c>
      <c r="D446" s="199">
        <v>88</v>
      </c>
      <c r="E446" s="34">
        <f t="shared" si="12"/>
        <v>317.29050980623816</v>
      </c>
    </row>
    <row r="447" spans="1:5" x14ac:dyDescent="0.25">
      <c r="A447" s="312"/>
      <c r="B447" s="309"/>
      <c r="C447" s="16" t="s">
        <v>38</v>
      </c>
      <c r="D447" s="199">
        <v>38</v>
      </c>
      <c r="E447" s="34">
        <f t="shared" si="12"/>
        <v>137.01181105269376</v>
      </c>
    </row>
    <row r="448" spans="1:5" x14ac:dyDescent="0.25">
      <c r="A448" s="312"/>
      <c r="B448" s="309"/>
      <c r="C448" s="16" t="s">
        <v>39</v>
      </c>
      <c r="D448" s="199">
        <v>111</v>
      </c>
      <c r="E448" s="34">
        <f t="shared" si="12"/>
        <v>400.2187112328686</v>
      </c>
    </row>
    <row r="449" spans="1:5" x14ac:dyDescent="0.25">
      <c r="A449" s="312"/>
      <c r="B449" s="309"/>
      <c r="C449" s="16" t="s">
        <v>40</v>
      </c>
      <c r="D449" s="199">
        <v>123</v>
      </c>
      <c r="E449" s="34">
        <f t="shared" si="12"/>
        <v>443.48559893371925</v>
      </c>
    </row>
    <row r="450" spans="1:5" x14ac:dyDescent="0.25">
      <c r="A450" s="312"/>
      <c r="B450" s="309"/>
      <c r="C450" s="16" t="s">
        <v>41</v>
      </c>
      <c r="D450" s="199">
        <v>102</v>
      </c>
      <c r="E450" s="34">
        <f t="shared" si="12"/>
        <v>367.76854545723057</v>
      </c>
    </row>
    <row r="451" spans="1:5" x14ac:dyDescent="0.25">
      <c r="A451" s="312"/>
      <c r="B451" s="309"/>
      <c r="C451" s="16" t="s">
        <v>42</v>
      </c>
      <c r="D451" s="199">
        <v>72</v>
      </c>
      <c r="E451" s="34">
        <f t="shared" si="12"/>
        <v>259.60132620510393</v>
      </c>
    </row>
    <row r="452" spans="1:5" x14ac:dyDescent="0.25">
      <c r="A452" s="312"/>
      <c r="B452" s="309"/>
      <c r="C452" s="16" t="s">
        <v>43</v>
      </c>
      <c r="D452" s="199">
        <v>79</v>
      </c>
      <c r="E452" s="34">
        <f t="shared" si="12"/>
        <v>284.84034403060019</v>
      </c>
    </row>
    <row r="453" spans="1:5" x14ac:dyDescent="0.25">
      <c r="A453" s="312"/>
      <c r="B453" s="309"/>
      <c r="C453" s="16" t="s">
        <v>44</v>
      </c>
      <c r="D453" s="199">
        <v>125</v>
      </c>
      <c r="E453" s="34">
        <f t="shared" si="12"/>
        <v>450.69674688386101</v>
      </c>
    </row>
    <row r="454" spans="1:5" x14ac:dyDescent="0.25">
      <c r="A454" s="312"/>
      <c r="B454" s="309"/>
      <c r="C454" s="16" t="s">
        <v>45</v>
      </c>
      <c r="D454" s="199">
        <v>67</v>
      </c>
      <c r="E454" s="34">
        <f t="shared" si="12"/>
        <v>241.57345632974952</v>
      </c>
    </row>
    <row r="455" spans="1:5" ht="16.5" thickBot="1" x14ac:dyDescent="0.3">
      <c r="A455" s="312"/>
      <c r="B455" s="310"/>
      <c r="C455" s="19" t="s">
        <v>35</v>
      </c>
      <c r="D455" s="200">
        <f>AVERAGE(D427:D454)</f>
        <v>73.464285714285708</v>
      </c>
      <c r="E455" s="202">
        <f>AVERAGE(E427:E454)</f>
        <v>264.88091666860055</v>
      </c>
    </row>
    <row r="456" spans="1:5" x14ac:dyDescent="0.25">
      <c r="A456" s="312"/>
      <c r="B456" s="308" t="s">
        <v>200</v>
      </c>
      <c r="C456" s="18" t="s">
        <v>7</v>
      </c>
      <c r="D456" s="199">
        <v>42</v>
      </c>
      <c r="E456" s="34">
        <f t="shared" si="12"/>
        <v>151.43410695297732</v>
      </c>
    </row>
    <row r="457" spans="1:5" x14ac:dyDescent="0.25">
      <c r="A457" s="312"/>
      <c r="B457" s="309"/>
      <c r="C457" s="16" t="s">
        <v>11</v>
      </c>
      <c r="D457" s="199">
        <v>41</v>
      </c>
      <c r="E457" s="34">
        <f t="shared" si="12"/>
        <v>147.82853297790641</v>
      </c>
    </row>
    <row r="458" spans="1:5" x14ac:dyDescent="0.25">
      <c r="A458" s="312"/>
      <c r="B458" s="309"/>
      <c r="C458" s="16" t="s">
        <v>12</v>
      </c>
      <c r="D458" s="199">
        <v>49</v>
      </c>
      <c r="E458" s="34">
        <f t="shared" si="12"/>
        <v>176.67312477847352</v>
      </c>
    </row>
    <row r="459" spans="1:5" x14ac:dyDescent="0.25">
      <c r="A459" s="312"/>
      <c r="B459" s="309"/>
      <c r="C459" s="16" t="s">
        <v>10</v>
      </c>
      <c r="D459" s="199">
        <v>81</v>
      </c>
      <c r="E459" s="34">
        <f t="shared" si="12"/>
        <v>292.05149198074196</v>
      </c>
    </row>
    <row r="460" spans="1:5" x14ac:dyDescent="0.25">
      <c r="A460" s="312"/>
      <c r="B460" s="309"/>
      <c r="C460" s="16" t="s">
        <v>13</v>
      </c>
      <c r="D460" s="199">
        <v>73</v>
      </c>
      <c r="E460" s="34">
        <f t="shared" si="12"/>
        <v>263.20690018017484</v>
      </c>
    </row>
    <row r="461" spans="1:5" x14ac:dyDescent="0.25">
      <c r="A461" s="312"/>
      <c r="B461" s="309"/>
      <c r="C461" s="16" t="s">
        <v>9</v>
      </c>
      <c r="D461" s="199">
        <v>62</v>
      </c>
      <c r="E461" s="34">
        <f t="shared" si="12"/>
        <v>223.54558645439508</v>
      </c>
    </row>
    <row r="462" spans="1:5" x14ac:dyDescent="0.25">
      <c r="A462" s="312"/>
      <c r="B462" s="309"/>
      <c r="C462" s="16" t="s">
        <v>14</v>
      </c>
      <c r="D462" s="199">
        <v>64</v>
      </c>
      <c r="E462" s="34">
        <f t="shared" si="12"/>
        <v>230.75673440453684</v>
      </c>
    </row>
    <row r="463" spans="1:5" x14ac:dyDescent="0.25">
      <c r="A463" s="312"/>
      <c r="B463" s="309"/>
      <c r="C463" s="16" t="s">
        <v>8</v>
      </c>
      <c r="D463" s="199">
        <v>76</v>
      </c>
      <c r="E463" s="34">
        <f t="shared" si="12"/>
        <v>274.02362210538752</v>
      </c>
    </row>
    <row r="464" spans="1:5" x14ac:dyDescent="0.25">
      <c r="A464" s="312"/>
      <c r="B464" s="309"/>
      <c r="C464" s="16" t="s">
        <v>15</v>
      </c>
      <c r="D464" s="199">
        <v>59</v>
      </c>
      <c r="E464" s="34">
        <f t="shared" si="12"/>
        <v>212.7288645291824</v>
      </c>
    </row>
    <row r="465" spans="1:5" x14ac:dyDescent="0.25">
      <c r="A465" s="312"/>
      <c r="B465" s="309"/>
      <c r="C465" s="16" t="s">
        <v>16</v>
      </c>
      <c r="D465" s="199">
        <v>66</v>
      </c>
      <c r="E465" s="34">
        <f t="shared" si="12"/>
        <v>237.96788235467861</v>
      </c>
    </row>
    <row r="466" spans="1:5" x14ac:dyDescent="0.25">
      <c r="A466" s="312"/>
      <c r="B466" s="309"/>
      <c r="C466" s="16" t="s">
        <v>17</v>
      </c>
      <c r="D466" s="199">
        <v>134</v>
      </c>
      <c r="E466" s="34">
        <f t="shared" si="12"/>
        <v>483.14691265949904</v>
      </c>
    </row>
    <row r="467" spans="1:5" x14ac:dyDescent="0.25">
      <c r="A467" s="312"/>
      <c r="B467" s="309"/>
      <c r="C467" s="16" t="s">
        <v>18</v>
      </c>
      <c r="D467" s="199">
        <v>49</v>
      </c>
      <c r="E467" s="34">
        <f t="shared" si="12"/>
        <v>176.67312477847352</v>
      </c>
    </row>
    <row r="468" spans="1:5" x14ac:dyDescent="0.25">
      <c r="A468" s="312"/>
      <c r="B468" s="309"/>
      <c r="C468" s="16" t="s">
        <v>19</v>
      </c>
      <c r="D468" s="199">
        <v>80</v>
      </c>
      <c r="E468" s="34">
        <f t="shared" si="12"/>
        <v>288.44591800567105</v>
      </c>
    </row>
    <row r="469" spans="1:5" x14ac:dyDescent="0.25">
      <c r="A469" s="312"/>
      <c r="B469" s="309"/>
      <c r="C469" s="16" t="s">
        <v>20</v>
      </c>
      <c r="D469" s="199">
        <v>43</v>
      </c>
      <c r="E469" s="34">
        <f t="shared" si="12"/>
        <v>155.0396809280482</v>
      </c>
    </row>
    <row r="470" spans="1:5" x14ac:dyDescent="0.25">
      <c r="A470" s="312"/>
      <c r="B470" s="309"/>
      <c r="C470" s="16" t="s">
        <v>21</v>
      </c>
      <c r="D470" s="199">
        <v>64</v>
      </c>
      <c r="E470" s="34">
        <f t="shared" si="12"/>
        <v>230.75673440453684</v>
      </c>
    </row>
    <row r="471" spans="1:5" x14ac:dyDescent="0.25">
      <c r="A471" s="312"/>
      <c r="B471" s="309"/>
      <c r="C471" s="16" t="s">
        <v>22</v>
      </c>
      <c r="D471" s="199">
        <v>65</v>
      </c>
      <c r="E471" s="34">
        <f t="shared" si="12"/>
        <v>234.36230837960773</v>
      </c>
    </row>
    <row r="472" spans="1:5" x14ac:dyDescent="0.25">
      <c r="A472" s="312"/>
      <c r="B472" s="309"/>
      <c r="C472" s="16" t="s">
        <v>23</v>
      </c>
      <c r="D472" s="199">
        <v>65</v>
      </c>
      <c r="E472" s="34">
        <f t="shared" si="12"/>
        <v>234.36230837960773</v>
      </c>
    </row>
    <row r="473" spans="1:5" x14ac:dyDescent="0.25">
      <c r="A473" s="312"/>
      <c r="B473" s="309"/>
      <c r="C473" s="16" t="s">
        <v>24</v>
      </c>
      <c r="D473" s="199">
        <v>70</v>
      </c>
      <c r="E473" s="34">
        <f t="shared" si="12"/>
        <v>252.39017825496217</v>
      </c>
    </row>
    <row r="474" spans="1:5" x14ac:dyDescent="0.25">
      <c r="A474" s="312"/>
      <c r="B474" s="309"/>
      <c r="C474" s="16" t="s">
        <v>36</v>
      </c>
      <c r="D474" s="199">
        <v>56</v>
      </c>
      <c r="E474" s="34">
        <f t="shared" si="12"/>
        <v>201.91214260396973</v>
      </c>
    </row>
    <row r="475" spans="1:5" x14ac:dyDescent="0.25">
      <c r="A475" s="312"/>
      <c r="B475" s="309"/>
      <c r="C475" s="16" t="s">
        <v>37</v>
      </c>
      <c r="D475" s="199">
        <v>102</v>
      </c>
      <c r="E475" s="34">
        <f t="shared" si="12"/>
        <v>367.76854545723057</v>
      </c>
    </row>
    <row r="476" spans="1:5" ht="16.5" thickBot="1" x14ac:dyDescent="0.3">
      <c r="A476" s="312"/>
      <c r="B476" s="310"/>
      <c r="C476" s="19" t="s">
        <v>35</v>
      </c>
      <c r="D476" s="200">
        <f>AVERAGE(D456:D475)</f>
        <v>67.05</v>
      </c>
      <c r="E476" s="202">
        <f>AVERAGE(E456:E475)</f>
        <v>241.75373502850306</v>
      </c>
    </row>
    <row r="477" spans="1:5" x14ac:dyDescent="0.25">
      <c r="A477" s="312"/>
      <c r="B477" s="308" t="s">
        <v>203</v>
      </c>
      <c r="C477" s="18" t="s">
        <v>7</v>
      </c>
      <c r="D477" s="199">
        <v>37</v>
      </c>
      <c r="E477" s="34">
        <f t="shared" si="12"/>
        <v>133.40623707762288</v>
      </c>
    </row>
    <row r="478" spans="1:5" x14ac:dyDescent="0.25">
      <c r="A478" s="312"/>
      <c r="B478" s="309"/>
      <c r="C478" s="16" t="s">
        <v>11</v>
      </c>
      <c r="D478" s="199">
        <v>68</v>
      </c>
      <c r="E478" s="34">
        <f t="shared" si="12"/>
        <v>245.1790303048204</v>
      </c>
    </row>
    <row r="479" spans="1:5" x14ac:dyDescent="0.25">
      <c r="A479" s="312"/>
      <c r="B479" s="309"/>
      <c r="C479" s="16" t="s">
        <v>12</v>
      </c>
      <c r="D479" s="199">
        <v>54</v>
      </c>
      <c r="E479" s="34">
        <f t="shared" si="12"/>
        <v>194.70099465382796</v>
      </c>
    </row>
    <row r="480" spans="1:5" x14ac:dyDescent="0.25">
      <c r="A480" s="312"/>
      <c r="B480" s="309"/>
      <c r="C480" s="16" t="s">
        <v>10</v>
      </c>
      <c r="D480" s="199">
        <v>56</v>
      </c>
      <c r="E480" s="34">
        <f t="shared" si="12"/>
        <v>201.91214260396973</v>
      </c>
    </row>
    <row r="481" spans="1:5" x14ac:dyDescent="0.25">
      <c r="A481" s="312"/>
      <c r="B481" s="309"/>
      <c r="C481" s="16" t="s">
        <v>13</v>
      </c>
      <c r="D481" s="199">
        <v>54</v>
      </c>
      <c r="E481" s="34">
        <f t="shared" si="12"/>
        <v>194.70099465382796</v>
      </c>
    </row>
    <row r="482" spans="1:5" x14ac:dyDescent="0.25">
      <c r="A482" s="312"/>
      <c r="B482" s="309"/>
      <c r="C482" s="16" t="s">
        <v>9</v>
      </c>
      <c r="D482" s="199">
        <v>52</v>
      </c>
      <c r="E482" s="34">
        <f t="shared" si="12"/>
        <v>187.4898467036862</v>
      </c>
    </row>
    <row r="483" spans="1:5" x14ac:dyDescent="0.25">
      <c r="A483" s="312"/>
      <c r="B483" s="309"/>
      <c r="C483" s="16" t="s">
        <v>14</v>
      </c>
      <c r="D483" s="199">
        <v>46</v>
      </c>
      <c r="E483" s="34">
        <f t="shared" si="12"/>
        <v>165.85640285326085</v>
      </c>
    </row>
    <row r="484" spans="1:5" x14ac:dyDescent="0.25">
      <c r="A484" s="312"/>
      <c r="B484" s="309"/>
      <c r="C484" s="16" t="s">
        <v>8</v>
      </c>
      <c r="D484" s="199">
        <v>51</v>
      </c>
      <c r="E484" s="34">
        <f t="shared" si="12"/>
        <v>183.88427272861529</v>
      </c>
    </row>
    <row r="485" spans="1:5" x14ac:dyDescent="0.25">
      <c r="A485" s="312"/>
      <c r="B485" s="309"/>
      <c r="C485" s="16" t="s">
        <v>15</v>
      </c>
      <c r="D485" s="199">
        <v>34</v>
      </c>
      <c r="E485" s="34">
        <f t="shared" si="12"/>
        <v>122.5895151524102</v>
      </c>
    </row>
    <row r="486" spans="1:5" ht="16.5" thickBot="1" x14ac:dyDescent="0.3">
      <c r="A486" s="312"/>
      <c r="B486" s="310"/>
      <c r="C486" s="19" t="s">
        <v>35</v>
      </c>
      <c r="D486" s="200">
        <f>AVERAGE(D477:D485)</f>
        <v>50.222222222222221</v>
      </c>
      <c r="E486" s="202">
        <f>AVERAGE(E477:E485)</f>
        <v>181.07993741467126</v>
      </c>
    </row>
    <row r="487" spans="1:5" x14ac:dyDescent="0.25">
      <c r="A487" s="312"/>
      <c r="B487" s="308" t="s">
        <v>204</v>
      </c>
      <c r="C487" s="18" t="s">
        <v>7</v>
      </c>
      <c r="D487" s="199">
        <v>88</v>
      </c>
      <c r="E487" s="34">
        <f t="shared" si="12"/>
        <v>317.29050980623816</v>
      </c>
    </row>
    <row r="488" spans="1:5" x14ac:dyDescent="0.25">
      <c r="A488" s="312"/>
      <c r="B488" s="309"/>
      <c r="C488" s="16" t="s">
        <v>11</v>
      </c>
      <c r="D488" s="199">
        <v>84</v>
      </c>
      <c r="E488" s="34">
        <f t="shared" si="12"/>
        <v>302.86821390595463</v>
      </c>
    </row>
    <row r="489" spans="1:5" x14ac:dyDescent="0.25">
      <c r="A489" s="312"/>
      <c r="B489" s="309"/>
      <c r="C489" s="16" t="s">
        <v>12</v>
      </c>
      <c r="D489" s="199">
        <v>97</v>
      </c>
      <c r="E489" s="34">
        <f t="shared" si="12"/>
        <v>349.74067558187613</v>
      </c>
    </row>
    <row r="490" spans="1:5" x14ac:dyDescent="0.25">
      <c r="A490" s="312"/>
      <c r="B490" s="309"/>
      <c r="C490" s="16" t="s">
        <v>10</v>
      </c>
      <c r="D490" s="199">
        <v>90</v>
      </c>
      <c r="E490" s="34">
        <f t="shared" si="12"/>
        <v>324.50165775637993</v>
      </c>
    </row>
    <row r="491" spans="1:5" x14ac:dyDescent="0.25">
      <c r="A491" s="312"/>
      <c r="B491" s="309"/>
      <c r="C491" s="16" t="s">
        <v>13</v>
      </c>
      <c r="D491" s="199">
        <v>38</v>
      </c>
      <c r="E491" s="34">
        <f t="shared" ref="E491" si="13">D491/$G$12</f>
        <v>137.01181105269376</v>
      </c>
    </row>
    <row r="492" spans="1:5" x14ac:dyDescent="0.25">
      <c r="A492" s="312"/>
      <c r="B492" s="309"/>
      <c r="C492" s="16" t="s">
        <v>9</v>
      </c>
      <c r="D492" s="199">
        <v>31</v>
      </c>
      <c r="E492" s="34">
        <f t="shared" si="12"/>
        <v>111.77279322719754</v>
      </c>
    </row>
    <row r="493" spans="1:5" x14ac:dyDescent="0.25">
      <c r="A493" s="312"/>
      <c r="B493" s="309"/>
      <c r="C493" s="16" t="s">
        <v>14</v>
      </c>
      <c r="D493" s="199">
        <v>18</v>
      </c>
      <c r="E493" s="34">
        <f t="shared" ref="E493:E494" si="14">D493/$G$12</f>
        <v>64.900331551275983</v>
      </c>
    </row>
    <row r="494" spans="1:5" x14ac:dyDescent="0.25">
      <c r="A494" s="312"/>
      <c r="B494" s="309"/>
      <c r="C494" s="16" t="s">
        <v>8</v>
      </c>
      <c r="D494" s="199">
        <v>60</v>
      </c>
      <c r="E494" s="34">
        <f t="shared" si="14"/>
        <v>216.33443850425328</v>
      </c>
    </row>
    <row r="495" spans="1:5" ht="16.5" thickBot="1" x14ac:dyDescent="0.3">
      <c r="A495" s="312"/>
      <c r="B495" s="310"/>
      <c r="C495" s="19" t="s">
        <v>35</v>
      </c>
      <c r="D495" s="200">
        <f>AVERAGE(D487:D494)</f>
        <v>63.25</v>
      </c>
      <c r="E495" s="202">
        <f>AVERAGE(E487:E494)</f>
        <v>228.05255392323366</v>
      </c>
    </row>
    <row r="496" spans="1:5" x14ac:dyDescent="0.25">
      <c r="A496" s="312"/>
      <c r="B496" s="308" t="s">
        <v>205</v>
      </c>
      <c r="C496" s="18" t="s">
        <v>7</v>
      </c>
      <c r="D496" s="199">
        <v>88</v>
      </c>
      <c r="E496" s="34">
        <f t="shared" ref="E496:E523" si="15">D496/$G$12</f>
        <v>317.29050980623816</v>
      </c>
    </row>
    <row r="497" spans="1:5" x14ac:dyDescent="0.25">
      <c r="A497" s="312"/>
      <c r="B497" s="309"/>
      <c r="C497" s="16" t="s">
        <v>11</v>
      </c>
      <c r="D497" s="199">
        <v>72</v>
      </c>
      <c r="E497" s="34">
        <f t="shared" si="15"/>
        <v>259.60132620510393</v>
      </c>
    </row>
    <row r="498" spans="1:5" x14ac:dyDescent="0.25">
      <c r="A498" s="312"/>
      <c r="B498" s="309"/>
      <c r="C498" s="16" t="s">
        <v>12</v>
      </c>
      <c r="D498" s="199">
        <v>94</v>
      </c>
      <c r="E498" s="34">
        <f t="shared" si="15"/>
        <v>338.92395365666351</v>
      </c>
    </row>
    <row r="499" spans="1:5" x14ac:dyDescent="0.25">
      <c r="A499" s="312"/>
      <c r="B499" s="309"/>
      <c r="C499" s="16" t="s">
        <v>10</v>
      </c>
      <c r="D499" s="199">
        <v>77</v>
      </c>
      <c r="E499" s="34">
        <f t="shared" si="15"/>
        <v>277.62919608045837</v>
      </c>
    </row>
    <row r="500" spans="1:5" x14ac:dyDescent="0.25">
      <c r="A500" s="312"/>
      <c r="B500" s="309"/>
      <c r="C500" s="16" t="s">
        <v>13</v>
      </c>
      <c r="D500" s="199">
        <v>48</v>
      </c>
      <c r="E500" s="34">
        <f t="shared" si="15"/>
        <v>173.06755080340264</v>
      </c>
    </row>
    <row r="501" spans="1:5" x14ac:dyDescent="0.25">
      <c r="A501" s="312"/>
      <c r="B501" s="309"/>
      <c r="C501" s="16" t="s">
        <v>9</v>
      </c>
      <c r="D501" s="199">
        <v>60</v>
      </c>
      <c r="E501" s="34">
        <f t="shared" si="15"/>
        <v>216.33443850425328</v>
      </c>
    </row>
    <row r="502" spans="1:5" x14ac:dyDescent="0.25">
      <c r="A502" s="312"/>
      <c r="B502" s="309"/>
      <c r="C502" s="16" t="s">
        <v>14</v>
      </c>
      <c r="D502" s="199">
        <v>67</v>
      </c>
      <c r="E502" s="34">
        <f t="shared" si="15"/>
        <v>241.57345632974952</v>
      </c>
    </row>
    <row r="503" spans="1:5" x14ac:dyDescent="0.25">
      <c r="A503" s="312"/>
      <c r="B503" s="309"/>
      <c r="C503" s="16" t="s">
        <v>8</v>
      </c>
      <c r="D503" s="199">
        <v>43</v>
      </c>
      <c r="E503" s="34">
        <f t="shared" si="15"/>
        <v>155.0396809280482</v>
      </c>
    </row>
    <row r="504" spans="1:5" x14ac:dyDescent="0.25">
      <c r="A504" s="312"/>
      <c r="B504" s="309"/>
      <c r="C504" s="16" t="s">
        <v>15</v>
      </c>
      <c r="D504" s="199">
        <v>42</v>
      </c>
      <c r="E504" s="34">
        <f t="shared" si="15"/>
        <v>151.43410695297732</v>
      </c>
    </row>
    <row r="505" spans="1:5" x14ac:dyDescent="0.25">
      <c r="A505" s="312"/>
      <c r="B505" s="309"/>
      <c r="C505" s="16" t="s">
        <v>16</v>
      </c>
      <c r="D505" s="199">
        <v>70</v>
      </c>
      <c r="E505" s="34">
        <f t="shared" si="15"/>
        <v>252.39017825496217</v>
      </c>
    </row>
    <row r="506" spans="1:5" x14ac:dyDescent="0.25">
      <c r="A506" s="312"/>
      <c r="B506" s="309"/>
      <c r="C506" s="16" t="s">
        <v>17</v>
      </c>
      <c r="D506" s="199">
        <v>45</v>
      </c>
      <c r="E506" s="34">
        <f t="shared" si="15"/>
        <v>162.25082887818996</v>
      </c>
    </row>
    <row r="507" spans="1:5" x14ac:dyDescent="0.25">
      <c r="A507" s="312"/>
      <c r="B507" s="309"/>
      <c r="C507" s="16" t="s">
        <v>18</v>
      </c>
      <c r="D507" s="199">
        <v>39</v>
      </c>
      <c r="E507" s="34">
        <f t="shared" si="15"/>
        <v>140.61738502776464</v>
      </c>
    </row>
    <row r="508" spans="1:5" x14ac:dyDescent="0.25">
      <c r="A508" s="312"/>
      <c r="B508" s="309"/>
      <c r="C508" s="16" t="s">
        <v>19</v>
      </c>
      <c r="D508" s="199">
        <v>75</v>
      </c>
      <c r="E508" s="34">
        <f t="shared" si="15"/>
        <v>270.41804813031661</v>
      </c>
    </row>
    <row r="509" spans="1:5" x14ac:dyDescent="0.25">
      <c r="A509" s="312"/>
      <c r="B509" s="309"/>
      <c r="C509" s="16" t="s">
        <v>20</v>
      </c>
      <c r="D509" s="199">
        <v>73</v>
      </c>
      <c r="E509" s="34">
        <f t="shared" si="15"/>
        <v>263.20690018017484</v>
      </c>
    </row>
    <row r="510" spans="1:5" ht="16.5" thickBot="1" x14ac:dyDescent="0.3">
      <c r="A510" s="312"/>
      <c r="B510" s="310"/>
      <c r="C510" s="19" t="s">
        <v>35</v>
      </c>
      <c r="D510" s="200">
        <f>AVERAGE(D496:D509)</f>
        <v>63.785714285714285</v>
      </c>
      <c r="E510" s="202">
        <f>AVERAGE(E496:E509)</f>
        <v>229.98411140987875</v>
      </c>
    </row>
    <row r="511" spans="1:5" x14ac:dyDescent="0.25">
      <c r="A511" s="312"/>
      <c r="B511" s="308" t="s">
        <v>206</v>
      </c>
      <c r="C511" s="18" t="s">
        <v>7</v>
      </c>
      <c r="D511" s="199">
        <v>104</v>
      </c>
      <c r="E511" s="34">
        <f t="shared" si="15"/>
        <v>374.97969340737239</v>
      </c>
    </row>
    <row r="512" spans="1:5" x14ac:dyDescent="0.25">
      <c r="A512" s="312"/>
      <c r="B512" s="309"/>
      <c r="C512" s="16" t="s">
        <v>11</v>
      </c>
      <c r="D512" s="199">
        <v>42</v>
      </c>
      <c r="E512" s="34">
        <f t="shared" si="15"/>
        <v>151.43410695297732</v>
      </c>
    </row>
    <row r="513" spans="1:5" x14ac:dyDescent="0.25">
      <c r="A513" s="312"/>
      <c r="B513" s="309"/>
      <c r="C513" s="16" t="s">
        <v>12</v>
      </c>
      <c r="D513" s="199">
        <v>45</v>
      </c>
      <c r="E513" s="34">
        <f t="shared" si="15"/>
        <v>162.25082887818996</v>
      </c>
    </row>
    <row r="514" spans="1:5" x14ac:dyDescent="0.25">
      <c r="A514" s="312"/>
      <c r="B514" s="309"/>
      <c r="C514" s="16" t="s">
        <v>10</v>
      </c>
      <c r="D514" s="199">
        <v>64</v>
      </c>
      <c r="E514" s="34">
        <f t="shared" si="15"/>
        <v>230.75673440453684</v>
      </c>
    </row>
    <row r="515" spans="1:5" x14ac:dyDescent="0.25">
      <c r="A515" s="312"/>
      <c r="B515" s="309"/>
      <c r="C515" s="16" t="s">
        <v>13</v>
      </c>
      <c r="D515" s="199">
        <v>50</v>
      </c>
      <c r="E515" s="34">
        <f t="shared" si="15"/>
        <v>180.2786987535444</v>
      </c>
    </row>
    <row r="516" spans="1:5" x14ac:dyDescent="0.25">
      <c r="A516" s="312"/>
      <c r="B516" s="309"/>
      <c r="C516" s="16" t="s">
        <v>9</v>
      </c>
      <c r="D516" s="199">
        <v>78</v>
      </c>
      <c r="E516" s="34">
        <f t="shared" si="15"/>
        <v>281.23477005552928</v>
      </c>
    </row>
    <row r="517" spans="1:5" x14ac:dyDescent="0.25">
      <c r="A517" s="312"/>
      <c r="B517" s="309"/>
      <c r="C517" s="16" t="s">
        <v>14</v>
      </c>
      <c r="D517" s="199">
        <v>37</v>
      </c>
      <c r="E517" s="34">
        <f t="shared" si="15"/>
        <v>133.40623707762288</v>
      </c>
    </row>
    <row r="518" spans="1:5" x14ac:dyDescent="0.25">
      <c r="A518" s="312"/>
      <c r="B518" s="309"/>
      <c r="C518" s="16" t="s">
        <v>8</v>
      </c>
      <c r="D518" s="199">
        <v>57</v>
      </c>
      <c r="E518" s="34">
        <f t="shared" si="15"/>
        <v>205.51771657904064</v>
      </c>
    </row>
    <row r="519" spans="1:5" x14ac:dyDescent="0.25">
      <c r="A519" s="312"/>
      <c r="B519" s="309"/>
      <c r="C519" s="16" t="s">
        <v>15</v>
      </c>
      <c r="D519" s="199">
        <v>41</v>
      </c>
      <c r="E519" s="34">
        <f t="shared" si="15"/>
        <v>147.82853297790641</v>
      </c>
    </row>
    <row r="520" spans="1:5" x14ac:dyDescent="0.25">
      <c r="A520" s="312"/>
      <c r="B520" s="309"/>
      <c r="C520" s="16" t="s">
        <v>16</v>
      </c>
      <c r="D520" s="199">
        <v>61</v>
      </c>
      <c r="E520" s="34">
        <f t="shared" si="15"/>
        <v>219.94001247932417</v>
      </c>
    </row>
    <row r="521" spans="1:5" x14ac:dyDescent="0.25">
      <c r="A521" s="312"/>
      <c r="B521" s="309"/>
      <c r="C521" s="16" t="s">
        <v>17</v>
      </c>
      <c r="D521" s="199">
        <v>69</v>
      </c>
      <c r="E521" s="34">
        <f t="shared" si="15"/>
        <v>248.78460427989128</v>
      </c>
    </row>
    <row r="522" spans="1:5" x14ac:dyDescent="0.25">
      <c r="A522" s="312"/>
      <c r="B522" s="309"/>
      <c r="C522" s="16" t="s">
        <v>18</v>
      </c>
      <c r="D522" s="199">
        <v>74</v>
      </c>
      <c r="E522" s="34">
        <f t="shared" si="15"/>
        <v>266.81247415524575</v>
      </c>
    </row>
    <row r="523" spans="1:5" x14ac:dyDescent="0.25">
      <c r="A523" s="312"/>
      <c r="B523" s="309"/>
      <c r="C523" s="16" t="s">
        <v>19</v>
      </c>
      <c r="D523" s="199">
        <v>60</v>
      </c>
      <c r="E523" s="34">
        <f t="shared" si="15"/>
        <v>216.33443850425328</v>
      </c>
    </row>
    <row r="524" spans="1:5" ht="16.5" thickBot="1" x14ac:dyDescent="0.3">
      <c r="A524" s="313"/>
      <c r="B524" s="310"/>
      <c r="C524" s="19" t="s">
        <v>35</v>
      </c>
      <c r="D524" s="200">
        <f>AVERAGE(D511:D523)</f>
        <v>60.153846153846153</v>
      </c>
      <c r="E524" s="202">
        <f>AVERAGE(E511:E523)</f>
        <v>216.88914219272573</v>
      </c>
    </row>
  </sheetData>
  <mergeCells count="39">
    <mergeCell ref="B456:B476"/>
    <mergeCell ref="B477:B486"/>
    <mergeCell ref="B487:B495"/>
    <mergeCell ref="B496:B510"/>
    <mergeCell ref="B511:B524"/>
    <mergeCell ref="A311:A524"/>
    <mergeCell ref="B65:B72"/>
    <mergeCell ref="B58:B64"/>
    <mergeCell ref="B49:B57"/>
    <mergeCell ref="B281:B293"/>
    <mergeCell ref="B267:B280"/>
    <mergeCell ref="B249:B266"/>
    <mergeCell ref="B227:B248"/>
    <mergeCell ref="B208:B226"/>
    <mergeCell ref="B311:B318"/>
    <mergeCell ref="B319:B329"/>
    <mergeCell ref="B330:B335"/>
    <mergeCell ref="B336:B360"/>
    <mergeCell ref="B361:B391"/>
    <mergeCell ref="B392:B426"/>
    <mergeCell ref="B427:B455"/>
    <mergeCell ref="A110:A310"/>
    <mergeCell ref="B110:B119"/>
    <mergeCell ref="B120:B137"/>
    <mergeCell ref="B138:B154"/>
    <mergeCell ref="B155:B175"/>
    <mergeCell ref="B176:B188"/>
    <mergeCell ref="B189:B207"/>
    <mergeCell ref="B294:B310"/>
    <mergeCell ref="A4:A109"/>
    <mergeCell ref="B4:B16"/>
    <mergeCell ref="B17:B23"/>
    <mergeCell ref="B24:B30"/>
    <mergeCell ref="B31:B37"/>
    <mergeCell ref="B38:B43"/>
    <mergeCell ref="B44:B48"/>
    <mergeCell ref="B98:B109"/>
    <mergeCell ref="B82:B97"/>
    <mergeCell ref="B73:B81"/>
  </mergeCells>
  <phoneticPr fontId="3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C3D4-6496-4EB7-9A33-251E78BEDE7E}">
  <dimension ref="A1:I407"/>
  <sheetViews>
    <sheetView zoomScale="80" zoomScaleNormal="80" workbookViewId="0"/>
  </sheetViews>
  <sheetFormatPr baseColWidth="10" defaultRowHeight="15.75" x14ac:dyDescent="0.25"/>
  <cols>
    <col min="1" max="2" width="13" style="16" customWidth="1"/>
    <col min="3" max="3" width="22.42578125" style="16" customWidth="1"/>
    <col min="4" max="4" width="15.28515625" style="16" bestFit="1" customWidth="1"/>
    <col min="5" max="5" width="15.28515625" style="16" customWidth="1"/>
    <col min="6" max="6" width="10.28515625" style="1" customWidth="1"/>
    <col min="7" max="7" width="36" style="27" bestFit="1" customWidth="1"/>
    <col min="8" max="8" width="9.42578125" style="16" bestFit="1" customWidth="1"/>
    <col min="9" max="9" width="18.7109375" style="16" bestFit="1" customWidth="1"/>
    <col min="10" max="16384" width="11.42578125" style="1"/>
  </cols>
  <sheetData>
    <row r="1" spans="1:9" x14ac:dyDescent="0.25">
      <c r="A1" s="5" t="s">
        <v>750</v>
      </c>
      <c r="B1" s="5"/>
      <c r="C1" s="2"/>
    </row>
    <row r="2" spans="1:9" x14ac:dyDescent="0.25">
      <c r="A2" s="5"/>
      <c r="B2" s="5"/>
      <c r="C2" s="2"/>
    </row>
    <row r="3" spans="1:9" x14ac:dyDescent="0.25">
      <c r="D3" s="17" t="s">
        <v>161</v>
      </c>
      <c r="E3" s="17" t="s">
        <v>599</v>
      </c>
    </row>
    <row r="4" spans="1:9" x14ac:dyDescent="0.25">
      <c r="A4" s="311" t="s">
        <v>196</v>
      </c>
      <c r="B4" s="308" t="s">
        <v>173</v>
      </c>
      <c r="C4" s="18" t="s">
        <v>7</v>
      </c>
      <c r="D4" s="198">
        <v>48</v>
      </c>
      <c r="E4" s="34">
        <f>D4/$G$12</f>
        <v>173.06755080340264</v>
      </c>
      <c r="G4" s="28" t="s">
        <v>145</v>
      </c>
    </row>
    <row r="5" spans="1:9" x14ac:dyDescent="0.25">
      <c r="A5" s="312"/>
      <c r="B5" s="309"/>
      <c r="C5" s="16" t="s">
        <v>11</v>
      </c>
      <c r="D5" s="199">
        <v>26</v>
      </c>
      <c r="E5" s="34">
        <f t="shared" ref="E5:E70" si="0">D5/$G$12</f>
        <v>93.744923351843099</v>
      </c>
      <c r="G5" s="27" t="s">
        <v>160</v>
      </c>
      <c r="H5" s="16" t="s">
        <v>0</v>
      </c>
      <c r="I5" s="16" t="s">
        <v>1</v>
      </c>
    </row>
    <row r="6" spans="1:9" x14ac:dyDescent="0.25">
      <c r="A6" s="312"/>
      <c r="B6" s="309"/>
      <c r="C6" s="16" t="s">
        <v>12</v>
      </c>
      <c r="D6" s="199">
        <v>12</v>
      </c>
      <c r="E6" s="34">
        <f t="shared" si="0"/>
        <v>43.26688770085066</v>
      </c>
      <c r="G6" s="32" t="s">
        <v>152</v>
      </c>
      <c r="H6" s="16" t="s">
        <v>107</v>
      </c>
      <c r="I6" s="16" t="s">
        <v>6</v>
      </c>
    </row>
    <row r="7" spans="1:9" x14ac:dyDescent="0.25">
      <c r="A7" s="312"/>
      <c r="B7" s="309"/>
      <c r="C7" s="16" t="s">
        <v>10</v>
      </c>
      <c r="D7" s="199">
        <v>7</v>
      </c>
      <c r="E7" s="34">
        <f t="shared" si="0"/>
        <v>25.239017825496216</v>
      </c>
      <c r="G7" s="32" t="s">
        <v>153</v>
      </c>
      <c r="H7" s="16" t="s">
        <v>107</v>
      </c>
      <c r="I7" s="16" t="s">
        <v>6</v>
      </c>
    </row>
    <row r="8" spans="1:9" x14ac:dyDescent="0.25">
      <c r="A8" s="312"/>
      <c r="B8" s="309"/>
      <c r="C8" s="16" t="s">
        <v>13</v>
      </c>
      <c r="D8" s="199">
        <v>7</v>
      </c>
      <c r="E8" s="34">
        <f t="shared" si="0"/>
        <v>25.239017825496216</v>
      </c>
      <c r="G8" s="32" t="s">
        <v>154</v>
      </c>
      <c r="H8" s="16">
        <v>5.0000000000000001E-4</v>
      </c>
      <c r="I8" s="16" t="s">
        <v>4</v>
      </c>
    </row>
    <row r="9" spans="1:9" x14ac:dyDescent="0.25">
      <c r="A9" s="312"/>
      <c r="B9" s="309"/>
      <c r="C9" s="16" t="s">
        <v>9</v>
      </c>
      <c r="D9" s="199">
        <v>33</v>
      </c>
      <c r="E9" s="34">
        <f t="shared" si="0"/>
        <v>118.9839411773393</v>
      </c>
      <c r="G9" s="32"/>
    </row>
    <row r="10" spans="1:9" x14ac:dyDescent="0.25">
      <c r="A10" s="312"/>
      <c r="B10" s="309"/>
      <c r="C10" s="16" t="s">
        <v>14</v>
      </c>
      <c r="D10" s="199">
        <v>26</v>
      </c>
      <c r="E10" s="34">
        <f t="shared" si="0"/>
        <v>93.744923351843099</v>
      </c>
      <c r="G10" s="32"/>
      <c r="H10" s="33"/>
    </row>
    <row r="11" spans="1:9" ht="16.5" thickBot="1" x14ac:dyDescent="0.3">
      <c r="A11" s="312"/>
      <c r="B11" s="310"/>
      <c r="C11" s="19" t="s">
        <v>35</v>
      </c>
      <c r="D11" s="200">
        <f>AVERAGE(D4:D10)</f>
        <v>22.714285714285715</v>
      </c>
      <c r="E11" s="203">
        <f>AVERAGE(E4:E10)</f>
        <v>81.898037433753032</v>
      </c>
      <c r="G11" s="28" t="s">
        <v>593</v>
      </c>
    </row>
    <row r="12" spans="1:9" x14ac:dyDescent="0.25">
      <c r="A12" s="312"/>
      <c r="B12" s="308" t="s">
        <v>174</v>
      </c>
      <c r="C12" s="18" t="s">
        <v>7</v>
      </c>
      <c r="D12" s="199">
        <v>34</v>
      </c>
      <c r="E12" s="34">
        <f t="shared" si="0"/>
        <v>122.5895151524102</v>
      </c>
      <c r="G12" s="46">
        <f>0.5888*0.47104</f>
        <v>0.27734835200000002</v>
      </c>
    </row>
    <row r="13" spans="1:9" x14ac:dyDescent="0.25">
      <c r="A13" s="312"/>
      <c r="B13" s="309"/>
      <c r="C13" s="16" t="s">
        <v>11</v>
      </c>
      <c r="D13" s="199">
        <v>14</v>
      </c>
      <c r="E13" s="34">
        <f t="shared" si="0"/>
        <v>50.478035650992432</v>
      </c>
    </row>
    <row r="14" spans="1:9" x14ac:dyDescent="0.25">
      <c r="A14" s="312"/>
      <c r="B14" s="309"/>
      <c r="C14" s="16" t="s">
        <v>12</v>
      </c>
      <c r="D14" s="199">
        <v>3</v>
      </c>
      <c r="E14" s="34">
        <f t="shared" si="0"/>
        <v>10.816721925212665</v>
      </c>
    </row>
    <row r="15" spans="1:9" x14ac:dyDescent="0.25">
      <c r="A15" s="312"/>
      <c r="B15" s="309"/>
      <c r="C15" s="16" t="s">
        <v>10</v>
      </c>
      <c r="D15" s="199">
        <v>7</v>
      </c>
      <c r="E15" s="34">
        <f t="shared" si="0"/>
        <v>25.239017825496216</v>
      </c>
    </row>
    <row r="16" spans="1:9" ht="16.5" thickBot="1" x14ac:dyDescent="0.3">
      <c r="A16" s="312"/>
      <c r="B16" s="310"/>
      <c r="C16" s="19" t="s">
        <v>35</v>
      </c>
      <c r="D16" s="200">
        <f>AVERAGE(D12:D15)</f>
        <v>14.5</v>
      </c>
      <c r="E16" s="203">
        <f>AVERAGE(E12:E15)</f>
        <v>52.28082263852788</v>
      </c>
    </row>
    <row r="17" spans="1:5" x14ac:dyDescent="0.25">
      <c r="A17" s="312"/>
      <c r="B17" s="308" t="s">
        <v>175</v>
      </c>
      <c r="C17" s="18" t="s">
        <v>7</v>
      </c>
      <c r="D17" s="199">
        <v>7</v>
      </c>
      <c r="E17" s="34">
        <f t="shared" si="0"/>
        <v>25.239017825496216</v>
      </c>
    </row>
    <row r="18" spans="1:5" x14ac:dyDescent="0.25">
      <c r="A18" s="312"/>
      <c r="B18" s="309"/>
      <c r="C18" s="16" t="s">
        <v>11</v>
      </c>
      <c r="D18" s="199">
        <v>36</v>
      </c>
      <c r="E18" s="34">
        <f t="shared" si="0"/>
        <v>129.80066310255197</v>
      </c>
    </row>
    <row r="19" spans="1:5" x14ac:dyDescent="0.25">
      <c r="A19" s="312"/>
      <c r="B19" s="309"/>
      <c r="C19" s="16" t="s">
        <v>12</v>
      </c>
      <c r="D19" s="199">
        <v>32</v>
      </c>
      <c r="E19" s="34">
        <f t="shared" si="0"/>
        <v>115.37836720226842</v>
      </c>
    </row>
    <row r="20" spans="1:5" x14ac:dyDescent="0.25">
      <c r="A20" s="312"/>
      <c r="B20" s="309"/>
      <c r="C20" s="16" t="s">
        <v>10</v>
      </c>
      <c r="D20" s="199">
        <v>22</v>
      </c>
      <c r="E20" s="34">
        <f t="shared" si="0"/>
        <v>79.322627451559541</v>
      </c>
    </row>
    <row r="21" spans="1:5" x14ac:dyDescent="0.25">
      <c r="A21" s="312"/>
      <c r="B21" s="309"/>
      <c r="C21" s="16" t="s">
        <v>13</v>
      </c>
      <c r="D21" s="199">
        <v>35</v>
      </c>
      <c r="E21" s="34">
        <f t="shared" si="0"/>
        <v>126.19508912748108</v>
      </c>
    </row>
    <row r="22" spans="1:5" x14ac:dyDescent="0.25">
      <c r="A22" s="312"/>
      <c r="B22" s="309"/>
      <c r="C22" s="16" t="s">
        <v>9</v>
      </c>
      <c r="D22" s="199">
        <v>27</v>
      </c>
      <c r="E22" s="34">
        <f t="shared" si="0"/>
        <v>97.350497326913981</v>
      </c>
    </row>
    <row r="23" spans="1:5" x14ac:dyDescent="0.25">
      <c r="A23" s="312"/>
      <c r="B23" s="309"/>
      <c r="C23" s="16" t="s">
        <v>14</v>
      </c>
      <c r="D23" s="199">
        <v>24</v>
      </c>
      <c r="E23" s="34">
        <f t="shared" si="0"/>
        <v>86.53377540170132</v>
      </c>
    </row>
    <row r="24" spans="1:5" x14ac:dyDescent="0.25">
      <c r="A24" s="312"/>
      <c r="B24" s="309"/>
      <c r="C24" s="16" t="s">
        <v>8</v>
      </c>
      <c r="D24" s="199">
        <v>11</v>
      </c>
      <c r="E24" s="34">
        <f t="shared" si="0"/>
        <v>39.66131372577977</v>
      </c>
    </row>
    <row r="25" spans="1:5" ht="16.5" thickBot="1" x14ac:dyDescent="0.3">
      <c r="A25" s="312"/>
      <c r="B25" s="310"/>
      <c r="C25" s="19" t="s">
        <v>35</v>
      </c>
      <c r="D25" s="200">
        <f>AVERAGE(D17:D24)</f>
        <v>24.25</v>
      </c>
      <c r="E25" s="203">
        <f>AVERAGE(E17:E24)</f>
        <v>87.435168895469033</v>
      </c>
    </row>
    <row r="26" spans="1:5" x14ac:dyDescent="0.25">
      <c r="A26" s="312"/>
      <c r="B26" s="308" t="s">
        <v>176</v>
      </c>
      <c r="C26" s="18" t="s">
        <v>7</v>
      </c>
      <c r="D26" s="199">
        <v>11</v>
      </c>
      <c r="E26" s="34">
        <f t="shared" si="0"/>
        <v>39.66131372577977</v>
      </c>
    </row>
    <row r="27" spans="1:5" x14ac:dyDescent="0.25">
      <c r="A27" s="312"/>
      <c r="B27" s="309"/>
      <c r="C27" s="16" t="s">
        <v>11</v>
      </c>
      <c r="D27" s="199">
        <v>10</v>
      </c>
      <c r="E27" s="34">
        <f t="shared" si="0"/>
        <v>36.055739750708881</v>
      </c>
    </row>
    <row r="28" spans="1:5" x14ac:dyDescent="0.25">
      <c r="A28" s="312"/>
      <c r="B28" s="309"/>
      <c r="C28" s="16" t="s">
        <v>12</v>
      </c>
      <c r="D28" s="199">
        <v>5</v>
      </c>
      <c r="E28" s="34">
        <f t="shared" si="0"/>
        <v>18.02786987535444</v>
      </c>
    </row>
    <row r="29" spans="1:5" x14ac:dyDescent="0.25">
      <c r="A29" s="312"/>
      <c r="B29" s="309"/>
      <c r="C29" s="16" t="s">
        <v>10</v>
      </c>
      <c r="D29" s="199">
        <v>5</v>
      </c>
      <c r="E29" s="34">
        <f t="shared" si="0"/>
        <v>18.02786987535444</v>
      </c>
    </row>
    <row r="30" spans="1:5" x14ac:dyDescent="0.25">
      <c r="A30" s="312"/>
      <c r="B30" s="309"/>
      <c r="C30" s="16" t="s">
        <v>13</v>
      </c>
      <c r="D30" s="199">
        <v>2</v>
      </c>
      <c r="E30" s="34">
        <f t="shared" si="0"/>
        <v>7.2111479501417763</v>
      </c>
    </row>
    <row r="31" spans="1:5" x14ac:dyDescent="0.25">
      <c r="A31" s="312"/>
      <c r="B31" s="309"/>
      <c r="C31" s="16" t="s">
        <v>9</v>
      </c>
      <c r="D31" s="199">
        <v>3</v>
      </c>
      <c r="E31" s="34">
        <f t="shared" si="0"/>
        <v>10.816721925212665</v>
      </c>
    </row>
    <row r="32" spans="1:5" x14ac:dyDescent="0.25">
      <c r="A32" s="312"/>
      <c r="B32" s="309"/>
      <c r="C32" s="16" t="s">
        <v>14</v>
      </c>
      <c r="D32" s="199">
        <v>4</v>
      </c>
      <c r="E32" s="34">
        <f t="shared" si="0"/>
        <v>14.422295900283553</v>
      </c>
    </row>
    <row r="33" spans="1:5" x14ac:dyDescent="0.25">
      <c r="A33" s="312"/>
      <c r="B33" s="309"/>
      <c r="C33" s="16" t="s">
        <v>8</v>
      </c>
      <c r="D33" s="199">
        <v>45</v>
      </c>
      <c r="E33" s="34">
        <f t="shared" si="0"/>
        <v>162.25082887818996</v>
      </c>
    </row>
    <row r="34" spans="1:5" x14ac:dyDescent="0.25">
      <c r="A34" s="312"/>
      <c r="B34" s="309"/>
      <c r="C34" s="16" t="s">
        <v>15</v>
      </c>
      <c r="D34" s="199">
        <v>9</v>
      </c>
      <c r="E34" s="34">
        <f t="shared" si="0"/>
        <v>32.450165775637991</v>
      </c>
    </row>
    <row r="35" spans="1:5" x14ac:dyDescent="0.25">
      <c r="A35" s="312"/>
      <c r="B35" s="309"/>
      <c r="C35" s="16" t="s">
        <v>16</v>
      </c>
      <c r="D35" s="199">
        <v>10</v>
      </c>
      <c r="E35" s="34">
        <f t="shared" si="0"/>
        <v>36.055739750708881</v>
      </c>
    </row>
    <row r="36" spans="1:5" ht="16.5" thickBot="1" x14ac:dyDescent="0.3">
      <c r="A36" s="312"/>
      <c r="B36" s="310"/>
      <c r="C36" s="19" t="s">
        <v>35</v>
      </c>
      <c r="D36" s="200">
        <f>AVERAGE(D26:D35)</f>
        <v>10.4</v>
      </c>
      <c r="E36" s="203">
        <f>AVERAGE(E26:E35)</f>
        <v>37.497969340737235</v>
      </c>
    </row>
    <row r="37" spans="1:5" x14ac:dyDescent="0.25">
      <c r="A37" s="312"/>
      <c r="B37" s="308" t="s">
        <v>177</v>
      </c>
      <c r="C37" s="18" t="s">
        <v>7</v>
      </c>
      <c r="D37" s="199">
        <v>12</v>
      </c>
      <c r="E37" s="34">
        <f t="shared" si="0"/>
        <v>43.26688770085066</v>
      </c>
    </row>
    <row r="38" spans="1:5" x14ac:dyDescent="0.25">
      <c r="A38" s="312"/>
      <c r="B38" s="309"/>
      <c r="C38" s="16" t="s">
        <v>11</v>
      </c>
      <c r="D38" s="199">
        <v>2</v>
      </c>
      <c r="E38" s="34">
        <f t="shared" si="0"/>
        <v>7.2111479501417763</v>
      </c>
    </row>
    <row r="39" spans="1:5" x14ac:dyDescent="0.25">
      <c r="A39" s="312"/>
      <c r="B39" s="309"/>
      <c r="C39" s="16" t="s">
        <v>12</v>
      </c>
      <c r="D39" s="199">
        <v>12</v>
      </c>
      <c r="E39" s="34">
        <f t="shared" si="0"/>
        <v>43.26688770085066</v>
      </c>
    </row>
    <row r="40" spans="1:5" x14ac:dyDescent="0.25">
      <c r="A40" s="312"/>
      <c r="B40" s="309"/>
      <c r="C40" s="16" t="s">
        <v>10</v>
      </c>
      <c r="D40" s="199">
        <v>7</v>
      </c>
      <c r="E40" s="34">
        <f t="shared" si="0"/>
        <v>25.239017825496216</v>
      </c>
    </row>
    <row r="41" spans="1:5" x14ac:dyDescent="0.25">
      <c r="A41" s="312"/>
      <c r="B41" s="309"/>
      <c r="C41" s="16" t="s">
        <v>13</v>
      </c>
      <c r="D41" s="199">
        <v>0</v>
      </c>
      <c r="E41" s="34">
        <f t="shared" si="0"/>
        <v>0</v>
      </c>
    </row>
    <row r="42" spans="1:5" x14ac:dyDescent="0.25">
      <c r="A42" s="312"/>
      <c r="B42" s="309"/>
      <c r="C42" s="16" t="s">
        <v>9</v>
      </c>
      <c r="D42" s="199">
        <v>1</v>
      </c>
      <c r="E42" s="34">
        <f t="shared" si="0"/>
        <v>3.6055739750708882</v>
      </c>
    </row>
    <row r="43" spans="1:5" x14ac:dyDescent="0.25">
      <c r="A43" s="312"/>
      <c r="B43" s="309"/>
      <c r="C43" s="16" t="s">
        <v>14</v>
      </c>
      <c r="D43" s="199">
        <v>4</v>
      </c>
      <c r="E43" s="34">
        <f t="shared" si="0"/>
        <v>14.422295900283553</v>
      </c>
    </row>
    <row r="44" spans="1:5" x14ac:dyDescent="0.25">
      <c r="A44" s="312"/>
      <c r="B44" s="309"/>
      <c r="C44" s="16" t="s">
        <v>8</v>
      </c>
      <c r="D44" s="199">
        <v>11</v>
      </c>
      <c r="E44" s="34">
        <f t="shared" si="0"/>
        <v>39.66131372577977</v>
      </c>
    </row>
    <row r="45" spans="1:5" x14ac:dyDescent="0.25">
      <c r="A45" s="312"/>
      <c r="B45" s="309"/>
      <c r="C45" s="16" t="s">
        <v>15</v>
      </c>
      <c r="D45" s="199">
        <v>11</v>
      </c>
      <c r="E45" s="34">
        <f t="shared" si="0"/>
        <v>39.66131372577977</v>
      </c>
    </row>
    <row r="46" spans="1:5" x14ac:dyDescent="0.25">
      <c r="A46" s="312"/>
      <c r="B46" s="309"/>
      <c r="C46" s="16" t="s">
        <v>16</v>
      </c>
      <c r="D46" s="199">
        <v>16</v>
      </c>
      <c r="E46" s="34">
        <f t="shared" si="0"/>
        <v>57.689183601134211</v>
      </c>
    </row>
    <row r="47" spans="1:5" x14ac:dyDescent="0.25">
      <c r="A47" s="312"/>
      <c r="B47" s="309"/>
      <c r="C47" s="16" t="s">
        <v>17</v>
      </c>
      <c r="D47" s="199">
        <v>10</v>
      </c>
      <c r="E47" s="34">
        <f t="shared" si="0"/>
        <v>36.055739750708881</v>
      </c>
    </row>
    <row r="48" spans="1:5" x14ac:dyDescent="0.25">
      <c r="A48" s="312"/>
      <c r="B48" s="309"/>
      <c r="C48" s="16" t="s">
        <v>18</v>
      </c>
      <c r="D48" s="199">
        <v>17</v>
      </c>
      <c r="E48" s="34">
        <f t="shared" si="0"/>
        <v>61.2947575762051</v>
      </c>
    </row>
    <row r="49" spans="1:5" x14ac:dyDescent="0.25">
      <c r="A49" s="312"/>
      <c r="B49" s="309"/>
      <c r="C49" s="16" t="s">
        <v>19</v>
      </c>
      <c r="D49" s="199">
        <v>7</v>
      </c>
      <c r="E49" s="34">
        <f t="shared" si="0"/>
        <v>25.239017825496216</v>
      </c>
    </row>
    <row r="50" spans="1:5" x14ac:dyDescent="0.25">
      <c r="A50" s="312"/>
      <c r="B50" s="309"/>
      <c r="C50" s="16" t="s">
        <v>20</v>
      </c>
      <c r="D50" s="199">
        <v>4</v>
      </c>
      <c r="E50" s="34">
        <f t="shared" si="0"/>
        <v>14.422295900283553</v>
      </c>
    </row>
    <row r="51" spans="1:5" ht="16.5" thickBot="1" x14ac:dyDescent="0.3">
      <c r="A51" s="312"/>
      <c r="B51" s="310"/>
      <c r="C51" s="19" t="s">
        <v>35</v>
      </c>
      <c r="D51" s="200">
        <f>AVERAGE(D37:D50)</f>
        <v>8.1428571428571423</v>
      </c>
      <c r="E51" s="203">
        <f>AVERAGE(E37:E50)</f>
        <v>29.359673797005801</v>
      </c>
    </row>
    <row r="52" spans="1:5" x14ac:dyDescent="0.25">
      <c r="A52" s="312"/>
      <c r="B52" s="308" t="s">
        <v>178</v>
      </c>
      <c r="C52" s="18" t="s">
        <v>7</v>
      </c>
      <c r="D52" s="199">
        <v>3</v>
      </c>
      <c r="E52" s="34">
        <f t="shared" si="0"/>
        <v>10.816721925212665</v>
      </c>
    </row>
    <row r="53" spans="1:5" x14ac:dyDescent="0.25">
      <c r="A53" s="312"/>
      <c r="B53" s="309"/>
      <c r="C53" s="16" t="s">
        <v>11</v>
      </c>
      <c r="D53" s="199">
        <v>11</v>
      </c>
      <c r="E53" s="34">
        <f t="shared" si="0"/>
        <v>39.66131372577977</v>
      </c>
    </row>
    <row r="54" spans="1:5" x14ac:dyDescent="0.25">
      <c r="A54" s="312"/>
      <c r="B54" s="309"/>
      <c r="C54" s="16" t="s">
        <v>12</v>
      </c>
      <c r="D54" s="199">
        <v>2</v>
      </c>
      <c r="E54" s="34">
        <f t="shared" si="0"/>
        <v>7.2111479501417763</v>
      </c>
    </row>
    <row r="55" spans="1:5" x14ac:dyDescent="0.25">
      <c r="A55" s="312"/>
      <c r="B55" s="309"/>
      <c r="C55" s="16" t="s">
        <v>10</v>
      </c>
      <c r="D55" s="199">
        <v>9</v>
      </c>
      <c r="E55" s="34">
        <f t="shared" si="0"/>
        <v>32.450165775637991</v>
      </c>
    </row>
    <row r="56" spans="1:5" x14ac:dyDescent="0.25">
      <c r="A56" s="312"/>
      <c r="B56" s="309"/>
      <c r="C56" s="16" t="s">
        <v>13</v>
      </c>
      <c r="D56" s="199">
        <v>18</v>
      </c>
      <c r="E56" s="34">
        <f t="shared" si="0"/>
        <v>64.900331551275983</v>
      </c>
    </row>
    <row r="57" spans="1:5" x14ac:dyDescent="0.25">
      <c r="A57" s="312"/>
      <c r="B57" s="309"/>
      <c r="C57" s="16" t="s">
        <v>9</v>
      </c>
      <c r="D57" s="199">
        <v>16</v>
      </c>
      <c r="E57" s="34">
        <f t="shared" si="0"/>
        <v>57.689183601134211</v>
      </c>
    </row>
    <row r="58" spans="1:5" x14ac:dyDescent="0.25">
      <c r="A58" s="312"/>
      <c r="B58" s="309"/>
      <c r="C58" s="16" t="s">
        <v>14</v>
      </c>
      <c r="D58" s="199">
        <v>6</v>
      </c>
      <c r="E58" s="34">
        <f t="shared" si="0"/>
        <v>21.63344385042533</v>
      </c>
    </row>
    <row r="59" spans="1:5" x14ac:dyDescent="0.25">
      <c r="A59" s="312"/>
      <c r="B59" s="309"/>
      <c r="C59" s="16" t="s">
        <v>8</v>
      </c>
      <c r="D59" s="199">
        <v>0</v>
      </c>
      <c r="E59" s="34">
        <f t="shared" si="0"/>
        <v>0</v>
      </c>
    </row>
    <row r="60" spans="1:5" x14ac:dyDescent="0.25">
      <c r="A60" s="312"/>
      <c r="B60" s="309"/>
      <c r="C60" s="16" t="s">
        <v>15</v>
      </c>
      <c r="D60" s="199">
        <v>16</v>
      </c>
      <c r="E60" s="34">
        <f t="shared" si="0"/>
        <v>57.689183601134211</v>
      </c>
    </row>
    <row r="61" spans="1:5" x14ac:dyDescent="0.25">
      <c r="A61" s="312"/>
      <c r="B61" s="309"/>
      <c r="C61" s="16" t="s">
        <v>16</v>
      </c>
      <c r="D61" s="199">
        <v>0</v>
      </c>
      <c r="E61" s="34">
        <f t="shared" si="0"/>
        <v>0</v>
      </c>
    </row>
    <row r="62" spans="1:5" x14ac:dyDescent="0.25">
      <c r="A62" s="312"/>
      <c r="B62" s="309"/>
      <c r="C62" s="16" t="s">
        <v>17</v>
      </c>
      <c r="D62" s="199">
        <v>1</v>
      </c>
      <c r="E62" s="34">
        <f t="shared" si="0"/>
        <v>3.6055739750708882</v>
      </c>
    </row>
    <row r="63" spans="1:5" x14ac:dyDescent="0.25">
      <c r="A63" s="312"/>
      <c r="B63" s="309"/>
      <c r="C63" s="16" t="s">
        <v>18</v>
      </c>
      <c r="D63" s="199">
        <v>8</v>
      </c>
      <c r="E63" s="34">
        <f t="shared" si="0"/>
        <v>28.844591800567105</v>
      </c>
    </row>
    <row r="64" spans="1:5" ht="16.5" thickBot="1" x14ac:dyDescent="0.3">
      <c r="A64" s="312"/>
      <c r="B64" s="310"/>
      <c r="C64" s="19" t="s">
        <v>35</v>
      </c>
      <c r="D64" s="200">
        <f>AVERAGE(D52:D63)</f>
        <v>7.5</v>
      </c>
      <c r="E64" s="203">
        <f>AVERAGE(E52:E63)</f>
        <v>27.041804813031664</v>
      </c>
    </row>
    <row r="65" spans="1:5" x14ac:dyDescent="0.25">
      <c r="A65" s="312"/>
      <c r="B65" s="308" t="s">
        <v>179</v>
      </c>
      <c r="C65" s="18" t="s">
        <v>7</v>
      </c>
      <c r="D65" s="199">
        <v>27</v>
      </c>
      <c r="E65" s="34">
        <f t="shared" si="0"/>
        <v>97.350497326913981</v>
      </c>
    </row>
    <row r="66" spans="1:5" x14ac:dyDescent="0.25">
      <c r="A66" s="312"/>
      <c r="B66" s="309"/>
      <c r="C66" s="16" t="s">
        <v>11</v>
      </c>
      <c r="D66" s="199">
        <v>23</v>
      </c>
      <c r="E66" s="34">
        <f t="shared" si="0"/>
        <v>82.928201426630423</v>
      </c>
    </row>
    <row r="67" spans="1:5" x14ac:dyDescent="0.25">
      <c r="A67" s="312"/>
      <c r="B67" s="309"/>
      <c r="C67" s="16" t="s">
        <v>12</v>
      </c>
      <c r="D67" s="199">
        <v>20</v>
      </c>
      <c r="E67" s="34">
        <f t="shared" si="0"/>
        <v>72.111479501417762</v>
      </c>
    </row>
    <row r="68" spans="1:5" x14ac:dyDescent="0.25">
      <c r="A68" s="312"/>
      <c r="B68" s="309"/>
      <c r="C68" s="16" t="s">
        <v>10</v>
      </c>
      <c r="D68" s="199">
        <v>16</v>
      </c>
      <c r="E68" s="34">
        <f t="shared" si="0"/>
        <v>57.689183601134211</v>
      </c>
    </row>
    <row r="69" spans="1:5" x14ac:dyDescent="0.25">
      <c r="A69" s="312"/>
      <c r="B69" s="309"/>
      <c r="C69" s="16" t="s">
        <v>13</v>
      </c>
      <c r="D69" s="199">
        <v>8</v>
      </c>
      <c r="E69" s="34">
        <f t="shared" ref="E69" si="1">D69/$G$12</f>
        <v>28.844591800567105</v>
      </c>
    </row>
    <row r="70" spans="1:5" x14ac:dyDescent="0.25">
      <c r="A70" s="312"/>
      <c r="B70" s="309"/>
      <c r="C70" s="16" t="s">
        <v>9</v>
      </c>
      <c r="D70" s="199">
        <v>20</v>
      </c>
      <c r="E70" s="34">
        <f t="shared" si="0"/>
        <v>72.111479501417762</v>
      </c>
    </row>
    <row r="71" spans="1:5" x14ac:dyDescent="0.25">
      <c r="A71" s="312"/>
      <c r="B71" s="309"/>
      <c r="C71" s="16" t="s">
        <v>14</v>
      </c>
      <c r="D71" s="199">
        <v>13</v>
      </c>
      <c r="E71" s="34">
        <f t="shared" ref="E71:E75" si="2">D71/$G$12</f>
        <v>46.872461675921549</v>
      </c>
    </row>
    <row r="72" spans="1:5" x14ac:dyDescent="0.25">
      <c r="A72" s="312"/>
      <c r="B72" s="309"/>
      <c r="C72" s="16" t="s">
        <v>8</v>
      </c>
      <c r="D72" s="199">
        <v>0</v>
      </c>
      <c r="E72" s="34">
        <f t="shared" si="2"/>
        <v>0</v>
      </c>
    </row>
    <row r="73" spans="1:5" x14ac:dyDescent="0.25">
      <c r="A73" s="312"/>
      <c r="B73" s="309"/>
      <c r="C73" s="16" t="s">
        <v>15</v>
      </c>
      <c r="D73" s="199">
        <v>1</v>
      </c>
      <c r="E73" s="34">
        <f t="shared" si="2"/>
        <v>3.6055739750708882</v>
      </c>
    </row>
    <row r="74" spans="1:5" x14ac:dyDescent="0.25">
      <c r="A74" s="312"/>
      <c r="B74" s="309"/>
      <c r="C74" s="16" t="s">
        <v>16</v>
      </c>
      <c r="D74" s="199">
        <v>0</v>
      </c>
      <c r="E74" s="34">
        <f t="shared" si="2"/>
        <v>0</v>
      </c>
    </row>
    <row r="75" spans="1:5" x14ac:dyDescent="0.25">
      <c r="A75" s="312"/>
      <c r="B75" s="309"/>
      <c r="C75" s="16" t="s">
        <v>17</v>
      </c>
      <c r="D75" s="199">
        <v>5</v>
      </c>
      <c r="E75" s="34">
        <f t="shared" si="2"/>
        <v>18.02786987535444</v>
      </c>
    </row>
    <row r="76" spans="1:5" ht="16.5" thickBot="1" x14ac:dyDescent="0.3">
      <c r="A76" s="312"/>
      <c r="B76" s="310"/>
      <c r="C76" s="19" t="s">
        <v>35</v>
      </c>
      <c r="D76" s="200">
        <f>AVERAGE(D65:D75)</f>
        <v>12.090909090909092</v>
      </c>
      <c r="E76" s="203">
        <f>AVERAGE(E65:E75)</f>
        <v>43.594667153129834</v>
      </c>
    </row>
    <row r="77" spans="1:5" x14ac:dyDescent="0.25">
      <c r="A77" s="312"/>
      <c r="B77" s="308" t="s">
        <v>200</v>
      </c>
      <c r="C77" s="18" t="s">
        <v>7</v>
      </c>
      <c r="D77" s="199">
        <v>15</v>
      </c>
      <c r="E77" s="34">
        <f t="shared" ref="E77:E140" si="3">D77/$G$12</f>
        <v>54.083609626063321</v>
      </c>
    </row>
    <row r="78" spans="1:5" x14ac:dyDescent="0.25">
      <c r="A78" s="312"/>
      <c r="B78" s="309"/>
      <c r="C78" s="16" t="s">
        <v>11</v>
      </c>
      <c r="D78" s="199">
        <v>12</v>
      </c>
      <c r="E78" s="34">
        <f t="shared" si="3"/>
        <v>43.26688770085066</v>
      </c>
    </row>
    <row r="79" spans="1:5" x14ac:dyDescent="0.25">
      <c r="A79" s="312"/>
      <c r="B79" s="309"/>
      <c r="C79" s="16" t="s">
        <v>12</v>
      </c>
      <c r="D79" s="199">
        <v>12</v>
      </c>
      <c r="E79" s="34">
        <f t="shared" si="3"/>
        <v>43.26688770085066</v>
      </c>
    </row>
    <row r="80" spans="1:5" x14ac:dyDescent="0.25">
      <c r="A80" s="312"/>
      <c r="B80" s="309"/>
      <c r="C80" s="16" t="s">
        <v>10</v>
      </c>
      <c r="D80" s="199">
        <v>48</v>
      </c>
      <c r="E80" s="34">
        <f t="shared" si="3"/>
        <v>173.06755080340264</v>
      </c>
    </row>
    <row r="81" spans="1:5" x14ac:dyDescent="0.25">
      <c r="A81" s="312"/>
      <c r="B81" s="309"/>
      <c r="C81" s="16" t="s">
        <v>13</v>
      </c>
      <c r="D81" s="199">
        <v>30</v>
      </c>
      <c r="E81" s="34">
        <f t="shared" si="3"/>
        <v>108.16721925212664</v>
      </c>
    </row>
    <row r="82" spans="1:5" x14ac:dyDescent="0.25">
      <c r="A82" s="312"/>
      <c r="B82" s="309"/>
      <c r="C82" s="16" t="s">
        <v>9</v>
      </c>
      <c r="D82" s="199">
        <v>4</v>
      </c>
      <c r="E82" s="34">
        <f t="shared" si="3"/>
        <v>14.422295900283553</v>
      </c>
    </row>
    <row r="83" spans="1:5" x14ac:dyDescent="0.25">
      <c r="A83" s="312"/>
      <c r="B83" s="309"/>
      <c r="C83" s="16" t="s">
        <v>14</v>
      </c>
      <c r="D83" s="199">
        <v>0</v>
      </c>
      <c r="E83" s="34">
        <f t="shared" si="3"/>
        <v>0</v>
      </c>
    </row>
    <row r="84" spans="1:5" x14ac:dyDescent="0.25">
      <c r="A84" s="312"/>
      <c r="B84" s="309"/>
      <c r="C84" s="16" t="s">
        <v>8</v>
      </c>
      <c r="D84" s="199">
        <v>2</v>
      </c>
      <c r="E84" s="34">
        <f t="shared" si="3"/>
        <v>7.2111479501417763</v>
      </c>
    </row>
    <row r="85" spans="1:5" x14ac:dyDescent="0.25">
      <c r="A85" s="312"/>
      <c r="B85" s="309"/>
      <c r="C85" s="16" t="s">
        <v>15</v>
      </c>
      <c r="D85" s="199">
        <v>0</v>
      </c>
      <c r="E85" s="34">
        <f t="shared" si="3"/>
        <v>0</v>
      </c>
    </row>
    <row r="86" spans="1:5" x14ac:dyDescent="0.25">
      <c r="A86" s="312"/>
      <c r="B86" s="309"/>
      <c r="C86" s="16" t="s">
        <v>16</v>
      </c>
      <c r="D86" s="199">
        <v>11</v>
      </c>
      <c r="E86" s="34">
        <f t="shared" si="3"/>
        <v>39.66131372577977</v>
      </c>
    </row>
    <row r="87" spans="1:5" x14ac:dyDescent="0.25">
      <c r="A87" s="312"/>
      <c r="B87" s="309"/>
      <c r="C87" s="16" t="s">
        <v>17</v>
      </c>
      <c r="D87" s="199">
        <v>4</v>
      </c>
      <c r="E87" s="34">
        <f t="shared" si="3"/>
        <v>14.422295900283553</v>
      </c>
    </row>
    <row r="88" spans="1:5" ht="16.5" thickBot="1" x14ac:dyDescent="0.3">
      <c r="A88" s="312"/>
      <c r="B88" s="310"/>
      <c r="C88" s="19" t="s">
        <v>35</v>
      </c>
      <c r="D88" s="200">
        <f>AVERAGE(D77:D87)</f>
        <v>12.545454545454545</v>
      </c>
      <c r="E88" s="203">
        <f>AVERAGE(E77:E87)</f>
        <v>45.233564414525688</v>
      </c>
    </row>
    <row r="89" spans="1:5" x14ac:dyDescent="0.25">
      <c r="A89" s="312"/>
      <c r="B89" s="308" t="s">
        <v>203</v>
      </c>
      <c r="C89" s="18" t="s">
        <v>7</v>
      </c>
      <c r="D89" s="199">
        <v>18</v>
      </c>
      <c r="E89" s="34">
        <f t="shared" si="3"/>
        <v>64.900331551275983</v>
      </c>
    </row>
    <row r="90" spans="1:5" x14ac:dyDescent="0.25">
      <c r="A90" s="312"/>
      <c r="B90" s="309"/>
      <c r="C90" s="16" t="s">
        <v>11</v>
      </c>
      <c r="D90" s="199">
        <v>61</v>
      </c>
      <c r="E90" s="34">
        <f t="shared" si="3"/>
        <v>219.94001247932417</v>
      </c>
    </row>
    <row r="91" spans="1:5" x14ac:dyDescent="0.25">
      <c r="A91" s="312"/>
      <c r="B91" s="309"/>
      <c r="C91" s="16" t="s">
        <v>12</v>
      </c>
      <c r="D91" s="199">
        <v>15</v>
      </c>
      <c r="E91" s="34">
        <f t="shared" si="3"/>
        <v>54.083609626063321</v>
      </c>
    </row>
    <row r="92" spans="1:5" x14ac:dyDescent="0.25">
      <c r="A92" s="312"/>
      <c r="B92" s="309"/>
      <c r="C92" s="16" t="s">
        <v>10</v>
      </c>
      <c r="D92" s="199">
        <v>10</v>
      </c>
      <c r="E92" s="34">
        <f t="shared" si="3"/>
        <v>36.055739750708881</v>
      </c>
    </row>
    <row r="93" spans="1:5" x14ac:dyDescent="0.25">
      <c r="A93" s="312"/>
      <c r="B93" s="309"/>
      <c r="C93" s="16" t="s">
        <v>13</v>
      </c>
      <c r="D93" s="199">
        <v>2</v>
      </c>
      <c r="E93" s="34">
        <f t="shared" si="3"/>
        <v>7.2111479501417763</v>
      </c>
    </row>
    <row r="94" spans="1:5" x14ac:dyDescent="0.25">
      <c r="A94" s="312"/>
      <c r="B94" s="309"/>
      <c r="C94" s="16" t="s">
        <v>9</v>
      </c>
      <c r="D94" s="199">
        <v>23</v>
      </c>
      <c r="E94" s="34">
        <f t="shared" si="3"/>
        <v>82.928201426630423</v>
      </c>
    </row>
    <row r="95" spans="1:5" x14ac:dyDescent="0.25">
      <c r="A95" s="312"/>
      <c r="B95" s="309"/>
      <c r="C95" s="16" t="s">
        <v>14</v>
      </c>
      <c r="D95" s="199">
        <v>10</v>
      </c>
      <c r="E95" s="34">
        <f t="shared" si="3"/>
        <v>36.055739750708881</v>
      </c>
    </row>
    <row r="96" spans="1:5" x14ac:dyDescent="0.25">
      <c r="A96" s="312"/>
      <c r="B96" s="309"/>
      <c r="C96" s="16" t="s">
        <v>8</v>
      </c>
      <c r="D96" s="199">
        <v>11</v>
      </c>
      <c r="E96" s="34">
        <f t="shared" si="3"/>
        <v>39.66131372577977</v>
      </c>
    </row>
    <row r="97" spans="1:5" x14ac:dyDescent="0.25">
      <c r="A97" s="312"/>
      <c r="B97" s="309"/>
      <c r="C97" s="16" t="s">
        <v>15</v>
      </c>
      <c r="D97" s="199">
        <v>23</v>
      </c>
      <c r="E97" s="34">
        <f t="shared" si="3"/>
        <v>82.928201426630423</v>
      </c>
    </row>
    <row r="98" spans="1:5" x14ac:dyDescent="0.25">
      <c r="A98" s="312"/>
      <c r="B98" s="309"/>
      <c r="C98" s="16" t="s">
        <v>16</v>
      </c>
      <c r="D98" s="199">
        <v>30</v>
      </c>
      <c r="E98" s="34">
        <f t="shared" si="3"/>
        <v>108.16721925212664</v>
      </c>
    </row>
    <row r="99" spans="1:5" x14ac:dyDescent="0.25">
      <c r="A99" s="312"/>
      <c r="B99" s="309"/>
      <c r="C99" s="16" t="s">
        <v>17</v>
      </c>
      <c r="D99" s="199">
        <v>22</v>
      </c>
      <c r="E99" s="34">
        <f t="shared" si="3"/>
        <v>79.322627451559541</v>
      </c>
    </row>
    <row r="100" spans="1:5" x14ac:dyDescent="0.25">
      <c r="A100" s="312"/>
      <c r="B100" s="309"/>
      <c r="C100" s="16" t="s">
        <v>18</v>
      </c>
      <c r="D100" s="199">
        <v>4</v>
      </c>
      <c r="E100" s="34">
        <f t="shared" si="3"/>
        <v>14.422295900283553</v>
      </c>
    </row>
    <row r="101" spans="1:5" x14ac:dyDescent="0.25">
      <c r="A101" s="312"/>
      <c r="B101" s="309"/>
      <c r="C101" s="16" t="s">
        <v>19</v>
      </c>
      <c r="D101" s="199">
        <v>4</v>
      </c>
      <c r="E101" s="34">
        <f t="shared" si="3"/>
        <v>14.422295900283553</v>
      </c>
    </row>
    <row r="102" spans="1:5" ht="16.5" thickBot="1" x14ac:dyDescent="0.3">
      <c r="A102" s="313"/>
      <c r="B102" s="310"/>
      <c r="C102" s="19" t="s">
        <v>35</v>
      </c>
      <c r="D102" s="200">
        <f>AVERAGE(D89:D101)</f>
        <v>17.923076923076923</v>
      </c>
      <c r="E102" s="203">
        <f>AVERAGE(E89:E101)</f>
        <v>64.622979707039761</v>
      </c>
    </row>
    <row r="103" spans="1:5" x14ac:dyDescent="0.25">
      <c r="A103" s="311" t="s">
        <v>195</v>
      </c>
      <c r="B103" s="308" t="s">
        <v>173</v>
      </c>
      <c r="C103" s="18" t="s">
        <v>7</v>
      </c>
      <c r="D103" s="199">
        <v>19</v>
      </c>
      <c r="E103" s="34">
        <f t="shared" si="3"/>
        <v>68.505905526346879</v>
      </c>
    </row>
    <row r="104" spans="1:5" x14ac:dyDescent="0.25">
      <c r="A104" s="312"/>
      <c r="B104" s="309"/>
      <c r="C104" s="16" t="s">
        <v>11</v>
      </c>
      <c r="D104" s="199">
        <v>12</v>
      </c>
      <c r="E104" s="34">
        <f t="shared" si="3"/>
        <v>43.26688770085066</v>
      </c>
    </row>
    <row r="105" spans="1:5" x14ac:dyDescent="0.25">
      <c r="A105" s="312"/>
      <c r="B105" s="309"/>
      <c r="C105" s="16" t="s">
        <v>12</v>
      </c>
      <c r="D105" s="199">
        <v>54</v>
      </c>
      <c r="E105" s="34">
        <f t="shared" si="3"/>
        <v>194.70099465382796</v>
      </c>
    </row>
    <row r="106" spans="1:5" x14ac:dyDescent="0.25">
      <c r="A106" s="312"/>
      <c r="B106" s="309"/>
      <c r="C106" s="16" t="s">
        <v>10</v>
      </c>
      <c r="D106" s="199">
        <v>2</v>
      </c>
      <c r="E106" s="34">
        <f t="shared" si="3"/>
        <v>7.2111479501417763</v>
      </c>
    </row>
    <row r="107" spans="1:5" x14ac:dyDescent="0.25">
      <c r="A107" s="312"/>
      <c r="B107" s="309"/>
      <c r="C107" s="16" t="s">
        <v>13</v>
      </c>
      <c r="D107" s="199">
        <v>73</v>
      </c>
      <c r="E107" s="34">
        <f t="shared" si="3"/>
        <v>263.20690018017484</v>
      </c>
    </row>
    <row r="108" spans="1:5" x14ac:dyDescent="0.25">
      <c r="A108" s="312"/>
      <c r="B108" s="309"/>
      <c r="C108" s="16" t="s">
        <v>9</v>
      </c>
      <c r="D108" s="199">
        <v>3</v>
      </c>
      <c r="E108" s="34">
        <f t="shared" si="3"/>
        <v>10.816721925212665</v>
      </c>
    </row>
    <row r="109" spans="1:5" x14ac:dyDescent="0.25">
      <c r="A109" s="312"/>
      <c r="B109" s="309"/>
      <c r="C109" s="16" t="s">
        <v>14</v>
      </c>
      <c r="D109" s="199">
        <v>16</v>
      </c>
      <c r="E109" s="34">
        <f t="shared" si="3"/>
        <v>57.689183601134211</v>
      </c>
    </row>
    <row r="110" spans="1:5" x14ac:dyDescent="0.25">
      <c r="A110" s="312"/>
      <c r="B110" s="309"/>
      <c r="C110" s="16" t="s">
        <v>8</v>
      </c>
      <c r="D110" s="199">
        <v>1</v>
      </c>
      <c r="E110" s="34">
        <f t="shared" si="3"/>
        <v>3.6055739750708882</v>
      </c>
    </row>
    <row r="111" spans="1:5" ht="16.5" thickBot="1" x14ac:dyDescent="0.3">
      <c r="A111" s="312"/>
      <c r="B111" s="310"/>
      <c r="C111" s="19" t="s">
        <v>35</v>
      </c>
      <c r="D111" s="200">
        <f>AVERAGE(D103:D110)</f>
        <v>22.5</v>
      </c>
      <c r="E111" s="203">
        <f>AVERAGE(E103:E110)</f>
        <v>81.125414439094982</v>
      </c>
    </row>
    <row r="112" spans="1:5" x14ac:dyDescent="0.25">
      <c r="A112" s="312"/>
      <c r="B112" s="308" t="s">
        <v>174</v>
      </c>
      <c r="C112" s="18" t="s">
        <v>7</v>
      </c>
      <c r="D112" s="199">
        <v>48</v>
      </c>
      <c r="E112" s="34">
        <f t="shared" si="3"/>
        <v>173.06755080340264</v>
      </c>
    </row>
    <row r="113" spans="1:5" x14ac:dyDescent="0.25">
      <c r="A113" s="312"/>
      <c r="B113" s="309"/>
      <c r="C113" s="16" t="s">
        <v>11</v>
      </c>
      <c r="D113" s="199">
        <v>41</v>
      </c>
      <c r="E113" s="34">
        <f t="shared" si="3"/>
        <v>147.82853297790641</v>
      </c>
    </row>
    <row r="114" spans="1:5" x14ac:dyDescent="0.25">
      <c r="A114" s="312"/>
      <c r="B114" s="309"/>
      <c r="C114" s="16" t="s">
        <v>12</v>
      </c>
      <c r="D114" s="199">
        <v>44</v>
      </c>
      <c r="E114" s="34">
        <f t="shared" si="3"/>
        <v>158.64525490311908</v>
      </c>
    </row>
    <row r="115" spans="1:5" x14ac:dyDescent="0.25">
      <c r="A115" s="312"/>
      <c r="B115" s="309"/>
      <c r="C115" s="16" t="s">
        <v>10</v>
      </c>
      <c r="D115" s="199">
        <v>18</v>
      </c>
      <c r="E115" s="34">
        <f t="shared" si="3"/>
        <v>64.900331551275983</v>
      </c>
    </row>
    <row r="116" spans="1:5" x14ac:dyDescent="0.25">
      <c r="A116" s="312"/>
      <c r="B116" s="309"/>
      <c r="C116" s="16" t="s">
        <v>13</v>
      </c>
      <c r="D116" s="199">
        <v>0</v>
      </c>
      <c r="E116" s="34">
        <f t="shared" si="3"/>
        <v>0</v>
      </c>
    </row>
    <row r="117" spans="1:5" x14ac:dyDescent="0.25">
      <c r="A117" s="312"/>
      <c r="B117" s="309"/>
      <c r="C117" s="16" t="s">
        <v>9</v>
      </c>
      <c r="D117" s="199">
        <v>0</v>
      </c>
      <c r="E117" s="34">
        <f t="shared" si="3"/>
        <v>0</v>
      </c>
    </row>
    <row r="118" spans="1:5" x14ac:dyDescent="0.25">
      <c r="A118" s="312"/>
      <c r="B118" s="309"/>
      <c r="C118" s="16" t="s">
        <v>14</v>
      </c>
      <c r="D118" s="199">
        <v>1</v>
      </c>
      <c r="E118" s="34">
        <f t="shared" si="3"/>
        <v>3.6055739750708882</v>
      </c>
    </row>
    <row r="119" spans="1:5" ht="16.5" thickBot="1" x14ac:dyDescent="0.3">
      <c r="A119" s="312"/>
      <c r="B119" s="310"/>
      <c r="C119" s="19" t="s">
        <v>35</v>
      </c>
      <c r="D119" s="200">
        <f>AVERAGE(D112:D118)</f>
        <v>21.714285714285715</v>
      </c>
      <c r="E119" s="203">
        <f>AVERAGE(E112:E118)</f>
        <v>78.292463458682136</v>
      </c>
    </row>
    <row r="120" spans="1:5" x14ac:dyDescent="0.25">
      <c r="A120" s="312"/>
      <c r="B120" s="308" t="s">
        <v>175</v>
      </c>
      <c r="C120" s="18" t="s">
        <v>7</v>
      </c>
      <c r="D120" s="199">
        <v>83</v>
      </c>
      <c r="E120" s="34">
        <f t="shared" si="3"/>
        <v>299.26263993088372</v>
      </c>
    </row>
    <row r="121" spans="1:5" x14ac:dyDescent="0.25">
      <c r="A121" s="312"/>
      <c r="B121" s="309"/>
      <c r="C121" s="16" t="s">
        <v>11</v>
      </c>
      <c r="D121" s="199">
        <v>1</v>
      </c>
      <c r="E121" s="34">
        <f t="shared" si="3"/>
        <v>3.6055739750708882</v>
      </c>
    </row>
    <row r="122" spans="1:5" x14ac:dyDescent="0.25">
      <c r="A122" s="312"/>
      <c r="B122" s="309"/>
      <c r="C122" s="16" t="s">
        <v>12</v>
      </c>
      <c r="D122" s="199">
        <v>38</v>
      </c>
      <c r="E122" s="34">
        <f t="shared" si="3"/>
        <v>137.01181105269376</v>
      </c>
    </row>
    <row r="123" spans="1:5" x14ac:dyDescent="0.25">
      <c r="A123" s="312"/>
      <c r="B123" s="309"/>
      <c r="C123" s="16" t="s">
        <v>10</v>
      </c>
      <c r="D123" s="199">
        <v>84</v>
      </c>
      <c r="E123" s="34">
        <f t="shared" si="3"/>
        <v>302.86821390595463</v>
      </c>
    </row>
    <row r="124" spans="1:5" x14ac:dyDescent="0.25">
      <c r="A124" s="312"/>
      <c r="B124" s="309"/>
      <c r="C124" s="16" t="s">
        <v>13</v>
      </c>
      <c r="D124" s="199">
        <v>1</v>
      </c>
      <c r="E124" s="34">
        <f t="shared" si="3"/>
        <v>3.6055739750708882</v>
      </c>
    </row>
    <row r="125" spans="1:5" x14ac:dyDescent="0.25">
      <c r="A125" s="312"/>
      <c r="B125" s="309"/>
      <c r="C125" s="16" t="s">
        <v>9</v>
      </c>
      <c r="D125" s="199">
        <v>13</v>
      </c>
      <c r="E125" s="34">
        <f t="shared" si="3"/>
        <v>46.872461675921549</v>
      </c>
    </row>
    <row r="126" spans="1:5" x14ac:dyDescent="0.25">
      <c r="A126" s="312"/>
      <c r="B126" s="309"/>
      <c r="C126" s="16" t="s">
        <v>14</v>
      </c>
      <c r="D126" s="199">
        <v>36</v>
      </c>
      <c r="E126" s="34">
        <f t="shared" si="3"/>
        <v>129.80066310255197</v>
      </c>
    </row>
    <row r="127" spans="1:5" x14ac:dyDescent="0.25">
      <c r="A127" s="312"/>
      <c r="B127" s="309"/>
      <c r="C127" s="16" t="s">
        <v>8</v>
      </c>
      <c r="D127" s="199">
        <v>1</v>
      </c>
      <c r="E127" s="34">
        <f t="shared" si="3"/>
        <v>3.6055739750708882</v>
      </c>
    </row>
    <row r="128" spans="1:5" x14ac:dyDescent="0.25">
      <c r="A128" s="312"/>
      <c r="B128" s="309"/>
      <c r="C128" s="16" t="s">
        <v>15</v>
      </c>
      <c r="D128" s="199">
        <v>61</v>
      </c>
      <c r="E128" s="34">
        <f t="shared" si="3"/>
        <v>219.94001247932417</v>
      </c>
    </row>
    <row r="129" spans="1:5" x14ac:dyDescent="0.25">
      <c r="A129" s="312"/>
      <c r="B129" s="309"/>
      <c r="C129" s="16" t="s">
        <v>16</v>
      </c>
      <c r="D129" s="199">
        <v>0</v>
      </c>
      <c r="E129" s="34">
        <f t="shared" si="3"/>
        <v>0</v>
      </c>
    </row>
    <row r="130" spans="1:5" x14ac:dyDescent="0.25">
      <c r="A130" s="312"/>
      <c r="B130" s="309"/>
      <c r="C130" s="16" t="s">
        <v>17</v>
      </c>
      <c r="D130" s="199">
        <v>45</v>
      </c>
      <c r="E130" s="34">
        <f t="shared" si="3"/>
        <v>162.25082887818996</v>
      </c>
    </row>
    <row r="131" spans="1:5" x14ac:dyDescent="0.25">
      <c r="A131" s="312"/>
      <c r="B131" s="309"/>
      <c r="C131" s="16" t="s">
        <v>18</v>
      </c>
      <c r="D131" s="199">
        <v>0</v>
      </c>
      <c r="E131" s="34">
        <f t="shared" si="3"/>
        <v>0</v>
      </c>
    </row>
    <row r="132" spans="1:5" ht="16.5" thickBot="1" x14ac:dyDescent="0.3">
      <c r="A132" s="312"/>
      <c r="B132" s="310"/>
      <c r="C132" s="19" t="s">
        <v>35</v>
      </c>
      <c r="D132" s="200">
        <f>AVERAGE(D120:D131)</f>
        <v>30.25</v>
      </c>
      <c r="E132" s="203">
        <f>AVERAGE(E120:E131)</f>
        <v>109.06861274589437</v>
      </c>
    </row>
    <row r="133" spans="1:5" x14ac:dyDescent="0.25">
      <c r="A133" s="312"/>
      <c r="B133" s="308" t="s">
        <v>176</v>
      </c>
      <c r="C133" s="18" t="s">
        <v>7</v>
      </c>
      <c r="D133" s="199">
        <v>0</v>
      </c>
      <c r="E133" s="34">
        <f t="shared" si="3"/>
        <v>0</v>
      </c>
    </row>
    <row r="134" spans="1:5" x14ac:dyDescent="0.25">
      <c r="A134" s="312"/>
      <c r="B134" s="309"/>
      <c r="C134" s="16" t="s">
        <v>11</v>
      </c>
      <c r="D134" s="199">
        <v>1</v>
      </c>
      <c r="E134" s="34">
        <f t="shared" si="3"/>
        <v>3.6055739750708882</v>
      </c>
    </row>
    <row r="135" spans="1:5" x14ac:dyDescent="0.25">
      <c r="A135" s="312"/>
      <c r="B135" s="309"/>
      <c r="C135" s="16" t="s">
        <v>12</v>
      </c>
      <c r="D135" s="199">
        <v>19</v>
      </c>
      <c r="E135" s="34">
        <f t="shared" si="3"/>
        <v>68.505905526346879</v>
      </c>
    </row>
    <row r="136" spans="1:5" x14ac:dyDescent="0.25">
      <c r="A136" s="312"/>
      <c r="B136" s="309"/>
      <c r="C136" s="16" t="s">
        <v>10</v>
      </c>
      <c r="D136" s="199">
        <v>0</v>
      </c>
      <c r="E136" s="34">
        <f t="shared" si="3"/>
        <v>0</v>
      </c>
    </row>
    <row r="137" spans="1:5" x14ac:dyDescent="0.25">
      <c r="A137" s="312"/>
      <c r="B137" s="309"/>
      <c r="C137" s="16" t="s">
        <v>13</v>
      </c>
      <c r="D137" s="199">
        <v>20</v>
      </c>
      <c r="E137" s="34">
        <f t="shared" si="3"/>
        <v>72.111479501417762</v>
      </c>
    </row>
    <row r="138" spans="1:5" x14ac:dyDescent="0.25">
      <c r="A138" s="312"/>
      <c r="B138" s="309"/>
      <c r="C138" s="16" t="s">
        <v>9</v>
      </c>
      <c r="D138" s="199">
        <v>39</v>
      </c>
      <c r="E138" s="34">
        <f t="shared" si="3"/>
        <v>140.61738502776464</v>
      </c>
    </row>
    <row r="139" spans="1:5" x14ac:dyDescent="0.25">
      <c r="A139" s="312"/>
      <c r="B139" s="309"/>
      <c r="C139" s="16" t="s">
        <v>14</v>
      </c>
      <c r="D139" s="199">
        <v>5</v>
      </c>
      <c r="E139" s="34">
        <f t="shared" si="3"/>
        <v>18.02786987535444</v>
      </c>
    </row>
    <row r="140" spans="1:5" x14ac:dyDescent="0.25">
      <c r="A140" s="312"/>
      <c r="B140" s="309"/>
      <c r="C140" s="16" t="s">
        <v>8</v>
      </c>
      <c r="D140" s="199">
        <v>6</v>
      </c>
      <c r="E140" s="34">
        <f t="shared" si="3"/>
        <v>21.63344385042533</v>
      </c>
    </row>
    <row r="141" spans="1:5" x14ac:dyDescent="0.25">
      <c r="A141" s="312"/>
      <c r="B141" s="309"/>
      <c r="C141" s="16" t="s">
        <v>15</v>
      </c>
      <c r="D141" s="199">
        <v>95</v>
      </c>
      <c r="E141" s="34">
        <f t="shared" ref="E141:E143" si="4">D141/$G$12</f>
        <v>342.52952763173437</v>
      </c>
    </row>
    <row r="142" spans="1:5" x14ac:dyDescent="0.25">
      <c r="A142" s="312"/>
      <c r="B142" s="309"/>
      <c r="C142" s="16" t="s">
        <v>16</v>
      </c>
      <c r="D142" s="199">
        <v>85</v>
      </c>
      <c r="E142" s="34">
        <f t="shared" si="4"/>
        <v>306.47378788102549</v>
      </c>
    </row>
    <row r="143" spans="1:5" x14ac:dyDescent="0.25">
      <c r="A143" s="312"/>
      <c r="B143" s="309"/>
      <c r="C143" s="16" t="s">
        <v>17</v>
      </c>
      <c r="D143" s="199">
        <v>0</v>
      </c>
      <c r="E143" s="34">
        <f t="shared" si="4"/>
        <v>0</v>
      </c>
    </row>
    <row r="144" spans="1:5" ht="16.5" thickBot="1" x14ac:dyDescent="0.3">
      <c r="A144" s="312"/>
      <c r="B144" s="310"/>
      <c r="C144" s="19" t="s">
        <v>35</v>
      </c>
      <c r="D144" s="200">
        <f>AVERAGE(D133:D143)</f>
        <v>24.545454545454547</v>
      </c>
      <c r="E144" s="203">
        <f>AVERAGE(E133:E143)</f>
        <v>88.500452115376348</v>
      </c>
    </row>
    <row r="145" spans="1:5" x14ac:dyDescent="0.25">
      <c r="A145" s="312"/>
      <c r="B145" s="308" t="s">
        <v>177</v>
      </c>
      <c r="C145" s="18" t="s">
        <v>7</v>
      </c>
      <c r="D145" s="199">
        <v>13</v>
      </c>
      <c r="E145" s="34">
        <f t="shared" ref="E145:E208" si="5">D145/$G$12</f>
        <v>46.872461675921549</v>
      </c>
    </row>
    <row r="146" spans="1:5" x14ac:dyDescent="0.25">
      <c r="A146" s="312"/>
      <c r="B146" s="309"/>
      <c r="C146" s="16" t="s">
        <v>11</v>
      </c>
      <c r="D146" s="199">
        <v>51</v>
      </c>
      <c r="E146" s="34">
        <f t="shared" si="5"/>
        <v>183.88427272861529</v>
      </c>
    </row>
    <row r="147" spans="1:5" x14ac:dyDescent="0.25">
      <c r="A147" s="312"/>
      <c r="B147" s="309"/>
      <c r="C147" s="16" t="s">
        <v>12</v>
      </c>
      <c r="D147" s="199">
        <v>87</v>
      </c>
      <c r="E147" s="34">
        <f t="shared" si="5"/>
        <v>313.68493583116725</v>
      </c>
    </row>
    <row r="148" spans="1:5" x14ac:dyDescent="0.25">
      <c r="A148" s="312"/>
      <c r="B148" s="309"/>
      <c r="C148" s="16" t="s">
        <v>10</v>
      </c>
      <c r="D148" s="199">
        <v>29</v>
      </c>
      <c r="E148" s="34">
        <f t="shared" si="5"/>
        <v>104.56164527705576</v>
      </c>
    </row>
    <row r="149" spans="1:5" x14ac:dyDescent="0.25">
      <c r="A149" s="312"/>
      <c r="B149" s="309"/>
      <c r="C149" s="16" t="s">
        <v>13</v>
      </c>
      <c r="D149" s="199">
        <v>21</v>
      </c>
      <c r="E149" s="34">
        <f t="shared" si="5"/>
        <v>75.717053476488658</v>
      </c>
    </row>
    <row r="150" spans="1:5" x14ac:dyDescent="0.25">
      <c r="A150" s="312"/>
      <c r="B150" s="309"/>
      <c r="C150" s="16" t="s">
        <v>9</v>
      </c>
      <c r="D150" s="199">
        <v>32</v>
      </c>
      <c r="E150" s="34">
        <f t="shared" si="5"/>
        <v>115.37836720226842</v>
      </c>
    </row>
    <row r="151" spans="1:5" x14ac:dyDescent="0.25">
      <c r="A151" s="312"/>
      <c r="B151" s="309"/>
      <c r="C151" s="16" t="s">
        <v>14</v>
      </c>
      <c r="D151" s="199">
        <v>2</v>
      </c>
      <c r="E151" s="34">
        <f t="shared" si="5"/>
        <v>7.2111479501417763</v>
      </c>
    </row>
    <row r="152" spans="1:5" x14ac:dyDescent="0.25">
      <c r="A152" s="312"/>
      <c r="B152" s="309"/>
      <c r="C152" s="16" t="s">
        <v>8</v>
      </c>
      <c r="D152" s="199">
        <v>8</v>
      </c>
      <c r="E152" s="34">
        <f t="shared" si="5"/>
        <v>28.844591800567105</v>
      </c>
    </row>
    <row r="153" spans="1:5" x14ac:dyDescent="0.25">
      <c r="A153" s="312"/>
      <c r="B153" s="309"/>
      <c r="C153" s="16" t="s">
        <v>15</v>
      </c>
      <c r="D153" s="199">
        <v>0</v>
      </c>
      <c r="E153" s="34">
        <f t="shared" si="5"/>
        <v>0</v>
      </c>
    </row>
    <row r="154" spans="1:5" x14ac:dyDescent="0.25">
      <c r="A154" s="312"/>
      <c r="B154" s="309"/>
      <c r="C154" s="16" t="s">
        <v>16</v>
      </c>
      <c r="D154" s="199">
        <v>23</v>
      </c>
      <c r="E154" s="34">
        <f t="shared" si="5"/>
        <v>82.928201426630423</v>
      </c>
    </row>
    <row r="155" spans="1:5" x14ac:dyDescent="0.25">
      <c r="A155" s="312"/>
      <c r="B155" s="309"/>
      <c r="C155" s="16" t="s">
        <v>17</v>
      </c>
      <c r="D155" s="199">
        <v>19</v>
      </c>
      <c r="E155" s="34">
        <f t="shared" si="5"/>
        <v>68.505905526346879</v>
      </c>
    </row>
    <row r="156" spans="1:5" x14ac:dyDescent="0.25">
      <c r="A156" s="312"/>
      <c r="B156" s="309"/>
      <c r="C156" s="16" t="s">
        <v>18</v>
      </c>
      <c r="D156" s="199">
        <v>28</v>
      </c>
      <c r="E156" s="34">
        <f t="shared" si="5"/>
        <v>100.95607130198486</v>
      </c>
    </row>
    <row r="157" spans="1:5" ht="16.5" thickBot="1" x14ac:dyDescent="0.3">
      <c r="A157" s="312"/>
      <c r="B157" s="310"/>
      <c r="C157" s="19" t="s">
        <v>35</v>
      </c>
      <c r="D157" s="200">
        <f>AVERAGE(D145:D156)</f>
        <v>26.083333333333332</v>
      </c>
      <c r="E157" s="203">
        <f>AVERAGE(E145:E156)</f>
        <v>94.045387849765675</v>
      </c>
    </row>
    <row r="158" spans="1:5" x14ac:dyDescent="0.25">
      <c r="A158" s="312"/>
      <c r="B158" s="308" t="s">
        <v>178</v>
      </c>
      <c r="C158" s="18" t="s">
        <v>7</v>
      </c>
      <c r="D158" s="199">
        <v>9</v>
      </c>
      <c r="E158" s="34">
        <f t="shared" si="5"/>
        <v>32.450165775637991</v>
      </c>
    </row>
    <row r="159" spans="1:5" x14ac:dyDescent="0.25">
      <c r="A159" s="312"/>
      <c r="B159" s="309"/>
      <c r="C159" s="16" t="s">
        <v>11</v>
      </c>
      <c r="D159" s="199">
        <v>66</v>
      </c>
      <c r="E159" s="34">
        <f t="shared" si="5"/>
        <v>237.96788235467861</v>
      </c>
    </row>
    <row r="160" spans="1:5" x14ac:dyDescent="0.25">
      <c r="A160" s="312"/>
      <c r="B160" s="309"/>
      <c r="C160" s="16" t="s">
        <v>12</v>
      </c>
      <c r="D160" s="199">
        <v>7</v>
      </c>
      <c r="E160" s="34">
        <f t="shared" si="5"/>
        <v>25.239017825496216</v>
      </c>
    </row>
    <row r="161" spans="1:5" x14ac:dyDescent="0.25">
      <c r="A161" s="312"/>
      <c r="B161" s="309"/>
      <c r="C161" s="16" t="s">
        <v>10</v>
      </c>
      <c r="D161" s="199">
        <v>7</v>
      </c>
      <c r="E161" s="34">
        <f t="shared" si="5"/>
        <v>25.239017825496216</v>
      </c>
    </row>
    <row r="162" spans="1:5" x14ac:dyDescent="0.25">
      <c r="A162" s="312"/>
      <c r="B162" s="309"/>
      <c r="C162" s="16" t="s">
        <v>13</v>
      </c>
      <c r="D162" s="199">
        <v>6</v>
      </c>
      <c r="E162" s="34">
        <f t="shared" si="5"/>
        <v>21.63344385042533</v>
      </c>
    </row>
    <row r="163" spans="1:5" x14ac:dyDescent="0.25">
      <c r="A163" s="312"/>
      <c r="B163" s="309"/>
      <c r="C163" s="16" t="s">
        <v>9</v>
      </c>
      <c r="D163" s="199">
        <v>7</v>
      </c>
      <c r="E163" s="34">
        <f t="shared" si="5"/>
        <v>25.239017825496216</v>
      </c>
    </row>
    <row r="164" spans="1:5" x14ac:dyDescent="0.25">
      <c r="A164" s="312"/>
      <c r="B164" s="309"/>
      <c r="C164" s="16" t="s">
        <v>14</v>
      </c>
      <c r="D164" s="199">
        <v>4</v>
      </c>
      <c r="E164" s="34">
        <f t="shared" si="5"/>
        <v>14.422295900283553</v>
      </c>
    </row>
    <row r="165" spans="1:5" x14ac:dyDescent="0.25">
      <c r="A165" s="312"/>
      <c r="B165" s="309"/>
      <c r="C165" s="16" t="s">
        <v>8</v>
      </c>
      <c r="D165" s="199">
        <v>12</v>
      </c>
      <c r="E165" s="34">
        <f t="shared" si="5"/>
        <v>43.26688770085066</v>
      </c>
    </row>
    <row r="166" spans="1:5" x14ac:dyDescent="0.25">
      <c r="A166" s="312"/>
      <c r="B166" s="309"/>
      <c r="C166" s="16" t="s">
        <v>15</v>
      </c>
      <c r="D166" s="199">
        <v>2</v>
      </c>
      <c r="E166" s="34">
        <f t="shared" si="5"/>
        <v>7.2111479501417763</v>
      </c>
    </row>
    <row r="167" spans="1:5" x14ac:dyDescent="0.25">
      <c r="A167" s="312"/>
      <c r="B167" s="309"/>
      <c r="C167" s="16" t="s">
        <v>16</v>
      </c>
      <c r="D167" s="199">
        <v>0</v>
      </c>
      <c r="E167" s="34">
        <f t="shared" si="5"/>
        <v>0</v>
      </c>
    </row>
    <row r="168" spans="1:5" x14ac:dyDescent="0.25">
      <c r="A168" s="312"/>
      <c r="B168" s="309"/>
      <c r="C168" s="16" t="s">
        <v>17</v>
      </c>
      <c r="D168" s="199">
        <v>36</v>
      </c>
      <c r="E168" s="34">
        <f t="shared" si="5"/>
        <v>129.80066310255197</v>
      </c>
    </row>
    <row r="169" spans="1:5" x14ac:dyDescent="0.25">
      <c r="A169" s="312"/>
      <c r="B169" s="309"/>
      <c r="C169" s="16" t="s">
        <v>18</v>
      </c>
      <c r="D169" s="199">
        <v>64</v>
      </c>
      <c r="E169" s="34">
        <f t="shared" si="5"/>
        <v>230.75673440453684</v>
      </c>
    </row>
    <row r="170" spans="1:5" x14ac:dyDescent="0.25">
      <c r="A170" s="312"/>
      <c r="B170" s="309"/>
      <c r="C170" s="16" t="s">
        <v>19</v>
      </c>
      <c r="D170" s="199">
        <v>73</v>
      </c>
      <c r="E170" s="34">
        <f t="shared" si="5"/>
        <v>263.20690018017484</v>
      </c>
    </row>
    <row r="171" spans="1:5" x14ac:dyDescent="0.25">
      <c r="A171" s="312"/>
      <c r="B171" s="309"/>
      <c r="C171" s="16" t="s">
        <v>20</v>
      </c>
      <c r="D171" s="199">
        <v>64</v>
      </c>
      <c r="E171" s="34">
        <f t="shared" si="5"/>
        <v>230.75673440453684</v>
      </c>
    </row>
    <row r="172" spans="1:5" x14ac:dyDescent="0.25">
      <c r="A172" s="312"/>
      <c r="B172" s="309"/>
      <c r="C172" s="16" t="s">
        <v>21</v>
      </c>
      <c r="D172" s="199">
        <v>40</v>
      </c>
      <c r="E172" s="34">
        <f t="shared" si="5"/>
        <v>144.22295900283552</v>
      </c>
    </row>
    <row r="173" spans="1:5" x14ac:dyDescent="0.25">
      <c r="A173" s="312"/>
      <c r="B173" s="309"/>
      <c r="C173" s="16" t="s">
        <v>22</v>
      </c>
      <c r="D173" s="199">
        <v>35</v>
      </c>
      <c r="E173" s="34">
        <f t="shared" si="5"/>
        <v>126.19508912748108</v>
      </c>
    </row>
    <row r="174" spans="1:5" x14ac:dyDescent="0.25">
      <c r="A174" s="312"/>
      <c r="B174" s="309"/>
      <c r="C174" s="16" t="s">
        <v>23</v>
      </c>
      <c r="D174" s="199">
        <v>8</v>
      </c>
      <c r="E174" s="34">
        <f t="shared" si="5"/>
        <v>28.844591800567105</v>
      </c>
    </row>
    <row r="175" spans="1:5" x14ac:dyDescent="0.25">
      <c r="A175" s="312"/>
      <c r="B175" s="309"/>
      <c r="C175" s="16" t="s">
        <v>24</v>
      </c>
      <c r="D175" s="199">
        <v>20</v>
      </c>
      <c r="E175" s="34">
        <f t="shared" si="5"/>
        <v>72.111479501417762</v>
      </c>
    </row>
    <row r="176" spans="1:5" x14ac:dyDescent="0.25">
      <c r="A176" s="312"/>
      <c r="B176" s="309"/>
      <c r="C176" s="16" t="s">
        <v>36</v>
      </c>
      <c r="D176" s="199">
        <v>9</v>
      </c>
      <c r="E176" s="34">
        <f t="shared" si="5"/>
        <v>32.450165775637991</v>
      </c>
    </row>
    <row r="177" spans="1:5" x14ac:dyDescent="0.25">
      <c r="A177" s="312"/>
      <c r="B177" s="309"/>
      <c r="C177" s="16" t="s">
        <v>37</v>
      </c>
      <c r="D177" s="199">
        <v>11</v>
      </c>
      <c r="E177" s="34">
        <f t="shared" si="5"/>
        <v>39.66131372577977</v>
      </c>
    </row>
    <row r="178" spans="1:5" x14ac:dyDescent="0.25">
      <c r="A178" s="312"/>
      <c r="B178" s="309"/>
      <c r="C178" s="16" t="s">
        <v>38</v>
      </c>
      <c r="D178" s="199">
        <v>12</v>
      </c>
      <c r="E178" s="34">
        <f t="shared" si="5"/>
        <v>43.26688770085066</v>
      </c>
    </row>
    <row r="179" spans="1:5" x14ac:dyDescent="0.25">
      <c r="A179" s="312"/>
      <c r="B179" s="309"/>
      <c r="C179" s="16" t="s">
        <v>39</v>
      </c>
      <c r="D179" s="199">
        <v>33</v>
      </c>
      <c r="E179" s="34">
        <f t="shared" si="5"/>
        <v>118.9839411773393</v>
      </c>
    </row>
    <row r="180" spans="1:5" x14ac:dyDescent="0.25">
      <c r="A180" s="312"/>
      <c r="B180" s="309"/>
      <c r="C180" s="16" t="s">
        <v>40</v>
      </c>
      <c r="D180" s="199">
        <v>26</v>
      </c>
      <c r="E180" s="34">
        <f t="shared" si="5"/>
        <v>93.744923351843099</v>
      </c>
    </row>
    <row r="181" spans="1:5" x14ac:dyDescent="0.25">
      <c r="A181" s="312"/>
      <c r="B181" s="309"/>
      <c r="C181" s="16" t="s">
        <v>41</v>
      </c>
      <c r="D181" s="199">
        <v>13</v>
      </c>
      <c r="E181" s="34">
        <f t="shared" si="5"/>
        <v>46.872461675921549</v>
      </c>
    </row>
    <row r="182" spans="1:5" x14ac:dyDescent="0.25">
      <c r="A182" s="312"/>
      <c r="B182" s="309"/>
      <c r="C182" s="16" t="s">
        <v>42</v>
      </c>
      <c r="D182" s="199">
        <v>42</v>
      </c>
      <c r="E182" s="34">
        <f t="shared" si="5"/>
        <v>151.43410695297732</v>
      </c>
    </row>
    <row r="183" spans="1:5" x14ac:dyDescent="0.25">
      <c r="A183" s="312"/>
      <c r="B183" s="309"/>
      <c r="C183" s="16" t="s">
        <v>43</v>
      </c>
      <c r="D183" s="199">
        <v>35</v>
      </c>
      <c r="E183" s="34">
        <f t="shared" si="5"/>
        <v>126.19508912748108</v>
      </c>
    </row>
    <row r="184" spans="1:5" x14ac:dyDescent="0.25">
      <c r="A184" s="312"/>
      <c r="B184" s="309"/>
      <c r="C184" s="16" t="s">
        <v>44</v>
      </c>
      <c r="D184" s="199">
        <v>1</v>
      </c>
      <c r="E184" s="34">
        <f t="shared" si="5"/>
        <v>3.6055739750708882</v>
      </c>
    </row>
    <row r="185" spans="1:5" x14ac:dyDescent="0.25">
      <c r="A185" s="312"/>
      <c r="B185" s="309"/>
      <c r="C185" s="16" t="s">
        <v>45</v>
      </c>
      <c r="D185" s="199">
        <v>6</v>
      </c>
      <c r="E185" s="34">
        <f t="shared" si="5"/>
        <v>21.63344385042533</v>
      </c>
    </row>
    <row r="186" spans="1:5" ht="16.5" thickBot="1" x14ac:dyDescent="0.3">
      <c r="A186" s="312"/>
      <c r="B186" s="310"/>
      <c r="C186" s="19" t="s">
        <v>35</v>
      </c>
      <c r="D186" s="200">
        <f>AVERAGE(D158:D185)</f>
        <v>23.142857142857142</v>
      </c>
      <c r="E186" s="203">
        <f>AVERAGE(E158:E185)</f>
        <v>83.443283423069118</v>
      </c>
    </row>
    <row r="187" spans="1:5" x14ac:dyDescent="0.25">
      <c r="A187" s="312"/>
      <c r="B187" s="308" t="s">
        <v>179</v>
      </c>
      <c r="C187" s="18" t="s">
        <v>7</v>
      </c>
      <c r="D187" s="199">
        <v>38</v>
      </c>
      <c r="E187" s="34">
        <f t="shared" si="5"/>
        <v>137.01181105269376</v>
      </c>
    </row>
    <row r="188" spans="1:5" x14ac:dyDescent="0.25">
      <c r="A188" s="312"/>
      <c r="B188" s="309"/>
      <c r="C188" s="16" t="s">
        <v>11</v>
      </c>
      <c r="D188" s="199">
        <v>35</v>
      </c>
      <c r="E188" s="34">
        <f t="shared" si="5"/>
        <v>126.19508912748108</v>
      </c>
    </row>
    <row r="189" spans="1:5" x14ac:dyDescent="0.25">
      <c r="A189" s="312"/>
      <c r="B189" s="309"/>
      <c r="C189" s="16" t="s">
        <v>12</v>
      </c>
      <c r="D189" s="199">
        <v>3</v>
      </c>
      <c r="E189" s="34">
        <f t="shared" si="5"/>
        <v>10.816721925212665</v>
      </c>
    </row>
    <row r="190" spans="1:5" x14ac:dyDescent="0.25">
      <c r="A190" s="312"/>
      <c r="B190" s="309"/>
      <c r="C190" s="16" t="s">
        <v>10</v>
      </c>
      <c r="D190" s="199">
        <v>16</v>
      </c>
      <c r="E190" s="34">
        <f t="shared" si="5"/>
        <v>57.689183601134211</v>
      </c>
    </row>
    <row r="191" spans="1:5" x14ac:dyDescent="0.25">
      <c r="A191" s="312"/>
      <c r="B191" s="309"/>
      <c r="C191" s="16" t="s">
        <v>13</v>
      </c>
      <c r="D191" s="199">
        <v>30</v>
      </c>
      <c r="E191" s="34">
        <f t="shared" si="5"/>
        <v>108.16721925212664</v>
      </c>
    </row>
    <row r="192" spans="1:5" x14ac:dyDescent="0.25">
      <c r="A192" s="312"/>
      <c r="B192" s="309"/>
      <c r="C192" s="16" t="s">
        <v>9</v>
      </c>
      <c r="D192" s="199">
        <v>1</v>
      </c>
      <c r="E192" s="34">
        <f t="shared" si="5"/>
        <v>3.6055739750708882</v>
      </c>
    </row>
    <row r="193" spans="1:5" x14ac:dyDescent="0.25">
      <c r="A193" s="312"/>
      <c r="B193" s="309"/>
      <c r="C193" s="16" t="s">
        <v>14</v>
      </c>
      <c r="D193" s="199">
        <v>21</v>
      </c>
      <c r="E193" s="34">
        <f t="shared" si="5"/>
        <v>75.717053476488658</v>
      </c>
    </row>
    <row r="194" spans="1:5" x14ac:dyDescent="0.25">
      <c r="A194" s="312"/>
      <c r="B194" s="309"/>
      <c r="C194" s="16" t="s">
        <v>8</v>
      </c>
      <c r="D194" s="199">
        <v>50</v>
      </c>
      <c r="E194" s="34">
        <f t="shared" si="5"/>
        <v>180.2786987535444</v>
      </c>
    </row>
    <row r="195" spans="1:5" x14ac:dyDescent="0.25">
      <c r="A195" s="312"/>
      <c r="B195" s="309"/>
      <c r="C195" s="16" t="s">
        <v>15</v>
      </c>
      <c r="D195" s="199">
        <v>32</v>
      </c>
      <c r="E195" s="34">
        <f t="shared" si="5"/>
        <v>115.37836720226842</v>
      </c>
    </row>
    <row r="196" spans="1:5" x14ac:dyDescent="0.25">
      <c r="A196" s="312"/>
      <c r="B196" s="309"/>
      <c r="C196" s="16" t="s">
        <v>16</v>
      </c>
      <c r="D196" s="199">
        <v>33</v>
      </c>
      <c r="E196" s="34">
        <f t="shared" si="5"/>
        <v>118.9839411773393</v>
      </c>
    </row>
    <row r="197" spans="1:5" x14ac:dyDescent="0.25">
      <c r="A197" s="312"/>
      <c r="B197" s="309"/>
      <c r="C197" s="16" t="s">
        <v>17</v>
      </c>
      <c r="D197" s="199">
        <v>36</v>
      </c>
      <c r="E197" s="34">
        <f t="shared" si="5"/>
        <v>129.80066310255197</v>
      </c>
    </row>
    <row r="198" spans="1:5" ht="16.5" thickBot="1" x14ac:dyDescent="0.3">
      <c r="A198" s="312"/>
      <c r="B198" s="310"/>
      <c r="C198" s="19" t="s">
        <v>35</v>
      </c>
      <c r="D198" s="200">
        <f>AVERAGE(D187:D197)</f>
        <v>26.818181818181817</v>
      </c>
      <c r="E198" s="203">
        <f>AVERAGE(E187:E197)</f>
        <v>96.694938422355648</v>
      </c>
    </row>
    <row r="199" spans="1:5" x14ac:dyDescent="0.25">
      <c r="A199" s="312"/>
      <c r="B199" s="308" t="s">
        <v>200</v>
      </c>
      <c r="C199" s="18" t="s">
        <v>7</v>
      </c>
      <c r="D199" s="199">
        <v>30</v>
      </c>
      <c r="E199" s="34">
        <f t="shared" si="5"/>
        <v>108.16721925212664</v>
      </c>
    </row>
    <row r="200" spans="1:5" x14ac:dyDescent="0.25">
      <c r="A200" s="312"/>
      <c r="B200" s="309"/>
      <c r="C200" s="16" t="s">
        <v>11</v>
      </c>
      <c r="D200" s="199">
        <v>37</v>
      </c>
      <c r="E200" s="34">
        <f t="shared" si="5"/>
        <v>133.40623707762288</v>
      </c>
    </row>
    <row r="201" spans="1:5" x14ac:dyDescent="0.25">
      <c r="A201" s="312"/>
      <c r="B201" s="309"/>
      <c r="C201" s="16" t="s">
        <v>12</v>
      </c>
      <c r="D201" s="199">
        <v>14</v>
      </c>
      <c r="E201" s="34">
        <f t="shared" si="5"/>
        <v>50.478035650992432</v>
      </c>
    </row>
    <row r="202" spans="1:5" x14ac:dyDescent="0.25">
      <c r="A202" s="312"/>
      <c r="B202" s="309"/>
      <c r="C202" s="16" t="s">
        <v>10</v>
      </c>
      <c r="D202" s="199">
        <v>24</v>
      </c>
      <c r="E202" s="34">
        <f t="shared" si="5"/>
        <v>86.53377540170132</v>
      </c>
    </row>
    <row r="203" spans="1:5" x14ac:dyDescent="0.25">
      <c r="A203" s="312"/>
      <c r="B203" s="309"/>
      <c r="C203" s="16" t="s">
        <v>13</v>
      </c>
      <c r="D203" s="199">
        <v>21</v>
      </c>
      <c r="E203" s="34">
        <f t="shared" si="5"/>
        <v>75.717053476488658</v>
      </c>
    </row>
    <row r="204" spans="1:5" x14ac:dyDescent="0.25">
      <c r="A204" s="312"/>
      <c r="B204" s="309"/>
      <c r="C204" s="16" t="s">
        <v>9</v>
      </c>
      <c r="D204" s="199">
        <v>30</v>
      </c>
      <c r="E204" s="34">
        <f t="shared" si="5"/>
        <v>108.16721925212664</v>
      </c>
    </row>
    <row r="205" spans="1:5" x14ac:dyDescent="0.25">
      <c r="A205" s="312"/>
      <c r="B205" s="309"/>
      <c r="C205" s="16" t="s">
        <v>14</v>
      </c>
      <c r="D205" s="199">
        <v>20</v>
      </c>
      <c r="E205" s="34">
        <f t="shared" si="5"/>
        <v>72.111479501417762</v>
      </c>
    </row>
    <row r="206" spans="1:5" x14ac:dyDescent="0.25">
      <c r="A206" s="312"/>
      <c r="B206" s="309"/>
      <c r="C206" s="16" t="s">
        <v>8</v>
      </c>
      <c r="D206" s="199">
        <v>26</v>
      </c>
      <c r="E206" s="34">
        <f t="shared" si="5"/>
        <v>93.744923351843099</v>
      </c>
    </row>
    <row r="207" spans="1:5" x14ac:dyDescent="0.25">
      <c r="A207" s="312"/>
      <c r="B207" s="309"/>
      <c r="C207" s="16" t="s">
        <v>15</v>
      </c>
      <c r="D207" s="199">
        <v>32</v>
      </c>
      <c r="E207" s="34">
        <f t="shared" si="5"/>
        <v>115.37836720226842</v>
      </c>
    </row>
    <row r="208" spans="1:5" x14ac:dyDescent="0.25">
      <c r="A208" s="312"/>
      <c r="B208" s="309"/>
      <c r="C208" s="16" t="s">
        <v>16</v>
      </c>
      <c r="D208" s="199">
        <v>37</v>
      </c>
      <c r="E208" s="34">
        <f t="shared" si="5"/>
        <v>133.40623707762288</v>
      </c>
    </row>
    <row r="209" spans="1:5" x14ac:dyDescent="0.25">
      <c r="A209" s="312"/>
      <c r="B209" s="309"/>
      <c r="C209" s="16" t="s">
        <v>17</v>
      </c>
      <c r="D209" s="199">
        <v>16</v>
      </c>
      <c r="E209" s="34">
        <f t="shared" ref="E209" si="6">D209/$G$12</f>
        <v>57.689183601134211</v>
      </c>
    </row>
    <row r="210" spans="1:5" ht="16.5" thickBot="1" x14ac:dyDescent="0.3">
      <c r="A210" s="312"/>
      <c r="B210" s="310"/>
      <c r="C210" s="19" t="s">
        <v>35</v>
      </c>
      <c r="D210" s="200">
        <f>AVERAGE(D199:D209)</f>
        <v>26.09090909090909</v>
      </c>
      <c r="E210" s="203">
        <f>AVERAGE(E199:E209)</f>
        <v>94.072702804122272</v>
      </c>
    </row>
    <row r="211" spans="1:5" x14ac:dyDescent="0.25">
      <c r="A211" s="312"/>
      <c r="B211" s="308" t="s">
        <v>203</v>
      </c>
      <c r="C211" s="18" t="s">
        <v>7</v>
      </c>
      <c r="D211" s="199">
        <v>2</v>
      </c>
      <c r="E211" s="34">
        <f t="shared" ref="E211:E274" si="7">D211/$G$12</f>
        <v>7.2111479501417763</v>
      </c>
    </row>
    <row r="212" spans="1:5" x14ac:dyDescent="0.25">
      <c r="A212" s="312"/>
      <c r="B212" s="309"/>
      <c r="C212" s="16" t="s">
        <v>11</v>
      </c>
      <c r="D212" s="199">
        <v>0</v>
      </c>
      <c r="E212" s="34">
        <f t="shared" si="7"/>
        <v>0</v>
      </c>
    </row>
    <row r="213" spans="1:5" x14ac:dyDescent="0.25">
      <c r="A213" s="312"/>
      <c r="B213" s="309"/>
      <c r="C213" s="16" t="s">
        <v>12</v>
      </c>
      <c r="D213" s="199">
        <v>0</v>
      </c>
      <c r="E213" s="34">
        <f t="shared" si="7"/>
        <v>0</v>
      </c>
    </row>
    <row r="214" spans="1:5" x14ac:dyDescent="0.25">
      <c r="A214" s="312"/>
      <c r="B214" s="309"/>
      <c r="C214" s="16" t="s">
        <v>10</v>
      </c>
      <c r="D214" s="199">
        <v>0</v>
      </c>
      <c r="E214" s="34">
        <f t="shared" si="7"/>
        <v>0</v>
      </c>
    </row>
    <row r="215" spans="1:5" x14ac:dyDescent="0.25">
      <c r="A215" s="312"/>
      <c r="B215" s="309"/>
      <c r="C215" s="16" t="s">
        <v>13</v>
      </c>
      <c r="D215" s="199">
        <v>5</v>
      </c>
      <c r="E215" s="34">
        <f t="shared" si="7"/>
        <v>18.02786987535444</v>
      </c>
    </row>
    <row r="216" spans="1:5" x14ac:dyDescent="0.25">
      <c r="A216" s="312"/>
      <c r="B216" s="309"/>
      <c r="C216" s="16" t="s">
        <v>9</v>
      </c>
      <c r="D216" s="199">
        <v>0</v>
      </c>
      <c r="E216" s="34">
        <f t="shared" si="7"/>
        <v>0</v>
      </c>
    </row>
    <row r="217" spans="1:5" x14ac:dyDescent="0.25">
      <c r="A217" s="312"/>
      <c r="B217" s="309"/>
      <c r="C217" s="16" t="s">
        <v>14</v>
      </c>
      <c r="D217" s="199">
        <v>0</v>
      </c>
      <c r="E217" s="34">
        <f t="shared" si="7"/>
        <v>0</v>
      </c>
    </row>
    <row r="218" spans="1:5" x14ac:dyDescent="0.25">
      <c r="A218" s="312"/>
      <c r="B218" s="309"/>
      <c r="C218" s="16" t="s">
        <v>8</v>
      </c>
      <c r="D218" s="199">
        <v>29</v>
      </c>
      <c r="E218" s="34">
        <f t="shared" si="7"/>
        <v>104.56164527705576</v>
      </c>
    </row>
    <row r="219" spans="1:5" x14ac:dyDescent="0.25">
      <c r="A219" s="312"/>
      <c r="B219" s="309"/>
      <c r="C219" s="16" t="s">
        <v>15</v>
      </c>
      <c r="D219" s="199">
        <v>93</v>
      </c>
      <c r="E219" s="34">
        <f t="shared" si="7"/>
        <v>335.3183796815926</v>
      </c>
    </row>
    <row r="220" spans="1:5" x14ac:dyDescent="0.25">
      <c r="A220" s="312"/>
      <c r="B220" s="309"/>
      <c r="C220" s="16" t="s">
        <v>16</v>
      </c>
      <c r="D220" s="199">
        <v>93</v>
      </c>
      <c r="E220" s="34">
        <f t="shared" si="7"/>
        <v>335.3183796815926</v>
      </c>
    </row>
    <row r="221" spans="1:5" x14ac:dyDescent="0.25">
      <c r="A221" s="312"/>
      <c r="B221" s="309"/>
      <c r="C221" s="16" t="s">
        <v>17</v>
      </c>
      <c r="D221" s="199">
        <v>54</v>
      </c>
      <c r="E221" s="34">
        <f t="shared" si="7"/>
        <v>194.70099465382796</v>
      </c>
    </row>
    <row r="222" spans="1:5" ht="16.5" thickBot="1" x14ac:dyDescent="0.3">
      <c r="A222" s="313"/>
      <c r="B222" s="310"/>
      <c r="C222" s="19" t="s">
        <v>35</v>
      </c>
      <c r="D222" s="200">
        <f>AVERAGE(D211:D221)</f>
        <v>25.09090909090909</v>
      </c>
      <c r="E222" s="203">
        <f>AVERAGE(E211:E221)</f>
        <v>90.467128829051376</v>
      </c>
    </row>
    <row r="223" spans="1:5" x14ac:dyDescent="0.25">
      <c r="A223" s="311" t="s">
        <v>194</v>
      </c>
      <c r="B223" s="308" t="s">
        <v>173</v>
      </c>
      <c r="C223" s="18" t="s">
        <v>7</v>
      </c>
      <c r="D223" s="199">
        <v>15</v>
      </c>
      <c r="E223" s="34">
        <f t="shared" si="7"/>
        <v>54.083609626063321</v>
      </c>
    </row>
    <row r="224" spans="1:5" x14ac:dyDescent="0.25">
      <c r="A224" s="312"/>
      <c r="B224" s="309"/>
      <c r="C224" s="16" t="s">
        <v>11</v>
      </c>
      <c r="D224" s="199">
        <v>16</v>
      </c>
      <c r="E224" s="34">
        <f t="shared" si="7"/>
        <v>57.689183601134211</v>
      </c>
    </row>
    <row r="225" spans="1:5" x14ac:dyDescent="0.25">
      <c r="A225" s="312"/>
      <c r="B225" s="309"/>
      <c r="C225" s="16" t="s">
        <v>12</v>
      </c>
      <c r="D225" s="199">
        <v>19</v>
      </c>
      <c r="E225" s="34">
        <f t="shared" si="7"/>
        <v>68.505905526346879</v>
      </c>
    </row>
    <row r="226" spans="1:5" x14ac:dyDescent="0.25">
      <c r="A226" s="312"/>
      <c r="B226" s="309"/>
      <c r="C226" s="16" t="s">
        <v>10</v>
      </c>
      <c r="D226" s="199">
        <v>12</v>
      </c>
      <c r="E226" s="34">
        <f t="shared" si="7"/>
        <v>43.26688770085066</v>
      </c>
    </row>
    <row r="227" spans="1:5" x14ac:dyDescent="0.25">
      <c r="A227" s="312"/>
      <c r="B227" s="309"/>
      <c r="C227" s="16" t="s">
        <v>13</v>
      </c>
      <c r="D227" s="199">
        <v>26</v>
      </c>
      <c r="E227" s="34">
        <f t="shared" si="7"/>
        <v>93.744923351843099</v>
      </c>
    </row>
    <row r="228" spans="1:5" x14ac:dyDescent="0.25">
      <c r="A228" s="312"/>
      <c r="B228" s="309"/>
      <c r="C228" s="16" t="s">
        <v>9</v>
      </c>
      <c r="D228" s="199">
        <v>40</v>
      </c>
      <c r="E228" s="34">
        <f t="shared" si="7"/>
        <v>144.22295900283552</v>
      </c>
    </row>
    <row r="229" spans="1:5" x14ac:dyDescent="0.25">
      <c r="A229" s="312"/>
      <c r="B229" s="309"/>
      <c r="C229" s="16" t="s">
        <v>14</v>
      </c>
      <c r="D229" s="199">
        <v>54</v>
      </c>
      <c r="E229" s="34">
        <f t="shared" si="7"/>
        <v>194.70099465382796</v>
      </c>
    </row>
    <row r="230" spans="1:5" x14ac:dyDescent="0.25">
      <c r="A230" s="312"/>
      <c r="B230" s="309"/>
      <c r="C230" s="16" t="s">
        <v>8</v>
      </c>
      <c r="D230" s="199">
        <v>49</v>
      </c>
      <c r="E230" s="34">
        <f t="shared" si="7"/>
        <v>176.67312477847352</v>
      </c>
    </row>
    <row r="231" spans="1:5" x14ac:dyDescent="0.25">
      <c r="A231" s="312"/>
      <c r="B231" s="309"/>
      <c r="C231" s="16" t="s">
        <v>15</v>
      </c>
      <c r="D231" s="199">
        <v>57</v>
      </c>
      <c r="E231" s="34">
        <f t="shared" si="7"/>
        <v>205.51771657904064</v>
      </c>
    </row>
    <row r="232" spans="1:5" x14ac:dyDescent="0.25">
      <c r="A232" s="312"/>
      <c r="B232" s="309"/>
      <c r="C232" s="16" t="s">
        <v>16</v>
      </c>
      <c r="D232" s="199">
        <v>45</v>
      </c>
      <c r="E232" s="34">
        <f t="shared" si="7"/>
        <v>162.25082887818996</v>
      </c>
    </row>
    <row r="233" spans="1:5" x14ac:dyDescent="0.25">
      <c r="A233" s="312"/>
      <c r="B233" s="309"/>
      <c r="C233" s="16" t="s">
        <v>17</v>
      </c>
      <c r="D233" s="199">
        <v>27</v>
      </c>
      <c r="E233" s="34">
        <f t="shared" si="7"/>
        <v>97.350497326913981</v>
      </c>
    </row>
    <row r="234" spans="1:5" x14ac:dyDescent="0.25">
      <c r="A234" s="312"/>
      <c r="B234" s="309"/>
      <c r="C234" s="16" t="s">
        <v>18</v>
      </c>
      <c r="D234" s="199">
        <v>29</v>
      </c>
      <c r="E234" s="34">
        <f t="shared" si="7"/>
        <v>104.56164527705576</v>
      </c>
    </row>
    <row r="235" spans="1:5" ht="16.5" thickBot="1" x14ac:dyDescent="0.3">
      <c r="A235" s="312"/>
      <c r="B235" s="310"/>
      <c r="C235" s="19" t="s">
        <v>35</v>
      </c>
      <c r="D235" s="200">
        <f>AVERAGE(D223:D234)</f>
        <v>32.416666666666664</v>
      </c>
      <c r="E235" s="203">
        <f>AVERAGE(E223:E234)</f>
        <v>116.88068969188127</v>
      </c>
    </row>
    <row r="236" spans="1:5" x14ac:dyDescent="0.25">
      <c r="A236" s="312"/>
      <c r="B236" s="308" t="s">
        <v>174</v>
      </c>
      <c r="C236" s="18" t="s">
        <v>7</v>
      </c>
      <c r="D236" s="199">
        <v>18</v>
      </c>
      <c r="E236" s="34">
        <f t="shared" si="7"/>
        <v>64.900331551275983</v>
      </c>
    </row>
    <row r="237" spans="1:5" x14ac:dyDescent="0.25">
      <c r="A237" s="312"/>
      <c r="B237" s="309"/>
      <c r="C237" s="16" t="s">
        <v>11</v>
      </c>
      <c r="D237" s="199">
        <v>25</v>
      </c>
      <c r="E237" s="34">
        <f t="shared" si="7"/>
        <v>90.139349376772202</v>
      </c>
    </row>
    <row r="238" spans="1:5" x14ac:dyDescent="0.25">
      <c r="A238" s="312"/>
      <c r="B238" s="309"/>
      <c r="C238" s="16" t="s">
        <v>12</v>
      </c>
      <c r="D238" s="199">
        <v>39</v>
      </c>
      <c r="E238" s="34">
        <f t="shared" si="7"/>
        <v>140.61738502776464</v>
      </c>
    </row>
    <row r="239" spans="1:5" x14ac:dyDescent="0.25">
      <c r="A239" s="312"/>
      <c r="B239" s="309"/>
      <c r="C239" s="16" t="s">
        <v>10</v>
      </c>
      <c r="D239" s="199">
        <v>37</v>
      </c>
      <c r="E239" s="34">
        <f t="shared" si="7"/>
        <v>133.40623707762288</v>
      </c>
    </row>
    <row r="240" spans="1:5" x14ac:dyDescent="0.25">
      <c r="A240" s="312"/>
      <c r="B240" s="309"/>
      <c r="C240" s="16" t="s">
        <v>13</v>
      </c>
      <c r="D240" s="199">
        <v>40</v>
      </c>
      <c r="E240" s="34">
        <f t="shared" si="7"/>
        <v>144.22295900283552</v>
      </c>
    </row>
    <row r="241" spans="1:5" x14ac:dyDescent="0.25">
      <c r="A241" s="312"/>
      <c r="B241" s="309"/>
      <c r="C241" s="16" t="s">
        <v>9</v>
      </c>
      <c r="D241" s="199">
        <v>41</v>
      </c>
      <c r="E241" s="34">
        <f t="shared" si="7"/>
        <v>147.82853297790641</v>
      </c>
    </row>
    <row r="242" spans="1:5" ht="16.5" thickBot="1" x14ac:dyDescent="0.3">
      <c r="A242" s="312"/>
      <c r="B242" s="310"/>
      <c r="C242" s="19" t="s">
        <v>35</v>
      </c>
      <c r="D242" s="200">
        <f>AVERAGE(D236:D241)</f>
        <v>33.333333333333336</v>
      </c>
      <c r="E242" s="203">
        <f>AVERAGE(E236:E241)</f>
        <v>120.18579916902962</v>
      </c>
    </row>
    <row r="243" spans="1:5" x14ac:dyDescent="0.25">
      <c r="A243" s="312"/>
      <c r="B243" s="308" t="s">
        <v>175</v>
      </c>
      <c r="C243" s="18" t="s">
        <v>7</v>
      </c>
      <c r="D243" s="199">
        <v>24</v>
      </c>
      <c r="E243" s="34">
        <f t="shared" si="7"/>
        <v>86.53377540170132</v>
      </c>
    </row>
    <row r="244" spans="1:5" x14ac:dyDescent="0.25">
      <c r="A244" s="312"/>
      <c r="B244" s="309"/>
      <c r="C244" s="16" t="s">
        <v>11</v>
      </c>
      <c r="D244" s="199">
        <v>25</v>
      </c>
      <c r="E244" s="34">
        <f t="shared" si="7"/>
        <v>90.139349376772202</v>
      </c>
    </row>
    <row r="245" spans="1:5" x14ac:dyDescent="0.25">
      <c r="A245" s="312"/>
      <c r="B245" s="309"/>
      <c r="C245" s="16" t="s">
        <v>12</v>
      </c>
      <c r="D245" s="199">
        <v>25</v>
      </c>
      <c r="E245" s="34">
        <f t="shared" si="7"/>
        <v>90.139349376772202</v>
      </c>
    </row>
    <row r="246" spans="1:5" x14ac:dyDescent="0.25">
      <c r="A246" s="312"/>
      <c r="B246" s="309"/>
      <c r="C246" s="16" t="s">
        <v>10</v>
      </c>
      <c r="D246" s="199">
        <v>24</v>
      </c>
      <c r="E246" s="34">
        <f t="shared" si="7"/>
        <v>86.53377540170132</v>
      </c>
    </row>
    <row r="247" spans="1:5" x14ac:dyDescent="0.25">
      <c r="A247" s="312"/>
      <c r="B247" s="309"/>
      <c r="C247" s="16" t="s">
        <v>13</v>
      </c>
      <c r="D247" s="199">
        <v>47</v>
      </c>
      <c r="E247" s="34">
        <f t="shared" si="7"/>
        <v>169.46197682833176</v>
      </c>
    </row>
    <row r="248" spans="1:5" x14ac:dyDescent="0.25">
      <c r="A248" s="312"/>
      <c r="B248" s="309"/>
      <c r="C248" s="16" t="s">
        <v>9</v>
      </c>
      <c r="D248" s="199">
        <v>35</v>
      </c>
      <c r="E248" s="34">
        <f t="shared" si="7"/>
        <v>126.19508912748108</v>
      </c>
    </row>
    <row r="249" spans="1:5" x14ac:dyDescent="0.25">
      <c r="A249" s="312"/>
      <c r="B249" s="309"/>
      <c r="C249" s="16" t="s">
        <v>14</v>
      </c>
      <c r="D249" s="199">
        <v>24</v>
      </c>
      <c r="E249" s="34">
        <f t="shared" si="7"/>
        <v>86.53377540170132</v>
      </c>
    </row>
    <row r="250" spans="1:5" x14ac:dyDescent="0.25">
      <c r="A250" s="312"/>
      <c r="B250" s="309"/>
      <c r="C250" s="16" t="s">
        <v>8</v>
      </c>
      <c r="D250" s="199">
        <v>39</v>
      </c>
      <c r="E250" s="34">
        <f t="shared" si="7"/>
        <v>140.61738502776464</v>
      </c>
    </row>
    <row r="251" spans="1:5" x14ac:dyDescent="0.25">
      <c r="A251" s="312"/>
      <c r="B251" s="309"/>
      <c r="C251" s="16" t="s">
        <v>15</v>
      </c>
      <c r="D251" s="199">
        <v>39</v>
      </c>
      <c r="E251" s="34">
        <f t="shared" si="7"/>
        <v>140.61738502776464</v>
      </c>
    </row>
    <row r="252" spans="1:5" ht="16.5" thickBot="1" x14ac:dyDescent="0.3">
      <c r="A252" s="312"/>
      <c r="B252" s="310"/>
      <c r="C252" s="19" t="s">
        <v>35</v>
      </c>
      <c r="D252" s="200">
        <f>AVERAGE(D243:D251)</f>
        <v>31.333333333333332</v>
      </c>
      <c r="E252" s="203">
        <f>AVERAGE(E243:E251)</f>
        <v>112.97465121888781</v>
      </c>
    </row>
    <row r="253" spans="1:5" x14ac:dyDescent="0.25">
      <c r="A253" s="312"/>
      <c r="B253" s="308" t="s">
        <v>176</v>
      </c>
      <c r="C253" s="18" t="s">
        <v>7</v>
      </c>
      <c r="D253" s="199">
        <v>7</v>
      </c>
      <c r="E253" s="34">
        <f t="shared" si="7"/>
        <v>25.239017825496216</v>
      </c>
    </row>
    <row r="254" spans="1:5" x14ac:dyDescent="0.25">
      <c r="A254" s="312"/>
      <c r="B254" s="309"/>
      <c r="C254" s="16" t="s">
        <v>11</v>
      </c>
      <c r="D254" s="199">
        <v>18</v>
      </c>
      <c r="E254" s="34">
        <f t="shared" si="7"/>
        <v>64.900331551275983</v>
      </c>
    </row>
    <row r="255" spans="1:5" x14ac:dyDescent="0.25">
      <c r="A255" s="312"/>
      <c r="B255" s="309"/>
      <c r="C255" s="16" t="s">
        <v>12</v>
      </c>
      <c r="D255" s="199">
        <v>13</v>
      </c>
      <c r="E255" s="34">
        <f t="shared" si="7"/>
        <v>46.872461675921549</v>
      </c>
    </row>
    <row r="256" spans="1:5" x14ac:dyDescent="0.25">
      <c r="A256" s="312"/>
      <c r="B256" s="309"/>
      <c r="C256" s="16" t="s">
        <v>10</v>
      </c>
      <c r="D256" s="199">
        <v>8</v>
      </c>
      <c r="E256" s="34">
        <f t="shared" si="7"/>
        <v>28.844591800567105</v>
      </c>
    </row>
    <row r="257" spans="1:5" x14ac:dyDescent="0.25">
      <c r="A257" s="312"/>
      <c r="B257" s="309"/>
      <c r="C257" s="16" t="s">
        <v>13</v>
      </c>
      <c r="D257" s="199">
        <v>23</v>
      </c>
      <c r="E257" s="34">
        <f t="shared" si="7"/>
        <v>82.928201426630423</v>
      </c>
    </row>
    <row r="258" spans="1:5" x14ac:dyDescent="0.25">
      <c r="A258" s="312"/>
      <c r="B258" s="309"/>
      <c r="C258" s="16" t="s">
        <v>9</v>
      </c>
      <c r="D258" s="199">
        <v>18</v>
      </c>
      <c r="E258" s="34">
        <f t="shared" si="7"/>
        <v>64.900331551275983</v>
      </c>
    </row>
    <row r="259" spans="1:5" x14ac:dyDescent="0.25">
      <c r="A259" s="312"/>
      <c r="B259" s="309"/>
      <c r="C259" s="16" t="s">
        <v>14</v>
      </c>
      <c r="D259" s="199">
        <v>83</v>
      </c>
      <c r="E259" s="34">
        <f t="shared" si="7"/>
        <v>299.26263993088372</v>
      </c>
    </row>
    <row r="260" spans="1:5" x14ac:dyDescent="0.25">
      <c r="A260" s="312"/>
      <c r="B260" s="309"/>
      <c r="C260" s="16" t="s">
        <v>8</v>
      </c>
      <c r="D260" s="199">
        <v>54</v>
      </c>
      <c r="E260" s="34">
        <f t="shared" si="7"/>
        <v>194.70099465382796</v>
      </c>
    </row>
    <row r="261" spans="1:5" x14ac:dyDescent="0.25">
      <c r="A261" s="312"/>
      <c r="B261" s="309"/>
      <c r="C261" s="16" t="s">
        <v>15</v>
      </c>
      <c r="D261" s="199">
        <v>62</v>
      </c>
      <c r="E261" s="34">
        <f t="shared" si="7"/>
        <v>223.54558645439508</v>
      </c>
    </row>
    <row r="262" spans="1:5" x14ac:dyDescent="0.25">
      <c r="A262" s="312"/>
      <c r="B262" s="309"/>
      <c r="C262" s="16" t="s">
        <v>16</v>
      </c>
      <c r="D262" s="199">
        <v>84</v>
      </c>
      <c r="E262" s="34">
        <f t="shared" si="7"/>
        <v>302.86821390595463</v>
      </c>
    </row>
    <row r="263" spans="1:5" x14ac:dyDescent="0.25">
      <c r="A263" s="312"/>
      <c r="B263" s="309"/>
      <c r="C263" s="16" t="s">
        <v>17</v>
      </c>
      <c r="D263" s="199">
        <v>88</v>
      </c>
      <c r="E263" s="34">
        <f t="shared" si="7"/>
        <v>317.29050980623816</v>
      </c>
    </row>
    <row r="264" spans="1:5" x14ac:dyDescent="0.25">
      <c r="A264" s="312"/>
      <c r="B264" s="309"/>
      <c r="C264" s="16" t="s">
        <v>18</v>
      </c>
      <c r="D264" s="199">
        <v>5</v>
      </c>
      <c r="E264" s="34">
        <f t="shared" si="7"/>
        <v>18.02786987535444</v>
      </c>
    </row>
    <row r="265" spans="1:5" x14ac:dyDescent="0.25">
      <c r="A265" s="312"/>
      <c r="B265" s="309"/>
      <c r="C265" s="16" t="s">
        <v>19</v>
      </c>
      <c r="D265" s="199">
        <v>23</v>
      </c>
      <c r="E265" s="34">
        <f t="shared" si="7"/>
        <v>82.928201426630423</v>
      </c>
    </row>
    <row r="266" spans="1:5" x14ac:dyDescent="0.25">
      <c r="A266" s="312"/>
      <c r="B266" s="309"/>
      <c r="C266" s="16" t="s">
        <v>20</v>
      </c>
      <c r="D266" s="199">
        <v>27</v>
      </c>
      <c r="E266" s="34">
        <f t="shared" si="7"/>
        <v>97.350497326913981</v>
      </c>
    </row>
    <row r="267" spans="1:5" x14ac:dyDescent="0.25">
      <c r="A267" s="312"/>
      <c r="B267" s="309"/>
      <c r="C267" s="16" t="s">
        <v>21</v>
      </c>
      <c r="D267" s="199">
        <v>16</v>
      </c>
      <c r="E267" s="34">
        <f t="shared" si="7"/>
        <v>57.689183601134211</v>
      </c>
    </row>
    <row r="268" spans="1:5" x14ac:dyDescent="0.25">
      <c r="A268" s="312"/>
      <c r="B268" s="309"/>
      <c r="C268" s="16" t="s">
        <v>22</v>
      </c>
      <c r="D268" s="199">
        <v>8</v>
      </c>
      <c r="E268" s="34">
        <f t="shared" si="7"/>
        <v>28.844591800567105</v>
      </c>
    </row>
    <row r="269" spans="1:5" ht="16.5" thickBot="1" x14ac:dyDescent="0.3">
      <c r="A269" s="312"/>
      <c r="B269" s="310"/>
      <c r="C269" s="19" t="s">
        <v>35</v>
      </c>
      <c r="D269" s="200">
        <f>AVERAGE(D253:D268)</f>
        <v>33.5625</v>
      </c>
      <c r="E269" s="203">
        <f>AVERAGE(E253:E268)</f>
        <v>121.01207653831668</v>
      </c>
    </row>
    <row r="270" spans="1:5" x14ac:dyDescent="0.25">
      <c r="A270" s="312"/>
      <c r="B270" s="308" t="s">
        <v>177</v>
      </c>
      <c r="C270" s="18" t="s">
        <v>7</v>
      </c>
      <c r="D270" s="199">
        <v>30</v>
      </c>
      <c r="E270" s="34">
        <f t="shared" si="7"/>
        <v>108.16721925212664</v>
      </c>
    </row>
    <row r="271" spans="1:5" x14ac:dyDescent="0.25">
      <c r="A271" s="312"/>
      <c r="B271" s="309"/>
      <c r="C271" s="16" t="s">
        <v>11</v>
      </c>
      <c r="D271" s="199">
        <v>29</v>
      </c>
      <c r="E271" s="34">
        <f t="shared" si="7"/>
        <v>104.56164527705576</v>
      </c>
    </row>
    <row r="272" spans="1:5" x14ac:dyDescent="0.25">
      <c r="A272" s="312"/>
      <c r="B272" s="309"/>
      <c r="C272" s="16" t="s">
        <v>12</v>
      </c>
      <c r="D272" s="199">
        <v>39</v>
      </c>
      <c r="E272" s="34">
        <f t="shared" si="7"/>
        <v>140.61738502776464</v>
      </c>
    </row>
    <row r="273" spans="1:5" x14ac:dyDescent="0.25">
      <c r="A273" s="312"/>
      <c r="B273" s="309"/>
      <c r="C273" s="16" t="s">
        <v>10</v>
      </c>
      <c r="D273" s="199">
        <v>71</v>
      </c>
      <c r="E273" s="34">
        <f t="shared" si="7"/>
        <v>255.99575223003308</v>
      </c>
    </row>
    <row r="274" spans="1:5" x14ac:dyDescent="0.25">
      <c r="A274" s="312"/>
      <c r="B274" s="309"/>
      <c r="C274" s="16" t="s">
        <v>13</v>
      </c>
      <c r="D274" s="199">
        <v>28</v>
      </c>
      <c r="E274" s="34">
        <f t="shared" si="7"/>
        <v>100.95607130198486</v>
      </c>
    </row>
    <row r="275" spans="1:5" x14ac:dyDescent="0.25">
      <c r="A275" s="312"/>
      <c r="B275" s="309"/>
      <c r="C275" s="16" t="s">
        <v>9</v>
      </c>
      <c r="D275" s="199">
        <v>87</v>
      </c>
      <c r="E275" s="34">
        <f t="shared" ref="E275:E338" si="8">D275/$G$12</f>
        <v>313.68493583116725</v>
      </c>
    </row>
    <row r="276" spans="1:5" x14ac:dyDescent="0.25">
      <c r="A276" s="312"/>
      <c r="B276" s="309"/>
      <c r="C276" s="16" t="s">
        <v>14</v>
      </c>
      <c r="D276" s="199">
        <v>10</v>
      </c>
      <c r="E276" s="34">
        <f t="shared" si="8"/>
        <v>36.055739750708881</v>
      </c>
    </row>
    <row r="277" spans="1:5" x14ac:dyDescent="0.25">
      <c r="A277" s="312"/>
      <c r="B277" s="309"/>
      <c r="C277" s="16" t="s">
        <v>8</v>
      </c>
      <c r="D277" s="199">
        <v>13</v>
      </c>
      <c r="E277" s="34">
        <f t="shared" si="8"/>
        <v>46.872461675921549</v>
      </c>
    </row>
    <row r="278" spans="1:5" x14ac:dyDescent="0.25">
      <c r="A278" s="312"/>
      <c r="B278" s="309"/>
      <c r="C278" s="16" t="s">
        <v>15</v>
      </c>
      <c r="D278" s="199">
        <v>73</v>
      </c>
      <c r="E278" s="34">
        <f t="shared" si="8"/>
        <v>263.20690018017484</v>
      </c>
    </row>
    <row r="279" spans="1:5" x14ac:dyDescent="0.25">
      <c r="A279" s="312"/>
      <c r="B279" s="309"/>
      <c r="C279" s="16" t="s">
        <v>16</v>
      </c>
      <c r="D279" s="199">
        <v>16</v>
      </c>
      <c r="E279" s="34">
        <f t="shared" si="8"/>
        <v>57.689183601134211</v>
      </c>
    </row>
    <row r="280" spans="1:5" x14ac:dyDescent="0.25">
      <c r="A280" s="312"/>
      <c r="B280" s="309"/>
      <c r="C280" s="16" t="s">
        <v>17</v>
      </c>
      <c r="D280" s="199">
        <v>17</v>
      </c>
      <c r="E280" s="34">
        <f t="shared" si="8"/>
        <v>61.2947575762051</v>
      </c>
    </row>
    <row r="281" spans="1:5" x14ac:dyDescent="0.25">
      <c r="A281" s="312"/>
      <c r="B281" s="309"/>
      <c r="C281" s="16" t="s">
        <v>18</v>
      </c>
      <c r="D281" s="199">
        <v>10</v>
      </c>
      <c r="E281" s="34">
        <f t="shared" si="8"/>
        <v>36.055739750708881</v>
      </c>
    </row>
    <row r="282" spans="1:5" x14ac:dyDescent="0.25">
      <c r="A282" s="312"/>
      <c r="B282" s="309"/>
      <c r="C282" s="16" t="s">
        <v>19</v>
      </c>
      <c r="D282" s="199">
        <v>15</v>
      </c>
      <c r="E282" s="34">
        <f t="shared" si="8"/>
        <v>54.083609626063321</v>
      </c>
    </row>
    <row r="283" spans="1:5" x14ac:dyDescent="0.25">
      <c r="A283" s="312"/>
      <c r="B283" s="309"/>
      <c r="C283" s="16" t="s">
        <v>20</v>
      </c>
      <c r="D283" s="199">
        <v>27</v>
      </c>
      <c r="E283" s="34">
        <f t="shared" si="8"/>
        <v>97.350497326913981</v>
      </c>
    </row>
    <row r="284" spans="1:5" x14ac:dyDescent="0.25">
      <c r="A284" s="312"/>
      <c r="B284" s="309"/>
      <c r="C284" s="16" t="s">
        <v>21</v>
      </c>
      <c r="D284" s="199">
        <v>62</v>
      </c>
      <c r="E284" s="34">
        <f t="shared" si="8"/>
        <v>223.54558645439508</v>
      </c>
    </row>
    <row r="285" spans="1:5" x14ac:dyDescent="0.25">
      <c r="A285" s="312"/>
      <c r="B285" s="309"/>
      <c r="C285" s="16" t="s">
        <v>22</v>
      </c>
      <c r="D285" s="199">
        <v>24</v>
      </c>
      <c r="E285" s="34">
        <f t="shared" si="8"/>
        <v>86.53377540170132</v>
      </c>
    </row>
    <row r="286" spans="1:5" x14ac:dyDescent="0.25">
      <c r="A286" s="312"/>
      <c r="B286" s="309"/>
      <c r="C286" s="16" t="s">
        <v>23</v>
      </c>
      <c r="D286" s="199">
        <v>62</v>
      </c>
      <c r="E286" s="34">
        <f t="shared" si="8"/>
        <v>223.54558645439508</v>
      </c>
    </row>
    <row r="287" spans="1:5" x14ac:dyDescent="0.25">
      <c r="A287" s="312"/>
      <c r="B287" s="309"/>
      <c r="C287" s="16" t="s">
        <v>24</v>
      </c>
      <c r="D287" s="199">
        <v>32</v>
      </c>
      <c r="E287" s="34">
        <f t="shared" si="8"/>
        <v>115.37836720226842</v>
      </c>
    </row>
    <row r="288" spans="1:5" x14ac:dyDescent="0.25">
      <c r="A288" s="312"/>
      <c r="B288" s="309"/>
      <c r="C288" s="16" t="s">
        <v>36</v>
      </c>
      <c r="D288" s="199">
        <v>26</v>
      </c>
      <c r="E288" s="34">
        <f t="shared" si="8"/>
        <v>93.744923351843099</v>
      </c>
    </row>
    <row r="289" spans="1:5" x14ac:dyDescent="0.25">
      <c r="A289" s="312"/>
      <c r="B289" s="309"/>
      <c r="C289" s="16" t="s">
        <v>37</v>
      </c>
      <c r="D289" s="199">
        <v>49</v>
      </c>
      <c r="E289" s="34">
        <f t="shared" si="8"/>
        <v>176.67312477847352</v>
      </c>
    </row>
    <row r="290" spans="1:5" x14ac:dyDescent="0.25">
      <c r="A290" s="312"/>
      <c r="B290" s="309"/>
      <c r="C290" s="16" t="s">
        <v>38</v>
      </c>
      <c r="D290" s="199">
        <v>50</v>
      </c>
      <c r="E290" s="34">
        <f t="shared" si="8"/>
        <v>180.2786987535444</v>
      </c>
    </row>
    <row r="291" spans="1:5" x14ac:dyDescent="0.25">
      <c r="A291" s="312"/>
      <c r="B291" s="309"/>
      <c r="C291" s="16" t="s">
        <v>39</v>
      </c>
      <c r="D291" s="199">
        <v>24</v>
      </c>
      <c r="E291" s="34">
        <f t="shared" si="8"/>
        <v>86.53377540170132</v>
      </c>
    </row>
    <row r="292" spans="1:5" x14ac:dyDescent="0.25">
      <c r="A292" s="312"/>
      <c r="B292" s="309"/>
      <c r="C292" s="16" t="s">
        <v>40</v>
      </c>
      <c r="D292" s="199">
        <v>24</v>
      </c>
      <c r="E292" s="34">
        <f t="shared" si="8"/>
        <v>86.53377540170132</v>
      </c>
    </row>
    <row r="293" spans="1:5" x14ac:dyDescent="0.25">
      <c r="A293" s="312"/>
      <c r="B293" s="309"/>
      <c r="C293" s="16" t="s">
        <v>41</v>
      </c>
      <c r="D293" s="199">
        <v>24</v>
      </c>
      <c r="E293" s="34">
        <f t="shared" si="8"/>
        <v>86.53377540170132</v>
      </c>
    </row>
    <row r="294" spans="1:5" x14ac:dyDescent="0.25">
      <c r="A294" s="312"/>
      <c r="B294" s="309"/>
      <c r="C294" s="16" t="s">
        <v>42</v>
      </c>
      <c r="D294" s="199">
        <v>5</v>
      </c>
      <c r="E294" s="34">
        <f t="shared" si="8"/>
        <v>18.02786987535444</v>
      </c>
    </row>
    <row r="295" spans="1:5" x14ac:dyDescent="0.25">
      <c r="A295" s="312"/>
      <c r="B295" s="309"/>
      <c r="C295" s="16" t="s">
        <v>43</v>
      </c>
      <c r="D295" s="199">
        <v>2</v>
      </c>
      <c r="E295" s="34">
        <f t="shared" si="8"/>
        <v>7.2111479501417763</v>
      </c>
    </row>
    <row r="296" spans="1:5" x14ac:dyDescent="0.25">
      <c r="A296" s="312"/>
      <c r="B296" s="309"/>
      <c r="C296" s="16" t="s">
        <v>44</v>
      </c>
      <c r="D296" s="199">
        <v>5</v>
      </c>
      <c r="E296" s="34">
        <f t="shared" si="8"/>
        <v>18.02786987535444</v>
      </c>
    </row>
    <row r="297" spans="1:5" x14ac:dyDescent="0.25">
      <c r="A297" s="312"/>
      <c r="B297" s="309"/>
      <c r="C297" s="16" t="s">
        <v>45</v>
      </c>
      <c r="D297" s="199">
        <v>43</v>
      </c>
      <c r="E297" s="34">
        <f t="shared" si="8"/>
        <v>155.0396809280482</v>
      </c>
    </row>
    <row r="298" spans="1:5" x14ac:dyDescent="0.25">
      <c r="A298" s="312"/>
      <c r="B298" s="309"/>
      <c r="C298" s="16" t="s">
        <v>46</v>
      </c>
      <c r="D298" s="199">
        <v>73</v>
      </c>
      <c r="E298" s="34">
        <f t="shared" si="8"/>
        <v>263.20690018017484</v>
      </c>
    </row>
    <row r="299" spans="1:5" x14ac:dyDescent="0.25">
      <c r="A299" s="312"/>
      <c r="B299" s="309"/>
      <c r="C299" s="16" t="s">
        <v>47</v>
      </c>
      <c r="D299" s="199">
        <v>78</v>
      </c>
      <c r="E299" s="34">
        <f t="shared" si="8"/>
        <v>281.23477005552928</v>
      </c>
    </row>
    <row r="300" spans="1:5" x14ac:dyDescent="0.25">
      <c r="A300" s="312"/>
      <c r="B300" s="309"/>
      <c r="C300" s="16" t="s">
        <v>88</v>
      </c>
      <c r="D300" s="199">
        <v>52</v>
      </c>
      <c r="E300" s="34">
        <f t="shared" si="8"/>
        <v>187.4898467036862</v>
      </c>
    </row>
    <row r="301" spans="1:5" x14ac:dyDescent="0.25">
      <c r="A301" s="312"/>
      <c r="B301" s="309"/>
      <c r="C301" s="16" t="s">
        <v>89</v>
      </c>
      <c r="D301" s="199">
        <v>44</v>
      </c>
      <c r="E301" s="34">
        <f t="shared" si="8"/>
        <v>158.64525490311908</v>
      </c>
    </row>
    <row r="302" spans="1:5" x14ac:dyDescent="0.25">
      <c r="A302" s="312"/>
      <c r="B302" s="309"/>
      <c r="C302" s="16" t="s">
        <v>90</v>
      </c>
      <c r="D302" s="199">
        <v>40</v>
      </c>
      <c r="E302" s="34">
        <f t="shared" si="8"/>
        <v>144.22295900283552</v>
      </c>
    </row>
    <row r="303" spans="1:5" x14ac:dyDescent="0.25">
      <c r="A303" s="312"/>
      <c r="B303" s="309"/>
      <c r="C303" s="16" t="s">
        <v>91</v>
      </c>
      <c r="D303" s="199">
        <v>26</v>
      </c>
      <c r="E303" s="34">
        <f t="shared" si="8"/>
        <v>93.744923351843099</v>
      </c>
    </row>
    <row r="304" spans="1:5" x14ac:dyDescent="0.25">
      <c r="A304" s="312"/>
      <c r="B304" s="309"/>
      <c r="C304" s="16" t="s">
        <v>92</v>
      </c>
      <c r="D304" s="199">
        <v>64</v>
      </c>
      <c r="E304" s="34">
        <f t="shared" si="8"/>
        <v>230.75673440453684</v>
      </c>
    </row>
    <row r="305" spans="1:5" ht="16.5" thickBot="1" x14ac:dyDescent="0.3">
      <c r="A305" s="312"/>
      <c r="B305" s="310"/>
      <c r="C305" s="19" t="s">
        <v>35</v>
      </c>
      <c r="D305" s="200">
        <f>AVERAGE(D270:D304)</f>
        <v>36.4</v>
      </c>
      <c r="E305" s="203">
        <f>AVERAGE(E270:E304)</f>
        <v>131.24289269258031</v>
      </c>
    </row>
    <row r="306" spans="1:5" x14ac:dyDescent="0.25">
      <c r="A306" s="312"/>
      <c r="B306" s="308" t="s">
        <v>178</v>
      </c>
      <c r="C306" s="18" t="s">
        <v>7</v>
      </c>
      <c r="D306" s="199">
        <v>37</v>
      </c>
      <c r="E306" s="34">
        <f t="shared" si="8"/>
        <v>133.40623707762288</v>
      </c>
    </row>
    <row r="307" spans="1:5" x14ac:dyDescent="0.25">
      <c r="A307" s="312"/>
      <c r="B307" s="309"/>
      <c r="C307" s="16" t="s">
        <v>11</v>
      </c>
      <c r="D307" s="199">
        <v>28</v>
      </c>
      <c r="E307" s="34">
        <f t="shared" si="8"/>
        <v>100.95607130198486</v>
      </c>
    </row>
    <row r="308" spans="1:5" x14ac:dyDescent="0.25">
      <c r="A308" s="312"/>
      <c r="B308" s="309"/>
      <c r="C308" s="16" t="s">
        <v>12</v>
      </c>
      <c r="D308" s="199">
        <v>21</v>
      </c>
      <c r="E308" s="34">
        <f t="shared" si="8"/>
        <v>75.717053476488658</v>
      </c>
    </row>
    <row r="309" spans="1:5" x14ac:dyDescent="0.25">
      <c r="A309" s="312"/>
      <c r="B309" s="309"/>
      <c r="C309" s="16" t="s">
        <v>10</v>
      </c>
      <c r="D309" s="199">
        <v>32</v>
      </c>
      <c r="E309" s="34">
        <f t="shared" si="8"/>
        <v>115.37836720226842</v>
      </c>
    </row>
    <row r="310" spans="1:5" x14ac:dyDescent="0.25">
      <c r="A310" s="312"/>
      <c r="B310" s="309"/>
      <c r="C310" s="16" t="s">
        <v>13</v>
      </c>
      <c r="D310" s="199">
        <v>45</v>
      </c>
      <c r="E310" s="34">
        <f t="shared" si="8"/>
        <v>162.25082887818996</v>
      </c>
    </row>
    <row r="311" spans="1:5" x14ac:dyDescent="0.25">
      <c r="A311" s="312"/>
      <c r="B311" s="309"/>
      <c r="C311" s="16" t="s">
        <v>9</v>
      </c>
      <c r="D311" s="199">
        <v>39</v>
      </c>
      <c r="E311" s="34">
        <f t="shared" si="8"/>
        <v>140.61738502776464</v>
      </c>
    </row>
    <row r="312" spans="1:5" x14ac:dyDescent="0.25">
      <c r="A312" s="312"/>
      <c r="B312" s="309"/>
      <c r="C312" s="16" t="s">
        <v>14</v>
      </c>
      <c r="D312" s="199">
        <v>41</v>
      </c>
      <c r="E312" s="34">
        <f t="shared" si="8"/>
        <v>147.82853297790641</v>
      </c>
    </row>
    <row r="313" spans="1:5" x14ac:dyDescent="0.25">
      <c r="A313" s="312"/>
      <c r="B313" s="309"/>
      <c r="C313" s="16" t="s">
        <v>8</v>
      </c>
      <c r="D313" s="199">
        <v>20</v>
      </c>
      <c r="E313" s="34">
        <f t="shared" si="8"/>
        <v>72.111479501417762</v>
      </c>
    </row>
    <row r="314" spans="1:5" x14ac:dyDescent="0.25">
      <c r="A314" s="312"/>
      <c r="B314" s="309"/>
      <c r="C314" s="16" t="s">
        <v>15</v>
      </c>
      <c r="D314" s="199">
        <v>65</v>
      </c>
      <c r="E314" s="34">
        <f t="shared" si="8"/>
        <v>234.36230837960773</v>
      </c>
    </row>
    <row r="315" spans="1:5" x14ac:dyDescent="0.25">
      <c r="A315" s="312"/>
      <c r="B315" s="309"/>
      <c r="C315" s="16" t="s">
        <v>16</v>
      </c>
      <c r="D315" s="199">
        <v>30</v>
      </c>
      <c r="E315" s="34">
        <f t="shared" si="8"/>
        <v>108.16721925212664</v>
      </c>
    </row>
    <row r="316" spans="1:5" x14ac:dyDescent="0.25">
      <c r="A316" s="312"/>
      <c r="B316" s="309"/>
      <c r="C316" s="16" t="s">
        <v>17</v>
      </c>
      <c r="D316" s="199">
        <v>79</v>
      </c>
      <c r="E316" s="34">
        <f t="shared" si="8"/>
        <v>284.84034403060019</v>
      </c>
    </row>
    <row r="317" spans="1:5" x14ac:dyDescent="0.25">
      <c r="A317" s="312"/>
      <c r="B317" s="309"/>
      <c r="C317" s="16" t="s">
        <v>18</v>
      </c>
      <c r="D317" s="199">
        <v>50</v>
      </c>
      <c r="E317" s="34">
        <f t="shared" si="8"/>
        <v>180.2786987535444</v>
      </c>
    </row>
    <row r="318" spans="1:5" x14ac:dyDescent="0.25">
      <c r="A318" s="312"/>
      <c r="B318" s="309"/>
      <c r="C318" s="16" t="s">
        <v>19</v>
      </c>
      <c r="D318" s="199">
        <v>30</v>
      </c>
      <c r="E318" s="34">
        <f t="shared" si="8"/>
        <v>108.16721925212664</v>
      </c>
    </row>
    <row r="319" spans="1:5" x14ac:dyDescent="0.25">
      <c r="A319" s="312"/>
      <c r="B319" s="309"/>
      <c r="C319" s="16" t="s">
        <v>20</v>
      </c>
      <c r="D319" s="199">
        <v>38</v>
      </c>
      <c r="E319" s="34">
        <f t="shared" si="8"/>
        <v>137.01181105269376</v>
      </c>
    </row>
    <row r="320" spans="1:5" x14ac:dyDescent="0.25">
      <c r="A320" s="312"/>
      <c r="B320" s="309"/>
      <c r="C320" s="16" t="s">
        <v>21</v>
      </c>
      <c r="D320" s="199">
        <v>20</v>
      </c>
      <c r="E320" s="34">
        <f t="shared" si="8"/>
        <v>72.111479501417762</v>
      </c>
    </row>
    <row r="321" spans="1:5" x14ac:dyDescent="0.25">
      <c r="A321" s="312"/>
      <c r="B321" s="309"/>
      <c r="C321" s="16" t="s">
        <v>22</v>
      </c>
      <c r="D321" s="199">
        <v>11</v>
      </c>
      <c r="E321" s="34">
        <f t="shared" si="8"/>
        <v>39.66131372577977</v>
      </c>
    </row>
    <row r="322" spans="1:5" x14ac:dyDescent="0.25">
      <c r="A322" s="312"/>
      <c r="B322" s="309"/>
      <c r="C322" s="16" t="s">
        <v>23</v>
      </c>
      <c r="D322" s="199">
        <v>11</v>
      </c>
      <c r="E322" s="34">
        <f t="shared" si="8"/>
        <v>39.66131372577977</v>
      </c>
    </row>
    <row r="323" spans="1:5" x14ac:dyDescent="0.25">
      <c r="A323" s="312"/>
      <c r="B323" s="309"/>
      <c r="C323" s="16" t="s">
        <v>24</v>
      </c>
      <c r="D323" s="199">
        <v>19</v>
      </c>
      <c r="E323" s="34">
        <f t="shared" si="8"/>
        <v>68.505905526346879</v>
      </c>
    </row>
    <row r="324" spans="1:5" x14ac:dyDescent="0.25">
      <c r="A324" s="312"/>
      <c r="B324" s="309"/>
      <c r="C324" s="16" t="s">
        <v>36</v>
      </c>
      <c r="D324" s="199">
        <v>55</v>
      </c>
      <c r="E324" s="34">
        <f t="shared" si="8"/>
        <v>198.30656862889884</v>
      </c>
    </row>
    <row r="325" spans="1:5" x14ac:dyDescent="0.25">
      <c r="A325" s="312"/>
      <c r="B325" s="309"/>
      <c r="C325" s="16" t="s">
        <v>37</v>
      </c>
      <c r="D325" s="199">
        <v>49</v>
      </c>
      <c r="E325" s="34">
        <f t="shared" si="8"/>
        <v>176.67312477847352</v>
      </c>
    </row>
    <row r="326" spans="1:5" x14ac:dyDescent="0.25">
      <c r="A326" s="312"/>
      <c r="B326" s="309"/>
      <c r="C326" s="16" t="s">
        <v>38</v>
      </c>
      <c r="D326" s="199">
        <v>24</v>
      </c>
      <c r="E326" s="34">
        <f t="shared" si="8"/>
        <v>86.53377540170132</v>
      </c>
    </row>
    <row r="327" spans="1:5" x14ac:dyDescent="0.25">
      <c r="A327" s="312"/>
      <c r="B327" s="309"/>
      <c r="C327" s="16" t="s">
        <v>39</v>
      </c>
      <c r="D327" s="199">
        <v>11</v>
      </c>
      <c r="E327" s="34">
        <f t="shared" si="8"/>
        <v>39.66131372577977</v>
      </c>
    </row>
    <row r="328" spans="1:5" x14ac:dyDescent="0.25">
      <c r="A328" s="312"/>
      <c r="B328" s="309"/>
      <c r="C328" s="16" t="s">
        <v>40</v>
      </c>
      <c r="D328" s="199">
        <v>84</v>
      </c>
      <c r="E328" s="34">
        <f t="shared" si="8"/>
        <v>302.86821390595463</v>
      </c>
    </row>
    <row r="329" spans="1:5" x14ac:dyDescent="0.25">
      <c r="A329" s="312"/>
      <c r="B329" s="309"/>
      <c r="C329" s="16" t="s">
        <v>41</v>
      </c>
      <c r="D329" s="199">
        <v>22</v>
      </c>
      <c r="E329" s="34">
        <f t="shared" si="8"/>
        <v>79.322627451559541</v>
      </c>
    </row>
    <row r="330" spans="1:5" x14ac:dyDescent="0.25">
      <c r="A330" s="312"/>
      <c r="B330" s="309"/>
      <c r="C330" s="16" t="s">
        <v>42</v>
      </c>
      <c r="D330" s="199">
        <v>28</v>
      </c>
      <c r="E330" s="34">
        <f t="shared" si="8"/>
        <v>100.95607130198486</v>
      </c>
    </row>
    <row r="331" spans="1:5" x14ac:dyDescent="0.25">
      <c r="A331" s="312"/>
      <c r="B331" s="309"/>
      <c r="C331" s="16" t="s">
        <v>43</v>
      </c>
      <c r="D331" s="199">
        <v>21</v>
      </c>
      <c r="E331" s="34">
        <f t="shared" si="8"/>
        <v>75.717053476488658</v>
      </c>
    </row>
    <row r="332" spans="1:5" x14ac:dyDescent="0.25">
      <c r="A332" s="312"/>
      <c r="B332" s="309"/>
      <c r="C332" s="16" t="s">
        <v>44</v>
      </c>
      <c r="D332" s="199">
        <v>34</v>
      </c>
      <c r="E332" s="34">
        <f t="shared" si="8"/>
        <v>122.5895151524102</v>
      </c>
    </row>
    <row r="333" spans="1:5" x14ac:dyDescent="0.25">
      <c r="A333" s="312"/>
      <c r="B333" s="309"/>
      <c r="C333" s="16" t="s">
        <v>45</v>
      </c>
      <c r="D333" s="199">
        <v>41</v>
      </c>
      <c r="E333" s="34">
        <f t="shared" si="8"/>
        <v>147.82853297790641</v>
      </c>
    </row>
    <row r="334" spans="1:5" x14ac:dyDescent="0.25">
      <c r="A334" s="312"/>
      <c r="B334" s="309"/>
      <c r="C334" s="16" t="s">
        <v>46</v>
      </c>
      <c r="D334" s="199">
        <v>37</v>
      </c>
      <c r="E334" s="34">
        <f t="shared" si="8"/>
        <v>133.40623707762288</v>
      </c>
    </row>
    <row r="335" spans="1:5" x14ac:dyDescent="0.25">
      <c r="A335" s="312"/>
      <c r="B335" s="309"/>
      <c r="C335" s="16" t="s">
        <v>47</v>
      </c>
      <c r="D335" s="199">
        <v>49</v>
      </c>
      <c r="E335" s="34">
        <f t="shared" si="8"/>
        <v>176.67312477847352</v>
      </c>
    </row>
    <row r="336" spans="1:5" ht="16.5" thickBot="1" x14ac:dyDescent="0.3">
      <c r="A336" s="312"/>
      <c r="B336" s="310"/>
      <c r="C336" s="19" t="s">
        <v>35</v>
      </c>
      <c r="D336" s="200">
        <f>AVERAGE(D306:D335)</f>
        <v>35.700000000000003</v>
      </c>
      <c r="E336" s="203">
        <f>AVERAGE(E306:E335)</f>
        <v>128.71899091003073</v>
      </c>
    </row>
    <row r="337" spans="1:5" x14ac:dyDescent="0.25">
      <c r="A337" s="312"/>
      <c r="B337" s="308" t="s">
        <v>179</v>
      </c>
      <c r="C337" s="18" t="s">
        <v>7</v>
      </c>
      <c r="D337" s="199">
        <v>17</v>
      </c>
      <c r="E337" s="34">
        <f t="shared" si="8"/>
        <v>61.2947575762051</v>
      </c>
    </row>
    <row r="338" spans="1:5" x14ac:dyDescent="0.25">
      <c r="A338" s="312"/>
      <c r="B338" s="309"/>
      <c r="C338" s="16" t="s">
        <v>11</v>
      </c>
      <c r="D338" s="199">
        <v>23</v>
      </c>
      <c r="E338" s="34">
        <f t="shared" si="8"/>
        <v>82.928201426630423</v>
      </c>
    </row>
    <row r="339" spans="1:5" x14ac:dyDescent="0.25">
      <c r="A339" s="312"/>
      <c r="B339" s="309"/>
      <c r="C339" s="16" t="s">
        <v>12</v>
      </c>
      <c r="D339" s="199">
        <v>18</v>
      </c>
      <c r="E339" s="34">
        <f t="shared" ref="E339:E358" si="9">D339/$G$12</f>
        <v>64.900331551275983</v>
      </c>
    </row>
    <row r="340" spans="1:5" x14ac:dyDescent="0.25">
      <c r="A340" s="312"/>
      <c r="B340" s="309"/>
      <c r="C340" s="16" t="s">
        <v>10</v>
      </c>
      <c r="D340" s="199">
        <v>16</v>
      </c>
      <c r="E340" s="34">
        <f t="shared" si="9"/>
        <v>57.689183601134211</v>
      </c>
    </row>
    <row r="341" spans="1:5" x14ac:dyDescent="0.25">
      <c r="A341" s="312"/>
      <c r="B341" s="309"/>
      <c r="C341" s="16" t="s">
        <v>13</v>
      </c>
      <c r="D341" s="199">
        <v>19</v>
      </c>
      <c r="E341" s="34">
        <f t="shared" si="9"/>
        <v>68.505905526346879</v>
      </c>
    </row>
    <row r="342" spans="1:5" x14ac:dyDescent="0.25">
      <c r="A342" s="312"/>
      <c r="B342" s="309"/>
      <c r="C342" s="16" t="s">
        <v>9</v>
      </c>
      <c r="D342" s="199">
        <v>12</v>
      </c>
      <c r="E342" s="34">
        <f t="shared" si="9"/>
        <v>43.26688770085066</v>
      </c>
    </row>
    <row r="343" spans="1:5" x14ac:dyDescent="0.25">
      <c r="A343" s="312"/>
      <c r="B343" s="309"/>
      <c r="C343" s="16" t="s">
        <v>14</v>
      </c>
      <c r="D343" s="199">
        <v>18</v>
      </c>
      <c r="E343" s="34">
        <f t="shared" si="9"/>
        <v>64.900331551275983</v>
      </c>
    </row>
    <row r="344" spans="1:5" x14ac:dyDescent="0.25">
      <c r="A344" s="312"/>
      <c r="B344" s="309"/>
      <c r="C344" s="16" t="s">
        <v>8</v>
      </c>
      <c r="D344" s="199">
        <v>14</v>
      </c>
      <c r="E344" s="34">
        <f t="shared" si="9"/>
        <v>50.478035650992432</v>
      </c>
    </row>
    <row r="345" spans="1:5" x14ac:dyDescent="0.25">
      <c r="A345" s="312"/>
      <c r="B345" s="309"/>
      <c r="C345" s="16" t="s">
        <v>15</v>
      </c>
      <c r="D345" s="199">
        <v>15</v>
      </c>
      <c r="E345" s="34">
        <f t="shared" si="9"/>
        <v>54.083609626063321</v>
      </c>
    </row>
    <row r="346" spans="1:5" x14ac:dyDescent="0.25">
      <c r="A346" s="312"/>
      <c r="B346" s="309"/>
      <c r="C346" s="16" t="s">
        <v>16</v>
      </c>
      <c r="D346" s="199">
        <v>20</v>
      </c>
      <c r="E346" s="34">
        <f t="shared" si="9"/>
        <v>72.111479501417762</v>
      </c>
    </row>
    <row r="347" spans="1:5" x14ac:dyDescent="0.25">
      <c r="A347" s="312"/>
      <c r="B347" s="309"/>
      <c r="C347" s="16" t="s">
        <v>17</v>
      </c>
      <c r="D347" s="199">
        <v>17</v>
      </c>
      <c r="E347" s="34">
        <f t="shared" si="9"/>
        <v>61.2947575762051</v>
      </c>
    </row>
    <row r="348" spans="1:5" x14ac:dyDescent="0.25">
      <c r="A348" s="312"/>
      <c r="B348" s="309"/>
      <c r="C348" s="16" t="s">
        <v>18</v>
      </c>
      <c r="D348" s="199">
        <v>34</v>
      </c>
      <c r="E348" s="34">
        <f t="shared" si="9"/>
        <v>122.5895151524102</v>
      </c>
    </row>
    <row r="349" spans="1:5" x14ac:dyDescent="0.25">
      <c r="A349" s="312"/>
      <c r="B349" s="309"/>
      <c r="C349" s="16" t="s">
        <v>19</v>
      </c>
      <c r="D349" s="199">
        <v>38</v>
      </c>
      <c r="E349" s="34">
        <f t="shared" si="9"/>
        <v>137.01181105269376</v>
      </c>
    </row>
    <row r="350" spans="1:5" x14ac:dyDescent="0.25">
      <c r="A350" s="312"/>
      <c r="B350" s="309"/>
      <c r="C350" s="16" t="s">
        <v>20</v>
      </c>
      <c r="D350" s="199">
        <v>28</v>
      </c>
      <c r="E350" s="34">
        <f t="shared" si="9"/>
        <v>100.95607130198486</v>
      </c>
    </row>
    <row r="351" spans="1:5" x14ac:dyDescent="0.25">
      <c r="A351" s="312"/>
      <c r="B351" s="309"/>
      <c r="C351" s="16" t="s">
        <v>21</v>
      </c>
      <c r="D351" s="199">
        <v>50</v>
      </c>
      <c r="E351" s="34">
        <f t="shared" si="9"/>
        <v>180.2786987535444</v>
      </c>
    </row>
    <row r="352" spans="1:5" x14ac:dyDescent="0.25">
      <c r="A352" s="312"/>
      <c r="B352" s="309"/>
      <c r="C352" s="16" t="s">
        <v>22</v>
      </c>
      <c r="D352" s="199">
        <v>62</v>
      </c>
      <c r="E352" s="34">
        <f t="shared" si="9"/>
        <v>223.54558645439508</v>
      </c>
    </row>
    <row r="353" spans="1:5" x14ac:dyDescent="0.25">
      <c r="A353" s="312"/>
      <c r="B353" s="309"/>
      <c r="C353" s="16" t="s">
        <v>23</v>
      </c>
      <c r="D353" s="199">
        <v>59</v>
      </c>
      <c r="E353" s="34">
        <f t="shared" si="9"/>
        <v>212.7288645291824</v>
      </c>
    </row>
    <row r="354" spans="1:5" x14ac:dyDescent="0.25">
      <c r="A354" s="312"/>
      <c r="B354" s="309"/>
      <c r="C354" s="16" t="s">
        <v>24</v>
      </c>
      <c r="D354" s="199">
        <v>59</v>
      </c>
      <c r="E354" s="34">
        <f t="shared" si="9"/>
        <v>212.7288645291824</v>
      </c>
    </row>
    <row r="355" spans="1:5" x14ac:dyDescent="0.25">
      <c r="A355" s="312"/>
      <c r="B355" s="309"/>
      <c r="C355" s="16" t="s">
        <v>36</v>
      </c>
      <c r="D355" s="199">
        <v>47</v>
      </c>
      <c r="E355" s="34">
        <f t="shared" si="9"/>
        <v>169.46197682833176</v>
      </c>
    </row>
    <row r="356" spans="1:5" x14ac:dyDescent="0.25">
      <c r="A356" s="312"/>
      <c r="B356" s="309"/>
      <c r="C356" s="16" t="s">
        <v>37</v>
      </c>
      <c r="D356" s="199">
        <v>70</v>
      </c>
      <c r="E356" s="34">
        <f t="shared" si="9"/>
        <v>252.39017825496217</v>
      </c>
    </row>
    <row r="357" spans="1:5" x14ac:dyDescent="0.25">
      <c r="A357" s="312"/>
      <c r="B357" s="309"/>
      <c r="C357" s="16" t="s">
        <v>38</v>
      </c>
      <c r="D357" s="199">
        <v>31</v>
      </c>
      <c r="E357" s="34">
        <f t="shared" si="9"/>
        <v>111.77279322719754</v>
      </c>
    </row>
    <row r="358" spans="1:5" x14ac:dyDescent="0.25">
      <c r="A358" s="312"/>
      <c r="B358" s="309"/>
      <c r="C358" s="16" t="s">
        <v>39</v>
      </c>
      <c r="D358" s="199">
        <v>38</v>
      </c>
      <c r="E358" s="34">
        <f t="shared" si="9"/>
        <v>137.01181105269376</v>
      </c>
    </row>
    <row r="359" spans="1:5" ht="16.5" thickBot="1" x14ac:dyDescent="0.3">
      <c r="A359" s="312"/>
      <c r="B359" s="310"/>
      <c r="C359" s="19" t="s">
        <v>35</v>
      </c>
      <c r="D359" s="200">
        <f>AVERAGE(D337:D358)</f>
        <v>32.045454545454547</v>
      </c>
      <c r="E359" s="203">
        <f>AVERAGE(E337:E358)</f>
        <v>115.54225692840799</v>
      </c>
    </row>
    <row r="360" spans="1:5" x14ac:dyDescent="0.25">
      <c r="A360" s="312"/>
      <c r="B360" s="308" t="s">
        <v>200</v>
      </c>
      <c r="C360" s="18" t="s">
        <v>7</v>
      </c>
      <c r="D360" s="199">
        <v>18</v>
      </c>
      <c r="E360" s="34">
        <f t="shared" ref="E360:E406" si="10">D360/$G$12</f>
        <v>64.900331551275983</v>
      </c>
    </row>
    <row r="361" spans="1:5" x14ac:dyDescent="0.25">
      <c r="A361" s="312"/>
      <c r="B361" s="309"/>
      <c r="C361" s="16" t="s">
        <v>11</v>
      </c>
      <c r="D361" s="199">
        <v>19</v>
      </c>
      <c r="E361" s="34">
        <f t="shared" si="10"/>
        <v>68.505905526346879</v>
      </c>
    </row>
    <row r="362" spans="1:5" x14ac:dyDescent="0.25">
      <c r="A362" s="312"/>
      <c r="B362" s="309"/>
      <c r="C362" s="16" t="s">
        <v>12</v>
      </c>
      <c r="D362" s="199">
        <v>25</v>
      </c>
      <c r="E362" s="34">
        <f t="shared" si="10"/>
        <v>90.139349376772202</v>
      </c>
    </row>
    <row r="363" spans="1:5" x14ac:dyDescent="0.25">
      <c r="A363" s="312"/>
      <c r="B363" s="309"/>
      <c r="C363" s="16" t="s">
        <v>10</v>
      </c>
      <c r="D363" s="199">
        <v>18</v>
      </c>
      <c r="E363" s="34">
        <f t="shared" si="10"/>
        <v>64.900331551275983</v>
      </c>
    </row>
    <row r="364" spans="1:5" x14ac:dyDescent="0.25">
      <c r="A364" s="312"/>
      <c r="B364" s="309"/>
      <c r="C364" s="16" t="s">
        <v>13</v>
      </c>
      <c r="D364" s="199">
        <v>10</v>
      </c>
      <c r="E364" s="34">
        <f t="shared" si="10"/>
        <v>36.055739750708881</v>
      </c>
    </row>
    <row r="365" spans="1:5" x14ac:dyDescent="0.25">
      <c r="A365" s="312"/>
      <c r="B365" s="309"/>
      <c r="C365" s="16" t="s">
        <v>9</v>
      </c>
      <c r="D365" s="199">
        <v>27</v>
      </c>
      <c r="E365" s="34">
        <f t="shared" si="10"/>
        <v>97.350497326913981</v>
      </c>
    </row>
    <row r="366" spans="1:5" x14ac:dyDescent="0.25">
      <c r="A366" s="312"/>
      <c r="B366" s="309"/>
      <c r="C366" s="16" t="s">
        <v>14</v>
      </c>
      <c r="D366" s="199">
        <v>7</v>
      </c>
      <c r="E366" s="34">
        <f t="shared" si="10"/>
        <v>25.239017825496216</v>
      </c>
    </row>
    <row r="367" spans="1:5" x14ac:dyDescent="0.25">
      <c r="A367" s="312"/>
      <c r="B367" s="309"/>
      <c r="C367" s="16" t="s">
        <v>8</v>
      </c>
      <c r="D367" s="199">
        <v>26</v>
      </c>
      <c r="E367" s="34">
        <f t="shared" si="10"/>
        <v>93.744923351843099</v>
      </c>
    </row>
    <row r="368" spans="1:5" x14ac:dyDescent="0.25">
      <c r="A368" s="312"/>
      <c r="B368" s="309"/>
      <c r="C368" s="16" t="s">
        <v>15</v>
      </c>
      <c r="D368" s="199">
        <v>38</v>
      </c>
      <c r="E368" s="34">
        <f t="shared" si="10"/>
        <v>137.01181105269376</v>
      </c>
    </row>
    <row r="369" spans="1:5" x14ac:dyDescent="0.25">
      <c r="A369" s="312"/>
      <c r="B369" s="309"/>
      <c r="C369" s="16" t="s">
        <v>16</v>
      </c>
      <c r="D369" s="199">
        <v>32</v>
      </c>
      <c r="E369" s="34">
        <f t="shared" si="10"/>
        <v>115.37836720226842</v>
      </c>
    </row>
    <row r="370" spans="1:5" x14ac:dyDescent="0.25">
      <c r="A370" s="312"/>
      <c r="B370" s="309"/>
      <c r="C370" s="16" t="s">
        <v>17</v>
      </c>
      <c r="D370" s="199">
        <v>32</v>
      </c>
      <c r="E370" s="34">
        <f t="shared" si="10"/>
        <v>115.37836720226842</v>
      </c>
    </row>
    <row r="371" spans="1:5" x14ac:dyDescent="0.25">
      <c r="A371" s="312"/>
      <c r="B371" s="309"/>
      <c r="C371" s="16" t="s">
        <v>18</v>
      </c>
      <c r="D371" s="199">
        <v>37</v>
      </c>
      <c r="E371" s="34">
        <f t="shared" si="10"/>
        <v>133.40623707762288</v>
      </c>
    </row>
    <row r="372" spans="1:5" x14ac:dyDescent="0.25">
      <c r="A372" s="312"/>
      <c r="B372" s="309"/>
      <c r="C372" s="16" t="s">
        <v>19</v>
      </c>
      <c r="D372" s="199">
        <v>14</v>
      </c>
      <c r="E372" s="34">
        <f t="shared" si="10"/>
        <v>50.478035650992432</v>
      </c>
    </row>
    <row r="373" spans="1:5" x14ac:dyDescent="0.25">
      <c r="A373" s="312"/>
      <c r="B373" s="309"/>
      <c r="C373" s="16" t="s">
        <v>20</v>
      </c>
      <c r="D373" s="199">
        <v>75</v>
      </c>
      <c r="E373" s="34">
        <f t="shared" si="10"/>
        <v>270.41804813031661</v>
      </c>
    </row>
    <row r="374" spans="1:5" x14ac:dyDescent="0.25">
      <c r="A374" s="312"/>
      <c r="B374" s="309"/>
      <c r="C374" s="16" t="s">
        <v>21</v>
      </c>
      <c r="D374" s="199">
        <v>16</v>
      </c>
      <c r="E374" s="34">
        <f t="shared" si="10"/>
        <v>57.689183601134211</v>
      </c>
    </row>
    <row r="375" spans="1:5" x14ac:dyDescent="0.25">
      <c r="A375" s="312"/>
      <c r="B375" s="309"/>
      <c r="C375" s="16" t="s">
        <v>22</v>
      </c>
      <c r="D375" s="199">
        <v>100</v>
      </c>
      <c r="E375" s="34">
        <f t="shared" si="10"/>
        <v>360.55739750708881</v>
      </c>
    </row>
    <row r="376" spans="1:5" x14ac:dyDescent="0.25">
      <c r="A376" s="312"/>
      <c r="B376" s="309"/>
      <c r="C376" s="16" t="s">
        <v>23</v>
      </c>
      <c r="D376" s="199">
        <v>45</v>
      </c>
      <c r="E376" s="34">
        <f t="shared" si="10"/>
        <v>162.25082887818996</v>
      </c>
    </row>
    <row r="377" spans="1:5" x14ac:dyDescent="0.25">
      <c r="A377" s="312"/>
      <c r="B377" s="309"/>
      <c r="C377" s="16" t="s">
        <v>24</v>
      </c>
      <c r="D377" s="199">
        <v>24</v>
      </c>
      <c r="E377" s="34">
        <f t="shared" si="10"/>
        <v>86.53377540170132</v>
      </c>
    </row>
    <row r="378" spans="1:5" x14ac:dyDescent="0.25">
      <c r="A378" s="312"/>
      <c r="B378" s="309"/>
      <c r="C378" s="16" t="s">
        <v>36</v>
      </c>
      <c r="D378" s="199">
        <v>44</v>
      </c>
      <c r="E378" s="34">
        <f t="shared" si="10"/>
        <v>158.64525490311908</v>
      </c>
    </row>
    <row r="379" spans="1:5" x14ac:dyDescent="0.25">
      <c r="A379" s="312"/>
      <c r="B379" s="309"/>
      <c r="C379" s="16" t="s">
        <v>37</v>
      </c>
      <c r="D379" s="199">
        <v>13</v>
      </c>
      <c r="E379" s="34">
        <f t="shared" si="10"/>
        <v>46.872461675921549</v>
      </c>
    </row>
    <row r="380" spans="1:5" x14ac:dyDescent="0.25">
      <c r="A380" s="312"/>
      <c r="B380" s="309"/>
      <c r="C380" s="16" t="s">
        <v>38</v>
      </c>
      <c r="D380" s="199">
        <v>21</v>
      </c>
      <c r="E380" s="34">
        <f t="shared" si="10"/>
        <v>75.717053476488658</v>
      </c>
    </row>
    <row r="381" spans="1:5" x14ac:dyDescent="0.25">
      <c r="A381" s="312"/>
      <c r="B381" s="309"/>
      <c r="C381" s="16" t="s">
        <v>39</v>
      </c>
      <c r="D381" s="199">
        <v>52</v>
      </c>
      <c r="E381" s="34">
        <f t="shared" si="10"/>
        <v>187.4898467036862</v>
      </c>
    </row>
    <row r="382" spans="1:5" x14ac:dyDescent="0.25">
      <c r="A382" s="312"/>
      <c r="B382" s="309"/>
      <c r="C382" s="16" t="s">
        <v>40</v>
      </c>
      <c r="D382" s="199">
        <v>17</v>
      </c>
      <c r="E382" s="34">
        <f t="shared" si="10"/>
        <v>61.2947575762051</v>
      </c>
    </row>
    <row r="383" spans="1:5" ht="16.5" thickBot="1" x14ac:dyDescent="0.3">
      <c r="A383" s="312"/>
      <c r="B383" s="310"/>
      <c r="C383" s="19" t="s">
        <v>35</v>
      </c>
      <c r="D383" s="200">
        <f>AVERAGE(D360:D382)</f>
        <v>30.869565217391305</v>
      </c>
      <c r="E383" s="203">
        <f>AVERAGE(E360:E382)</f>
        <v>111.30250096957958</v>
      </c>
    </row>
    <row r="384" spans="1:5" x14ac:dyDescent="0.25">
      <c r="A384" s="312"/>
      <c r="B384" s="308" t="s">
        <v>203</v>
      </c>
      <c r="C384" s="18" t="s">
        <v>7</v>
      </c>
      <c r="D384" s="199">
        <v>80</v>
      </c>
      <c r="E384" s="34">
        <f t="shared" si="10"/>
        <v>288.44591800567105</v>
      </c>
    </row>
    <row r="385" spans="1:5" x14ac:dyDescent="0.25">
      <c r="A385" s="312"/>
      <c r="B385" s="309"/>
      <c r="C385" s="16" t="s">
        <v>11</v>
      </c>
      <c r="D385" s="199">
        <v>23</v>
      </c>
      <c r="E385" s="34">
        <f t="shared" si="10"/>
        <v>82.928201426630423</v>
      </c>
    </row>
    <row r="386" spans="1:5" x14ac:dyDescent="0.25">
      <c r="A386" s="312"/>
      <c r="B386" s="309"/>
      <c r="C386" s="16" t="s">
        <v>12</v>
      </c>
      <c r="D386" s="199">
        <v>12</v>
      </c>
      <c r="E386" s="34">
        <f t="shared" si="10"/>
        <v>43.26688770085066</v>
      </c>
    </row>
    <row r="387" spans="1:5" x14ac:dyDescent="0.25">
      <c r="A387" s="312"/>
      <c r="B387" s="309"/>
      <c r="C387" s="16" t="s">
        <v>10</v>
      </c>
      <c r="D387" s="199">
        <v>40</v>
      </c>
      <c r="E387" s="34">
        <f t="shared" si="10"/>
        <v>144.22295900283552</v>
      </c>
    </row>
    <row r="388" spans="1:5" x14ac:dyDescent="0.25">
      <c r="A388" s="312"/>
      <c r="B388" s="309"/>
      <c r="C388" s="16" t="s">
        <v>13</v>
      </c>
      <c r="D388" s="199">
        <v>27</v>
      </c>
      <c r="E388" s="34">
        <f t="shared" si="10"/>
        <v>97.350497326913981</v>
      </c>
    </row>
    <row r="389" spans="1:5" x14ac:dyDescent="0.25">
      <c r="A389" s="312"/>
      <c r="B389" s="309"/>
      <c r="C389" s="16" t="s">
        <v>9</v>
      </c>
      <c r="D389" s="199">
        <v>20</v>
      </c>
      <c r="E389" s="34">
        <f t="shared" si="10"/>
        <v>72.111479501417762</v>
      </c>
    </row>
    <row r="390" spans="1:5" x14ac:dyDescent="0.25">
      <c r="A390" s="312"/>
      <c r="B390" s="309"/>
      <c r="C390" s="16" t="s">
        <v>14</v>
      </c>
      <c r="D390" s="199">
        <v>10</v>
      </c>
      <c r="E390" s="34">
        <f t="shared" si="10"/>
        <v>36.055739750708881</v>
      </c>
    </row>
    <row r="391" spans="1:5" x14ac:dyDescent="0.25">
      <c r="A391" s="312"/>
      <c r="B391" s="309"/>
      <c r="C391" s="16" t="s">
        <v>8</v>
      </c>
      <c r="D391" s="199">
        <v>72</v>
      </c>
      <c r="E391" s="34">
        <f t="shared" si="10"/>
        <v>259.60132620510393</v>
      </c>
    </row>
    <row r="392" spans="1:5" x14ac:dyDescent="0.25">
      <c r="A392" s="312"/>
      <c r="B392" s="309"/>
      <c r="C392" s="16" t="s">
        <v>15</v>
      </c>
      <c r="D392" s="199">
        <v>12</v>
      </c>
      <c r="E392" s="34">
        <f t="shared" si="10"/>
        <v>43.26688770085066</v>
      </c>
    </row>
    <row r="393" spans="1:5" x14ac:dyDescent="0.25">
      <c r="A393" s="312"/>
      <c r="B393" s="309"/>
      <c r="C393" s="16" t="s">
        <v>16</v>
      </c>
      <c r="D393" s="199">
        <v>44</v>
      </c>
      <c r="E393" s="34">
        <f t="shared" si="10"/>
        <v>158.64525490311908</v>
      </c>
    </row>
    <row r="394" spans="1:5" x14ac:dyDescent="0.25">
      <c r="A394" s="312"/>
      <c r="B394" s="309"/>
      <c r="C394" s="16" t="s">
        <v>17</v>
      </c>
      <c r="D394" s="199">
        <v>34</v>
      </c>
      <c r="E394" s="34">
        <f t="shared" si="10"/>
        <v>122.5895151524102</v>
      </c>
    </row>
    <row r="395" spans="1:5" x14ac:dyDescent="0.25">
      <c r="A395" s="312"/>
      <c r="B395" s="309"/>
      <c r="C395" s="16" t="s">
        <v>18</v>
      </c>
      <c r="D395" s="199">
        <v>30</v>
      </c>
      <c r="E395" s="34">
        <f t="shared" si="10"/>
        <v>108.16721925212664</v>
      </c>
    </row>
    <row r="396" spans="1:5" x14ac:dyDescent="0.25">
      <c r="A396" s="312"/>
      <c r="B396" s="309"/>
      <c r="C396" s="16" t="s">
        <v>19</v>
      </c>
      <c r="D396" s="199">
        <v>27</v>
      </c>
      <c r="E396" s="34">
        <f t="shared" si="10"/>
        <v>97.350497326913981</v>
      </c>
    </row>
    <row r="397" spans="1:5" x14ac:dyDescent="0.25">
      <c r="A397" s="312"/>
      <c r="B397" s="309"/>
      <c r="C397" s="16" t="s">
        <v>20</v>
      </c>
      <c r="D397" s="199">
        <v>52</v>
      </c>
      <c r="E397" s="34">
        <f t="shared" si="10"/>
        <v>187.4898467036862</v>
      </c>
    </row>
    <row r="398" spans="1:5" x14ac:dyDescent="0.25">
      <c r="A398" s="312"/>
      <c r="B398" s="309"/>
      <c r="C398" s="16" t="s">
        <v>21</v>
      </c>
      <c r="D398" s="199">
        <v>30</v>
      </c>
      <c r="E398" s="34">
        <f t="shared" si="10"/>
        <v>108.16721925212664</v>
      </c>
    </row>
    <row r="399" spans="1:5" x14ac:dyDescent="0.25">
      <c r="A399" s="312"/>
      <c r="B399" s="309"/>
      <c r="C399" s="16" t="s">
        <v>22</v>
      </c>
      <c r="D399" s="199">
        <v>35</v>
      </c>
      <c r="E399" s="34">
        <f t="shared" si="10"/>
        <v>126.19508912748108</v>
      </c>
    </row>
    <row r="400" spans="1:5" x14ac:dyDescent="0.25">
      <c r="A400" s="312"/>
      <c r="B400" s="309"/>
      <c r="C400" s="16" t="s">
        <v>23</v>
      </c>
      <c r="D400" s="199">
        <v>31</v>
      </c>
      <c r="E400" s="34">
        <f t="shared" si="10"/>
        <v>111.77279322719754</v>
      </c>
    </row>
    <row r="401" spans="1:5" x14ac:dyDescent="0.25">
      <c r="A401" s="312"/>
      <c r="B401" s="309"/>
      <c r="C401" s="16" t="s">
        <v>24</v>
      </c>
      <c r="D401" s="199">
        <v>24</v>
      </c>
      <c r="E401" s="34">
        <f t="shared" si="10"/>
        <v>86.53377540170132</v>
      </c>
    </row>
    <row r="402" spans="1:5" x14ac:dyDescent="0.25">
      <c r="A402" s="312"/>
      <c r="B402" s="309"/>
      <c r="C402" s="16" t="s">
        <v>36</v>
      </c>
      <c r="D402" s="199">
        <v>75</v>
      </c>
      <c r="E402" s="34">
        <f t="shared" si="10"/>
        <v>270.41804813031661</v>
      </c>
    </row>
    <row r="403" spans="1:5" x14ac:dyDescent="0.25">
      <c r="A403" s="312"/>
      <c r="B403" s="309"/>
      <c r="C403" s="16" t="s">
        <v>37</v>
      </c>
      <c r="D403" s="199">
        <v>19</v>
      </c>
      <c r="E403" s="34">
        <f t="shared" si="10"/>
        <v>68.505905526346879</v>
      </c>
    </row>
    <row r="404" spans="1:5" x14ac:dyDescent="0.25">
      <c r="A404" s="312"/>
      <c r="B404" s="309"/>
      <c r="C404" s="16" t="s">
        <v>38</v>
      </c>
      <c r="D404" s="199">
        <v>14</v>
      </c>
      <c r="E404" s="34">
        <f t="shared" si="10"/>
        <v>50.478035650992432</v>
      </c>
    </row>
    <row r="405" spans="1:5" x14ac:dyDescent="0.25">
      <c r="A405" s="312"/>
      <c r="B405" s="309"/>
      <c r="C405" s="16" t="s">
        <v>39</v>
      </c>
      <c r="D405" s="199">
        <v>30</v>
      </c>
      <c r="E405" s="34">
        <f t="shared" si="10"/>
        <v>108.16721925212664</v>
      </c>
    </row>
    <row r="406" spans="1:5" x14ac:dyDescent="0.25">
      <c r="A406" s="312"/>
      <c r="B406" s="309"/>
      <c r="C406" s="16" t="s">
        <v>40</v>
      </c>
      <c r="D406" s="199">
        <v>50</v>
      </c>
      <c r="E406" s="34">
        <f t="shared" si="10"/>
        <v>180.2786987535444</v>
      </c>
    </row>
    <row r="407" spans="1:5" ht="16.5" thickBot="1" x14ac:dyDescent="0.3">
      <c r="A407" s="313"/>
      <c r="B407" s="310"/>
      <c r="C407" s="19" t="s">
        <v>35</v>
      </c>
      <c r="D407" s="200">
        <f>AVERAGE(D384:D406)</f>
        <v>34.391304347826086</v>
      </c>
      <c r="E407" s="203">
        <f>AVERAGE(E384:E406)</f>
        <v>124.00039192526401</v>
      </c>
    </row>
  </sheetData>
  <mergeCells count="30">
    <mergeCell ref="A223:A407"/>
    <mergeCell ref="B223:B235"/>
    <mergeCell ref="B236:B242"/>
    <mergeCell ref="B243:B252"/>
    <mergeCell ref="B253:B269"/>
    <mergeCell ref="B270:B305"/>
    <mergeCell ref="B306:B336"/>
    <mergeCell ref="B384:B407"/>
    <mergeCell ref="B360:B383"/>
    <mergeCell ref="B337:B359"/>
    <mergeCell ref="A103:A222"/>
    <mergeCell ref="B103:B111"/>
    <mergeCell ref="B112:B119"/>
    <mergeCell ref="B120:B132"/>
    <mergeCell ref="B133:B144"/>
    <mergeCell ref="B145:B157"/>
    <mergeCell ref="B158:B186"/>
    <mergeCell ref="B211:B222"/>
    <mergeCell ref="B199:B210"/>
    <mergeCell ref="B187:B198"/>
    <mergeCell ref="A4:A102"/>
    <mergeCell ref="B4:B11"/>
    <mergeCell ref="B12:B16"/>
    <mergeCell ref="B17:B25"/>
    <mergeCell ref="B26:B36"/>
    <mergeCell ref="B37:B51"/>
    <mergeCell ref="B52:B64"/>
    <mergeCell ref="B89:B102"/>
    <mergeCell ref="B77:B88"/>
    <mergeCell ref="B65:B76"/>
  </mergeCells>
  <phoneticPr fontId="3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D070-18AD-4195-B841-42EE2B1989C7}">
  <dimension ref="A1:H160"/>
  <sheetViews>
    <sheetView zoomScale="80" zoomScaleNormal="80" workbookViewId="0"/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bestFit="1" customWidth="1"/>
    <col min="4" max="4" width="16.7109375" style="16" customWidth="1"/>
    <col min="5" max="5" width="10.28515625" style="1" customWidth="1"/>
    <col min="6" max="6" width="36" style="27" bestFit="1" customWidth="1"/>
    <col min="7" max="7" width="9.42578125" style="16" bestFit="1" customWidth="1"/>
    <col min="8" max="8" width="18.7109375" style="16" bestFit="1" customWidth="1"/>
    <col min="9" max="16384" width="11.42578125" style="1"/>
  </cols>
  <sheetData>
    <row r="1" spans="1:8" x14ac:dyDescent="0.25">
      <c r="A1" s="5" t="s">
        <v>751</v>
      </c>
      <c r="B1" s="2"/>
    </row>
    <row r="2" spans="1:8" x14ac:dyDescent="0.25">
      <c r="A2" s="5"/>
      <c r="B2" s="2"/>
    </row>
    <row r="3" spans="1:8" x14ac:dyDescent="0.25">
      <c r="C3" s="17" t="s">
        <v>162</v>
      </c>
      <c r="D3" s="17" t="s">
        <v>600</v>
      </c>
    </row>
    <row r="4" spans="1:8" x14ac:dyDescent="0.25">
      <c r="A4" s="292" t="s">
        <v>131</v>
      </c>
      <c r="B4" s="18" t="s">
        <v>7</v>
      </c>
      <c r="C4" s="199">
        <v>63</v>
      </c>
      <c r="D4" s="34">
        <f>C4/$F$12</f>
        <v>227.15116042946596</v>
      </c>
      <c r="F4" s="28" t="s">
        <v>145</v>
      </c>
    </row>
    <row r="5" spans="1:8" x14ac:dyDescent="0.25">
      <c r="A5" s="288"/>
      <c r="B5" s="16" t="s">
        <v>11</v>
      </c>
      <c r="C5" s="199">
        <v>83</v>
      </c>
      <c r="D5" s="34">
        <f t="shared" ref="D5:D69" si="0">C5/$F$12</f>
        <v>299.26263993088372</v>
      </c>
      <c r="F5" s="27" t="s">
        <v>163</v>
      </c>
      <c r="G5" s="16" t="s">
        <v>0</v>
      </c>
      <c r="H5" s="16" t="s">
        <v>1</v>
      </c>
    </row>
    <row r="6" spans="1:8" x14ac:dyDescent="0.25">
      <c r="A6" s="288"/>
      <c r="B6" s="16" t="s">
        <v>12</v>
      </c>
      <c r="C6" s="199">
        <v>133</v>
      </c>
      <c r="D6" s="34">
        <f t="shared" si="0"/>
        <v>479.54133868442813</v>
      </c>
      <c r="F6" s="32" t="s">
        <v>152</v>
      </c>
      <c r="G6" s="16">
        <v>1.6000000000000001E-3</v>
      </c>
      <c r="H6" s="16" t="s">
        <v>5</v>
      </c>
    </row>
    <row r="7" spans="1:8" x14ac:dyDescent="0.25">
      <c r="A7" s="288"/>
      <c r="B7" s="16" t="s">
        <v>10</v>
      </c>
      <c r="C7" s="199">
        <v>112</v>
      </c>
      <c r="D7" s="34">
        <f t="shared" si="0"/>
        <v>403.82428520793945</v>
      </c>
      <c r="F7" s="32" t="s">
        <v>153</v>
      </c>
      <c r="G7" s="16">
        <v>2.0000000000000001E-4</v>
      </c>
      <c r="H7" s="16" t="s">
        <v>4</v>
      </c>
    </row>
    <row r="8" spans="1:8" x14ac:dyDescent="0.25">
      <c r="A8" s="288"/>
      <c r="B8" s="16" t="s">
        <v>13</v>
      </c>
      <c r="C8" s="199">
        <v>119</v>
      </c>
      <c r="D8" s="34">
        <f t="shared" si="0"/>
        <v>429.06330303343572</v>
      </c>
      <c r="F8" s="32" t="s">
        <v>154</v>
      </c>
      <c r="G8" s="33">
        <v>4.9200000000000001E-2</v>
      </c>
      <c r="H8" s="16" t="s">
        <v>3</v>
      </c>
    </row>
    <row r="9" spans="1:8" x14ac:dyDescent="0.25">
      <c r="A9" s="288"/>
      <c r="B9" s="16" t="s">
        <v>9</v>
      </c>
      <c r="C9" s="199">
        <v>179</v>
      </c>
      <c r="D9" s="34">
        <f t="shared" si="0"/>
        <v>645.39774153768894</v>
      </c>
      <c r="F9" s="32"/>
      <c r="G9" s="33"/>
    </row>
    <row r="10" spans="1:8" x14ac:dyDescent="0.25">
      <c r="A10" s="288"/>
      <c r="B10" s="16" t="s">
        <v>14</v>
      </c>
      <c r="C10" s="199">
        <v>92</v>
      </c>
      <c r="D10" s="34">
        <f t="shared" si="0"/>
        <v>331.71280570652169</v>
      </c>
      <c r="F10" s="32"/>
      <c r="G10" s="33"/>
    </row>
    <row r="11" spans="1:8" x14ac:dyDescent="0.25">
      <c r="A11" s="288"/>
      <c r="B11" s="16" t="s">
        <v>8</v>
      </c>
      <c r="C11" s="199">
        <v>189</v>
      </c>
      <c r="D11" s="34">
        <f t="shared" si="0"/>
        <v>681.45348128839782</v>
      </c>
      <c r="F11" s="28" t="s">
        <v>593</v>
      </c>
      <c r="G11" s="33"/>
    </row>
    <row r="12" spans="1:8" x14ac:dyDescent="0.25">
      <c r="A12" s="288"/>
      <c r="B12" s="16" t="s">
        <v>15</v>
      </c>
      <c r="C12" s="199">
        <v>103</v>
      </c>
      <c r="D12" s="34">
        <f t="shared" si="0"/>
        <v>371.37411943230148</v>
      </c>
      <c r="F12" s="46">
        <f>0.5888*0.47104</f>
        <v>0.27734835200000002</v>
      </c>
      <c r="G12" s="33"/>
    </row>
    <row r="13" spans="1:8" x14ac:dyDescent="0.25">
      <c r="A13" s="288"/>
      <c r="B13" s="16" t="s">
        <v>16</v>
      </c>
      <c r="C13" s="199">
        <v>116</v>
      </c>
      <c r="D13" s="34">
        <f t="shared" si="0"/>
        <v>418.24658110822304</v>
      </c>
      <c r="F13" s="32"/>
      <c r="G13" s="33"/>
    </row>
    <row r="14" spans="1:8" x14ac:dyDescent="0.25">
      <c r="A14" s="288"/>
      <c r="B14" s="16" t="s">
        <v>17</v>
      </c>
      <c r="C14" s="199">
        <v>143</v>
      </c>
      <c r="D14" s="34">
        <f t="shared" si="0"/>
        <v>515.59707843513706</v>
      </c>
      <c r="F14" s="32"/>
      <c r="G14" s="33"/>
    </row>
    <row r="15" spans="1:8" x14ac:dyDescent="0.25">
      <c r="A15" s="288"/>
      <c r="B15" s="16" t="s">
        <v>18</v>
      </c>
      <c r="C15" s="199">
        <v>405</v>
      </c>
      <c r="D15" s="34">
        <f t="shared" si="0"/>
        <v>1460.2574599037098</v>
      </c>
      <c r="F15" s="32"/>
      <c r="G15" s="33"/>
    </row>
    <row r="16" spans="1:8" x14ac:dyDescent="0.25">
      <c r="A16" s="288"/>
      <c r="B16" s="16" t="s">
        <v>19</v>
      </c>
      <c r="C16" s="199">
        <v>581</v>
      </c>
      <c r="D16" s="34">
        <f t="shared" si="0"/>
        <v>2094.838479516186</v>
      </c>
      <c r="F16" s="32"/>
      <c r="G16" s="33"/>
    </row>
    <row r="17" spans="1:7" x14ac:dyDescent="0.25">
      <c r="A17" s="288"/>
      <c r="B17" s="16" t="s">
        <v>20</v>
      </c>
      <c r="C17" s="199">
        <v>432</v>
      </c>
      <c r="D17" s="34">
        <f t="shared" si="0"/>
        <v>1557.6079572306237</v>
      </c>
      <c r="F17" s="32"/>
      <c r="G17" s="33"/>
    </row>
    <row r="18" spans="1:7" x14ac:dyDescent="0.25">
      <c r="A18" s="288"/>
      <c r="B18" s="16" t="s">
        <v>21</v>
      </c>
      <c r="C18" s="199">
        <v>206</v>
      </c>
      <c r="D18" s="34">
        <f t="shared" si="0"/>
        <v>742.74823886460297</v>
      </c>
      <c r="F18" s="32"/>
      <c r="G18" s="33"/>
    </row>
    <row r="19" spans="1:7" x14ac:dyDescent="0.25">
      <c r="A19" s="288"/>
      <c r="B19" s="16" t="s">
        <v>22</v>
      </c>
      <c r="C19" s="199">
        <v>307</v>
      </c>
      <c r="D19" s="34">
        <f t="shared" si="0"/>
        <v>1106.9112103467626</v>
      </c>
      <c r="F19" s="32"/>
      <c r="G19" s="33"/>
    </row>
    <row r="20" spans="1:7" x14ac:dyDescent="0.25">
      <c r="A20" s="288"/>
      <c r="B20" s="16" t="s">
        <v>23</v>
      </c>
      <c r="C20" s="199">
        <v>272</v>
      </c>
      <c r="D20" s="34">
        <f t="shared" si="0"/>
        <v>980.7161212192816</v>
      </c>
    </row>
    <row r="21" spans="1:7" x14ac:dyDescent="0.25">
      <c r="A21" s="288"/>
      <c r="B21" s="16" t="s">
        <v>24</v>
      </c>
      <c r="C21" s="199">
        <v>258</v>
      </c>
      <c r="D21" s="34">
        <f t="shared" si="0"/>
        <v>930.23808556828919</v>
      </c>
    </row>
    <row r="22" spans="1:7" ht="16.5" thickBot="1" x14ac:dyDescent="0.3">
      <c r="A22" s="289"/>
      <c r="B22" s="19" t="s">
        <v>35</v>
      </c>
      <c r="C22" s="200">
        <f>AVERAGE(C4:C21)</f>
        <v>210.72222222222223</v>
      </c>
      <c r="D22" s="202">
        <f>AVERAGE(D4:D21)</f>
        <v>759.77456041354901</v>
      </c>
      <c r="F22" s="29"/>
    </row>
    <row r="23" spans="1:7" s="16" customFormat="1" x14ac:dyDescent="0.25">
      <c r="A23" s="290" t="s">
        <v>133</v>
      </c>
      <c r="B23" s="18" t="s">
        <v>7</v>
      </c>
      <c r="C23" s="130">
        <v>77</v>
      </c>
      <c r="D23" s="34">
        <f t="shared" si="0"/>
        <v>277.62919608045837</v>
      </c>
      <c r="E23" s="1"/>
      <c r="F23" s="29"/>
    </row>
    <row r="24" spans="1:7" s="16" customFormat="1" x14ac:dyDescent="0.25">
      <c r="A24" s="288"/>
      <c r="B24" s="16" t="s">
        <v>11</v>
      </c>
      <c r="C24" s="130">
        <v>74</v>
      </c>
      <c r="D24" s="34">
        <f t="shared" si="0"/>
        <v>266.81247415524575</v>
      </c>
      <c r="E24" s="1"/>
      <c r="F24" s="29"/>
    </row>
    <row r="25" spans="1:7" s="16" customFormat="1" x14ac:dyDescent="0.25">
      <c r="A25" s="288"/>
      <c r="B25" s="16" t="s">
        <v>12</v>
      </c>
      <c r="C25" s="130">
        <v>70</v>
      </c>
      <c r="D25" s="34">
        <f t="shared" si="0"/>
        <v>252.39017825496217</v>
      </c>
      <c r="E25" s="1"/>
      <c r="F25" s="29"/>
    </row>
    <row r="26" spans="1:7" s="16" customFormat="1" x14ac:dyDescent="0.25">
      <c r="A26" s="288"/>
      <c r="B26" s="16" t="s">
        <v>10</v>
      </c>
      <c r="C26" s="130">
        <v>91</v>
      </c>
      <c r="D26" s="34">
        <f t="shared" si="0"/>
        <v>328.10723173145084</v>
      </c>
      <c r="E26" s="1"/>
      <c r="F26" s="29"/>
    </row>
    <row r="27" spans="1:7" s="16" customFormat="1" x14ac:dyDescent="0.25">
      <c r="A27" s="288"/>
      <c r="B27" s="16" t="s">
        <v>13</v>
      </c>
      <c r="C27" s="130">
        <v>192</v>
      </c>
      <c r="D27" s="34">
        <f t="shared" si="0"/>
        <v>692.27020321361056</v>
      </c>
      <c r="E27" s="1"/>
      <c r="F27" s="29"/>
    </row>
    <row r="28" spans="1:7" s="16" customFormat="1" x14ac:dyDescent="0.25">
      <c r="A28" s="288"/>
      <c r="B28" s="16" t="s">
        <v>9</v>
      </c>
      <c r="C28" s="130">
        <v>376</v>
      </c>
      <c r="D28" s="34">
        <f t="shared" si="0"/>
        <v>1355.6958146266541</v>
      </c>
      <c r="E28" s="1"/>
      <c r="F28" s="29"/>
    </row>
    <row r="29" spans="1:7" s="16" customFormat="1" x14ac:dyDescent="0.25">
      <c r="A29" s="288"/>
      <c r="B29" s="16" t="s">
        <v>14</v>
      </c>
      <c r="C29" s="130">
        <v>279</v>
      </c>
      <c r="D29" s="34">
        <f t="shared" si="0"/>
        <v>1005.9551390447779</v>
      </c>
      <c r="E29" s="1"/>
      <c r="F29" s="29"/>
    </row>
    <row r="30" spans="1:7" s="16" customFormat="1" x14ac:dyDescent="0.25">
      <c r="A30" s="288"/>
      <c r="B30" s="16" t="s">
        <v>8</v>
      </c>
      <c r="C30" s="130">
        <v>552</v>
      </c>
      <c r="D30" s="34">
        <f t="shared" si="0"/>
        <v>1990.2768342391303</v>
      </c>
      <c r="E30" s="1"/>
      <c r="F30" s="29"/>
    </row>
    <row r="31" spans="1:7" s="16" customFormat="1" x14ac:dyDescent="0.25">
      <c r="A31" s="288"/>
      <c r="B31" s="16" t="s">
        <v>15</v>
      </c>
      <c r="C31" s="130">
        <v>442</v>
      </c>
      <c r="D31" s="34">
        <f t="shared" si="0"/>
        <v>1593.6636969813326</v>
      </c>
      <c r="E31" s="1"/>
      <c r="F31" s="29"/>
    </row>
    <row r="32" spans="1:7" s="16" customFormat="1" x14ac:dyDescent="0.25">
      <c r="A32" s="288"/>
      <c r="B32" s="16" t="s">
        <v>16</v>
      </c>
      <c r="C32" s="130">
        <v>412</v>
      </c>
      <c r="D32" s="34">
        <f t="shared" si="0"/>
        <v>1485.4964777292059</v>
      </c>
      <c r="E32" s="1"/>
      <c r="F32" s="29"/>
    </row>
    <row r="33" spans="1:6" s="16" customFormat="1" x14ac:dyDescent="0.25">
      <c r="A33" s="288"/>
      <c r="B33" s="16" t="s">
        <v>17</v>
      </c>
      <c r="C33" s="130">
        <v>372</v>
      </c>
      <c r="D33" s="34">
        <f t="shared" si="0"/>
        <v>1341.2735187263704</v>
      </c>
      <c r="E33" s="1"/>
      <c r="F33" s="29"/>
    </row>
    <row r="34" spans="1:6" s="16" customFormat="1" x14ac:dyDescent="0.25">
      <c r="A34" s="288"/>
      <c r="B34" s="16" t="s">
        <v>18</v>
      </c>
      <c r="C34" s="130">
        <v>273</v>
      </c>
      <c r="D34" s="34">
        <f t="shared" si="0"/>
        <v>984.32169519435251</v>
      </c>
      <c r="E34" s="1"/>
      <c r="F34" s="29"/>
    </row>
    <row r="35" spans="1:6" s="16" customFormat="1" x14ac:dyDescent="0.25">
      <c r="A35" s="288"/>
      <c r="B35" s="16" t="s">
        <v>19</v>
      </c>
      <c r="C35" s="130">
        <v>292</v>
      </c>
      <c r="D35" s="34">
        <f t="shared" si="0"/>
        <v>1052.8276007206994</v>
      </c>
      <c r="E35" s="1"/>
      <c r="F35" s="29"/>
    </row>
    <row r="36" spans="1:6" s="16" customFormat="1" x14ac:dyDescent="0.25">
      <c r="A36" s="288"/>
      <c r="B36" s="16" t="s">
        <v>20</v>
      </c>
      <c r="C36" s="130">
        <v>207</v>
      </c>
      <c r="D36" s="34">
        <f t="shared" si="0"/>
        <v>746.35381283967388</v>
      </c>
      <c r="E36" s="1"/>
      <c r="F36" s="29"/>
    </row>
    <row r="37" spans="1:6" s="16" customFormat="1" x14ac:dyDescent="0.25">
      <c r="A37" s="288"/>
      <c r="B37" s="16" t="s">
        <v>21</v>
      </c>
      <c r="C37" s="130">
        <v>330</v>
      </c>
      <c r="D37" s="34">
        <f t="shared" si="0"/>
        <v>1189.8394117733931</v>
      </c>
      <c r="E37" s="1"/>
      <c r="F37" s="29"/>
    </row>
    <row r="38" spans="1:6" s="16" customFormat="1" x14ac:dyDescent="0.25">
      <c r="A38" s="288"/>
      <c r="B38" s="16" t="s">
        <v>22</v>
      </c>
      <c r="C38" s="130">
        <v>270</v>
      </c>
      <c r="D38" s="34">
        <f t="shared" si="0"/>
        <v>973.50497326913978</v>
      </c>
      <c r="E38" s="1"/>
      <c r="F38" s="29"/>
    </row>
    <row r="39" spans="1:6" s="16" customFormat="1" ht="16.5" thickBot="1" x14ac:dyDescent="0.3">
      <c r="A39" s="289"/>
      <c r="B39" s="19" t="s">
        <v>35</v>
      </c>
      <c r="C39" s="200">
        <f>AVERAGE(C23:C38)</f>
        <v>269.3125</v>
      </c>
      <c r="D39" s="202">
        <f>AVERAGE(D23:D38)</f>
        <v>971.02614116127847</v>
      </c>
      <c r="E39" s="1"/>
      <c r="F39" s="27"/>
    </row>
    <row r="40" spans="1:6" s="16" customFormat="1" x14ac:dyDescent="0.25">
      <c r="A40" s="290" t="s">
        <v>134</v>
      </c>
      <c r="B40" s="21" t="s">
        <v>7</v>
      </c>
      <c r="C40" s="204">
        <v>74</v>
      </c>
      <c r="D40" s="34">
        <f t="shared" si="0"/>
        <v>266.81247415524575</v>
      </c>
      <c r="E40" s="1"/>
      <c r="F40" s="27"/>
    </row>
    <row r="41" spans="1:6" x14ac:dyDescent="0.25">
      <c r="A41" s="288"/>
      <c r="B41" s="16" t="s">
        <v>11</v>
      </c>
      <c r="C41" s="130">
        <v>307</v>
      </c>
      <c r="D41" s="34">
        <f t="shared" si="0"/>
        <v>1106.9112103467626</v>
      </c>
    </row>
    <row r="42" spans="1:6" x14ac:dyDescent="0.25">
      <c r="A42" s="288"/>
      <c r="B42" s="16" t="s">
        <v>12</v>
      </c>
      <c r="C42" s="130">
        <v>64</v>
      </c>
      <c r="D42" s="34">
        <f t="shared" si="0"/>
        <v>230.75673440453684</v>
      </c>
    </row>
    <row r="43" spans="1:6" x14ac:dyDescent="0.25">
      <c r="A43" s="288"/>
      <c r="B43" s="16" t="s">
        <v>10</v>
      </c>
      <c r="C43" s="130">
        <v>93</v>
      </c>
      <c r="D43" s="34">
        <f t="shared" si="0"/>
        <v>335.3183796815926</v>
      </c>
    </row>
    <row r="44" spans="1:6" x14ac:dyDescent="0.25">
      <c r="A44" s="288"/>
      <c r="B44" s="16" t="s">
        <v>13</v>
      </c>
      <c r="C44" s="130">
        <v>106</v>
      </c>
      <c r="D44" s="34">
        <f t="shared" si="0"/>
        <v>382.19084135751416</v>
      </c>
    </row>
    <row r="45" spans="1:6" x14ac:dyDescent="0.25">
      <c r="A45" s="288"/>
      <c r="B45" s="16" t="s">
        <v>9</v>
      </c>
      <c r="C45" s="130">
        <v>88</v>
      </c>
      <c r="D45" s="34">
        <f t="shared" si="0"/>
        <v>317.29050980623816</v>
      </c>
    </row>
    <row r="46" spans="1:6" x14ac:dyDescent="0.25">
      <c r="A46" s="288"/>
      <c r="B46" s="16" t="s">
        <v>14</v>
      </c>
      <c r="C46" s="130">
        <v>104</v>
      </c>
      <c r="D46" s="34">
        <f t="shared" si="0"/>
        <v>374.97969340737239</v>
      </c>
    </row>
    <row r="47" spans="1:6" x14ac:dyDescent="0.25">
      <c r="A47" s="288"/>
      <c r="B47" s="16" t="s">
        <v>8</v>
      </c>
      <c r="C47" s="130">
        <v>80</v>
      </c>
      <c r="D47" s="34">
        <f t="shared" si="0"/>
        <v>288.44591800567105</v>
      </c>
    </row>
    <row r="48" spans="1:6" x14ac:dyDescent="0.25">
      <c r="A48" s="288"/>
      <c r="B48" s="16" t="s">
        <v>15</v>
      </c>
      <c r="C48" s="130">
        <v>87</v>
      </c>
      <c r="D48" s="34">
        <f t="shared" si="0"/>
        <v>313.68493583116725</v>
      </c>
    </row>
    <row r="49" spans="1:4" x14ac:dyDescent="0.25">
      <c r="A49" s="288"/>
      <c r="B49" s="16" t="s">
        <v>16</v>
      </c>
      <c r="C49" s="130">
        <v>363</v>
      </c>
      <c r="D49" s="34">
        <f t="shared" si="0"/>
        <v>1308.8233529507324</v>
      </c>
    </row>
    <row r="50" spans="1:4" x14ac:dyDescent="0.25">
      <c r="A50" s="288"/>
      <c r="B50" s="16" t="s">
        <v>17</v>
      </c>
      <c r="C50" s="130">
        <v>323</v>
      </c>
      <c r="D50" s="34">
        <f t="shared" si="0"/>
        <v>1164.6003939478969</v>
      </c>
    </row>
    <row r="51" spans="1:4" x14ac:dyDescent="0.25">
      <c r="A51" s="288"/>
      <c r="B51" s="16" t="s">
        <v>18</v>
      </c>
      <c r="C51" s="130">
        <v>258</v>
      </c>
      <c r="D51" s="34">
        <f t="shared" si="0"/>
        <v>930.23808556828919</v>
      </c>
    </row>
    <row r="52" spans="1:4" x14ac:dyDescent="0.25">
      <c r="A52" s="288"/>
      <c r="B52" s="16" t="s">
        <v>19</v>
      </c>
      <c r="C52" s="130">
        <v>238</v>
      </c>
      <c r="D52" s="34">
        <f t="shared" si="0"/>
        <v>858.12660606687143</v>
      </c>
    </row>
    <row r="53" spans="1:4" x14ac:dyDescent="0.25">
      <c r="A53" s="288"/>
      <c r="B53" s="16" t="s">
        <v>20</v>
      </c>
      <c r="C53" s="130">
        <v>218</v>
      </c>
      <c r="D53" s="34">
        <f t="shared" si="0"/>
        <v>786.01512656545367</v>
      </c>
    </row>
    <row r="54" spans="1:4" ht="16.5" thickBot="1" x14ac:dyDescent="0.3">
      <c r="A54" s="289"/>
      <c r="B54" s="19" t="s">
        <v>35</v>
      </c>
      <c r="C54" s="200">
        <f>AVERAGE(C40:C53)</f>
        <v>171.64285714285714</v>
      </c>
      <c r="D54" s="202">
        <f>AVERAGE(D40:D53)</f>
        <v>618.87101872109611</v>
      </c>
    </row>
    <row r="55" spans="1:4" x14ac:dyDescent="0.25">
      <c r="A55" s="290" t="s">
        <v>136</v>
      </c>
      <c r="B55" s="21" t="s">
        <v>7</v>
      </c>
      <c r="C55" s="204">
        <v>68</v>
      </c>
      <c r="D55" s="34">
        <f t="shared" si="0"/>
        <v>245.1790303048204</v>
      </c>
    </row>
    <row r="56" spans="1:4" x14ac:dyDescent="0.25">
      <c r="A56" s="288"/>
      <c r="B56" s="16" t="s">
        <v>11</v>
      </c>
      <c r="C56" s="130">
        <v>41</v>
      </c>
      <c r="D56" s="34">
        <f t="shared" si="0"/>
        <v>147.82853297790641</v>
      </c>
    </row>
    <row r="57" spans="1:4" x14ac:dyDescent="0.25">
      <c r="A57" s="288"/>
      <c r="B57" s="16" t="s">
        <v>12</v>
      </c>
      <c r="C57" s="130">
        <v>229</v>
      </c>
      <c r="D57" s="34">
        <f t="shared" si="0"/>
        <v>825.67644029123335</v>
      </c>
    </row>
    <row r="58" spans="1:4" x14ac:dyDescent="0.25">
      <c r="A58" s="288"/>
      <c r="B58" s="16" t="s">
        <v>10</v>
      </c>
      <c r="C58" s="130">
        <v>83</v>
      </c>
      <c r="D58" s="34">
        <f t="shared" si="0"/>
        <v>299.26263993088372</v>
      </c>
    </row>
    <row r="59" spans="1:4" x14ac:dyDescent="0.25">
      <c r="A59" s="288"/>
      <c r="B59" s="16" t="s">
        <v>13</v>
      </c>
      <c r="C59" s="130">
        <v>118</v>
      </c>
      <c r="D59" s="34">
        <f t="shared" si="0"/>
        <v>425.45772905836481</v>
      </c>
    </row>
    <row r="60" spans="1:4" x14ac:dyDescent="0.25">
      <c r="A60" s="288"/>
      <c r="B60" s="16" t="s">
        <v>9</v>
      </c>
      <c r="C60" s="130">
        <v>80</v>
      </c>
      <c r="D60" s="34">
        <f t="shared" si="0"/>
        <v>288.44591800567105</v>
      </c>
    </row>
    <row r="61" spans="1:4" x14ac:dyDescent="0.25">
      <c r="A61" s="288"/>
      <c r="B61" s="16" t="s">
        <v>14</v>
      </c>
      <c r="C61" s="130">
        <v>88</v>
      </c>
      <c r="D61" s="34">
        <f t="shared" si="0"/>
        <v>317.29050980623816</v>
      </c>
    </row>
    <row r="62" spans="1:4" x14ac:dyDescent="0.25">
      <c r="A62" s="288"/>
      <c r="B62" s="16" t="s">
        <v>8</v>
      </c>
      <c r="C62" s="130">
        <v>80</v>
      </c>
      <c r="D62" s="34">
        <f t="shared" si="0"/>
        <v>288.44591800567105</v>
      </c>
    </row>
    <row r="63" spans="1:4" x14ac:dyDescent="0.25">
      <c r="A63" s="288"/>
      <c r="B63" s="16" t="s">
        <v>15</v>
      </c>
      <c r="C63" s="130">
        <v>89</v>
      </c>
      <c r="D63" s="34">
        <f t="shared" si="0"/>
        <v>320.89608378130907</v>
      </c>
    </row>
    <row r="64" spans="1:4" x14ac:dyDescent="0.25">
      <c r="A64" s="288"/>
      <c r="B64" s="16" t="s">
        <v>16</v>
      </c>
      <c r="C64" s="130">
        <v>60</v>
      </c>
      <c r="D64" s="34">
        <f t="shared" si="0"/>
        <v>216.33443850425328</v>
      </c>
    </row>
    <row r="65" spans="1:4" x14ac:dyDescent="0.25">
      <c r="A65" s="288"/>
      <c r="B65" s="16" t="s">
        <v>17</v>
      </c>
      <c r="C65" s="130">
        <v>119</v>
      </c>
      <c r="D65" s="34">
        <f t="shared" si="0"/>
        <v>429.06330303343572</v>
      </c>
    </row>
    <row r="66" spans="1:4" x14ac:dyDescent="0.25">
      <c r="A66" s="288"/>
      <c r="B66" s="16" t="s">
        <v>18</v>
      </c>
      <c r="C66" s="130">
        <v>62</v>
      </c>
      <c r="D66" s="34">
        <f t="shared" si="0"/>
        <v>223.54558645439508</v>
      </c>
    </row>
    <row r="67" spans="1:4" x14ac:dyDescent="0.25">
      <c r="A67" s="288"/>
      <c r="B67" s="16" t="s">
        <v>19</v>
      </c>
      <c r="C67" s="130">
        <v>185</v>
      </c>
      <c r="D67" s="34">
        <f t="shared" si="0"/>
        <v>667.0311853881143</v>
      </c>
    </row>
    <row r="68" spans="1:4" x14ac:dyDescent="0.25">
      <c r="A68" s="288"/>
      <c r="B68" s="16" t="s">
        <v>20</v>
      </c>
      <c r="C68" s="130">
        <v>208</v>
      </c>
      <c r="D68" s="34">
        <f t="shared" si="0"/>
        <v>749.95938681474479</v>
      </c>
    </row>
    <row r="69" spans="1:4" x14ac:dyDescent="0.25">
      <c r="A69" s="288"/>
      <c r="B69" s="16" t="s">
        <v>21</v>
      </c>
      <c r="C69" s="130">
        <v>124</v>
      </c>
      <c r="D69" s="34">
        <f t="shared" si="0"/>
        <v>447.09117290879016</v>
      </c>
    </row>
    <row r="70" spans="1:4" x14ac:dyDescent="0.25">
      <c r="A70" s="288"/>
      <c r="B70" s="16" t="s">
        <v>22</v>
      </c>
      <c r="C70" s="130">
        <v>75</v>
      </c>
      <c r="D70" s="34">
        <f t="shared" ref="D70:D74" si="1">C70/$F$12</f>
        <v>270.41804813031661</v>
      </c>
    </row>
    <row r="71" spans="1:4" x14ac:dyDescent="0.25">
      <c r="A71" s="288"/>
      <c r="B71" s="16" t="s">
        <v>23</v>
      </c>
      <c r="C71" s="130">
        <v>210</v>
      </c>
      <c r="D71" s="34">
        <f t="shared" si="1"/>
        <v>757.1705347648865</v>
      </c>
    </row>
    <row r="72" spans="1:4" x14ac:dyDescent="0.25">
      <c r="A72" s="288"/>
      <c r="B72" s="16" t="s">
        <v>24</v>
      </c>
      <c r="C72" s="130">
        <v>126</v>
      </c>
      <c r="D72" s="34">
        <f t="shared" si="1"/>
        <v>454.30232085893192</v>
      </c>
    </row>
    <row r="73" spans="1:4" x14ac:dyDescent="0.25">
      <c r="A73" s="288"/>
      <c r="B73" s="16" t="s">
        <v>36</v>
      </c>
      <c r="C73" s="130">
        <v>91</v>
      </c>
      <c r="D73" s="34">
        <f t="shared" si="1"/>
        <v>328.10723173145084</v>
      </c>
    </row>
    <row r="74" spans="1:4" x14ac:dyDescent="0.25">
      <c r="A74" s="288"/>
      <c r="B74" s="16" t="s">
        <v>37</v>
      </c>
      <c r="C74" s="130">
        <v>79</v>
      </c>
      <c r="D74" s="34">
        <f t="shared" si="1"/>
        <v>284.84034403060019</v>
      </c>
    </row>
    <row r="75" spans="1:4" ht="16.5" thickBot="1" x14ac:dyDescent="0.3">
      <c r="A75" s="289"/>
      <c r="B75" s="19" t="s">
        <v>35</v>
      </c>
      <c r="C75" s="200">
        <f>AVERAGE(C55:C74)</f>
        <v>110.75</v>
      </c>
      <c r="D75" s="202">
        <f>AVERAGE(D55:D74)</f>
        <v>399.31731773910093</v>
      </c>
    </row>
    <row r="76" spans="1:4" x14ac:dyDescent="0.25">
      <c r="A76" s="288" t="s">
        <v>137</v>
      </c>
      <c r="B76" s="16" t="s">
        <v>7</v>
      </c>
      <c r="C76" s="130">
        <v>86</v>
      </c>
      <c r="D76" s="34">
        <f t="shared" ref="D76:D139" si="2">C76/$F$12</f>
        <v>310.0793618560964</v>
      </c>
    </row>
    <row r="77" spans="1:4" x14ac:dyDescent="0.25">
      <c r="A77" s="288"/>
      <c r="B77" s="16" t="s">
        <v>11</v>
      </c>
      <c r="C77" s="130">
        <v>215</v>
      </c>
      <c r="D77" s="34">
        <f t="shared" si="2"/>
        <v>775.19840464024094</v>
      </c>
    </row>
    <row r="78" spans="1:4" x14ac:dyDescent="0.25">
      <c r="A78" s="288"/>
      <c r="B78" s="16" t="s">
        <v>12</v>
      </c>
      <c r="C78" s="130">
        <v>115</v>
      </c>
      <c r="D78" s="34">
        <f t="shared" si="2"/>
        <v>414.64100713315213</v>
      </c>
    </row>
    <row r="79" spans="1:4" x14ac:dyDescent="0.25">
      <c r="A79" s="288"/>
      <c r="B79" s="16" t="s">
        <v>10</v>
      </c>
      <c r="C79" s="130">
        <v>95</v>
      </c>
      <c r="D79" s="34">
        <f t="shared" si="2"/>
        <v>342.52952763173437</v>
      </c>
    </row>
    <row r="80" spans="1:4" x14ac:dyDescent="0.25">
      <c r="A80" s="288"/>
      <c r="B80" s="16" t="s">
        <v>13</v>
      </c>
      <c r="C80" s="130">
        <v>45</v>
      </c>
      <c r="D80" s="34">
        <f t="shared" si="2"/>
        <v>162.25082887818996</v>
      </c>
    </row>
    <row r="81" spans="1:4" x14ac:dyDescent="0.25">
      <c r="A81" s="288"/>
      <c r="B81" s="16" t="s">
        <v>9</v>
      </c>
      <c r="C81" s="130">
        <v>66</v>
      </c>
      <c r="D81" s="34">
        <f t="shared" si="2"/>
        <v>237.96788235467861</v>
      </c>
    </row>
    <row r="82" spans="1:4" x14ac:dyDescent="0.25">
      <c r="A82" s="288"/>
      <c r="B82" s="16" t="s">
        <v>14</v>
      </c>
      <c r="C82" s="130">
        <v>45</v>
      </c>
      <c r="D82" s="34">
        <f t="shared" si="2"/>
        <v>162.25082887818996</v>
      </c>
    </row>
    <row r="83" spans="1:4" x14ac:dyDescent="0.25">
      <c r="A83" s="288"/>
      <c r="B83" s="16" t="s">
        <v>8</v>
      </c>
      <c r="C83" s="130">
        <v>60</v>
      </c>
      <c r="D83" s="34">
        <f t="shared" si="2"/>
        <v>216.33443850425328</v>
      </c>
    </row>
    <row r="84" spans="1:4" x14ac:dyDescent="0.25">
      <c r="A84" s="288"/>
      <c r="B84" s="16" t="s">
        <v>15</v>
      </c>
      <c r="C84" s="130">
        <v>117</v>
      </c>
      <c r="D84" s="34">
        <f t="shared" si="2"/>
        <v>421.85215508329389</v>
      </c>
    </row>
    <row r="85" spans="1:4" x14ac:dyDescent="0.25">
      <c r="A85" s="288"/>
      <c r="B85" s="16" t="s">
        <v>16</v>
      </c>
      <c r="C85" s="130">
        <v>64</v>
      </c>
      <c r="D85" s="34">
        <f t="shared" si="2"/>
        <v>230.75673440453684</v>
      </c>
    </row>
    <row r="86" spans="1:4" x14ac:dyDescent="0.25">
      <c r="A86" s="288"/>
      <c r="B86" s="16" t="s">
        <v>17</v>
      </c>
      <c r="C86" s="130">
        <v>71</v>
      </c>
      <c r="D86" s="34">
        <f t="shared" si="2"/>
        <v>255.99575223003308</v>
      </c>
    </row>
    <row r="87" spans="1:4" x14ac:dyDescent="0.25">
      <c r="A87" s="288"/>
      <c r="B87" s="16" t="s">
        <v>18</v>
      </c>
      <c r="C87" s="130">
        <v>22</v>
      </c>
      <c r="D87" s="34">
        <f t="shared" si="2"/>
        <v>79.322627451559541</v>
      </c>
    </row>
    <row r="88" spans="1:4" x14ac:dyDescent="0.25">
      <c r="A88" s="288"/>
      <c r="B88" s="16" t="s">
        <v>19</v>
      </c>
      <c r="C88" s="130">
        <v>43</v>
      </c>
      <c r="D88" s="34">
        <f t="shared" si="2"/>
        <v>155.0396809280482</v>
      </c>
    </row>
    <row r="89" spans="1:4" ht="16.5" thickBot="1" x14ac:dyDescent="0.3">
      <c r="A89" s="289"/>
      <c r="B89" s="19" t="s">
        <v>35</v>
      </c>
      <c r="C89" s="200">
        <f>AVERAGE(C76:C88)</f>
        <v>80.307692307692307</v>
      </c>
      <c r="D89" s="202">
        <f>AVERAGE(D76:D88)</f>
        <v>289.55532538261599</v>
      </c>
    </row>
    <row r="90" spans="1:4" x14ac:dyDescent="0.25">
      <c r="A90" s="288" t="s">
        <v>138</v>
      </c>
      <c r="B90" s="16" t="s">
        <v>7</v>
      </c>
      <c r="C90" s="130">
        <v>42</v>
      </c>
      <c r="D90" s="34">
        <f t="shared" si="2"/>
        <v>151.43410695297732</v>
      </c>
    </row>
    <row r="91" spans="1:4" x14ac:dyDescent="0.25">
      <c r="A91" s="288"/>
      <c r="B91" s="16" t="s">
        <v>11</v>
      </c>
      <c r="C91" s="130">
        <v>86</v>
      </c>
      <c r="D91" s="34">
        <f t="shared" si="2"/>
        <v>310.0793618560964</v>
      </c>
    </row>
    <row r="92" spans="1:4" x14ac:dyDescent="0.25">
      <c r="A92" s="288"/>
      <c r="B92" s="16" t="s">
        <v>12</v>
      </c>
      <c r="C92" s="130">
        <v>190</v>
      </c>
      <c r="D92" s="34">
        <f t="shared" si="2"/>
        <v>685.05905526346874</v>
      </c>
    </row>
    <row r="93" spans="1:4" x14ac:dyDescent="0.25">
      <c r="A93" s="288"/>
      <c r="B93" s="16" t="s">
        <v>10</v>
      </c>
      <c r="C93" s="130">
        <v>129</v>
      </c>
      <c r="D93" s="34">
        <f t="shared" si="2"/>
        <v>465.1190427841446</v>
      </c>
    </row>
    <row r="94" spans="1:4" x14ac:dyDescent="0.25">
      <c r="A94" s="288"/>
      <c r="B94" s="16" t="s">
        <v>13</v>
      </c>
      <c r="C94" s="130">
        <v>127</v>
      </c>
      <c r="D94" s="34">
        <f t="shared" si="2"/>
        <v>457.90789483400278</v>
      </c>
    </row>
    <row r="95" spans="1:4" x14ac:dyDescent="0.25">
      <c r="A95" s="288"/>
      <c r="B95" s="16" t="s">
        <v>9</v>
      </c>
      <c r="C95" s="130">
        <v>67</v>
      </c>
      <c r="D95" s="34">
        <f t="shared" si="2"/>
        <v>241.57345632974952</v>
      </c>
    </row>
    <row r="96" spans="1:4" x14ac:dyDescent="0.25">
      <c r="A96" s="288"/>
      <c r="B96" s="16" t="s">
        <v>14</v>
      </c>
      <c r="C96" s="130">
        <v>92</v>
      </c>
      <c r="D96" s="34">
        <f t="shared" si="2"/>
        <v>331.71280570652169</v>
      </c>
    </row>
    <row r="97" spans="1:4" x14ac:dyDescent="0.25">
      <c r="A97" s="288"/>
      <c r="B97" s="16" t="s">
        <v>8</v>
      </c>
      <c r="C97" s="130">
        <v>127</v>
      </c>
      <c r="D97" s="34">
        <f t="shared" si="2"/>
        <v>457.90789483400278</v>
      </c>
    </row>
    <row r="98" spans="1:4" x14ac:dyDescent="0.25">
      <c r="A98" s="288"/>
      <c r="B98" s="16" t="s">
        <v>15</v>
      </c>
      <c r="C98" s="130">
        <v>137</v>
      </c>
      <c r="D98" s="34">
        <f t="shared" si="2"/>
        <v>493.96363458471166</v>
      </c>
    </row>
    <row r="99" spans="1:4" x14ac:dyDescent="0.25">
      <c r="A99" s="288"/>
      <c r="B99" s="16" t="s">
        <v>16</v>
      </c>
      <c r="C99" s="130">
        <v>205</v>
      </c>
      <c r="D99" s="34">
        <f t="shared" si="2"/>
        <v>739.14266488953206</v>
      </c>
    </row>
    <row r="100" spans="1:4" x14ac:dyDescent="0.25">
      <c r="A100" s="288"/>
      <c r="B100" s="16" t="s">
        <v>17</v>
      </c>
      <c r="C100" s="130">
        <v>7</v>
      </c>
      <c r="D100" s="34">
        <f t="shared" si="2"/>
        <v>25.239017825496216</v>
      </c>
    </row>
    <row r="101" spans="1:4" x14ac:dyDescent="0.25">
      <c r="A101" s="288"/>
      <c r="B101" s="16" t="s">
        <v>18</v>
      </c>
      <c r="C101" s="130">
        <v>18</v>
      </c>
      <c r="D101" s="34">
        <f t="shared" si="2"/>
        <v>64.900331551275983</v>
      </c>
    </row>
    <row r="102" spans="1:4" x14ac:dyDescent="0.25">
      <c r="A102" s="288"/>
      <c r="B102" s="16" t="s">
        <v>19</v>
      </c>
      <c r="C102" s="130">
        <v>86</v>
      </c>
      <c r="D102" s="34">
        <f t="shared" si="2"/>
        <v>310.0793618560964</v>
      </c>
    </row>
    <row r="103" spans="1:4" x14ac:dyDescent="0.25">
      <c r="A103" s="288"/>
      <c r="B103" s="16" t="s">
        <v>20</v>
      </c>
      <c r="C103" s="130">
        <v>54</v>
      </c>
      <c r="D103" s="34">
        <f t="shared" si="2"/>
        <v>194.70099465382796</v>
      </c>
    </row>
    <row r="104" spans="1:4" x14ac:dyDescent="0.25">
      <c r="A104" s="288"/>
      <c r="B104" s="16" t="s">
        <v>21</v>
      </c>
      <c r="C104" s="130">
        <v>20</v>
      </c>
      <c r="D104" s="34">
        <f t="shared" si="2"/>
        <v>72.111479501417762</v>
      </c>
    </row>
    <row r="105" spans="1:4" x14ac:dyDescent="0.25">
      <c r="A105" s="288"/>
      <c r="B105" s="16" t="s">
        <v>22</v>
      </c>
      <c r="C105" s="130">
        <v>41</v>
      </c>
      <c r="D105" s="34">
        <f t="shared" si="2"/>
        <v>147.82853297790641</v>
      </c>
    </row>
    <row r="106" spans="1:4" x14ac:dyDescent="0.25">
      <c r="A106" s="288"/>
      <c r="B106" s="16" t="s">
        <v>23</v>
      </c>
      <c r="C106" s="130">
        <v>131</v>
      </c>
      <c r="D106" s="34">
        <f t="shared" si="2"/>
        <v>472.33019073428636</v>
      </c>
    </row>
    <row r="107" spans="1:4" x14ac:dyDescent="0.25">
      <c r="A107" s="288"/>
      <c r="B107" s="16" t="s">
        <v>24</v>
      </c>
      <c r="C107" s="130">
        <v>122</v>
      </c>
      <c r="D107" s="34">
        <f t="shared" si="2"/>
        <v>439.88002495864833</v>
      </c>
    </row>
    <row r="108" spans="1:4" ht="16.5" thickBot="1" x14ac:dyDescent="0.3">
      <c r="A108" s="289"/>
      <c r="B108" s="19" t="s">
        <v>35</v>
      </c>
      <c r="C108" s="200">
        <f>AVERAGE(C90:C107)</f>
        <v>93.388888888888886</v>
      </c>
      <c r="D108" s="202">
        <f>AVERAGE(D90:D107)</f>
        <v>336.7205473385647</v>
      </c>
    </row>
    <row r="109" spans="1:4" x14ac:dyDescent="0.25">
      <c r="A109" s="288" t="s">
        <v>140</v>
      </c>
      <c r="B109" s="16" t="s">
        <v>7</v>
      </c>
      <c r="C109" s="130">
        <v>71</v>
      </c>
      <c r="D109" s="34">
        <f t="shared" si="2"/>
        <v>255.99575223003308</v>
      </c>
    </row>
    <row r="110" spans="1:4" x14ac:dyDescent="0.25">
      <c r="A110" s="288"/>
      <c r="B110" s="16" t="s">
        <v>11</v>
      </c>
      <c r="C110" s="130">
        <v>62</v>
      </c>
      <c r="D110" s="34">
        <f t="shared" si="2"/>
        <v>223.54558645439508</v>
      </c>
    </row>
    <row r="111" spans="1:4" x14ac:dyDescent="0.25">
      <c r="A111" s="288"/>
      <c r="B111" s="16" t="s">
        <v>12</v>
      </c>
      <c r="C111" s="130">
        <v>85</v>
      </c>
      <c r="D111" s="34">
        <f t="shared" si="2"/>
        <v>306.47378788102549</v>
      </c>
    </row>
    <row r="112" spans="1:4" x14ac:dyDescent="0.25">
      <c r="A112" s="288"/>
      <c r="B112" s="16" t="s">
        <v>10</v>
      </c>
      <c r="C112" s="130">
        <v>58</v>
      </c>
      <c r="D112" s="34">
        <f t="shared" si="2"/>
        <v>209.12329055411152</v>
      </c>
    </row>
    <row r="113" spans="1:4" x14ac:dyDescent="0.25">
      <c r="A113" s="288"/>
      <c r="B113" s="16" t="s">
        <v>13</v>
      </c>
      <c r="C113" s="130">
        <v>50</v>
      </c>
      <c r="D113" s="34">
        <f t="shared" si="2"/>
        <v>180.2786987535444</v>
      </c>
    </row>
    <row r="114" spans="1:4" x14ac:dyDescent="0.25">
      <c r="A114" s="288"/>
      <c r="B114" s="16" t="s">
        <v>9</v>
      </c>
      <c r="C114" s="130">
        <v>56</v>
      </c>
      <c r="D114" s="34">
        <f t="shared" si="2"/>
        <v>201.91214260396973</v>
      </c>
    </row>
    <row r="115" spans="1:4" x14ac:dyDescent="0.25">
      <c r="A115" s="288"/>
      <c r="B115" s="16" t="s">
        <v>14</v>
      </c>
      <c r="C115" s="130">
        <v>55</v>
      </c>
      <c r="D115" s="34">
        <f t="shared" si="2"/>
        <v>198.30656862889884</v>
      </c>
    </row>
    <row r="116" spans="1:4" x14ac:dyDescent="0.25">
      <c r="A116" s="288"/>
      <c r="B116" s="16" t="s">
        <v>8</v>
      </c>
      <c r="C116" s="130">
        <v>74</v>
      </c>
      <c r="D116" s="34">
        <f t="shared" si="2"/>
        <v>266.81247415524575</v>
      </c>
    </row>
    <row r="117" spans="1:4" x14ac:dyDescent="0.25">
      <c r="A117" s="288"/>
      <c r="B117" s="16" t="s">
        <v>15</v>
      </c>
      <c r="C117" s="130">
        <v>66</v>
      </c>
      <c r="D117" s="34">
        <f t="shared" si="2"/>
        <v>237.96788235467861</v>
      </c>
    </row>
    <row r="118" spans="1:4" ht="16.5" thickBot="1" x14ac:dyDescent="0.3">
      <c r="A118" s="289"/>
      <c r="B118" s="19" t="s">
        <v>35</v>
      </c>
      <c r="C118" s="206">
        <f>AVERAGE(C109:C117)</f>
        <v>64.111111111111114</v>
      </c>
      <c r="D118" s="202">
        <f>AVERAGE(D109:D117)</f>
        <v>231.15735373510026</v>
      </c>
    </row>
    <row r="119" spans="1:4" x14ac:dyDescent="0.25">
      <c r="A119" s="288" t="s">
        <v>141</v>
      </c>
      <c r="B119" s="16" t="s">
        <v>7</v>
      </c>
      <c r="C119" s="130">
        <v>27</v>
      </c>
      <c r="D119" s="34">
        <f t="shared" si="2"/>
        <v>97.350497326913981</v>
      </c>
    </row>
    <row r="120" spans="1:4" x14ac:dyDescent="0.25">
      <c r="A120" s="288"/>
      <c r="B120" s="16" t="s">
        <v>11</v>
      </c>
      <c r="C120" s="130">
        <v>27</v>
      </c>
      <c r="D120" s="34">
        <f t="shared" si="2"/>
        <v>97.350497326913981</v>
      </c>
    </row>
    <row r="121" spans="1:4" x14ac:dyDescent="0.25">
      <c r="A121" s="288"/>
      <c r="B121" s="16" t="s">
        <v>12</v>
      </c>
      <c r="C121" s="130">
        <v>29</v>
      </c>
      <c r="D121" s="34">
        <f t="shared" si="2"/>
        <v>104.56164527705576</v>
      </c>
    </row>
    <row r="122" spans="1:4" x14ac:dyDescent="0.25">
      <c r="A122" s="288"/>
      <c r="B122" s="16" t="s">
        <v>10</v>
      </c>
      <c r="C122" s="130">
        <v>14</v>
      </c>
      <c r="D122" s="34">
        <f t="shared" si="2"/>
        <v>50.478035650992432</v>
      </c>
    </row>
    <row r="123" spans="1:4" x14ac:dyDescent="0.25">
      <c r="A123" s="288"/>
      <c r="B123" s="16" t="s">
        <v>13</v>
      </c>
      <c r="C123" s="130">
        <v>12</v>
      </c>
      <c r="D123" s="34">
        <f t="shared" si="2"/>
        <v>43.26688770085066</v>
      </c>
    </row>
    <row r="124" spans="1:4" x14ac:dyDescent="0.25">
      <c r="A124" s="288"/>
      <c r="B124" s="16" t="s">
        <v>9</v>
      </c>
      <c r="C124" s="130">
        <v>33</v>
      </c>
      <c r="D124" s="34">
        <f t="shared" si="2"/>
        <v>118.9839411773393</v>
      </c>
    </row>
    <row r="125" spans="1:4" x14ac:dyDescent="0.25">
      <c r="A125" s="288"/>
      <c r="B125" s="16" t="s">
        <v>14</v>
      </c>
      <c r="C125" s="130">
        <v>19</v>
      </c>
      <c r="D125" s="34">
        <f t="shared" si="2"/>
        <v>68.505905526346879</v>
      </c>
    </row>
    <row r="126" spans="1:4" x14ac:dyDescent="0.25">
      <c r="A126" s="288"/>
      <c r="B126" s="16" t="s">
        <v>8</v>
      </c>
      <c r="C126" s="130">
        <v>18</v>
      </c>
      <c r="D126" s="34">
        <f t="shared" si="2"/>
        <v>64.900331551275983</v>
      </c>
    </row>
    <row r="127" spans="1:4" x14ac:dyDescent="0.25">
      <c r="A127" s="288"/>
      <c r="B127" s="16" t="s">
        <v>15</v>
      </c>
      <c r="C127" s="130">
        <v>13</v>
      </c>
      <c r="D127" s="34">
        <f t="shared" si="2"/>
        <v>46.872461675921549</v>
      </c>
    </row>
    <row r="128" spans="1:4" x14ac:dyDescent="0.25">
      <c r="A128" s="288"/>
      <c r="B128" s="16" t="s">
        <v>16</v>
      </c>
      <c r="C128" s="130">
        <v>20</v>
      </c>
      <c r="D128" s="34">
        <f t="shared" si="2"/>
        <v>72.111479501417762</v>
      </c>
    </row>
    <row r="129" spans="1:4" x14ac:dyDescent="0.25">
      <c r="A129" s="288"/>
      <c r="B129" s="16" t="s">
        <v>17</v>
      </c>
      <c r="C129" s="130">
        <v>28</v>
      </c>
      <c r="D129" s="34">
        <f t="shared" si="2"/>
        <v>100.95607130198486</v>
      </c>
    </row>
    <row r="130" spans="1:4" ht="16.5" thickBot="1" x14ac:dyDescent="0.3">
      <c r="A130" s="289"/>
      <c r="B130" s="19" t="s">
        <v>35</v>
      </c>
      <c r="C130" s="200">
        <f>AVERAGE(C119:C129)</f>
        <v>21.818181818181817</v>
      </c>
      <c r="D130" s="202">
        <f>AVERAGE(D119:D129)</f>
        <v>78.667068547001179</v>
      </c>
    </row>
    <row r="131" spans="1:4" x14ac:dyDescent="0.25">
      <c r="A131" s="288" t="s">
        <v>142</v>
      </c>
      <c r="B131" s="16" t="s">
        <v>7</v>
      </c>
      <c r="C131" s="130">
        <v>27</v>
      </c>
      <c r="D131" s="34">
        <f t="shared" si="2"/>
        <v>97.350497326913981</v>
      </c>
    </row>
    <row r="132" spans="1:4" x14ac:dyDescent="0.25">
      <c r="A132" s="288"/>
      <c r="B132" s="16" t="s">
        <v>11</v>
      </c>
      <c r="C132" s="130">
        <v>29</v>
      </c>
      <c r="D132" s="34">
        <f t="shared" si="2"/>
        <v>104.56164527705576</v>
      </c>
    </row>
    <row r="133" spans="1:4" x14ac:dyDescent="0.25">
      <c r="A133" s="288"/>
      <c r="B133" s="16" t="s">
        <v>12</v>
      </c>
      <c r="C133" s="130">
        <v>24</v>
      </c>
      <c r="D133" s="34">
        <f t="shared" si="2"/>
        <v>86.53377540170132</v>
      </c>
    </row>
    <row r="134" spans="1:4" x14ac:dyDescent="0.25">
      <c r="A134" s="288"/>
      <c r="B134" s="16" t="s">
        <v>10</v>
      </c>
      <c r="C134" s="130">
        <v>24</v>
      </c>
      <c r="D134" s="34">
        <f t="shared" si="2"/>
        <v>86.53377540170132</v>
      </c>
    </row>
    <row r="135" spans="1:4" x14ac:dyDescent="0.25">
      <c r="A135" s="288"/>
      <c r="B135" s="16" t="s">
        <v>13</v>
      </c>
      <c r="C135" s="130">
        <v>17</v>
      </c>
      <c r="D135" s="34">
        <f t="shared" si="2"/>
        <v>61.2947575762051</v>
      </c>
    </row>
    <row r="136" spans="1:4" x14ac:dyDescent="0.25">
      <c r="A136" s="288"/>
      <c r="B136" s="16" t="s">
        <v>9</v>
      </c>
      <c r="C136" s="130">
        <v>27</v>
      </c>
      <c r="D136" s="34">
        <f t="shared" si="2"/>
        <v>97.350497326913981</v>
      </c>
    </row>
    <row r="137" spans="1:4" x14ac:dyDescent="0.25">
      <c r="A137" s="288"/>
      <c r="B137" s="16" t="s">
        <v>14</v>
      </c>
      <c r="C137" s="130">
        <v>23</v>
      </c>
      <c r="D137" s="34">
        <f t="shared" si="2"/>
        <v>82.928201426630423</v>
      </c>
    </row>
    <row r="138" spans="1:4" x14ac:dyDescent="0.25">
      <c r="A138" s="288"/>
      <c r="B138" s="16" t="s">
        <v>8</v>
      </c>
      <c r="C138" s="130">
        <v>34</v>
      </c>
      <c r="D138" s="34">
        <f t="shared" si="2"/>
        <v>122.5895151524102</v>
      </c>
    </row>
    <row r="139" spans="1:4" x14ac:dyDescent="0.25">
      <c r="A139" s="288"/>
      <c r="B139" s="16" t="s">
        <v>15</v>
      </c>
      <c r="C139" s="130">
        <v>11</v>
      </c>
      <c r="D139" s="34">
        <f t="shared" si="2"/>
        <v>39.66131372577977</v>
      </c>
    </row>
    <row r="140" spans="1:4" x14ac:dyDescent="0.25">
      <c r="A140" s="288"/>
      <c r="B140" s="16" t="s">
        <v>16</v>
      </c>
      <c r="C140" s="130">
        <v>17</v>
      </c>
      <c r="D140" s="34">
        <f t="shared" ref="D140" si="3">C140/$F$12</f>
        <v>61.2947575762051</v>
      </c>
    </row>
    <row r="141" spans="1:4" ht="16.5" thickBot="1" x14ac:dyDescent="0.3">
      <c r="A141" s="289"/>
      <c r="B141" s="19" t="s">
        <v>35</v>
      </c>
      <c r="C141" s="200">
        <f>AVERAGE(C131:C140)</f>
        <v>23.3</v>
      </c>
      <c r="D141" s="202">
        <f>AVERAGE(D131:D140)</f>
        <v>84.009873619151691</v>
      </c>
    </row>
    <row r="142" spans="1:4" x14ac:dyDescent="0.25">
      <c r="A142" s="288" t="s">
        <v>144</v>
      </c>
      <c r="B142" s="16" t="s">
        <v>7</v>
      </c>
      <c r="C142" s="130">
        <v>11</v>
      </c>
      <c r="D142" s="34">
        <f t="shared" ref="D142:D159" si="4">C142/$F$12</f>
        <v>39.66131372577977</v>
      </c>
    </row>
    <row r="143" spans="1:4" x14ac:dyDescent="0.25">
      <c r="A143" s="288"/>
      <c r="B143" s="16" t="s">
        <v>11</v>
      </c>
      <c r="C143" s="130">
        <v>21</v>
      </c>
      <c r="D143" s="34">
        <f t="shared" si="4"/>
        <v>75.717053476488658</v>
      </c>
    </row>
    <row r="144" spans="1:4" x14ac:dyDescent="0.25">
      <c r="A144" s="288"/>
      <c r="B144" s="16" t="s">
        <v>12</v>
      </c>
      <c r="C144" s="130">
        <v>26</v>
      </c>
      <c r="D144" s="34">
        <f t="shared" si="4"/>
        <v>93.744923351843099</v>
      </c>
    </row>
    <row r="145" spans="1:4" x14ac:dyDescent="0.25">
      <c r="A145" s="288"/>
      <c r="B145" s="16" t="s">
        <v>10</v>
      </c>
      <c r="C145" s="130">
        <v>20</v>
      </c>
      <c r="D145" s="34">
        <f t="shared" si="4"/>
        <v>72.111479501417762</v>
      </c>
    </row>
    <row r="146" spans="1:4" x14ac:dyDescent="0.25">
      <c r="A146" s="288"/>
      <c r="B146" s="16" t="s">
        <v>13</v>
      </c>
      <c r="C146" s="130">
        <v>11</v>
      </c>
      <c r="D146" s="34">
        <f t="shared" si="4"/>
        <v>39.66131372577977</v>
      </c>
    </row>
    <row r="147" spans="1:4" x14ac:dyDescent="0.25">
      <c r="A147" s="288"/>
      <c r="B147" s="16" t="s">
        <v>9</v>
      </c>
      <c r="C147" s="130">
        <v>3</v>
      </c>
      <c r="D147" s="34">
        <f t="shared" si="4"/>
        <v>10.816721925212665</v>
      </c>
    </row>
    <row r="148" spans="1:4" x14ac:dyDescent="0.25">
      <c r="A148" s="288"/>
      <c r="B148" s="16" t="s">
        <v>14</v>
      </c>
      <c r="C148" s="130">
        <v>26</v>
      </c>
      <c r="D148" s="34">
        <f t="shared" si="4"/>
        <v>93.744923351843099</v>
      </c>
    </row>
    <row r="149" spans="1:4" x14ac:dyDescent="0.25">
      <c r="A149" s="288"/>
      <c r="B149" s="16" t="s">
        <v>8</v>
      </c>
      <c r="C149" s="130">
        <v>3</v>
      </c>
      <c r="D149" s="34">
        <f t="shared" si="4"/>
        <v>10.816721925212665</v>
      </c>
    </row>
    <row r="150" spans="1:4" x14ac:dyDescent="0.25">
      <c r="A150" s="288"/>
      <c r="B150" s="16" t="s">
        <v>15</v>
      </c>
      <c r="C150" s="130">
        <v>6</v>
      </c>
      <c r="D150" s="34">
        <f t="shared" si="4"/>
        <v>21.63344385042533</v>
      </c>
    </row>
    <row r="151" spans="1:4" x14ac:dyDescent="0.25">
      <c r="A151" s="288"/>
      <c r="B151" s="16" t="s">
        <v>16</v>
      </c>
      <c r="C151" s="130">
        <v>3</v>
      </c>
      <c r="D151" s="34">
        <f t="shared" si="4"/>
        <v>10.816721925212665</v>
      </c>
    </row>
    <row r="152" spans="1:4" x14ac:dyDescent="0.25">
      <c r="A152" s="288"/>
      <c r="B152" s="16" t="s">
        <v>17</v>
      </c>
      <c r="C152" s="130">
        <v>2</v>
      </c>
      <c r="D152" s="34">
        <f t="shared" si="4"/>
        <v>7.2111479501417763</v>
      </c>
    </row>
    <row r="153" spans="1:4" x14ac:dyDescent="0.25">
      <c r="A153" s="288"/>
      <c r="B153" s="16" t="s">
        <v>18</v>
      </c>
      <c r="C153" s="130">
        <v>8</v>
      </c>
      <c r="D153" s="34">
        <f t="shared" si="4"/>
        <v>28.844591800567105</v>
      </c>
    </row>
    <row r="154" spans="1:4" x14ac:dyDescent="0.25">
      <c r="A154" s="288"/>
      <c r="B154" s="16" t="s">
        <v>19</v>
      </c>
      <c r="C154" s="130">
        <v>20</v>
      </c>
      <c r="D154" s="34">
        <f t="shared" si="4"/>
        <v>72.111479501417762</v>
      </c>
    </row>
    <row r="155" spans="1:4" x14ac:dyDescent="0.25">
      <c r="A155" s="288"/>
      <c r="B155" s="16" t="s">
        <v>20</v>
      </c>
      <c r="C155" s="130">
        <v>25</v>
      </c>
      <c r="D155" s="34">
        <f t="shared" si="4"/>
        <v>90.139349376772202</v>
      </c>
    </row>
    <row r="156" spans="1:4" x14ac:dyDescent="0.25">
      <c r="A156" s="288"/>
      <c r="B156" s="16" t="s">
        <v>21</v>
      </c>
      <c r="C156" s="130">
        <v>6</v>
      </c>
      <c r="D156" s="34">
        <f t="shared" si="4"/>
        <v>21.63344385042533</v>
      </c>
    </row>
    <row r="157" spans="1:4" x14ac:dyDescent="0.25">
      <c r="A157" s="288"/>
      <c r="B157" s="16" t="s">
        <v>22</v>
      </c>
      <c r="C157" s="130">
        <v>6</v>
      </c>
      <c r="D157" s="34">
        <f t="shared" si="4"/>
        <v>21.63344385042533</v>
      </c>
    </row>
    <row r="158" spans="1:4" x14ac:dyDescent="0.25">
      <c r="A158" s="288"/>
      <c r="B158" s="16" t="s">
        <v>23</v>
      </c>
      <c r="C158" s="130">
        <v>65</v>
      </c>
      <c r="D158" s="34">
        <f t="shared" si="4"/>
        <v>234.36230837960773</v>
      </c>
    </row>
    <row r="159" spans="1:4" x14ac:dyDescent="0.25">
      <c r="A159" s="288"/>
      <c r="B159" s="16" t="s">
        <v>24</v>
      </c>
      <c r="C159" s="130">
        <v>53</v>
      </c>
      <c r="D159" s="34">
        <f t="shared" si="4"/>
        <v>191.09542067875708</v>
      </c>
    </row>
    <row r="160" spans="1:4" ht="16.5" thickBot="1" x14ac:dyDescent="0.3">
      <c r="A160" s="289"/>
      <c r="B160" s="19" t="s">
        <v>35</v>
      </c>
      <c r="C160" s="200">
        <f>AVERAGE(C142:C159)</f>
        <v>17.5</v>
      </c>
      <c r="D160" s="202">
        <f>AVERAGE(D142:D159)</f>
        <v>63.097544563740549</v>
      </c>
    </row>
  </sheetData>
  <mergeCells count="10">
    <mergeCell ref="A109:A118"/>
    <mergeCell ref="A119:A130"/>
    <mergeCell ref="A131:A141"/>
    <mergeCell ref="A142:A160"/>
    <mergeCell ref="A4:A22"/>
    <mergeCell ref="A23:A39"/>
    <mergeCell ref="A40:A54"/>
    <mergeCell ref="A55:A75"/>
    <mergeCell ref="A76:A89"/>
    <mergeCell ref="A90:A108"/>
  </mergeCells>
  <phoneticPr fontId="3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EF2E-823F-42E9-BC93-6F07ECDFD19B}">
  <dimension ref="A1:H174"/>
  <sheetViews>
    <sheetView zoomScale="80" zoomScaleNormal="80" workbookViewId="0"/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bestFit="1" customWidth="1"/>
    <col min="4" max="4" width="17.42578125" style="16" bestFit="1" customWidth="1"/>
    <col min="5" max="5" width="10.28515625" style="1" customWidth="1"/>
    <col min="6" max="6" width="36" style="27" bestFit="1" customWidth="1"/>
    <col min="7" max="7" width="9.42578125" style="16" bestFit="1" customWidth="1"/>
    <col min="8" max="8" width="18.7109375" style="16" bestFit="1" customWidth="1"/>
    <col min="9" max="16384" width="11.42578125" style="1"/>
  </cols>
  <sheetData>
    <row r="1" spans="1:8" x14ac:dyDescent="0.25">
      <c r="A1" s="5" t="s">
        <v>752</v>
      </c>
      <c r="B1" s="2"/>
    </row>
    <row r="2" spans="1:8" x14ac:dyDescent="0.25">
      <c r="A2" s="5"/>
      <c r="B2" s="2"/>
    </row>
    <row r="3" spans="1:8" x14ac:dyDescent="0.25">
      <c r="C3" s="17" t="s">
        <v>165</v>
      </c>
      <c r="D3" s="17" t="s">
        <v>601</v>
      </c>
    </row>
    <row r="4" spans="1:8" x14ac:dyDescent="0.25">
      <c r="A4" s="292" t="s">
        <v>131</v>
      </c>
      <c r="B4" s="18" t="s">
        <v>7</v>
      </c>
      <c r="C4" s="199">
        <v>0</v>
      </c>
      <c r="D4" s="34">
        <f>C4/$F$12</f>
        <v>0</v>
      </c>
      <c r="F4" s="28" t="s">
        <v>145</v>
      </c>
    </row>
    <row r="5" spans="1:8" x14ac:dyDescent="0.25">
      <c r="A5" s="288"/>
      <c r="B5" s="16" t="s">
        <v>11</v>
      </c>
      <c r="C5" s="199">
        <v>4</v>
      </c>
      <c r="D5" s="34">
        <f t="shared" ref="D5:D15" si="0">C5/$F$12</f>
        <v>26.586747895066019</v>
      </c>
      <c r="F5" s="27" t="s">
        <v>164</v>
      </c>
      <c r="G5" s="16" t="s">
        <v>0</v>
      </c>
      <c r="H5" s="16" t="s">
        <v>1</v>
      </c>
    </row>
    <row r="6" spans="1:8" x14ac:dyDescent="0.25">
      <c r="A6" s="288"/>
      <c r="B6" s="16" t="s">
        <v>12</v>
      </c>
      <c r="C6" s="199">
        <v>3</v>
      </c>
      <c r="D6" s="34">
        <f t="shared" si="0"/>
        <v>19.940060921299512</v>
      </c>
      <c r="F6" s="32" t="s">
        <v>152</v>
      </c>
      <c r="G6" s="16">
        <v>1.41E-2</v>
      </c>
      <c r="H6" s="16" t="s">
        <v>3</v>
      </c>
    </row>
    <row r="7" spans="1:8" x14ac:dyDescent="0.25">
      <c r="A7" s="288"/>
      <c r="B7" s="16" t="s">
        <v>10</v>
      </c>
      <c r="C7" s="199">
        <v>1</v>
      </c>
      <c r="D7" s="34">
        <f t="shared" si="0"/>
        <v>6.6466869737665046</v>
      </c>
      <c r="F7" s="32" t="s">
        <v>153</v>
      </c>
      <c r="G7" s="16" t="s">
        <v>107</v>
      </c>
      <c r="H7" s="16" t="s">
        <v>6</v>
      </c>
    </row>
    <row r="8" spans="1:8" x14ac:dyDescent="0.25">
      <c r="A8" s="288"/>
      <c r="B8" s="16" t="s">
        <v>13</v>
      </c>
      <c r="C8" s="199">
        <v>1</v>
      </c>
      <c r="D8" s="34">
        <f t="shared" si="0"/>
        <v>6.6466869737665046</v>
      </c>
      <c r="F8" s="32" t="s">
        <v>154</v>
      </c>
      <c r="G8" s="16" t="s">
        <v>107</v>
      </c>
      <c r="H8" s="16" t="s">
        <v>6</v>
      </c>
    </row>
    <row r="9" spans="1:8" x14ac:dyDescent="0.25">
      <c r="A9" s="288"/>
      <c r="B9" s="16" t="s">
        <v>9</v>
      </c>
      <c r="C9" s="199">
        <v>0</v>
      </c>
      <c r="D9" s="34">
        <f t="shared" si="0"/>
        <v>0</v>
      </c>
      <c r="F9" s="32"/>
      <c r="G9" s="33"/>
    </row>
    <row r="10" spans="1:8" x14ac:dyDescent="0.25">
      <c r="A10" s="288"/>
      <c r="B10" s="16" t="s">
        <v>14</v>
      </c>
      <c r="C10" s="199">
        <v>1</v>
      </c>
      <c r="D10" s="34">
        <f t="shared" si="0"/>
        <v>6.6466869737665046</v>
      </c>
      <c r="F10" s="32"/>
      <c r="G10" s="33"/>
    </row>
    <row r="11" spans="1:8" x14ac:dyDescent="0.25">
      <c r="A11" s="288"/>
      <c r="B11" s="16" t="s">
        <v>8</v>
      </c>
      <c r="C11" s="199">
        <v>0</v>
      </c>
      <c r="D11" s="34">
        <f t="shared" si="0"/>
        <v>0</v>
      </c>
      <c r="F11" s="28" t="s">
        <v>596</v>
      </c>
      <c r="G11" s="33"/>
    </row>
    <row r="12" spans="1:8" x14ac:dyDescent="0.25">
      <c r="A12" s="288"/>
      <c r="B12" s="16" t="s">
        <v>15</v>
      </c>
      <c r="C12" s="199">
        <v>0</v>
      </c>
      <c r="D12" s="34">
        <f t="shared" si="0"/>
        <v>0</v>
      </c>
      <c r="F12" s="46">
        <f>0.38788*0.38788</f>
        <v>0.15045089440000001</v>
      </c>
      <c r="G12" s="33"/>
    </row>
    <row r="13" spans="1:8" x14ac:dyDescent="0.25">
      <c r="A13" s="288"/>
      <c r="B13" s="16" t="s">
        <v>16</v>
      </c>
      <c r="C13" s="199">
        <v>1</v>
      </c>
      <c r="D13" s="34">
        <f t="shared" si="0"/>
        <v>6.6466869737665046</v>
      </c>
      <c r="F13" s="32"/>
      <c r="G13" s="33"/>
    </row>
    <row r="14" spans="1:8" x14ac:dyDescent="0.25">
      <c r="A14" s="288"/>
      <c r="B14" s="16" t="s">
        <v>17</v>
      </c>
      <c r="C14" s="199">
        <v>0</v>
      </c>
      <c r="D14" s="34">
        <f t="shared" si="0"/>
        <v>0</v>
      </c>
      <c r="F14" s="32"/>
      <c r="G14" s="33"/>
    </row>
    <row r="15" spans="1:8" x14ac:dyDescent="0.25">
      <c r="A15" s="288"/>
      <c r="B15" s="16" t="s">
        <v>18</v>
      </c>
      <c r="C15" s="199">
        <v>0</v>
      </c>
      <c r="D15" s="34">
        <f t="shared" si="0"/>
        <v>0</v>
      </c>
      <c r="F15" s="32"/>
      <c r="G15" s="33"/>
    </row>
    <row r="16" spans="1:8" s="16" customFormat="1" ht="16.5" thickBot="1" x14ac:dyDescent="0.3">
      <c r="A16" s="289"/>
      <c r="B16" s="19" t="s">
        <v>35</v>
      </c>
      <c r="C16" s="200">
        <f>AVERAGE(C4:C15)</f>
        <v>0.91666666666666663</v>
      </c>
      <c r="D16" s="209">
        <f>AVERAGE(D4:D15)</f>
        <v>6.0927963926192961</v>
      </c>
      <c r="E16" s="1"/>
      <c r="F16" s="29"/>
    </row>
    <row r="17" spans="1:6" s="16" customFormat="1" x14ac:dyDescent="0.25">
      <c r="A17" s="290" t="s">
        <v>132</v>
      </c>
      <c r="B17" s="18" t="s">
        <v>7</v>
      </c>
      <c r="C17" s="130">
        <v>0</v>
      </c>
      <c r="D17" s="34">
        <f>C17/$F$12</f>
        <v>0</v>
      </c>
      <c r="E17" s="1"/>
      <c r="F17" s="29"/>
    </row>
    <row r="18" spans="1:6" s="16" customFormat="1" x14ac:dyDescent="0.25">
      <c r="A18" s="288"/>
      <c r="B18" s="16" t="s">
        <v>11</v>
      </c>
      <c r="C18" s="130">
        <v>2</v>
      </c>
      <c r="D18" s="34">
        <f t="shared" ref="D18:D81" si="1">C18/$F$12</f>
        <v>13.293373947533009</v>
      </c>
      <c r="E18" s="1"/>
      <c r="F18" s="29"/>
    </row>
    <row r="19" spans="1:6" s="16" customFormat="1" x14ac:dyDescent="0.25">
      <c r="A19" s="288"/>
      <c r="B19" s="16" t="s">
        <v>12</v>
      </c>
      <c r="C19" s="130">
        <v>0</v>
      </c>
      <c r="D19" s="34">
        <f t="shared" si="1"/>
        <v>0</v>
      </c>
      <c r="E19" s="1"/>
      <c r="F19" s="29"/>
    </row>
    <row r="20" spans="1:6" s="16" customFormat="1" x14ac:dyDescent="0.25">
      <c r="A20" s="288"/>
      <c r="B20" s="16" t="s">
        <v>10</v>
      </c>
      <c r="C20" s="130">
        <v>0</v>
      </c>
      <c r="D20" s="34">
        <f t="shared" si="1"/>
        <v>0</v>
      </c>
      <c r="E20" s="1"/>
      <c r="F20" s="29"/>
    </row>
    <row r="21" spans="1:6" s="16" customFormat="1" x14ac:dyDescent="0.25">
      <c r="A21" s="288"/>
      <c r="B21" s="16" t="s">
        <v>13</v>
      </c>
      <c r="C21" s="130">
        <v>1</v>
      </c>
      <c r="D21" s="34">
        <f t="shared" si="1"/>
        <v>6.6466869737665046</v>
      </c>
      <c r="E21" s="1"/>
      <c r="F21" s="29"/>
    </row>
    <row r="22" spans="1:6" s="16" customFormat="1" x14ac:dyDescent="0.25">
      <c r="A22" s="288"/>
      <c r="B22" s="16" t="s">
        <v>9</v>
      </c>
      <c r="C22" s="130">
        <v>0</v>
      </c>
      <c r="D22" s="34">
        <f t="shared" si="1"/>
        <v>0</v>
      </c>
      <c r="E22" s="1"/>
      <c r="F22" s="29"/>
    </row>
    <row r="23" spans="1:6" s="16" customFormat="1" x14ac:dyDescent="0.25">
      <c r="A23" s="288"/>
      <c r="B23" s="16" t="s">
        <v>14</v>
      </c>
      <c r="C23" s="130">
        <v>0</v>
      </c>
      <c r="D23" s="34">
        <f t="shared" si="1"/>
        <v>0</v>
      </c>
      <c r="E23" s="1"/>
      <c r="F23" s="29"/>
    </row>
    <row r="24" spans="1:6" s="16" customFormat="1" x14ac:dyDescent="0.25">
      <c r="A24" s="288"/>
      <c r="B24" s="16" t="s">
        <v>8</v>
      </c>
      <c r="C24" s="130">
        <v>0</v>
      </c>
      <c r="D24" s="34">
        <f t="shared" si="1"/>
        <v>0</v>
      </c>
      <c r="E24" s="1"/>
      <c r="F24" s="29"/>
    </row>
    <row r="25" spans="1:6" s="16" customFormat="1" x14ac:dyDescent="0.25">
      <c r="A25" s="288"/>
      <c r="B25" s="16" t="s">
        <v>15</v>
      </c>
      <c r="C25" s="130">
        <v>3</v>
      </c>
      <c r="D25" s="34">
        <f t="shared" si="1"/>
        <v>19.940060921299512</v>
      </c>
      <c r="E25" s="1"/>
      <c r="F25" s="29"/>
    </row>
    <row r="26" spans="1:6" s="16" customFormat="1" x14ac:dyDescent="0.25">
      <c r="A26" s="288"/>
      <c r="B26" s="16" t="s">
        <v>16</v>
      </c>
      <c r="C26" s="130">
        <v>2</v>
      </c>
      <c r="D26" s="34">
        <f t="shared" si="1"/>
        <v>13.293373947533009</v>
      </c>
      <c r="E26" s="1"/>
      <c r="F26" s="29"/>
    </row>
    <row r="27" spans="1:6" s="16" customFormat="1" x14ac:dyDescent="0.25">
      <c r="A27" s="288"/>
      <c r="B27" s="16" t="s">
        <v>17</v>
      </c>
      <c r="C27" s="130">
        <v>2</v>
      </c>
      <c r="D27" s="34">
        <f t="shared" si="1"/>
        <v>13.293373947533009</v>
      </c>
      <c r="E27" s="1"/>
      <c r="F27" s="29"/>
    </row>
    <row r="28" spans="1:6" s="16" customFormat="1" x14ac:dyDescent="0.25">
      <c r="A28" s="288"/>
      <c r="B28" s="16" t="s">
        <v>18</v>
      </c>
      <c r="C28" s="130">
        <v>0</v>
      </c>
      <c r="D28" s="34">
        <f t="shared" si="1"/>
        <v>0</v>
      </c>
      <c r="E28" s="1"/>
      <c r="F28" s="29"/>
    </row>
    <row r="29" spans="1:6" s="16" customFormat="1" ht="16.5" thickBot="1" x14ac:dyDescent="0.3">
      <c r="A29" s="289"/>
      <c r="B29" s="19" t="s">
        <v>35</v>
      </c>
      <c r="C29" s="200">
        <f>AVERAGE(C17:C28)</f>
        <v>0.83333333333333337</v>
      </c>
      <c r="D29" s="209">
        <f>AVERAGE(D17:D28)</f>
        <v>5.5389058114720875</v>
      </c>
      <c r="E29" s="1"/>
      <c r="F29" s="27"/>
    </row>
    <row r="30" spans="1:6" s="16" customFormat="1" x14ac:dyDescent="0.25">
      <c r="A30" s="290" t="s">
        <v>133</v>
      </c>
      <c r="B30" s="18" t="s">
        <v>7</v>
      </c>
      <c r="C30" s="130">
        <v>0</v>
      </c>
      <c r="D30" s="34">
        <f t="shared" si="1"/>
        <v>0</v>
      </c>
      <c r="E30" s="1"/>
      <c r="F30" s="29"/>
    </row>
    <row r="31" spans="1:6" s="16" customFormat="1" x14ac:dyDescent="0.25">
      <c r="A31" s="288"/>
      <c r="B31" s="16" t="s">
        <v>11</v>
      </c>
      <c r="C31" s="130">
        <v>0</v>
      </c>
      <c r="D31" s="34">
        <f t="shared" si="1"/>
        <v>0</v>
      </c>
      <c r="E31" s="1"/>
      <c r="F31" s="29"/>
    </row>
    <row r="32" spans="1:6" s="16" customFormat="1" x14ac:dyDescent="0.25">
      <c r="A32" s="288"/>
      <c r="B32" s="16" t="s">
        <v>12</v>
      </c>
      <c r="C32" s="130">
        <v>0</v>
      </c>
      <c r="D32" s="34">
        <f t="shared" si="1"/>
        <v>0</v>
      </c>
      <c r="E32" s="1"/>
      <c r="F32" s="29"/>
    </row>
    <row r="33" spans="1:6" s="16" customFormat="1" x14ac:dyDescent="0.25">
      <c r="A33" s="288"/>
      <c r="B33" s="16" t="s">
        <v>10</v>
      </c>
      <c r="C33" s="130">
        <v>2</v>
      </c>
      <c r="D33" s="34">
        <f t="shared" si="1"/>
        <v>13.293373947533009</v>
      </c>
      <c r="E33" s="1"/>
      <c r="F33" s="29"/>
    </row>
    <row r="34" spans="1:6" s="16" customFormat="1" x14ac:dyDescent="0.25">
      <c r="A34" s="288"/>
      <c r="B34" s="16" t="s">
        <v>13</v>
      </c>
      <c r="C34" s="130">
        <v>0</v>
      </c>
      <c r="D34" s="34">
        <f t="shared" si="1"/>
        <v>0</v>
      </c>
      <c r="E34" s="1"/>
      <c r="F34" s="29"/>
    </row>
    <row r="35" spans="1:6" s="16" customFormat="1" x14ac:dyDescent="0.25">
      <c r="A35" s="288"/>
      <c r="B35" s="16" t="s">
        <v>9</v>
      </c>
      <c r="C35" s="130">
        <v>0</v>
      </c>
      <c r="D35" s="34">
        <f t="shared" si="1"/>
        <v>0</v>
      </c>
      <c r="E35" s="1"/>
      <c r="F35" s="29"/>
    </row>
    <row r="36" spans="1:6" s="16" customFormat="1" x14ac:dyDescent="0.25">
      <c r="A36" s="288"/>
      <c r="B36" s="16" t="s">
        <v>14</v>
      </c>
      <c r="C36" s="130">
        <v>0</v>
      </c>
      <c r="D36" s="34">
        <f t="shared" si="1"/>
        <v>0</v>
      </c>
      <c r="E36" s="1"/>
      <c r="F36" s="29"/>
    </row>
    <row r="37" spans="1:6" s="16" customFormat="1" ht="16.5" thickBot="1" x14ac:dyDescent="0.3">
      <c r="A37" s="289"/>
      <c r="B37" s="19" t="s">
        <v>35</v>
      </c>
      <c r="C37" s="200">
        <f>AVERAGE(C30:C36)</f>
        <v>0.2857142857142857</v>
      </c>
      <c r="D37" s="209">
        <f>AVERAGE(D30:D36)</f>
        <v>1.8990534210761443</v>
      </c>
      <c r="E37" s="1"/>
      <c r="F37" s="27"/>
    </row>
    <row r="38" spans="1:6" s="16" customFormat="1" x14ac:dyDescent="0.25">
      <c r="A38" s="290" t="s">
        <v>134</v>
      </c>
      <c r="B38" s="21" t="s">
        <v>7</v>
      </c>
      <c r="C38" s="204">
        <v>2</v>
      </c>
      <c r="D38" s="34">
        <f t="shared" si="1"/>
        <v>13.293373947533009</v>
      </c>
      <c r="E38" s="1"/>
      <c r="F38" s="27"/>
    </row>
    <row r="39" spans="1:6" s="16" customFormat="1" x14ac:dyDescent="0.25">
      <c r="A39" s="288"/>
      <c r="B39" s="16" t="s">
        <v>11</v>
      </c>
      <c r="C39" s="130">
        <v>1</v>
      </c>
      <c r="D39" s="34">
        <f t="shared" si="1"/>
        <v>6.6466869737665046</v>
      </c>
      <c r="E39" s="1"/>
      <c r="F39" s="27"/>
    </row>
    <row r="40" spans="1:6" s="16" customFormat="1" x14ac:dyDescent="0.25">
      <c r="A40" s="288"/>
      <c r="B40" s="16" t="s">
        <v>12</v>
      </c>
      <c r="C40" s="130">
        <v>2</v>
      </c>
      <c r="D40" s="34">
        <f t="shared" si="1"/>
        <v>13.293373947533009</v>
      </c>
      <c r="E40" s="1"/>
      <c r="F40" s="27"/>
    </row>
    <row r="41" spans="1:6" s="16" customFormat="1" x14ac:dyDescent="0.25">
      <c r="A41" s="288"/>
      <c r="B41" s="16" t="s">
        <v>10</v>
      </c>
      <c r="C41" s="130">
        <v>0</v>
      </c>
      <c r="D41" s="34">
        <f t="shared" si="1"/>
        <v>0</v>
      </c>
      <c r="E41" s="1"/>
      <c r="F41" s="27"/>
    </row>
    <row r="42" spans="1:6" s="16" customFormat="1" x14ac:dyDescent="0.25">
      <c r="A42" s="288"/>
      <c r="B42" s="16" t="s">
        <v>13</v>
      </c>
      <c r="C42" s="130">
        <v>0</v>
      </c>
      <c r="D42" s="34">
        <f t="shared" si="1"/>
        <v>0</v>
      </c>
      <c r="E42" s="1"/>
      <c r="F42" s="27"/>
    </row>
    <row r="43" spans="1:6" s="16" customFormat="1" x14ac:dyDescent="0.25">
      <c r="A43" s="288"/>
      <c r="B43" s="16" t="s">
        <v>9</v>
      </c>
      <c r="C43" s="130">
        <v>0</v>
      </c>
      <c r="D43" s="34">
        <f t="shared" si="1"/>
        <v>0</v>
      </c>
      <c r="E43" s="1"/>
      <c r="F43" s="27"/>
    </row>
    <row r="44" spans="1:6" s="16" customFormat="1" x14ac:dyDescent="0.25">
      <c r="A44" s="288"/>
      <c r="B44" s="16" t="s">
        <v>14</v>
      </c>
      <c r="C44" s="130">
        <v>0</v>
      </c>
      <c r="D44" s="34">
        <f t="shared" si="1"/>
        <v>0</v>
      </c>
      <c r="E44" s="1"/>
      <c r="F44" s="27"/>
    </row>
    <row r="45" spans="1:6" s="16" customFormat="1" x14ac:dyDescent="0.25">
      <c r="A45" s="288"/>
      <c r="B45" s="16" t="s">
        <v>8</v>
      </c>
      <c r="C45" s="130">
        <v>0</v>
      </c>
      <c r="D45" s="34">
        <f t="shared" si="1"/>
        <v>0</v>
      </c>
      <c r="E45" s="1"/>
      <c r="F45" s="27"/>
    </row>
    <row r="46" spans="1:6" x14ac:dyDescent="0.25">
      <c r="A46" s="288"/>
      <c r="B46" s="16" t="s">
        <v>15</v>
      </c>
      <c r="C46" s="130">
        <v>0</v>
      </c>
      <c r="D46" s="34">
        <f t="shared" si="1"/>
        <v>0</v>
      </c>
    </row>
    <row r="47" spans="1:6" x14ac:dyDescent="0.25">
      <c r="A47" s="288"/>
      <c r="B47" s="16" t="s">
        <v>16</v>
      </c>
      <c r="C47" s="130">
        <v>0</v>
      </c>
      <c r="D47" s="34">
        <f t="shared" si="1"/>
        <v>0</v>
      </c>
    </row>
    <row r="48" spans="1:6" x14ac:dyDescent="0.25">
      <c r="A48" s="288"/>
      <c r="B48" s="16" t="s">
        <v>17</v>
      </c>
      <c r="C48" s="130">
        <v>0</v>
      </c>
      <c r="D48" s="34">
        <f t="shared" si="1"/>
        <v>0</v>
      </c>
    </row>
    <row r="49" spans="1:4" x14ac:dyDescent="0.25">
      <c r="A49" s="288"/>
      <c r="B49" s="16" t="s">
        <v>18</v>
      </c>
      <c r="C49" s="130">
        <v>0</v>
      </c>
      <c r="D49" s="34">
        <f t="shared" si="1"/>
        <v>0</v>
      </c>
    </row>
    <row r="50" spans="1:4" x14ac:dyDescent="0.25">
      <c r="A50" s="288"/>
      <c r="B50" s="16" t="s">
        <v>19</v>
      </c>
      <c r="C50" s="130">
        <v>0</v>
      </c>
      <c r="D50" s="34">
        <f t="shared" si="1"/>
        <v>0</v>
      </c>
    </row>
    <row r="51" spans="1:4" ht="16.5" thickBot="1" x14ac:dyDescent="0.3">
      <c r="A51" s="289"/>
      <c r="B51" s="19" t="s">
        <v>35</v>
      </c>
      <c r="C51" s="200">
        <f>AVERAGE(C38:C50)</f>
        <v>0.38461538461538464</v>
      </c>
      <c r="D51" s="209">
        <f>AVERAGE(D38:D50)</f>
        <v>2.5564180668332708</v>
      </c>
    </row>
    <row r="52" spans="1:4" x14ac:dyDescent="0.25">
      <c r="A52" s="290" t="s">
        <v>135</v>
      </c>
      <c r="B52" s="21" t="s">
        <v>7</v>
      </c>
      <c r="C52" s="204">
        <v>1</v>
      </c>
      <c r="D52" s="34">
        <f t="shared" si="1"/>
        <v>6.6466869737665046</v>
      </c>
    </row>
    <row r="53" spans="1:4" x14ac:dyDescent="0.25">
      <c r="A53" s="288"/>
      <c r="B53" s="16" t="s">
        <v>11</v>
      </c>
      <c r="C53" s="130">
        <v>1</v>
      </c>
      <c r="D53" s="34">
        <f t="shared" si="1"/>
        <v>6.6466869737665046</v>
      </c>
    </row>
    <row r="54" spans="1:4" x14ac:dyDescent="0.25">
      <c r="A54" s="288"/>
      <c r="B54" s="16" t="s">
        <v>12</v>
      </c>
      <c r="C54" s="130">
        <v>18</v>
      </c>
      <c r="D54" s="34">
        <f t="shared" si="1"/>
        <v>119.64036552779709</v>
      </c>
    </row>
    <row r="55" spans="1:4" x14ac:dyDescent="0.25">
      <c r="A55" s="288"/>
      <c r="B55" s="16" t="s">
        <v>10</v>
      </c>
      <c r="C55" s="130">
        <v>11</v>
      </c>
      <c r="D55" s="34">
        <f t="shared" si="1"/>
        <v>73.113556711431556</v>
      </c>
    </row>
    <row r="56" spans="1:4" x14ac:dyDescent="0.25">
      <c r="A56" s="288"/>
      <c r="B56" s="16" t="s">
        <v>13</v>
      </c>
      <c r="C56" s="130">
        <v>24</v>
      </c>
      <c r="D56" s="34">
        <f t="shared" si="1"/>
        <v>159.5204873703961</v>
      </c>
    </row>
    <row r="57" spans="1:4" x14ac:dyDescent="0.25">
      <c r="A57" s="288"/>
      <c r="B57" s="16" t="s">
        <v>9</v>
      </c>
      <c r="C57" s="130">
        <v>11</v>
      </c>
      <c r="D57" s="34">
        <f t="shared" si="1"/>
        <v>73.113556711431556</v>
      </c>
    </row>
    <row r="58" spans="1:4" x14ac:dyDescent="0.25">
      <c r="A58" s="288"/>
      <c r="B58" s="16" t="s">
        <v>14</v>
      </c>
      <c r="C58" s="130">
        <v>1</v>
      </c>
      <c r="D58" s="34">
        <f t="shared" si="1"/>
        <v>6.6466869737665046</v>
      </c>
    </row>
    <row r="59" spans="1:4" x14ac:dyDescent="0.25">
      <c r="A59" s="288"/>
      <c r="B59" s="16" t="s">
        <v>8</v>
      </c>
      <c r="C59" s="130">
        <v>9</v>
      </c>
      <c r="D59" s="34">
        <f t="shared" si="1"/>
        <v>59.820182763898543</v>
      </c>
    </row>
    <row r="60" spans="1:4" x14ac:dyDescent="0.25">
      <c r="A60" s="288"/>
      <c r="B60" s="16" t="s">
        <v>15</v>
      </c>
      <c r="C60" s="130">
        <v>7</v>
      </c>
      <c r="D60" s="34">
        <f t="shared" si="1"/>
        <v>46.526808816365531</v>
      </c>
    </row>
    <row r="61" spans="1:4" x14ac:dyDescent="0.25">
      <c r="A61" s="288"/>
      <c r="B61" s="16" t="s">
        <v>16</v>
      </c>
      <c r="C61" s="130">
        <v>9</v>
      </c>
      <c r="D61" s="34">
        <f t="shared" si="1"/>
        <v>59.820182763898543</v>
      </c>
    </row>
    <row r="62" spans="1:4" x14ac:dyDescent="0.25">
      <c r="A62" s="288"/>
      <c r="B62" s="16" t="s">
        <v>17</v>
      </c>
      <c r="C62" s="130">
        <v>6</v>
      </c>
      <c r="D62" s="34">
        <f t="shared" si="1"/>
        <v>39.880121842599024</v>
      </c>
    </row>
    <row r="63" spans="1:4" ht="16.5" thickBot="1" x14ac:dyDescent="0.3">
      <c r="A63" s="289"/>
      <c r="B63" s="19" t="s">
        <v>35</v>
      </c>
      <c r="C63" s="200">
        <f>AVERAGE(C52:C62)</f>
        <v>8.9090909090909083</v>
      </c>
      <c r="D63" s="209">
        <f>AVERAGE(D52:D62)</f>
        <v>59.215938493556131</v>
      </c>
    </row>
    <row r="64" spans="1:4" x14ac:dyDescent="0.25">
      <c r="A64" s="288" t="s">
        <v>136</v>
      </c>
      <c r="B64" s="16" t="s">
        <v>7</v>
      </c>
      <c r="C64" s="130">
        <v>22</v>
      </c>
      <c r="D64" s="34">
        <f t="shared" si="1"/>
        <v>146.22711342286311</v>
      </c>
    </row>
    <row r="65" spans="1:4" x14ac:dyDescent="0.25">
      <c r="A65" s="288"/>
      <c r="B65" s="16" t="s">
        <v>11</v>
      </c>
      <c r="C65" s="130">
        <v>25</v>
      </c>
      <c r="D65" s="34">
        <f t="shared" si="1"/>
        <v>166.16717434416262</v>
      </c>
    </row>
    <row r="66" spans="1:4" x14ac:dyDescent="0.25">
      <c r="A66" s="288"/>
      <c r="B66" s="16" t="s">
        <v>12</v>
      </c>
      <c r="C66" s="130">
        <v>0</v>
      </c>
      <c r="D66" s="34">
        <f t="shared" si="1"/>
        <v>0</v>
      </c>
    </row>
    <row r="67" spans="1:4" x14ac:dyDescent="0.25">
      <c r="A67" s="288"/>
      <c r="B67" s="16" t="s">
        <v>10</v>
      </c>
      <c r="C67" s="130">
        <v>0</v>
      </c>
      <c r="D67" s="34">
        <f t="shared" si="1"/>
        <v>0</v>
      </c>
    </row>
    <row r="68" spans="1:4" x14ac:dyDescent="0.25">
      <c r="A68" s="288"/>
      <c r="B68" s="16" t="s">
        <v>13</v>
      </c>
      <c r="C68" s="130">
        <v>17</v>
      </c>
      <c r="D68" s="34">
        <f t="shared" si="1"/>
        <v>112.99367855403058</v>
      </c>
    </row>
    <row r="69" spans="1:4" x14ac:dyDescent="0.25">
      <c r="A69" s="288"/>
      <c r="B69" s="16" t="s">
        <v>9</v>
      </c>
      <c r="C69" s="130">
        <v>25</v>
      </c>
      <c r="D69" s="34">
        <f t="shared" si="1"/>
        <v>166.16717434416262</v>
      </c>
    </row>
    <row r="70" spans="1:4" x14ac:dyDescent="0.25">
      <c r="A70" s="288"/>
      <c r="B70" s="16" t="s">
        <v>14</v>
      </c>
      <c r="C70" s="130">
        <v>9</v>
      </c>
      <c r="D70" s="34">
        <f t="shared" si="1"/>
        <v>59.820182763898543</v>
      </c>
    </row>
    <row r="71" spans="1:4" x14ac:dyDescent="0.25">
      <c r="A71" s="288"/>
      <c r="B71" s="16" t="s">
        <v>8</v>
      </c>
      <c r="C71" s="130">
        <v>8</v>
      </c>
      <c r="D71" s="34">
        <f t="shared" si="1"/>
        <v>53.173495790132037</v>
      </c>
    </row>
    <row r="72" spans="1:4" x14ac:dyDescent="0.25">
      <c r="A72" s="288"/>
      <c r="B72" s="16" t="s">
        <v>15</v>
      </c>
      <c r="C72" s="130">
        <v>9</v>
      </c>
      <c r="D72" s="34">
        <f t="shared" si="1"/>
        <v>59.820182763898543</v>
      </c>
    </row>
    <row r="73" spans="1:4" x14ac:dyDescent="0.25">
      <c r="A73" s="288"/>
      <c r="B73" s="16" t="s">
        <v>16</v>
      </c>
      <c r="C73" s="130">
        <v>24</v>
      </c>
      <c r="D73" s="34">
        <f t="shared" si="1"/>
        <v>159.5204873703961</v>
      </c>
    </row>
    <row r="74" spans="1:4" x14ac:dyDescent="0.25">
      <c r="A74" s="288"/>
      <c r="B74" s="16" t="s">
        <v>17</v>
      </c>
      <c r="C74" s="130">
        <v>26</v>
      </c>
      <c r="D74" s="34">
        <f t="shared" si="1"/>
        <v>172.81386131792911</v>
      </c>
    </row>
    <row r="75" spans="1:4" x14ac:dyDescent="0.25">
      <c r="A75" s="288"/>
      <c r="B75" s="16" t="s">
        <v>18</v>
      </c>
      <c r="C75" s="130">
        <v>24</v>
      </c>
      <c r="D75" s="34">
        <f t="shared" si="1"/>
        <v>159.5204873703961</v>
      </c>
    </row>
    <row r="76" spans="1:4" ht="16.5" thickBot="1" x14ac:dyDescent="0.3">
      <c r="A76" s="289"/>
      <c r="B76" s="19" t="s">
        <v>35</v>
      </c>
      <c r="C76" s="200">
        <f>AVERAGE(C64:C75)</f>
        <v>15.75</v>
      </c>
      <c r="D76" s="209">
        <f>AVERAGE(D64:D75)</f>
        <v>104.68531983682244</v>
      </c>
    </row>
    <row r="77" spans="1:4" x14ac:dyDescent="0.25">
      <c r="A77" s="288" t="s">
        <v>137</v>
      </c>
      <c r="B77" s="16" t="s">
        <v>7</v>
      </c>
      <c r="C77" s="130">
        <v>14</v>
      </c>
      <c r="D77" s="34">
        <f t="shared" si="1"/>
        <v>93.053617632731061</v>
      </c>
    </row>
    <row r="78" spans="1:4" x14ac:dyDescent="0.25">
      <c r="A78" s="288"/>
      <c r="B78" s="16" t="s">
        <v>11</v>
      </c>
      <c r="C78" s="130">
        <v>5</v>
      </c>
      <c r="D78" s="34">
        <f t="shared" si="1"/>
        <v>33.233434868832525</v>
      </c>
    </row>
    <row r="79" spans="1:4" x14ac:dyDescent="0.25">
      <c r="A79" s="288"/>
      <c r="B79" s="16" t="s">
        <v>12</v>
      </c>
      <c r="C79" s="130">
        <v>13</v>
      </c>
      <c r="D79" s="34">
        <f t="shared" si="1"/>
        <v>86.406930658964555</v>
      </c>
    </row>
    <row r="80" spans="1:4" x14ac:dyDescent="0.25">
      <c r="A80" s="288"/>
      <c r="B80" s="16" t="s">
        <v>10</v>
      </c>
      <c r="C80" s="130">
        <v>4</v>
      </c>
      <c r="D80" s="34">
        <f t="shared" si="1"/>
        <v>26.586747895066019</v>
      </c>
    </row>
    <row r="81" spans="1:4" x14ac:dyDescent="0.25">
      <c r="A81" s="288"/>
      <c r="B81" s="16" t="s">
        <v>13</v>
      </c>
      <c r="C81" s="130">
        <v>7</v>
      </c>
      <c r="D81" s="34">
        <f t="shared" si="1"/>
        <v>46.526808816365531</v>
      </c>
    </row>
    <row r="82" spans="1:4" x14ac:dyDescent="0.25">
      <c r="A82" s="288"/>
      <c r="B82" s="16" t="s">
        <v>9</v>
      </c>
      <c r="C82" s="130">
        <v>7</v>
      </c>
      <c r="D82" s="34">
        <f t="shared" ref="D82:D90" si="2">C82/$F$12</f>
        <v>46.526808816365531</v>
      </c>
    </row>
    <row r="83" spans="1:4" x14ac:dyDescent="0.25">
      <c r="A83" s="288"/>
      <c r="B83" s="16" t="s">
        <v>14</v>
      </c>
      <c r="C83" s="130">
        <v>13</v>
      </c>
      <c r="D83" s="34">
        <f t="shared" si="2"/>
        <v>86.406930658964555</v>
      </c>
    </row>
    <row r="84" spans="1:4" x14ac:dyDescent="0.25">
      <c r="A84" s="288"/>
      <c r="B84" s="16" t="s">
        <v>8</v>
      </c>
      <c r="C84" s="130">
        <v>11</v>
      </c>
      <c r="D84" s="34">
        <f t="shared" si="2"/>
        <v>73.113556711431556</v>
      </c>
    </row>
    <row r="85" spans="1:4" x14ac:dyDescent="0.25">
      <c r="A85" s="288"/>
      <c r="B85" s="16" t="s">
        <v>15</v>
      </c>
      <c r="C85" s="130">
        <v>18</v>
      </c>
      <c r="D85" s="34">
        <f t="shared" si="2"/>
        <v>119.64036552779709</v>
      </c>
    </row>
    <row r="86" spans="1:4" x14ac:dyDescent="0.25">
      <c r="A86" s="288"/>
      <c r="B86" s="16" t="s">
        <v>16</v>
      </c>
      <c r="C86" s="130">
        <v>12</v>
      </c>
      <c r="D86" s="34">
        <f t="shared" si="2"/>
        <v>79.760243685198049</v>
      </c>
    </row>
    <row r="87" spans="1:4" x14ac:dyDescent="0.25">
      <c r="A87" s="288"/>
      <c r="B87" s="16" t="s">
        <v>17</v>
      </c>
      <c r="C87" s="130">
        <v>11</v>
      </c>
      <c r="D87" s="34">
        <f t="shared" si="2"/>
        <v>73.113556711431556</v>
      </c>
    </row>
    <row r="88" spans="1:4" x14ac:dyDescent="0.25">
      <c r="A88" s="288"/>
      <c r="B88" s="16" t="s">
        <v>18</v>
      </c>
      <c r="C88" s="130">
        <v>7</v>
      </c>
      <c r="D88" s="34">
        <f t="shared" si="2"/>
        <v>46.526808816365531</v>
      </c>
    </row>
    <row r="89" spans="1:4" x14ac:dyDescent="0.25">
      <c r="A89" s="288"/>
      <c r="B89" s="16" t="s">
        <v>19</v>
      </c>
      <c r="C89" s="130">
        <v>10</v>
      </c>
      <c r="D89" s="34">
        <f t="shared" si="2"/>
        <v>66.46686973766505</v>
      </c>
    </row>
    <row r="90" spans="1:4" x14ac:dyDescent="0.25">
      <c r="A90" s="288"/>
      <c r="B90" s="16" t="s">
        <v>20</v>
      </c>
      <c r="C90" s="130">
        <v>13</v>
      </c>
      <c r="D90" s="34">
        <f t="shared" si="2"/>
        <v>86.406930658964555</v>
      </c>
    </row>
    <row r="91" spans="1:4" ht="16.5" thickBot="1" x14ac:dyDescent="0.3">
      <c r="A91" s="289"/>
      <c r="B91" s="19" t="s">
        <v>35</v>
      </c>
      <c r="C91" s="200">
        <f>AVERAGE(C77:C90)</f>
        <v>10.357142857142858</v>
      </c>
      <c r="D91" s="209">
        <f>AVERAGE(D77:D90)</f>
        <v>68.84068651401023</v>
      </c>
    </row>
    <row r="92" spans="1:4" x14ac:dyDescent="0.25">
      <c r="A92" s="288" t="s">
        <v>138</v>
      </c>
      <c r="B92" s="16" t="s">
        <v>7</v>
      </c>
      <c r="C92" s="130">
        <v>19</v>
      </c>
      <c r="D92" s="34">
        <f t="shared" ref="D92:D103" si="3">C92/$F$12</f>
        <v>126.28705250156359</v>
      </c>
    </row>
    <row r="93" spans="1:4" x14ac:dyDescent="0.25">
      <c r="A93" s="288"/>
      <c r="B93" s="16" t="s">
        <v>11</v>
      </c>
      <c r="C93" s="130">
        <v>14</v>
      </c>
      <c r="D93" s="34">
        <f t="shared" si="3"/>
        <v>93.053617632731061</v>
      </c>
    </row>
    <row r="94" spans="1:4" x14ac:dyDescent="0.25">
      <c r="A94" s="288"/>
      <c r="B94" s="16" t="s">
        <v>12</v>
      </c>
      <c r="C94" s="130">
        <v>4</v>
      </c>
      <c r="D94" s="34">
        <f t="shared" si="3"/>
        <v>26.586747895066019</v>
      </c>
    </row>
    <row r="95" spans="1:4" x14ac:dyDescent="0.25">
      <c r="A95" s="288"/>
      <c r="B95" s="16" t="s">
        <v>10</v>
      </c>
      <c r="C95" s="130">
        <v>21</v>
      </c>
      <c r="D95" s="34">
        <f t="shared" si="3"/>
        <v>139.58042644909659</v>
      </c>
    </row>
    <row r="96" spans="1:4" x14ac:dyDescent="0.25">
      <c r="A96" s="288"/>
      <c r="B96" s="16" t="s">
        <v>13</v>
      </c>
      <c r="C96" s="130">
        <v>3</v>
      </c>
      <c r="D96" s="34">
        <f t="shared" si="3"/>
        <v>19.940060921299512</v>
      </c>
    </row>
    <row r="97" spans="1:4" x14ac:dyDescent="0.25">
      <c r="A97" s="288"/>
      <c r="B97" s="16" t="s">
        <v>9</v>
      </c>
      <c r="C97" s="130">
        <v>16</v>
      </c>
      <c r="D97" s="34">
        <f t="shared" si="3"/>
        <v>106.34699158026407</v>
      </c>
    </row>
    <row r="98" spans="1:4" x14ac:dyDescent="0.25">
      <c r="A98" s="288"/>
      <c r="B98" s="16" t="s">
        <v>14</v>
      </c>
      <c r="C98" s="130">
        <v>14</v>
      </c>
      <c r="D98" s="34">
        <f t="shared" si="3"/>
        <v>93.053617632731061</v>
      </c>
    </row>
    <row r="99" spans="1:4" x14ac:dyDescent="0.25">
      <c r="A99" s="288"/>
      <c r="B99" s="16" t="s">
        <v>8</v>
      </c>
      <c r="C99" s="130">
        <v>8</v>
      </c>
      <c r="D99" s="34">
        <f t="shared" si="3"/>
        <v>53.173495790132037</v>
      </c>
    </row>
    <row r="100" spans="1:4" x14ac:dyDescent="0.25">
      <c r="A100" s="288"/>
      <c r="B100" s="16" t="s">
        <v>15</v>
      </c>
      <c r="C100" s="130">
        <v>0</v>
      </c>
      <c r="D100" s="34">
        <f t="shared" si="3"/>
        <v>0</v>
      </c>
    </row>
    <row r="101" spans="1:4" x14ac:dyDescent="0.25">
      <c r="A101" s="288"/>
      <c r="B101" s="16" t="s">
        <v>16</v>
      </c>
      <c r="C101" s="130">
        <v>4</v>
      </c>
      <c r="D101" s="34">
        <f t="shared" si="3"/>
        <v>26.586747895066019</v>
      </c>
    </row>
    <row r="102" spans="1:4" x14ac:dyDescent="0.25">
      <c r="A102" s="288"/>
      <c r="B102" s="16" t="s">
        <v>17</v>
      </c>
      <c r="C102" s="130">
        <v>0</v>
      </c>
      <c r="D102" s="34">
        <f t="shared" si="3"/>
        <v>0</v>
      </c>
    </row>
    <row r="103" spans="1:4" x14ac:dyDescent="0.25">
      <c r="A103" s="288"/>
      <c r="B103" s="16" t="s">
        <v>18</v>
      </c>
      <c r="C103" s="130">
        <v>2</v>
      </c>
      <c r="D103" s="34">
        <f t="shared" si="3"/>
        <v>13.293373947533009</v>
      </c>
    </row>
    <row r="104" spans="1:4" ht="16.5" thickBot="1" x14ac:dyDescent="0.3">
      <c r="A104" s="289"/>
      <c r="B104" s="19" t="s">
        <v>35</v>
      </c>
      <c r="C104" s="206">
        <f>AVERAGE(C92:C103)</f>
        <v>8.75</v>
      </c>
      <c r="D104" s="209">
        <f>AVERAGE(D92:D103)</f>
        <v>58.15851102045692</v>
      </c>
    </row>
    <row r="105" spans="1:4" x14ac:dyDescent="0.25">
      <c r="A105" s="288" t="s">
        <v>139</v>
      </c>
      <c r="B105" s="16" t="s">
        <v>7</v>
      </c>
      <c r="C105" s="130">
        <v>4</v>
      </c>
      <c r="D105" s="34">
        <f t="shared" ref="D105:D120" si="4">C105/$F$12</f>
        <v>26.586747895066019</v>
      </c>
    </row>
    <row r="106" spans="1:4" x14ac:dyDescent="0.25">
      <c r="A106" s="288"/>
      <c r="B106" s="16" t="s">
        <v>11</v>
      </c>
      <c r="C106" s="130">
        <v>2</v>
      </c>
      <c r="D106" s="34">
        <f t="shared" si="4"/>
        <v>13.293373947533009</v>
      </c>
    </row>
    <row r="107" spans="1:4" x14ac:dyDescent="0.25">
      <c r="A107" s="288"/>
      <c r="B107" s="16" t="s">
        <v>12</v>
      </c>
      <c r="C107" s="130">
        <v>3</v>
      </c>
      <c r="D107" s="34">
        <f t="shared" si="4"/>
        <v>19.940060921299512</v>
      </c>
    </row>
    <row r="108" spans="1:4" x14ac:dyDescent="0.25">
      <c r="A108" s="288"/>
      <c r="B108" s="16" t="s">
        <v>10</v>
      </c>
      <c r="C108" s="130">
        <v>0</v>
      </c>
      <c r="D108" s="34">
        <f t="shared" si="4"/>
        <v>0</v>
      </c>
    </row>
    <row r="109" spans="1:4" x14ac:dyDescent="0.25">
      <c r="A109" s="288"/>
      <c r="B109" s="16" t="s">
        <v>13</v>
      </c>
      <c r="C109" s="130">
        <v>27</v>
      </c>
      <c r="D109" s="34">
        <f t="shared" si="4"/>
        <v>179.46054829169563</v>
      </c>
    </row>
    <row r="110" spans="1:4" x14ac:dyDescent="0.25">
      <c r="A110" s="288"/>
      <c r="B110" s="16" t="s">
        <v>9</v>
      </c>
      <c r="C110" s="130">
        <v>4</v>
      </c>
      <c r="D110" s="34">
        <f t="shared" si="4"/>
        <v>26.586747895066019</v>
      </c>
    </row>
    <row r="111" spans="1:4" x14ac:dyDescent="0.25">
      <c r="A111" s="288"/>
      <c r="B111" s="16" t="s">
        <v>14</v>
      </c>
      <c r="C111" s="130">
        <v>19</v>
      </c>
      <c r="D111" s="34">
        <f t="shared" si="4"/>
        <v>126.28705250156359</v>
      </c>
    </row>
    <row r="112" spans="1:4" x14ac:dyDescent="0.25">
      <c r="A112" s="288"/>
      <c r="B112" s="16" t="s">
        <v>8</v>
      </c>
      <c r="C112" s="130">
        <v>9</v>
      </c>
      <c r="D112" s="34">
        <f t="shared" si="4"/>
        <v>59.820182763898543</v>
      </c>
    </row>
    <row r="113" spans="1:4" x14ac:dyDescent="0.25">
      <c r="A113" s="288"/>
      <c r="B113" s="16" t="s">
        <v>15</v>
      </c>
      <c r="C113" s="130">
        <v>22</v>
      </c>
      <c r="D113" s="34">
        <f t="shared" si="4"/>
        <v>146.22711342286311</v>
      </c>
    </row>
    <row r="114" spans="1:4" x14ac:dyDescent="0.25">
      <c r="A114" s="288"/>
      <c r="B114" s="16" t="s">
        <v>16</v>
      </c>
      <c r="C114" s="130">
        <v>13</v>
      </c>
      <c r="D114" s="34">
        <f t="shared" si="4"/>
        <v>86.406930658964555</v>
      </c>
    </row>
    <row r="115" spans="1:4" x14ac:dyDescent="0.25">
      <c r="A115" s="288"/>
      <c r="B115" s="16" t="s">
        <v>17</v>
      </c>
      <c r="C115" s="130">
        <v>21</v>
      </c>
      <c r="D115" s="34">
        <f t="shared" si="4"/>
        <v>139.58042644909659</v>
      </c>
    </row>
    <row r="116" spans="1:4" x14ac:dyDescent="0.25">
      <c r="A116" s="288"/>
      <c r="B116" s="16" t="s">
        <v>18</v>
      </c>
      <c r="C116" s="130">
        <v>0</v>
      </c>
      <c r="D116" s="34">
        <f t="shared" si="4"/>
        <v>0</v>
      </c>
    </row>
    <row r="117" spans="1:4" x14ac:dyDescent="0.25">
      <c r="A117" s="288"/>
      <c r="B117" s="16" t="s">
        <v>19</v>
      </c>
      <c r="C117" s="130">
        <v>0</v>
      </c>
      <c r="D117" s="34">
        <f t="shared" si="4"/>
        <v>0</v>
      </c>
    </row>
    <row r="118" spans="1:4" x14ac:dyDescent="0.25">
      <c r="A118" s="288"/>
      <c r="B118" s="16" t="s">
        <v>20</v>
      </c>
      <c r="C118" s="130">
        <v>0</v>
      </c>
      <c r="D118" s="34">
        <f t="shared" si="4"/>
        <v>0</v>
      </c>
    </row>
    <row r="119" spans="1:4" x14ac:dyDescent="0.25">
      <c r="A119" s="288"/>
      <c r="B119" s="16" t="s">
        <v>21</v>
      </c>
      <c r="C119" s="130">
        <v>0</v>
      </c>
      <c r="D119" s="34">
        <f t="shared" si="4"/>
        <v>0</v>
      </c>
    </row>
    <row r="120" spans="1:4" x14ac:dyDescent="0.25">
      <c r="A120" s="288"/>
      <c r="B120" s="16" t="s">
        <v>22</v>
      </c>
      <c r="C120" s="130">
        <v>26</v>
      </c>
      <c r="D120" s="34">
        <f t="shared" si="4"/>
        <v>172.81386131792911</v>
      </c>
    </row>
    <row r="121" spans="1:4" ht="16.5" thickBot="1" x14ac:dyDescent="0.3">
      <c r="A121" s="289"/>
      <c r="B121" s="19" t="s">
        <v>35</v>
      </c>
      <c r="C121" s="206">
        <f>AVERAGE(C105:C120)</f>
        <v>9.375</v>
      </c>
      <c r="D121" s="209">
        <f>AVERAGE(D105:D120)</f>
        <v>62.312690379060989</v>
      </c>
    </row>
    <row r="122" spans="1:4" x14ac:dyDescent="0.25">
      <c r="A122" s="288" t="s">
        <v>141</v>
      </c>
      <c r="B122" s="16" t="s">
        <v>7</v>
      </c>
      <c r="C122" s="130">
        <v>5</v>
      </c>
      <c r="D122" s="34">
        <f t="shared" ref="D122:D134" si="5">C122/$F$12</f>
        <v>33.233434868832525</v>
      </c>
    </row>
    <row r="123" spans="1:4" x14ac:dyDescent="0.25">
      <c r="A123" s="288"/>
      <c r="B123" s="16" t="s">
        <v>11</v>
      </c>
      <c r="C123" s="130">
        <v>7</v>
      </c>
      <c r="D123" s="34">
        <f t="shared" si="5"/>
        <v>46.526808816365531</v>
      </c>
    </row>
    <row r="124" spans="1:4" x14ac:dyDescent="0.25">
      <c r="A124" s="288"/>
      <c r="B124" s="16" t="s">
        <v>12</v>
      </c>
      <c r="C124" s="130">
        <v>6</v>
      </c>
      <c r="D124" s="34">
        <f t="shared" si="5"/>
        <v>39.880121842599024</v>
      </c>
    </row>
    <row r="125" spans="1:4" x14ac:dyDescent="0.25">
      <c r="A125" s="288"/>
      <c r="B125" s="16" t="s">
        <v>10</v>
      </c>
      <c r="C125" s="130">
        <v>7</v>
      </c>
      <c r="D125" s="34">
        <f t="shared" si="5"/>
        <v>46.526808816365531</v>
      </c>
    </row>
    <row r="126" spans="1:4" x14ac:dyDescent="0.25">
      <c r="A126" s="288"/>
      <c r="B126" s="16" t="s">
        <v>13</v>
      </c>
      <c r="C126" s="130">
        <v>6</v>
      </c>
      <c r="D126" s="34">
        <f t="shared" si="5"/>
        <v>39.880121842599024</v>
      </c>
    </row>
    <row r="127" spans="1:4" x14ac:dyDescent="0.25">
      <c r="A127" s="288"/>
      <c r="B127" s="16" t="s">
        <v>9</v>
      </c>
      <c r="C127" s="130">
        <v>12</v>
      </c>
      <c r="D127" s="34">
        <f t="shared" si="5"/>
        <v>79.760243685198049</v>
      </c>
    </row>
    <row r="128" spans="1:4" x14ac:dyDescent="0.25">
      <c r="A128" s="288"/>
      <c r="B128" s="16" t="s">
        <v>14</v>
      </c>
      <c r="C128" s="130">
        <v>47</v>
      </c>
      <c r="D128" s="34">
        <f t="shared" si="5"/>
        <v>312.39428776702573</v>
      </c>
    </row>
    <row r="129" spans="1:4" x14ac:dyDescent="0.25">
      <c r="A129" s="288"/>
      <c r="B129" s="16" t="s">
        <v>8</v>
      </c>
      <c r="C129" s="130">
        <v>60</v>
      </c>
      <c r="D129" s="34">
        <f t="shared" si="5"/>
        <v>398.80121842599027</v>
      </c>
    </row>
    <row r="130" spans="1:4" x14ac:dyDescent="0.25">
      <c r="A130" s="288"/>
      <c r="B130" s="16" t="s">
        <v>15</v>
      </c>
      <c r="C130" s="130">
        <v>48</v>
      </c>
      <c r="D130" s="34">
        <f t="shared" si="5"/>
        <v>319.04097474079219</v>
      </c>
    </row>
    <row r="131" spans="1:4" x14ac:dyDescent="0.25">
      <c r="A131" s="288"/>
      <c r="B131" s="16" t="s">
        <v>16</v>
      </c>
      <c r="C131" s="130">
        <v>17</v>
      </c>
      <c r="D131" s="34">
        <f t="shared" si="5"/>
        <v>112.99367855403058</v>
      </c>
    </row>
    <row r="132" spans="1:4" x14ac:dyDescent="0.25">
      <c r="A132" s="288"/>
      <c r="B132" s="16" t="s">
        <v>17</v>
      </c>
      <c r="C132" s="130">
        <v>13</v>
      </c>
      <c r="D132" s="34">
        <f t="shared" si="5"/>
        <v>86.406930658964555</v>
      </c>
    </row>
    <row r="133" spans="1:4" x14ac:dyDescent="0.25">
      <c r="A133" s="288"/>
      <c r="B133" s="16" t="s">
        <v>18</v>
      </c>
      <c r="C133" s="130">
        <v>17</v>
      </c>
      <c r="D133" s="34">
        <f t="shared" si="5"/>
        <v>112.99367855403058</v>
      </c>
    </row>
    <row r="134" spans="1:4" x14ac:dyDescent="0.25">
      <c r="A134" s="288"/>
      <c r="B134" s="16" t="s">
        <v>19</v>
      </c>
      <c r="C134" s="130">
        <v>83</v>
      </c>
      <c r="D134" s="34">
        <f t="shared" si="5"/>
        <v>551.6750188226199</v>
      </c>
    </row>
    <row r="135" spans="1:4" ht="16.5" thickBot="1" x14ac:dyDescent="0.3">
      <c r="A135" s="289"/>
      <c r="B135" s="19" t="s">
        <v>35</v>
      </c>
      <c r="C135" s="200">
        <f>AVERAGE(C122:C134)</f>
        <v>25.23076923076923</v>
      </c>
      <c r="D135" s="209">
        <f>AVERAGE(D122:D134)</f>
        <v>167.70102518426259</v>
      </c>
    </row>
    <row r="136" spans="1:4" x14ac:dyDescent="0.25">
      <c r="A136" s="288" t="s">
        <v>142</v>
      </c>
      <c r="B136" s="16" t="s">
        <v>7</v>
      </c>
      <c r="C136" s="130">
        <v>32</v>
      </c>
      <c r="D136" s="34">
        <f t="shared" ref="D136:D145" si="6">C136/$F$12</f>
        <v>212.69398316052815</v>
      </c>
    </row>
    <row r="137" spans="1:4" x14ac:dyDescent="0.25">
      <c r="A137" s="288"/>
      <c r="B137" s="16" t="s">
        <v>11</v>
      </c>
      <c r="C137" s="130">
        <v>29</v>
      </c>
      <c r="D137" s="34">
        <f t="shared" si="6"/>
        <v>192.75392223922864</v>
      </c>
    </row>
    <row r="138" spans="1:4" x14ac:dyDescent="0.25">
      <c r="A138" s="288"/>
      <c r="B138" s="16" t="s">
        <v>12</v>
      </c>
      <c r="C138" s="130">
        <v>35</v>
      </c>
      <c r="D138" s="34">
        <f t="shared" si="6"/>
        <v>232.63404408182765</v>
      </c>
    </row>
    <row r="139" spans="1:4" x14ac:dyDescent="0.25">
      <c r="A139" s="288"/>
      <c r="B139" s="16" t="s">
        <v>10</v>
      </c>
      <c r="C139" s="130">
        <v>40</v>
      </c>
      <c r="D139" s="34">
        <f t="shared" si="6"/>
        <v>265.8674789506602</v>
      </c>
    </row>
    <row r="140" spans="1:4" x14ac:dyDescent="0.25">
      <c r="A140" s="288"/>
      <c r="B140" s="16" t="s">
        <v>13</v>
      </c>
      <c r="C140" s="130">
        <v>39</v>
      </c>
      <c r="D140" s="34">
        <f t="shared" si="6"/>
        <v>259.22079197689368</v>
      </c>
    </row>
    <row r="141" spans="1:4" x14ac:dyDescent="0.25">
      <c r="A141" s="288"/>
      <c r="B141" s="16" t="s">
        <v>9</v>
      </c>
      <c r="C141" s="130">
        <v>49</v>
      </c>
      <c r="D141" s="34">
        <f t="shared" si="6"/>
        <v>325.68766171455871</v>
      </c>
    </row>
    <row r="142" spans="1:4" x14ac:dyDescent="0.25">
      <c r="A142" s="288"/>
      <c r="B142" s="16" t="s">
        <v>14</v>
      </c>
      <c r="C142" s="130">
        <v>16</v>
      </c>
      <c r="D142" s="34">
        <f t="shared" si="6"/>
        <v>106.34699158026407</v>
      </c>
    </row>
    <row r="143" spans="1:4" x14ac:dyDescent="0.25">
      <c r="A143" s="288"/>
      <c r="B143" s="16" t="s">
        <v>8</v>
      </c>
      <c r="C143" s="130">
        <v>30</v>
      </c>
      <c r="D143" s="34">
        <f t="shared" si="6"/>
        <v>199.40060921299514</v>
      </c>
    </row>
    <row r="144" spans="1:4" x14ac:dyDescent="0.25">
      <c r="A144" s="288"/>
      <c r="B144" s="16" t="s">
        <v>15</v>
      </c>
      <c r="C144" s="130">
        <v>40</v>
      </c>
      <c r="D144" s="34">
        <f t="shared" si="6"/>
        <v>265.8674789506602</v>
      </c>
    </row>
    <row r="145" spans="1:4" x14ac:dyDescent="0.25">
      <c r="A145" s="288"/>
      <c r="B145" s="16" t="s">
        <v>16</v>
      </c>
      <c r="C145" s="130">
        <v>43</v>
      </c>
      <c r="D145" s="34">
        <f t="shared" si="6"/>
        <v>285.8075398719597</v>
      </c>
    </row>
    <row r="146" spans="1:4" x14ac:dyDescent="0.25">
      <c r="A146" s="288"/>
      <c r="B146" s="16" t="s">
        <v>17</v>
      </c>
      <c r="C146" s="130">
        <v>24</v>
      </c>
      <c r="D146" s="34">
        <f t="shared" ref="D146:D173" si="7">C146/$F$12</f>
        <v>159.5204873703961</v>
      </c>
    </row>
    <row r="147" spans="1:4" x14ac:dyDescent="0.25">
      <c r="A147" s="288"/>
      <c r="B147" s="16" t="s">
        <v>18</v>
      </c>
      <c r="C147" s="130">
        <v>35</v>
      </c>
      <c r="D147" s="34">
        <f t="shared" si="7"/>
        <v>232.63404408182765</v>
      </c>
    </row>
    <row r="148" spans="1:4" x14ac:dyDescent="0.25">
      <c r="A148" s="288"/>
      <c r="B148" s="16" t="s">
        <v>19</v>
      </c>
      <c r="C148" s="130">
        <v>25</v>
      </c>
      <c r="D148" s="34">
        <f t="shared" si="7"/>
        <v>166.16717434416262</v>
      </c>
    </row>
    <row r="149" spans="1:4" x14ac:dyDescent="0.25">
      <c r="A149" s="288"/>
      <c r="B149" s="16" t="s">
        <v>20</v>
      </c>
      <c r="C149" s="130">
        <v>27</v>
      </c>
      <c r="D149" s="34">
        <f t="shared" si="7"/>
        <v>179.46054829169563</v>
      </c>
    </row>
    <row r="150" spans="1:4" x14ac:dyDescent="0.25">
      <c r="A150" s="288"/>
      <c r="B150" s="16" t="s">
        <v>21</v>
      </c>
      <c r="C150" s="130">
        <v>13</v>
      </c>
      <c r="D150" s="34">
        <f t="shared" si="7"/>
        <v>86.406930658964555</v>
      </c>
    </row>
    <row r="151" spans="1:4" ht="16.5" thickBot="1" x14ac:dyDescent="0.3">
      <c r="A151" s="289"/>
      <c r="B151" s="19" t="s">
        <v>35</v>
      </c>
      <c r="C151" s="200">
        <f>AVERAGE(C136:C150)</f>
        <v>31.8</v>
      </c>
      <c r="D151" s="209">
        <f>AVERAGE(D136:D150)</f>
        <v>211.36464576577481</v>
      </c>
    </row>
    <row r="152" spans="1:4" x14ac:dyDescent="0.25">
      <c r="A152" s="288" t="s">
        <v>143</v>
      </c>
      <c r="B152" s="16" t="s">
        <v>7</v>
      </c>
      <c r="C152" s="130">
        <v>10</v>
      </c>
      <c r="D152" s="34">
        <f t="shared" si="7"/>
        <v>66.46686973766505</v>
      </c>
    </row>
    <row r="153" spans="1:4" x14ac:dyDescent="0.25">
      <c r="A153" s="288"/>
      <c r="B153" s="16" t="s">
        <v>11</v>
      </c>
      <c r="C153" s="130">
        <v>4</v>
      </c>
      <c r="D153" s="34">
        <f t="shared" si="7"/>
        <v>26.586747895066019</v>
      </c>
    </row>
    <row r="154" spans="1:4" x14ac:dyDescent="0.25">
      <c r="A154" s="288"/>
      <c r="B154" s="16" t="s">
        <v>12</v>
      </c>
      <c r="C154" s="130">
        <v>77</v>
      </c>
      <c r="D154" s="34">
        <f t="shared" si="7"/>
        <v>511.79489698002084</v>
      </c>
    </row>
    <row r="155" spans="1:4" x14ac:dyDescent="0.25">
      <c r="A155" s="288"/>
      <c r="B155" s="16" t="s">
        <v>10</v>
      </c>
      <c r="C155" s="130">
        <v>2</v>
      </c>
      <c r="D155" s="34">
        <f t="shared" si="7"/>
        <v>13.293373947533009</v>
      </c>
    </row>
    <row r="156" spans="1:4" x14ac:dyDescent="0.25">
      <c r="A156" s="288"/>
      <c r="B156" s="16" t="s">
        <v>13</v>
      </c>
      <c r="C156" s="130">
        <v>8</v>
      </c>
      <c r="D156" s="34">
        <f t="shared" si="7"/>
        <v>53.173495790132037</v>
      </c>
    </row>
    <row r="157" spans="1:4" x14ac:dyDescent="0.25">
      <c r="A157" s="288"/>
      <c r="B157" s="16" t="s">
        <v>9</v>
      </c>
      <c r="C157" s="130">
        <v>18</v>
      </c>
      <c r="D157" s="34">
        <f t="shared" si="7"/>
        <v>119.64036552779709</v>
      </c>
    </row>
    <row r="158" spans="1:4" x14ac:dyDescent="0.25">
      <c r="A158" s="288"/>
      <c r="B158" s="16" t="s">
        <v>14</v>
      </c>
      <c r="C158" s="130">
        <v>73</v>
      </c>
      <c r="D158" s="34">
        <f t="shared" si="7"/>
        <v>485.20814908495481</v>
      </c>
    </row>
    <row r="159" spans="1:4" x14ac:dyDescent="0.25">
      <c r="A159" s="288"/>
      <c r="B159" s="16" t="s">
        <v>8</v>
      </c>
      <c r="C159" s="130">
        <v>13</v>
      </c>
      <c r="D159" s="34">
        <f t="shared" si="7"/>
        <v>86.406930658964555</v>
      </c>
    </row>
    <row r="160" spans="1:4" ht="16.5" thickBot="1" x14ac:dyDescent="0.3">
      <c r="A160" s="289"/>
      <c r="B160" s="19" t="s">
        <v>35</v>
      </c>
      <c r="C160" s="200">
        <f>AVERAGE(C152:C159)</f>
        <v>25.625</v>
      </c>
      <c r="D160" s="209">
        <f>AVERAGE(D152:D159)</f>
        <v>170.32135370276666</v>
      </c>
    </row>
    <row r="161" spans="1:4" x14ac:dyDescent="0.25">
      <c r="A161" s="288" t="s">
        <v>144</v>
      </c>
      <c r="B161" s="16" t="s">
        <v>7</v>
      </c>
      <c r="C161" s="130">
        <v>54</v>
      </c>
      <c r="D161" s="34">
        <f t="shared" si="7"/>
        <v>358.92109658339126</v>
      </c>
    </row>
    <row r="162" spans="1:4" x14ac:dyDescent="0.25">
      <c r="A162" s="288"/>
      <c r="B162" s="16" t="s">
        <v>11</v>
      </c>
      <c r="C162" s="130">
        <v>25</v>
      </c>
      <c r="D162" s="34">
        <f t="shared" si="7"/>
        <v>166.16717434416262</v>
      </c>
    </row>
    <row r="163" spans="1:4" x14ac:dyDescent="0.25">
      <c r="A163" s="288"/>
      <c r="B163" s="16" t="s">
        <v>12</v>
      </c>
      <c r="C163" s="130">
        <v>30</v>
      </c>
      <c r="D163" s="34">
        <f t="shared" si="7"/>
        <v>199.40060921299514</v>
      </c>
    </row>
    <row r="164" spans="1:4" x14ac:dyDescent="0.25">
      <c r="A164" s="288"/>
      <c r="B164" s="16" t="s">
        <v>10</v>
      </c>
      <c r="C164" s="130">
        <v>28</v>
      </c>
      <c r="D164" s="34">
        <f t="shared" si="7"/>
        <v>186.10723526546212</v>
      </c>
    </row>
    <row r="165" spans="1:4" x14ac:dyDescent="0.25">
      <c r="A165" s="288"/>
      <c r="B165" s="16" t="s">
        <v>13</v>
      </c>
      <c r="C165" s="130">
        <v>21</v>
      </c>
      <c r="D165" s="34">
        <f t="shared" si="7"/>
        <v>139.58042644909659</v>
      </c>
    </row>
    <row r="166" spans="1:4" x14ac:dyDescent="0.25">
      <c r="A166" s="288"/>
      <c r="B166" s="16" t="s">
        <v>9</v>
      </c>
      <c r="C166" s="130">
        <v>71</v>
      </c>
      <c r="D166" s="34">
        <f t="shared" si="7"/>
        <v>471.91477513742183</v>
      </c>
    </row>
    <row r="167" spans="1:4" x14ac:dyDescent="0.25">
      <c r="A167" s="288"/>
      <c r="B167" s="16" t="s">
        <v>14</v>
      </c>
      <c r="C167" s="130">
        <v>78</v>
      </c>
      <c r="D167" s="34">
        <f t="shared" si="7"/>
        <v>518.44158395378736</v>
      </c>
    </row>
    <row r="168" spans="1:4" x14ac:dyDescent="0.25">
      <c r="A168" s="288"/>
      <c r="B168" s="16" t="s">
        <v>8</v>
      </c>
      <c r="C168" s="130">
        <v>12</v>
      </c>
      <c r="D168" s="34">
        <f t="shared" si="7"/>
        <v>79.760243685198049</v>
      </c>
    </row>
    <row r="169" spans="1:4" x14ac:dyDescent="0.25">
      <c r="A169" s="288"/>
      <c r="B169" s="16" t="s">
        <v>15</v>
      </c>
      <c r="C169" s="130">
        <v>31</v>
      </c>
      <c r="D169" s="34">
        <f t="shared" si="7"/>
        <v>206.04729618676166</v>
      </c>
    </row>
    <row r="170" spans="1:4" x14ac:dyDescent="0.25">
      <c r="A170" s="288"/>
      <c r="B170" s="16" t="s">
        <v>16</v>
      </c>
      <c r="C170" s="130">
        <v>16</v>
      </c>
      <c r="D170" s="34">
        <f t="shared" si="7"/>
        <v>106.34699158026407</v>
      </c>
    </row>
    <row r="171" spans="1:4" x14ac:dyDescent="0.25">
      <c r="A171" s="288"/>
      <c r="B171" s="16" t="s">
        <v>17</v>
      </c>
      <c r="C171" s="130">
        <v>37</v>
      </c>
      <c r="D171" s="34">
        <f t="shared" si="7"/>
        <v>245.92741802936067</v>
      </c>
    </row>
    <row r="172" spans="1:4" x14ac:dyDescent="0.25">
      <c r="A172" s="288"/>
      <c r="B172" s="16" t="s">
        <v>18</v>
      </c>
      <c r="C172" s="130">
        <v>89</v>
      </c>
      <c r="D172" s="34">
        <f t="shared" si="7"/>
        <v>591.55514066521891</v>
      </c>
    </row>
    <row r="173" spans="1:4" x14ac:dyDescent="0.25">
      <c r="A173" s="288"/>
      <c r="B173" s="16" t="s">
        <v>19</v>
      </c>
      <c r="C173" s="130">
        <v>30</v>
      </c>
      <c r="D173" s="34">
        <f t="shared" si="7"/>
        <v>199.40060921299514</v>
      </c>
    </row>
    <row r="174" spans="1:4" ht="16.5" thickBot="1" x14ac:dyDescent="0.3">
      <c r="A174" s="289"/>
      <c r="B174" s="19" t="s">
        <v>35</v>
      </c>
      <c r="C174" s="200">
        <f>AVERAGE(C161:C173)</f>
        <v>40.153846153846153</v>
      </c>
      <c r="D174" s="209">
        <f>AVERAGE(D161:D173)</f>
        <v>266.89004617739351</v>
      </c>
    </row>
  </sheetData>
  <mergeCells count="13">
    <mergeCell ref="A122:A135"/>
    <mergeCell ref="A152:A160"/>
    <mergeCell ref="A161:A174"/>
    <mergeCell ref="A17:A29"/>
    <mergeCell ref="A105:A121"/>
    <mergeCell ref="A92:A104"/>
    <mergeCell ref="A136:A151"/>
    <mergeCell ref="A77:A91"/>
    <mergeCell ref="A4:A16"/>
    <mergeCell ref="A30:A37"/>
    <mergeCell ref="A38:A51"/>
    <mergeCell ref="A52:A63"/>
    <mergeCell ref="A64:A76"/>
  </mergeCells>
  <phoneticPr fontId="3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0EA94-B3A8-4F45-B81B-575C2E13AC9B}">
  <dimension ref="A1:H142"/>
  <sheetViews>
    <sheetView zoomScale="80" zoomScaleNormal="80" workbookViewId="0"/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bestFit="1" customWidth="1"/>
    <col min="4" max="4" width="18.42578125" style="16" bestFit="1" customWidth="1"/>
    <col min="5" max="5" width="10.28515625" style="1" customWidth="1"/>
    <col min="6" max="6" width="36" style="27" bestFit="1" customWidth="1"/>
    <col min="7" max="7" width="9.42578125" style="16" bestFit="1" customWidth="1"/>
    <col min="8" max="8" width="18.7109375" style="16" bestFit="1" customWidth="1"/>
    <col min="9" max="16384" width="11.42578125" style="1"/>
  </cols>
  <sheetData>
    <row r="1" spans="1:8" x14ac:dyDescent="0.25">
      <c r="A1" s="5" t="s">
        <v>753</v>
      </c>
      <c r="B1" s="2"/>
    </row>
    <row r="2" spans="1:8" x14ac:dyDescent="0.25">
      <c r="A2" s="5"/>
      <c r="B2" s="2"/>
    </row>
    <row r="3" spans="1:8" x14ac:dyDescent="0.25">
      <c r="C3" s="17" t="s">
        <v>166</v>
      </c>
      <c r="D3" s="17" t="s">
        <v>602</v>
      </c>
    </row>
    <row r="4" spans="1:8" x14ac:dyDescent="0.25">
      <c r="A4" s="292" t="s">
        <v>131</v>
      </c>
      <c r="B4" s="18" t="s">
        <v>7</v>
      </c>
      <c r="C4" s="199">
        <v>0</v>
      </c>
      <c r="D4" s="34">
        <f>C4/$F$12</f>
        <v>0</v>
      </c>
      <c r="F4" s="28" t="s">
        <v>145</v>
      </c>
    </row>
    <row r="5" spans="1:8" x14ac:dyDescent="0.25">
      <c r="A5" s="288"/>
      <c r="B5" s="16" t="s">
        <v>11</v>
      </c>
      <c r="C5" s="199">
        <v>0</v>
      </c>
      <c r="D5" s="34">
        <f t="shared" ref="D5:D15" si="0">C5/$F$12</f>
        <v>0</v>
      </c>
      <c r="F5" s="27" t="s">
        <v>167</v>
      </c>
      <c r="G5" s="16" t="s">
        <v>0</v>
      </c>
      <c r="H5" s="16" t="s">
        <v>1</v>
      </c>
    </row>
    <row r="6" spans="1:8" x14ac:dyDescent="0.25">
      <c r="A6" s="288"/>
      <c r="B6" s="16" t="s">
        <v>12</v>
      </c>
      <c r="C6" s="199">
        <v>0</v>
      </c>
      <c r="D6" s="34">
        <f t="shared" si="0"/>
        <v>0</v>
      </c>
      <c r="F6" s="32" t="s">
        <v>152</v>
      </c>
      <c r="G6" s="16">
        <v>1.9400000000000001E-2</v>
      </c>
      <c r="H6" s="16" t="s">
        <v>3</v>
      </c>
    </row>
    <row r="7" spans="1:8" x14ac:dyDescent="0.25">
      <c r="A7" s="288"/>
      <c r="B7" s="16" t="s">
        <v>10</v>
      </c>
      <c r="C7" s="199">
        <v>2</v>
      </c>
      <c r="D7" s="34">
        <f t="shared" si="0"/>
        <v>13.293373947533009</v>
      </c>
      <c r="F7" s="32" t="s">
        <v>153</v>
      </c>
      <c r="G7" s="16">
        <v>8.9999999999999998E-4</v>
      </c>
      <c r="H7" s="16" t="s">
        <v>4</v>
      </c>
    </row>
    <row r="8" spans="1:8" x14ac:dyDescent="0.25">
      <c r="A8" s="288"/>
      <c r="B8" s="16" t="s">
        <v>13</v>
      </c>
      <c r="C8" s="199">
        <v>4</v>
      </c>
      <c r="D8" s="34">
        <f t="shared" si="0"/>
        <v>26.586747895066019</v>
      </c>
      <c r="F8" s="32" t="s">
        <v>154</v>
      </c>
      <c r="G8" s="33">
        <v>3.6400000000000002E-2</v>
      </c>
      <c r="H8" s="16" t="s">
        <v>3</v>
      </c>
    </row>
    <row r="9" spans="1:8" x14ac:dyDescent="0.25">
      <c r="A9" s="288"/>
      <c r="B9" s="16" t="s">
        <v>9</v>
      </c>
      <c r="C9" s="199">
        <v>3</v>
      </c>
      <c r="D9" s="34">
        <f t="shared" si="0"/>
        <v>19.940060921299512</v>
      </c>
      <c r="F9" s="32"/>
      <c r="G9" s="33"/>
    </row>
    <row r="10" spans="1:8" x14ac:dyDescent="0.25">
      <c r="A10" s="288"/>
      <c r="B10" s="16" t="s">
        <v>14</v>
      </c>
      <c r="C10" s="199">
        <v>0</v>
      </c>
      <c r="D10" s="34">
        <f t="shared" si="0"/>
        <v>0</v>
      </c>
      <c r="F10" s="32"/>
      <c r="G10" s="33"/>
    </row>
    <row r="11" spans="1:8" x14ac:dyDescent="0.25">
      <c r="A11" s="288"/>
      <c r="B11" s="16" t="s">
        <v>8</v>
      </c>
      <c r="C11" s="199">
        <v>0</v>
      </c>
      <c r="D11" s="34">
        <f t="shared" si="0"/>
        <v>0</v>
      </c>
      <c r="F11" s="28" t="s">
        <v>596</v>
      </c>
      <c r="G11" s="33"/>
    </row>
    <row r="12" spans="1:8" x14ac:dyDescent="0.25">
      <c r="A12" s="288"/>
      <c r="B12" s="16" t="s">
        <v>15</v>
      </c>
      <c r="C12" s="199">
        <v>2</v>
      </c>
      <c r="D12" s="34">
        <f t="shared" si="0"/>
        <v>13.293373947533009</v>
      </c>
      <c r="F12" s="46">
        <f>0.38788*0.38788</f>
        <v>0.15045089440000001</v>
      </c>
      <c r="G12" s="33"/>
    </row>
    <row r="13" spans="1:8" x14ac:dyDescent="0.25">
      <c r="A13" s="288"/>
      <c r="B13" s="16" t="s">
        <v>16</v>
      </c>
      <c r="C13" s="199">
        <v>0</v>
      </c>
      <c r="D13" s="34">
        <f t="shared" si="0"/>
        <v>0</v>
      </c>
      <c r="F13" s="32"/>
      <c r="G13" s="33"/>
    </row>
    <row r="14" spans="1:8" x14ac:dyDescent="0.25">
      <c r="A14" s="288"/>
      <c r="B14" s="16" t="s">
        <v>17</v>
      </c>
      <c r="C14" s="199">
        <v>2</v>
      </c>
      <c r="D14" s="34">
        <f t="shared" si="0"/>
        <v>13.293373947533009</v>
      </c>
      <c r="F14" s="32"/>
      <c r="G14" s="33"/>
    </row>
    <row r="15" spans="1:8" x14ac:dyDescent="0.25">
      <c r="A15" s="288"/>
      <c r="B15" s="16" t="s">
        <v>18</v>
      </c>
      <c r="C15" s="199">
        <v>0</v>
      </c>
      <c r="D15" s="34">
        <f t="shared" si="0"/>
        <v>0</v>
      </c>
      <c r="F15" s="32"/>
      <c r="G15" s="33"/>
    </row>
    <row r="16" spans="1:8" s="16" customFormat="1" ht="16.5" thickBot="1" x14ac:dyDescent="0.3">
      <c r="A16" s="289"/>
      <c r="B16" s="19" t="s">
        <v>35</v>
      </c>
      <c r="C16" s="200">
        <f>AVERAGE(C4:C15)</f>
        <v>1.0833333333333333</v>
      </c>
      <c r="D16" s="209">
        <f>AVERAGE(D4:D15)</f>
        <v>7.2005775549137132</v>
      </c>
      <c r="E16" s="1"/>
      <c r="F16" s="29"/>
    </row>
    <row r="17" spans="1:6" s="16" customFormat="1" x14ac:dyDescent="0.25">
      <c r="A17" s="290" t="s">
        <v>132</v>
      </c>
      <c r="B17" s="18" t="s">
        <v>7</v>
      </c>
      <c r="C17" s="130">
        <v>5</v>
      </c>
      <c r="D17" s="34">
        <f>C17/$F$12</f>
        <v>33.233434868832525</v>
      </c>
      <c r="E17" s="1"/>
      <c r="F17" s="29"/>
    </row>
    <row r="18" spans="1:6" s="16" customFormat="1" x14ac:dyDescent="0.25">
      <c r="A18" s="288"/>
      <c r="B18" s="16" t="s">
        <v>11</v>
      </c>
      <c r="C18" s="130">
        <v>0</v>
      </c>
      <c r="D18" s="34">
        <f t="shared" ref="D18:D81" si="1">C18/$F$12</f>
        <v>0</v>
      </c>
      <c r="E18" s="1"/>
      <c r="F18" s="29"/>
    </row>
    <row r="19" spans="1:6" s="16" customFormat="1" x14ac:dyDescent="0.25">
      <c r="A19" s="288"/>
      <c r="B19" s="16" t="s">
        <v>12</v>
      </c>
      <c r="C19" s="130">
        <v>3</v>
      </c>
      <c r="D19" s="34">
        <f t="shared" si="1"/>
        <v>19.940060921299512</v>
      </c>
      <c r="E19" s="1"/>
      <c r="F19" s="29"/>
    </row>
    <row r="20" spans="1:6" s="16" customFormat="1" x14ac:dyDescent="0.25">
      <c r="A20" s="288"/>
      <c r="B20" s="16" t="s">
        <v>10</v>
      </c>
      <c r="C20" s="130">
        <v>1</v>
      </c>
      <c r="D20" s="34">
        <f t="shared" si="1"/>
        <v>6.6466869737665046</v>
      </c>
      <c r="E20" s="1"/>
      <c r="F20" s="29"/>
    </row>
    <row r="21" spans="1:6" s="16" customFormat="1" x14ac:dyDescent="0.25">
      <c r="A21" s="288"/>
      <c r="B21" s="16" t="s">
        <v>13</v>
      </c>
      <c r="C21" s="130">
        <v>0</v>
      </c>
      <c r="D21" s="34">
        <f t="shared" si="1"/>
        <v>0</v>
      </c>
      <c r="E21" s="1"/>
      <c r="F21" s="29"/>
    </row>
    <row r="22" spans="1:6" s="16" customFormat="1" x14ac:dyDescent="0.25">
      <c r="A22" s="288"/>
      <c r="B22" s="16" t="s">
        <v>9</v>
      </c>
      <c r="C22" s="130">
        <v>0</v>
      </c>
      <c r="D22" s="34">
        <f t="shared" si="1"/>
        <v>0</v>
      </c>
      <c r="E22" s="1"/>
      <c r="F22" s="29"/>
    </row>
    <row r="23" spans="1:6" s="16" customFormat="1" x14ac:dyDescent="0.25">
      <c r="A23" s="288"/>
      <c r="B23" s="16" t="s">
        <v>14</v>
      </c>
      <c r="C23" s="130">
        <v>0</v>
      </c>
      <c r="D23" s="34">
        <f t="shared" si="1"/>
        <v>0</v>
      </c>
      <c r="E23" s="1"/>
      <c r="F23" s="29"/>
    </row>
    <row r="24" spans="1:6" s="16" customFormat="1" x14ac:dyDescent="0.25">
      <c r="A24" s="288"/>
      <c r="B24" s="16" t="s">
        <v>8</v>
      </c>
      <c r="C24" s="130">
        <v>0</v>
      </c>
      <c r="D24" s="34">
        <f t="shared" si="1"/>
        <v>0</v>
      </c>
      <c r="E24" s="1"/>
      <c r="F24" s="29"/>
    </row>
    <row r="25" spans="1:6" s="16" customFormat="1" x14ac:dyDescent="0.25">
      <c r="A25" s="288"/>
      <c r="B25" s="16" t="s">
        <v>15</v>
      </c>
      <c r="C25" s="130">
        <v>1</v>
      </c>
      <c r="D25" s="34">
        <f t="shared" si="1"/>
        <v>6.6466869737665046</v>
      </c>
      <c r="E25" s="1"/>
      <c r="F25" s="29"/>
    </row>
    <row r="26" spans="1:6" s="16" customFormat="1" x14ac:dyDescent="0.25">
      <c r="A26" s="288"/>
      <c r="B26" s="16" t="s">
        <v>16</v>
      </c>
      <c r="C26" s="130">
        <v>1</v>
      </c>
      <c r="D26" s="34">
        <f t="shared" si="1"/>
        <v>6.6466869737665046</v>
      </c>
      <c r="E26" s="1"/>
      <c r="F26" s="29"/>
    </row>
    <row r="27" spans="1:6" s="16" customFormat="1" x14ac:dyDescent="0.25">
      <c r="A27" s="288"/>
      <c r="B27" s="16" t="s">
        <v>17</v>
      </c>
      <c r="C27" s="130">
        <v>2</v>
      </c>
      <c r="D27" s="34">
        <f t="shared" si="1"/>
        <v>13.293373947533009</v>
      </c>
      <c r="E27" s="1"/>
      <c r="F27" s="29"/>
    </row>
    <row r="28" spans="1:6" s="16" customFormat="1" x14ac:dyDescent="0.25">
      <c r="A28" s="288"/>
      <c r="B28" s="16" t="s">
        <v>18</v>
      </c>
      <c r="C28" s="130">
        <v>0</v>
      </c>
      <c r="D28" s="34">
        <f t="shared" si="1"/>
        <v>0</v>
      </c>
      <c r="E28" s="1"/>
      <c r="F28" s="29"/>
    </row>
    <row r="29" spans="1:6" s="16" customFormat="1" x14ac:dyDescent="0.25">
      <c r="A29" s="288"/>
      <c r="B29" s="16" t="s">
        <v>19</v>
      </c>
      <c r="C29" s="130">
        <v>0</v>
      </c>
      <c r="D29" s="34">
        <f>C29/$F$12</f>
        <v>0</v>
      </c>
      <c r="E29" s="1"/>
      <c r="F29" s="29"/>
    </row>
    <row r="30" spans="1:6" s="16" customFormat="1" x14ac:dyDescent="0.25">
      <c r="A30" s="288"/>
      <c r="B30" s="16" t="s">
        <v>20</v>
      </c>
      <c r="C30" s="130">
        <v>1</v>
      </c>
      <c r="D30" s="34">
        <f t="shared" si="1"/>
        <v>6.6466869737665046</v>
      </c>
      <c r="E30" s="1"/>
      <c r="F30" s="29"/>
    </row>
    <row r="31" spans="1:6" s="16" customFormat="1" x14ac:dyDescent="0.25">
      <c r="A31" s="288"/>
      <c r="B31" s="16" t="s">
        <v>21</v>
      </c>
      <c r="C31" s="130">
        <v>1</v>
      </c>
      <c r="D31" s="34">
        <f t="shared" si="1"/>
        <v>6.6466869737665046</v>
      </c>
      <c r="E31" s="1"/>
      <c r="F31" s="29"/>
    </row>
    <row r="32" spans="1:6" s="16" customFormat="1" x14ac:dyDescent="0.25">
      <c r="A32" s="288"/>
      <c r="B32" s="16" t="s">
        <v>22</v>
      </c>
      <c r="C32" s="130">
        <v>0</v>
      </c>
      <c r="D32" s="34">
        <f t="shared" si="1"/>
        <v>0</v>
      </c>
      <c r="E32" s="1"/>
      <c r="F32" s="29"/>
    </row>
    <row r="33" spans="1:6" s="16" customFormat="1" x14ac:dyDescent="0.25">
      <c r="A33" s="288"/>
      <c r="B33" s="16" t="s">
        <v>23</v>
      </c>
      <c r="C33" s="130">
        <v>0</v>
      </c>
      <c r="D33" s="34">
        <f t="shared" si="1"/>
        <v>0</v>
      </c>
      <c r="E33" s="1"/>
      <c r="F33" s="29"/>
    </row>
    <row r="34" spans="1:6" s="16" customFormat="1" x14ac:dyDescent="0.25">
      <c r="A34" s="288"/>
      <c r="B34" s="16" t="s">
        <v>24</v>
      </c>
      <c r="C34" s="130">
        <v>0</v>
      </c>
      <c r="D34" s="34">
        <f t="shared" si="1"/>
        <v>0</v>
      </c>
      <c r="E34" s="1"/>
      <c r="F34" s="29"/>
    </row>
    <row r="35" spans="1:6" s="16" customFormat="1" ht="16.5" thickBot="1" x14ac:dyDescent="0.3">
      <c r="A35" s="289"/>
      <c r="B35" s="19" t="s">
        <v>35</v>
      </c>
      <c r="C35" s="200">
        <f>AVERAGE(C17:C34)</f>
        <v>0.83333333333333337</v>
      </c>
      <c r="D35" s="209">
        <f>AVERAGE(D17:D34)</f>
        <v>5.5389058114720875</v>
      </c>
      <c r="E35" s="1"/>
      <c r="F35" s="27"/>
    </row>
    <row r="36" spans="1:6" s="16" customFormat="1" x14ac:dyDescent="0.25">
      <c r="A36" s="290" t="s">
        <v>134</v>
      </c>
      <c r="B36" s="21" t="s">
        <v>7</v>
      </c>
      <c r="C36" s="204">
        <v>2</v>
      </c>
      <c r="D36" s="34">
        <f t="shared" si="1"/>
        <v>13.293373947533009</v>
      </c>
      <c r="E36" s="1"/>
      <c r="F36" s="27"/>
    </row>
    <row r="37" spans="1:6" s="16" customFormat="1" x14ac:dyDescent="0.25">
      <c r="A37" s="288"/>
      <c r="B37" s="16" t="s">
        <v>11</v>
      </c>
      <c r="C37" s="130">
        <v>1</v>
      </c>
      <c r="D37" s="34">
        <f t="shared" si="1"/>
        <v>6.6466869737665046</v>
      </c>
      <c r="E37" s="1"/>
      <c r="F37" s="27"/>
    </row>
    <row r="38" spans="1:6" s="16" customFormat="1" x14ac:dyDescent="0.25">
      <c r="A38" s="288"/>
      <c r="B38" s="16" t="s">
        <v>12</v>
      </c>
      <c r="C38" s="130">
        <v>1</v>
      </c>
      <c r="D38" s="34">
        <f t="shared" si="1"/>
        <v>6.6466869737665046</v>
      </c>
      <c r="E38" s="1"/>
      <c r="F38" s="27"/>
    </row>
    <row r="39" spans="1:6" s="16" customFormat="1" x14ac:dyDescent="0.25">
      <c r="A39" s="288"/>
      <c r="B39" s="16" t="s">
        <v>10</v>
      </c>
      <c r="C39" s="130">
        <v>0</v>
      </c>
      <c r="D39" s="34">
        <f t="shared" si="1"/>
        <v>0</v>
      </c>
      <c r="E39" s="1"/>
      <c r="F39" s="27"/>
    </row>
    <row r="40" spans="1:6" s="16" customFormat="1" x14ac:dyDescent="0.25">
      <c r="A40" s="288"/>
      <c r="B40" s="16" t="s">
        <v>13</v>
      </c>
      <c r="C40" s="130">
        <v>0</v>
      </c>
      <c r="D40" s="34">
        <f t="shared" si="1"/>
        <v>0</v>
      </c>
      <c r="E40" s="1"/>
      <c r="F40" s="27"/>
    </row>
    <row r="41" spans="1:6" s="16" customFormat="1" x14ac:dyDescent="0.25">
      <c r="A41" s="288"/>
      <c r="B41" s="16" t="s">
        <v>9</v>
      </c>
      <c r="C41" s="130">
        <v>1</v>
      </c>
      <c r="D41" s="34">
        <f t="shared" si="1"/>
        <v>6.6466869737665046</v>
      </c>
      <c r="E41" s="1"/>
      <c r="F41" s="27"/>
    </row>
    <row r="42" spans="1:6" s="16" customFormat="1" x14ac:dyDescent="0.25">
      <c r="A42" s="288"/>
      <c r="B42" s="16" t="s">
        <v>14</v>
      </c>
      <c r="C42" s="130">
        <v>0</v>
      </c>
      <c r="D42" s="34">
        <f t="shared" si="1"/>
        <v>0</v>
      </c>
      <c r="E42" s="1"/>
      <c r="F42" s="27"/>
    </row>
    <row r="43" spans="1:6" s="16" customFormat="1" x14ac:dyDescent="0.25">
      <c r="A43" s="288"/>
      <c r="B43" s="16" t="s">
        <v>8</v>
      </c>
      <c r="C43" s="130">
        <v>1</v>
      </c>
      <c r="D43" s="34">
        <f t="shared" si="1"/>
        <v>6.6466869737665046</v>
      </c>
      <c r="E43" s="1"/>
      <c r="F43" s="27"/>
    </row>
    <row r="44" spans="1:6" s="16" customFormat="1" x14ac:dyDescent="0.25">
      <c r="A44" s="288"/>
      <c r="B44" s="16" t="s">
        <v>15</v>
      </c>
      <c r="C44" s="130">
        <v>0</v>
      </c>
      <c r="D44" s="34">
        <f t="shared" si="1"/>
        <v>0</v>
      </c>
      <c r="E44" s="1"/>
      <c r="F44" s="27"/>
    </row>
    <row r="45" spans="1:6" s="16" customFormat="1" x14ac:dyDescent="0.25">
      <c r="A45" s="288"/>
      <c r="B45" s="16" t="s">
        <v>16</v>
      </c>
      <c r="C45" s="130">
        <v>0</v>
      </c>
      <c r="D45" s="34">
        <f t="shared" si="1"/>
        <v>0</v>
      </c>
      <c r="E45" s="1"/>
      <c r="F45" s="27"/>
    </row>
    <row r="46" spans="1:6" s="16" customFormat="1" x14ac:dyDescent="0.25">
      <c r="A46" s="288"/>
      <c r="B46" s="16" t="s">
        <v>17</v>
      </c>
      <c r="C46" s="130">
        <v>0</v>
      </c>
      <c r="D46" s="34">
        <f t="shared" si="1"/>
        <v>0</v>
      </c>
      <c r="E46" s="1"/>
      <c r="F46" s="27"/>
    </row>
    <row r="47" spans="1:6" s="16" customFormat="1" x14ac:dyDescent="0.25">
      <c r="A47" s="288"/>
      <c r="B47" s="16" t="s">
        <v>18</v>
      </c>
      <c r="C47" s="130">
        <v>0</v>
      </c>
      <c r="D47" s="34">
        <f t="shared" si="1"/>
        <v>0</v>
      </c>
      <c r="E47" s="1"/>
      <c r="F47" s="27"/>
    </row>
    <row r="48" spans="1:6" s="16" customFormat="1" x14ac:dyDescent="0.25">
      <c r="A48" s="288"/>
      <c r="B48" s="16" t="s">
        <v>19</v>
      </c>
      <c r="C48" s="130">
        <v>0</v>
      </c>
      <c r="D48" s="34">
        <f t="shared" si="1"/>
        <v>0</v>
      </c>
      <c r="E48" s="1"/>
      <c r="F48" s="27"/>
    </row>
    <row r="49" spans="1:4" x14ac:dyDescent="0.25">
      <c r="A49" s="288"/>
      <c r="B49" s="16" t="s">
        <v>20</v>
      </c>
      <c r="C49" s="130">
        <v>2</v>
      </c>
      <c r="D49" s="34">
        <f t="shared" si="1"/>
        <v>13.293373947533009</v>
      </c>
    </row>
    <row r="50" spans="1:4" x14ac:dyDescent="0.25">
      <c r="A50" s="288"/>
      <c r="B50" s="16" t="s">
        <v>21</v>
      </c>
      <c r="C50" s="130">
        <v>1</v>
      </c>
      <c r="D50" s="34">
        <f t="shared" si="1"/>
        <v>6.6466869737665046</v>
      </c>
    </row>
    <row r="51" spans="1:4" x14ac:dyDescent="0.25">
      <c r="A51" s="288"/>
      <c r="B51" s="16" t="s">
        <v>22</v>
      </c>
      <c r="C51" s="130">
        <v>0</v>
      </c>
      <c r="D51" s="34">
        <f t="shared" si="1"/>
        <v>0</v>
      </c>
    </row>
    <row r="52" spans="1:4" ht="16.5" thickBot="1" x14ac:dyDescent="0.3">
      <c r="A52" s="289"/>
      <c r="B52" s="19" t="s">
        <v>35</v>
      </c>
      <c r="C52" s="200">
        <f>AVERAGE(C36:C51)</f>
        <v>0.5625</v>
      </c>
      <c r="D52" s="209">
        <f>AVERAGE(D36:D51)</f>
        <v>3.738761422743659</v>
      </c>
    </row>
    <row r="53" spans="1:4" x14ac:dyDescent="0.25">
      <c r="A53" s="290" t="s">
        <v>136</v>
      </c>
      <c r="B53" s="21" t="s">
        <v>7</v>
      </c>
      <c r="C53" s="204">
        <v>37</v>
      </c>
      <c r="D53" s="34">
        <f t="shared" si="1"/>
        <v>245.92741802936067</v>
      </c>
    </row>
    <row r="54" spans="1:4" x14ac:dyDescent="0.25">
      <c r="A54" s="288"/>
      <c r="B54" s="16" t="s">
        <v>11</v>
      </c>
      <c r="C54" s="130">
        <v>8</v>
      </c>
      <c r="D54" s="34">
        <f t="shared" si="1"/>
        <v>53.173495790132037</v>
      </c>
    </row>
    <row r="55" spans="1:4" x14ac:dyDescent="0.25">
      <c r="A55" s="288"/>
      <c r="B55" s="16" t="s">
        <v>12</v>
      </c>
      <c r="C55" s="130">
        <v>5</v>
      </c>
      <c r="D55" s="34">
        <f t="shared" si="1"/>
        <v>33.233434868832525</v>
      </c>
    </row>
    <row r="56" spans="1:4" x14ac:dyDescent="0.25">
      <c r="A56" s="288"/>
      <c r="B56" s="16" t="s">
        <v>10</v>
      </c>
      <c r="C56" s="130">
        <v>10</v>
      </c>
      <c r="D56" s="34">
        <f t="shared" si="1"/>
        <v>66.46686973766505</v>
      </c>
    </row>
    <row r="57" spans="1:4" x14ac:dyDescent="0.25">
      <c r="A57" s="288"/>
      <c r="B57" s="16" t="s">
        <v>13</v>
      </c>
      <c r="C57" s="130">
        <v>14</v>
      </c>
      <c r="D57" s="34">
        <f t="shared" si="1"/>
        <v>93.053617632731061</v>
      </c>
    </row>
    <row r="58" spans="1:4" x14ac:dyDescent="0.25">
      <c r="A58" s="288"/>
      <c r="B58" s="16" t="s">
        <v>9</v>
      </c>
      <c r="C58" s="130">
        <v>48</v>
      </c>
      <c r="D58" s="34">
        <f t="shared" si="1"/>
        <v>319.04097474079219</v>
      </c>
    </row>
    <row r="59" spans="1:4" x14ac:dyDescent="0.25">
      <c r="A59" s="288"/>
      <c r="B59" s="16" t="s">
        <v>14</v>
      </c>
      <c r="C59" s="130">
        <v>10</v>
      </c>
      <c r="D59" s="34">
        <f t="shared" si="1"/>
        <v>66.46686973766505</v>
      </c>
    </row>
    <row r="60" spans="1:4" x14ac:dyDescent="0.25">
      <c r="A60" s="288"/>
      <c r="B60" s="16" t="s">
        <v>8</v>
      </c>
      <c r="C60" s="130">
        <v>12</v>
      </c>
      <c r="D60" s="34">
        <f t="shared" si="1"/>
        <v>79.760243685198049</v>
      </c>
    </row>
    <row r="61" spans="1:4" x14ac:dyDescent="0.25">
      <c r="A61" s="288"/>
      <c r="B61" s="16" t="s">
        <v>15</v>
      </c>
      <c r="C61" s="130">
        <v>13</v>
      </c>
      <c r="D61" s="34">
        <f t="shared" si="1"/>
        <v>86.406930658964555</v>
      </c>
    </row>
    <row r="62" spans="1:4" x14ac:dyDescent="0.25">
      <c r="A62" s="288"/>
      <c r="B62" s="16" t="s">
        <v>16</v>
      </c>
      <c r="C62" s="130">
        <v>12</v>
      </c>
      <c r="D62" s="34">
        <f t="shared" si="1"/>
        <v>79.760243685198049</v>
      </c>
    </row>
    <row r="63" spans="1:4" x14ac:dyDescent="0.25">
      <c r="A63" s="288"/>
      <c r="B63" s="16" t="s">
        <v>17</v>
      </c>
      <c r="C63" s="130">
        <v>16</v>
      </c>
      <c r="D63" s="34">
        <f t="shared" si="1"/>
        <v>106.34699158026407</v>
      </c>
    </row>
    <row r="64" spans="1:4" x14ac:dyDescent="0.25">
      <c r="A64" s="288"/>
      <c r="B64" s="16" t="s">
        <v>18</v>
      </c>
      <c r="C64" s="130">
        <v>10</v>
      </c>
      <c r="D64" s="34">
        <f t="shared" si="1"/>
        <v>66.46686973766505</v>
      </c>
    </row>
    <row r="65" spans="1:4" x14ac:dyDescent="0.25">
      <c r="A65" s="288"/>
      <c r="B65" s="16" t="s">
        <v>19</v>
      </c>
      <c r="C65" s="130">
        <v>5</v>
      </c>
      <c r="D65" s="34">
        <f t="shared" si="1"/>
        <v>33.233434868832525</v>
      </c>
    </row>
    <row r="66" spans="1:4" x14ac:dyDescent="0.25">
      <c r="A66" s="288"/>
      <c r="B66" s="16" t="s">
        <v>20</v>
      </c>
      <c r="C66" s="130">
        <v>9</v>
      </c>
      <c r="D66" s="34">
        <f t="shared" si="1"/>
        <v>59.820182763898543</v>
      </c>
    </row>
    <row r="67" spans="1:4" x14ac:dyDescent="0.25">
      <c r="A67" s="288"/>
      <c r="B67" s="16" t="s">
        <v>21</v>
      </c>
      <c r="C67" s="130">
        <v>12</v>
      </c>
      <c r="D67" s="34">
        <f t="shared" si="1"/>
        <v>79.760243685198049</v>
      </c>
    </row>
    <row r="68" spans="1:4" x14ac:dyDescent="0.25">
      <c r="A68" s="288"/>
      <c r="B68" s="16" t="s">
        <v>22</v>
      </c>
      <c r="C68" s="130">
        <v>32</v>
      </c>
      <c r="D68" s="34">
        <f t="shared" si="1"/>
        <v>212.69398316052815</v>
      </c>
    </row>
    <row r="69" spans="1:4" x14ac:dyDescent="0.25">
      <c r="A69" s="288"/>
      <c r="B69" s="16" t="s">
        <v>23</v>
      </c>
      <c r="C69" s="130">
        <v>17</v>
      </c>
      <c r="D69" s="34">
        <f t="shared" si="1"/>
        <v>112.99367855403058</v>
      </c>
    </row>
    <row r="70" spans="1:4" x14ac:dyDescent="0.25">
      <c r="A70" s="288"/>
      <c r="B70" s="16" t="s">
        <v>24</v>
      </c>
      <c r="C70" s="130">
        <v>42</v>
      </c>
      <c r="D70" s="34">
        <f t="shared" si="1"/>
        <v>279.16085289819318</v>
      </c>
    </row>
    <row r="71" spans="1:4" ht="16.5" thickBot="1" x14ac:dyDescent="0.3">
      <c r="A71" s="289"/>
      <c r="B71" s="19" t="s">
        <v>35</v>
      </c>
      <c r="C71" s="200">
        <f>AVERAGE(C53:C70)</f>
        <v>17.333333333333332</v>
      </c>
      <c r="D71" s="209">
        <f>AVERAGE(D53:D70)</f>
        <v>115.20924087861941</v>
      </c>
    </row>
    <row r="72" spans="1:4" x14ac:dyDescent="0.25">
      <c r="A72" s="288" t="s">
        <v>137</v>
      </c>
      <c r="B72" s="16" t="s">
        <v>7</v>
      </c>
      <c r="C72" s="130">
        <v>34</v>
      </c>
      <c r="D72" s="34">
        <f t="shared" si="1"/>
        <v>225.98735710806116</v>
      </c>
    </row>
    <row r="73" spans="1:4" x14ac:dyDescent="0.25">
      <c r="A73" s="288"/>
      <c r="B73" s="16" t="s">
        <v>11</v>
      </c>
      <c r="C73" s="130">
        <v>31</v>
      </c>
      <c r="D73" s="34">
        <f t="shared" si="1"/>
        <v>206.04729618676166</v>
      </c>
    </row>
    <row r="74" spans="1:4" x14ac:dyDescent="0.25">
      <c r="A74" s="288"/>
      <c r="B74" s="16" t="s">
        <v>12</v>
      </c>
      <c r="C74" s="130">
        <v>34</v>
      </c>
      <c r="D74" s="34">
        <f t="shared" si="1"/>
        <v>225.98735710806116</v>
      </c>
    </row>
    <row r="75" spans="1:4" x14ac:dyDescent="0.25">
      <c r="A75" s="288"/>
      <c r="B75" s="16" t="s">
        <v>10</v>
      </c>
      <c r="C75" s="130">
        <v>9</v>
      </c>
      <c r="D75" s="34">
        <f t="shared" si="1"/>
        <v>59.820182763898543</v>
      </c>
    </row>
    <row r="76" spans="1:4" x14ac:dyDescent="0.25">
      <c r="A76" s="288"/>
      <c r="B76" s="16" t="s">
        <v>13</v>
      </c>
      <c r="C76" s="130">
        <v>1</v>
      </c>
      <c r="D76" s="34">
        <f t="shared" si="1"/>
        <v>6.6466869737665046</v>
      </c>
    </row>
    <row r="77" spans="1:4" x14ac:dyDescent="0.25">
      <c r="A77" s="288"/>
      <c r="B77" s="16" t="s">
        <v>9</v>
      </c>
      <c r="C77" s="130">
        <v>8</v>
      </c>
      <c r="D77" s="34">
        <f t="shared" si="1"/>
        <v>53.173495790132037</v>
      </c>
    </row>
    <row r="78" spans="1:4" x14ac:dyDescent="0.25">
      <c r="A78" s="288"/>
      <c r="B78" s="16" t="s">
        <v>14</v>
      </c>
      <c r="C78" s="130">
        <v>22</v>
      </c>
      <c r="D78" s="34">
        <f t="shared" si="1"/>
        <v>146.22711342286311</v>
      </c>
    </row>
    <row r="79" spans="1:4" x14ac:dyDescent="0.25">
      <c r="A79" s="288"/>
      <c r="B79" s="16" t="s">
        <v>8</v>
      </c>
      <c r="C79" s="130">
        <v>26</v>
      </c>
      <c r="D79" s="34">
        <f t="shared" si="1"/>
        <v>172.81386131792911</v>
      </c>
    </row>
    <row r="80" spans="1:4" x14ac:dyDescent="0.25">
      <c r="A80" s="288"/>
      <c r="B80" s="16" t="s">
        <v>15</v>
      </c>
      <c r="C80" s="130">
        <v>29</v>
      </c>
      <c r="D80" s="34">
        <f t="shared" si="1"/>
        <v>192.75392223922864</v>
      </c>
    </row>
    <row r="81" spans="1:4" x14ac:dyDescent="0.25">
      <c r="A81" s="288"/>
      <c r="B81" s="16" t="s">
        <v>16</v>
      </c>
      <c r="C81" s="130">
        <v>32</v>
      </c>
      <c r="D81" s="34">
        <f t="shared" si="1"/>
        <v>212.69398316052815</v>
      </c>
    </row>
    <row r="82" spans="1:4" x14ac:dyDescent="0.25">
      <c r="A82" s="288"/>
      <c r="B82" s="16" t="s">
        <v>17</v>
      </c>
      <c r="C82" s="130">
        <v>13</v>
      </c>
      <c r="D82" s="34">
        <f t="shared" ref="D82:D141" si="2">C82/$F$12</f>
        <v>86.406930658964555</v>
      </c>
    </row>
    <row r="83" spans="1:4" x14ac:dyDescent="0.25">
      <c r="A83" s="288"/>
      <c r="B83" s="16" t="s">
        <v>18</v>
      </c>
      <c r="C83" s="130">
        <v>11</v>
      </c>
      <c r="D83" s="34">
        <f t="shared" si="2"/>
        <v>73.113556711431556</v>
      </c>
    </row>
    <row r="84" spans="1:4" x14ac:dyDescent="0.25">
      <c r="A84" s="288"/>
      <c r="B84" s="16" t="s">
        <v>19</v>
      </c>
      <c r="C84" s="130">
        <v>22</v>
      </c>
      <c r="D84" s="34">
        <f t="shared" si="2"/>
        <v>146.22711342286311</v>
      </c>
    </row>
    <row r="85" spans="1:4" x14ac:dyDescent="0.25">
      <c r="A85" s="288"/>
      <c r="B85" s="16" t="s">
        <v>20</v>
      </c>
      <c r="C85" s="130">
        <v>15</v>
      </c>
      <c r="D85" s="34">
        <f t="shared" si="2"/>
        <v>99.700304606497568</v>
      </c>
    </row>
    <row r="86" spans="1:4" x14ac:dyDescent="0.25">
      <c r="A86" s="288"/>
      <c r="B86" s="16" t="s">
        <v>21</v>
      </c>
      <c r="C86" s="130">
        <v>1</v>
      </c>
      <c r="D86" s="34">
        <f t="shared" si="2"/>
        <v>6.6466869737665046</v>
      </c>
    </row>
    <row r="87" spans="1:4" x14ac:dyDescent="0.25">
      <c r="A87" s="288"/>
      <c r="B87" s="16" t="s">
        <v>22</v>
      </c>
      <c r="C87" s="130">
        <v>19</v>
      </c>
      <c r="D87" s="34">
        <f t="shared" si="2"/>
        <v>126.28705250156359</v>
      </c>
    </row>
    <row r="88" spans="1:4" x14ac:dyDescent="0.25">
      <c r="A88" s="288"/>
      <c r="B88" s="16" t="s">
        <v>23</v>
      </c>
      <c r="C88" s="130">
        <v>12</v>
      </c>
      <c r="D88" s="34">
        <f t="shared" si="2"/>
        <v>79.760243685198049</v>
      </c>
    </row>
    <row r="89" spans="1:4" ht="16.5" thickBot="1" x14ac:dyDescent="0.3">
      <c r="A89" s="289"/>
      <c r="B89" s="19" t="s">
        <v>35</v>
      </c>
      <c r="C89" s="200">
        <f>AVERAGE(C72:C88)</f>
        <v>18.764705882352942</v>
      </c>
      <c r="D89" s="209">
        <f>AVERAGE(D72:D88)</f>
        <v>124.72312615479501</v>
      </c>
    </row>
    <row r="90" spans="1:4" x14ac:dyDescent="0.25">
      <c r="A90" s="288" t="s">
        <v>138</v>
      </c>
      <c r="B90" s="16" t="s">
        <v>7</v>
      </c>
      <c r="C90" s="130">
        <v>22</v>
      </c>
      <c r="D90" s="34">
        <f t="shared" si="2"/>
        <v>146.22711342286311</v>
      </c>
    </row>
    <row r="91" spans="1:4" x14ac:dyDescent="0.25">
      <c r="A91" s="288"/>
      <c r="B91" s="16" t="s">
        <v>11</v>
      </c>
      <c r="C91" s="130">
        <v>24</v>
      </c>
      <c r="D91" s="34">
        <f t="shared" si="2"/>
        <v>159.5204873703961</v>
      </c>
    </row>
    <row r="92" spans="1:4" x14ac:dyDescent="0.25">
      <c r="A92" s="288"/>
      <c r="B92" s="16" t="s">
        <v>12</v>
      </c>
      <c r="C92" s="130">
        <v>8</v>
      </c>
      <c r="D92" s="34">
        <f t="shared" si="2"/>
        <v>53.173495790132037</v>
      </c>
    </row>
    <row r="93" spans="1:4" x14ac:dyDescent="0.25">
      <c r="A93" s="288"/>
      <c r="B93" s="16" t="s">
        <v>10</v>
      </c>
      <c r="C93" s="130">
        <v>22</v>
      </c>
      <c r="D93" s="34">
        <f t="shared" si="2"/>
        <v>146.22711342286311</v>
      </c>
    </row>
    <row r="94" spans="1:4" x14ac:dyDescent="0.25">
      <c r="A94" s="288"/>
      <c r="B94" s="16" t="s">
        <v>13</v>
      </c>
      <c r="C94" s="130">
        <v>4</v>
      </c>
      <c r="D94" s="34">
        <f t="shared" si="2"/>
        <v>26.586747895066019</v>
      </c>
    </row>
    <row r="95" spans="1:4" x14ac:dyDescent="0.25">
      <c r="A95" s="288"/>
      <c r="B95" s="16" t="s">
        <v>9</v>
      </c>
      <c r="C95" s="130">
        <v>28</v>
      </c>
      <c r="D95" s="34">
        <f t="shared" si="2"/>
        <v>186.10723526546212</v>
      </c>
    </row>
    <row r="96" spans="1:4" x14ac:dyDescent="0.25">
      <c r="A96" s="288"/>
      <c r="B96" s="16" t="s">
        <v>14</v>
      </c>
      <c r="C96" s="130">
        <v>22</v>
      </c>
      <c r="D96" s="34">
        <f t="shared" si="2"/>
        <v>146.22711342286311</v>
      </c>
    </row>
    <row r="97" spans="1:4" ht="16.5" thickBot="1" x14ac:dyDescent="0.3">
      <c r="A97" s="289"/>
      <c r="B97" s="19" t="s">
        <v>35</v>
      </c>
      <c r="C97" s="200">
        <f>AVERAGE(C90:C96)</f>
        <v>18.571428571428573</v>
      </c>
      <c r="D97" s="209">
        <f>AVERAGE(D90:D96)</f>
        <v>123.43847236994938</v>
      </c>
    </row>
    <row r="98" spans="1:4" x14ac:dyDescent="0.25">
      <c r="A98" s="288" t="s">
        <v>140</v>
      </c>
      <c r="B98" s="16" t="s">
        <v>7</v>
      </c>
      <c r="C98" s="130">
        <v>6</v>
      </c>
      <c r="D98" s="34">
        <f t="shared" si="2"/>
        <v>39.880121842599024</v>
      </c>
    </row>
    <row r="99" spans="1:4" x14ac:dyDescent="0.25">
      <c r="A99" s="288"/>
      <c r="B99" s="16" t="s">
        <v>11</v>
      </c>
      <c r="C99" s="130">
        <v>7</v>
      </c>
      <c r="D99" s="34">
        <f t="shared" si="2"/>
        <v>46.526808816365531</v>
      </c>
    </row>
    <row r="100" spans="1:4" x14ac:dyDescent="0.25">
      <c r="A100" s="288"/>
      <c r="B100" s="16" t="s">
        <v>12</v>
      </c>
      <c r="C100" s="130">
        <v>5</v>
      </c>
      <c r="D100" s="34">
        <f t="shared" si="2"/>
        <v>33.233434868832525</v>
      </c>
    </row>
    <row r="101" spans="1:4" x14ac:dyDescent="0.25">
      <c r="A101" s="288"/>
      <c r="B101" s="16" t="s">
        <v>10</v>
      </c>
      <c r="C101" s="130">
        <v>9</v>
      </c>
      <c r="D101" s="34">
        <f t="shared" si="2"/>
        <v>59.820182763898543</v>
      </c>
    </row>
    <row r="102" spans="1:4" x14ac:dyDescent="0.25">
      <c r="A102" s="288"/>
      <c r="B102" s="16" t="s">
        <v>13</v>
      </c>
      <c r="C102" s="130">
        <v>7</v>
      </c>
      <c r="D102" s="34">
        <f t="shared" si="2"/>
        <v>46.526808816365531</v>
      </c>
    </row>
    <row r="103" spans="1:4" x14ac:dyDescent="0.25">
      <c r="A103" s="288"/>
      <c r="B103" s="16" t="s">
        <v>9</v>
      </c>
      <c r="C103" s="130">
        <v>8</v>
      </c>
      <c r="D103" s="34">
        <f t="shared" si="2"/>
        <v>53.173495790132037</v>
      </c>
    </row>
    <row r="104" spans="1:4" x14ac:dyDescent="0.25">
      <c r="A104" s="288"/>
      <c r="B104" s="16" t="s">
        <v>14</v>
      </c>
      <c r="C104" s="130">
        <v>10</v>
      </c>
      <c r="D104" s="34">
        <f t="shared" si="2"/>
        <v>66.46686973766505</v>
      </c>
    </row>
    <row r="105" spans="1:4" x14ac:dyDescent="0.25">
      <c r="A105" s="288"/>
      <c r="B105" s="16" t="s">
        <v>8</v>
      </c>
      <c r="C105" s="130">
        <v>9</v>
      </c>
      <c r="D105" s="34">
        <f t="shared" si="2"/>
        <v>59.820182763898543</v>
      </c>
    </row>
    <row r="106" spans="1:4" x14ac:dyDescent="0.25">
      <c r="A106" s="288"/>
      <c r="B106" s="16" t="s">
        <v>15</v>
      </c>
      <c r="C106" s="130">
        <v>10</v>
      </c>
      <c r="D106" s="34">
        <f t="shared" si="2"/>
        <v>66.46686973766505</v>
      </c>
    </row>
    <row r="107" spans="1:4" x14ac:dyDescent="0.25">
      <c r="A107" s="288"/>
      <c r="B107" s="16" t="s">
        <v>16</v>
      </c>
      <c r="C107" s="130">
        <v>8</v>
      </c>
      <c r="D107" s="34">
        <f t="shared" si="2"/>
        <v>53.173495790132037</v>
      </c>
    </row>
    <row r="108" spans="1:4" ht="16.5" thickBot="1" x14ac:dyDescent="0.3">
      <c r="A108" s="289"/>
      <c r="B108" s="19" t="s">
        <v>35</v>
      </c>
      <c r="C108" s="206">
        <f>AVERAGE(C98:C107)</f>
        <v>7.9</v>
      </c>
      <c r="D108" s="209">
        <f>AVERAGE(D98:D107)</f>
        <v>52.508827092755382</v>
      </c>
    </row>
    <row r="109" spans="1:4" x14ac:dyDescent="0.25">
      <c r="A109" s="288" t="s">
        <v>141</v>
      </c>
      <c r="B109" s="16" t="s">
        <v>7</v>
      </c>
      <c r="C109" s="130">
        <v>39</v>
      </c>
      <c r="D109" s="34">
        <f t="shared" si="2"/>
        <v>259.22079197689368</v>
      </c>
    </row>
    <row r="110" spans="1:4" x14ac:dyDescent="0.25">
      <c r="A110" s="288"/>
      <c r="B110" s="16" t="s">
        <v>11</v>
      </c>
      <c r="C110" s="130">
        <v>42</v>
      </c>
      <c r="D110" s="34">
        <f t="shared" si="2"/>
        <v>279.16085289819318</v>
      </c>
    </row>
    <row r="111" spans="1:4" x14ac:dyDescent="0.25">
      <c r="A111" s="288"/>
      <c r="B111" s="16" t="s">
        <v>12</v>
      </c>
      <c r="C111" s="130">
        <v>44</v>
      </c>
      <c r="D111" s="34">
        <f t="shared" si="2"/>
        <v>292.45422684572623</v>
      </c>
    </row>
    <row r="112" spans="1:4" x14ac:dyDescent="0.25">
      <c r="A112" s="288"/>
      <c r="B112" s="16" t="s">
        <v>10</v>
      </c>
      <c r="C112" s="130">
        <v>46</v>
      </c>
      <c r="D112" s="34">
        <f t="shared" si="2"/>
        <v>305.74760079325921</v>
      </c>
    </row>
    <row r="113" spans="1:4" x14ac:dyDescent="0.25">
      <c r="A113" s="288"/>
      <c r="B113" s="16" t="s">
        <v>13</v>
      </c>
      <c r="C113" s="130">
        <v>32</v>
      </c>
      <c r="D113" s="34">
        <f t="shared" si="2"/>
        <v>212.69398316052815</v>
      </c>
    </row>
    <row r="114" spans="1:4" x14ac:dyDescent="0.25">
      <c r="A114" s="288"/>
      <c r="B114" s="16" t="s">
        <v>9</v>
      </c>
      <c r="C114" s="130">
        <v>26</v>
      </c>
      <c r="D114" s="34">
        <f t="shared" si="2"/>
        <v>172.81386131792911</v>
      </c>
    </row>
    <row r="115" spans="1:4" x14ac:dyDescent="0.25">
      <c r="A115" s="288"/>
      <c r="B115" s="16" t="s">
        <v>14</v>
      </c>
      <c r="C115" s="130">
        <v>32</v>
      </c>
      <c r="D115" s="34">
        <f t="shared" si="2"/>
        <v>212.69398316052815</v>
      </c>
    </row>
    <row r="116" spans="1:4" ht="16.5" thickBot="1" x14ac:dyDescent="0.3">
      <c r="A116" s="289"/>
      <c r="B116" s="19" t="s">
        <v>35</v>
      </c>
      <c r="C116" s="200">
        <f>AVERAGE(C109:C115)</f>
        <v>37.285714285714285</v>
      </c>
      <c r="D116" s="209">
        <f>AVERAGE(D109:D115)</f>
        <v>247.82647145043686</v>
      </c>
    </row>
    <row r="117" spans="1:4" x14ac:dyDescent="0.25">
      <c r="A117" s="288" t="s">
        <v>142</v>
      </c>
      <c r="B117" s="16" t="s">
        <v>7</v>
      </c>
      <c r="C117" s="130">
        <v>14</v>
      </c>
      <c r="D117" s="34">
        <f t="shared" si="2"/>
        <v>93.053617632731061</v>
      </c>
    </row>
    <row r="118" spans="1:4" x14ac:dyDescent="0.25">
      <c r="A118" s="288"/>
      <c r="B118" s="16" t="s">
        <v>11</v>
      </c>
      <c r="C118" s="130">
        <v>31</v>
      </c>
      <c r="D118" s="34">
        <f t="shared" si="2"/>
        <v>206.04729618676166</v>
      </c>
    </row>
    <row r="119" spans="1:4" x14ac:dyDescent="0.25">
      <c r="A119" s="288"/>
      <c r="B119" s="16" t="s">
        <v>12</v>
      </c>
      <c r="C119" s="130">
        <v>16</v>
      </c>
      <c r="D119" s="34">
        <f t="shared" si="2"/>
        <v>106.34699158026407</v>
      </c>
    </row>
    <row r="120" spans="1:4" x14ac:dyDescent="0.25">
      <c r="A120" s="288"/>
      <c r="B120" s="16" t="s">
        <v>10</v>
      </c>
      <c r="C120" s="130">
        <v>16</v>
      </c>
      <c r="D120" s="34">
        <f t="shared" si="2"/>
        <v>106.34699158026407</v>
      </c>
    </row>
    <row r="121" spans="1:4" x14ac:dyDescent="0.25">
      <c r="A121" s="288"/>
      <c r="B121" s="16" t="s">
        <v>13</v>
      </c>
      <c r="C121" s="130">
        <v>20</v>
      </c>
      <c r="D121" s="34">
        <f t="shared" si="2"/>
        <v>132.9337394753301</v>
      </c>
    </row>
    <row r="122" spans="1:4" x14ac:dyDescent="0.25">
      <c r="A122" s="288"/>
      <c r="B122" s="16" t="s">
        <v>9</v>
      </c>
      <c r="C122" s="130">
        <v>22</v>
      </c>
      <c r="D122" s="34">
        <f t="shared" si="2"/>
        <v>146.22711342286311</v>
      </c>
    </row>
    <row r="123" spans="1:4" x14ac:dyDescent="0.25">
      <c r="A123" s="288"/>
      <c r="B123" s="16" t="s">
        <v>14</v>
      </c>
      <c r="C123" s="130">
        <v>23</v>
      </c>
      <c r="D123" s="34">
        <f t="shared" si="2"/>
        <v>152.8738003966296</v>
      </c>
    </row>
    <row r="124" spans="1:4" x14ac:dyDescent="0.25">
      <c r="A124" s="288"/>
      <c r="B124" s="16" t="s">
        <v>8</v>
      </c>
      <c r="C124" s="130">
        <v>27</v>
      </c>
      <c r="D124" s="34">
        <f t="shared" si="2"/>
        <v>179.46054829169563</v>
      </c>
    </row>
    <row r="125" spans="1:4" x14ac:dyDescent="0.25">
      <c r="A125" s="288"/>
      <c r="B125" s="16" t="s">
        <v>15</v>
      </c>
      <c r="C125" s="130">
        <v>31</v>
      </c>
      <c r="D125" s="34">
        <f t="shared" si="2"/>
        <v>206.04729618676166</v>
      </c>
    </row>
    <row r="126" spans="1:4" x14ac:dyDescent="0.25">
      <c r="A126" s="288"/>
      <c r="B126" s="16" t="s">
        <v>16</v>
      </c>
      <c r="C126" s="130">
        <v>33</v>
      </c>
      <c r="D126" s="34">
        <f t="shared" si="2"/>
        <v>219.34067013429464</v>
      </c>
    </row>
    <row r="127" spans="1:4" x14ac:dyDescent="0.25">
      <c r="A127" s="288"/>
      <c r="B127" s="16" t="s">
        <v>17</v>
      </c>
      <c r="C127" s="130">
        <v>31</v>
      </c>
      <c r="D127" s="34">
        <f t="shared" si="2"/>
        <v>206.04729618676166</v>
      </c>
    </row>
    <row r="128" spans="1:4" x14ac:dyDescent="0.25">
      <c r="A128" s="288"/>
      <c r="B128" s="16" t="s">
        <v>18</v>
      </c>
      <c r="C128" s="130">
        <v>30</v>
      </c>
      <c r="D128" s="34">
        <f t="shared" si="2"/>
        <v>199.40060921299514</v>
      </c>
    </row>
    <row r="129" spans="1:4" x14ac:dyDescent="0.25">
      <c r="A129" s="288"/>
      <c r="B129" s="16" t="s">
        <v>19</v>
      </c>
      <c r="C129" s="130">
        <v>22</v>
      </c>
      <c r="D129" s="34">
        <f t="shared" si="2"/>
        <v>146.22711342286311</v>
      </c>
    </row>
    <row r="130" spans="1:4" x14ac:dyDescent="0.25">
      <c r="A130" s="288"/>
      <c r="B130" s="16" t="s">
        <v>20</v>
      </c>
      <c r="C130" s="130">
        <v>33</v>
      </c>
      <c r="D130" s="34">
        <f t="shared" si="2"/>
        <v>219.34067013429464</v>
      </c>
    </row>
    <row r="131" spans="1:4" x14ac:dyDescent="0.25">
      <c r="A131" s="288"/>
      <c r="B131" s="16" t="s">
        <v>21</v>
      </c>
      <c r="C131" s="130">
        <v>22</v>
      </c>
      <c r="D131" s="34">
        <f t="shared" si="2"/>
        <v>146.22711342286311</v>
      </c>
    </row>
    <row r="132" spans="1:4" ht="16.5" thickBot="1" x14ac:dyDescent="0.3">
      <c r="A132" s="289"/>
      <c r="B132" s="19" t="s">
        <v>35</v>
      </c>
      <c r="C132" s="200">
        <f>AVERAGE(C117:C131)</f>
        <v>24.733333333333334</v>
      </c>
      <c r="D132" s="209">
        <f>AVERAGE(D117:D131)</f>
        <v>164.39472448449155</v>
      </c>
    </row>
    <row r="133" spans="1:4" x14ac:dyDescent="0.25">
      <c r="A133" s="288" t="s">
        <v>144</v>
      </c>
      <c r="B133" s="16" t="s">
        <v>7</v>
      </c>
      <c r="C133" s="130">
        <v>40</v>
      </c>
      <c r="D133" s="34">
        <f t="shared" si="2"/>
        <v>265.8674789506602</v>
      </c>
    </row>
    <row r="134" spans="1:4" x14ac:dyDescent="0.25">
      <c r="A134" s="288"/>
      <c r="B134" s="16" t="s">
        <v>11</v>
      </c>
      <c r="C134" s="130">
        <v>24</v>
      </c>
      <c r="D134" s="34">
        <f t="shared" si="2"/>
        <v>159.5204873703961</v>
      </c>
    </row>
    <row r="135" spans="1:4" x14ac:dyDescent="0.25">
      <c r="A135" s="288"/>
      <c r="B135" s="16" t="s">
        <v>12</v>
      </c>
      <c r="C135" s="130">
        <v>7</v>
      </c>
      <c r="D135" s="34">
        <f t="shared" si="2"/>
        <v>46.526808816365531</v>
      </c>
    </row>
    <row r="136" spans="1:4" x14ac:dyDescent="0.25">
      <c r="A136" s="288"/>
      <c r="B136" s="16" t="s">
        <v>10</v>
      </c>
      <c r="C136" s="130">
        <v>24</v>
      </c>
      <c r="D136" s="34">
        <f t="shared" si="2"/>
        <v>159.5204873703961</v>
      </c>
    </row>
    <row r="137" spans="1:4" x14ac:dyDescent="0.25">
      <c r="A137" s="288"/>
      <c r="B137" s="16" t="s">
        <v>13</v>
      </c>
      <c r="C137" s="130">
        <v>34</v>
      </c>
      <c r="D137" s="34">
        <f t="shared" si="2"/>
        <v>225.98735710806116</v>
      </c>
    </row>
    <row r="138" spans="1:4" x14ac:dyDescent="0.25">
      <c r="A138" s="288"/>
      <c r="B138" s="16" t="s">
        <v>9</v>
      </c>
      <c r="C138" s="130">
        <v>15</v>
      </c>
      <c r="D138" s="34">
        <f t="shared" si="2"/>
        <v>99.700304606497568</v>
      </c>
    </row>
    <row r="139" spans="1:4" x14ac:dyDescent="0.25">
      <c r="A139" s="288"/>
      <c r="B139" s="16" t="s">
        <v>14</v>
      </c>
      <c r="C139" s="130">
        <v>31</v>
      </c>
      <c r="D139" s="34">
        <f t="shared" si="2"/>
        <v>206.04729618676166</v>
      </c>
    </row>
    <row r="140" spans="1:4" x14ac:dyDescent="0.25">
      <c r="A140" s="288"/>
      <c r="B140" s="16" t="s">
        <v>8</v>
      </c>
      <c r="C140" s="130">
        <v>21</v>
      </c>
      <c r="D140" s="34">
        <f t="shared" si="2"/>
        <v>139.58042644909659</v>
      </c>
    </row>
    <row r="141" spans="1:4" x14ac:dyDescent="0.25">
      <c r="A141" s="288"/>
      <c r="B141" s="16" t="s">
        <v>15</v>
      </c>
      <c r="C141" s="130">
        <v>16</v>
      </c>
      <c r="D141" s="34">
        <f t="shared" si="2"/>
        <v>106.34699158026407</v>
      </c>
    </row>
    <row r="142" spans="1:4" ht="16.5" thickBot="1" x14ac:dyDescent="0.3">
      <c r="A142" s="289"/>
      <c r="B142" s="19" t="s">
        <v>35</v>
      </c>
      <c r="C142" s="200">
        <f>AVERAGE(C133:C141)</f>
        <v>23.555555555555557</v>
      </c>
      <c r="D142" s="209">
        <f>AVERAGE(D133:D141)</f>
        <v>156.56640427094433</v>
      </c>
    </row>
  </sheetData>
  <mergeCells count="10">
    <mergeCell ref="A4:A16"/>
    <mergeCell ref="A17:A35"/>
    <mergeCell ref="A36:A52"/>
    <mergeCell ref="A53:A71"/>
    <mergeCell ref="A72:A89"/>
    <mergeCell ref="A133:A142"/>
    <mergeCell ref="A90:A97"/>
    <mergeCell ref="A98:A108"/>
    <mergeCell ref="A109:A116"/>
    <mergeCell ref="A117:A132"/>
  </mergeCells>
  <phoneticPr fontId="3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8473-56EA-4718-BE78-361055AB4676}">
  <dimension ref="A1:H146"/>
  <sheetViews>
    <sheetView zoomScale="80" zoomScaleNormal="80" workbookViewId="0">
      <selection activeCell="A2" sqref="A2"/>
    </sheetView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bestFit="1" customWidth="1"/>
    <col min="4" max="4" width="18.5703125" style="16" bestFit="1" customWidth="1"/>
    <col min="5" max="5" width="10.28515625" style="1" customWidth="1"/>
    <col min="6" max="6" width="36" style="27" bestFit="1" customWidth="1"/>
    <col min="7" max="7" width="9.42578125" style="16" bestFit="1" customWidth="1"/>
    <col min="8" max="8" width="18.7109375" style="16" bestFit="1" customWidth="1"/>
    <col min="9" max="16384" width="11.42578125" style="1"/>
  </cols>
  <sheetData>
    <row r="1" spans="1:8" x14ac:dyDescent="0.25">
      <c r="A1" s="5" t="s">
        <v>754</v>
      </c>
      <c r="B1" s="2"/>
    </row>
    <row r="2" spans="1:8" x14ac:dyDescent="0.25">
      <c r="A2" s="5"/>
      <c r="B2" s="2"/>
    </row>
    <row r="3" spans="1:8" x14ac:dyDescent="0.25">
      <c r="C3" s="17" t="s">
        <v>168</v>
      </c>
      <c r="D3" s="17" t="s">
        <v>603</v>
      </c>
    </row>
    <row r="4" spans="1:8" x14ac:dyDescent="0.25">
      <c r="A4" s="292" t="s">
        <v>131</v>
      </c>
      <c r="B4" s="18" t="s">
        <v>7</v>
      </c>
      <c r="C4" s="199">
        <v>0</v>
      </c>
      <c r="D4" s="34">
        <f>C4/$F$12</f>
        <v>0</v>
      </c>
      <c r="F4" s="28" t="s">
        <v>145</v>
      </c>
    </row>
    <row r="5" spans="1:8" x14ac:dyDescent="0.25">
      <c r="A5" s="288"/>
      <c r="B5" s="16" t="s">
        <v>11</v>
      </c>
      <c r="C5" s="199">
        <v>0</v>
      </c>
      <c r="D5" s="34">
        <f t="shared" ref="D5:D68" si="0">C5/$F$12</f>
        <v>0</v>
      </c>
      <c r="F5" s="27" t="s">
        <v>169</v>
      </c>
      <c r="G5" s="16" t="s">
        <v>0</v>
      </c>
      <c r="H5" s="16" t="s">
        <v>1</v>
      </c>
    </row>
    <row r="6" spans="1:8" x14ac:dyDescent="0.25">
      <c r="A6" s="288"/>
      <c r="B6" s="16" t="s">
        <v>12</v>
      </c>
      <c r="C6" s="199">
        <v>1</v>
      </c>
      <c r="D6" s="34">
        <f t="shared" si="0"/>
        <v>6.6466869737665046</v>
      </c>
      <c r="F6" s="32" t="s">
        <v>152</v>
      </c>
      <c r="G6" s="16">
        <v>8.9999999999999998E-4</v>
      </c>
      <c r="H6" s="16" t="s">
        <v>4</v>
      </c>
    </row>
    <row r="7" spans="1:8" x14ac:dyDescent="0.25">
      <c r="A7" s="288"/>
      <c r="B7" s="16" t="s">
        <v>10</v>
      </c>
      <c r="C7" s="199">
        <v>2</v>
      </c>
      <c r="D7" s="34">
        <f t="shared" si="0"/>
        <v>13.293373947533009</v>
      </c>
      <c r="F7" s="32" t="s">
        <v>153</v>
      </c>
      <c r="G7" s="16" t="s">
        <v>107</v>
      </c>
      <c r="H7" s="16" t="s">
        <v>6</v>
      </c>
    </row>
    <row r="8" spans="1:8" x14ac:dyDescent="0.25">
      <c r="A8" s="288"/>
      <c r="B8" s="16" t="s">
        <v>13</v>
      </c>
      <c r="C8" s="199">
        <v>1</v>
      </c>
      <c r="D8" s="34">
        <f t="shared" si="0"/>
        <v>6.6466869737665046</v>
      </c>
      <c r="F8" s="32" t="s">
        <v>154</v>
      </c>
      <c r="G8" s="33">
        <v>1.95E-2</v>
      </c>
      <c r="H8" s="16" t="s">
        <v>3</v>
      </c>
    </row>
    <row r="9" spans="1:8" x14ac:dyDescent="0.25">
      <c r="A9" s="288"/>
      <c r="B9" s="16" t="s">
        <v>9</v>
      </c>
      <c r="C9" s="199">
        <v>0</v>
      </c>
      <c r="D9" s="34">
        <f t="shared" si="0"/>
        <v>0</v>
      </c>
      <c r="F9" s="32"/>
      <c r="G9" s="33"/>
    </row>
    <row r="10" spans="1:8" x14ac:dyDescent="0.25">
      <c r="A10" s="288"/>
      <c r="B10" s="16" t="s">
        <v>14</v>
      </c>
      <c r="C10" s="199">
        <v>0</v>
      </c>
      <c r="D10" s="34">
        <f t="shared" si="0"/>
        <v>0</v>
      </c>
      <c r="F10" s="32"/>
      <c r="G10" s="33"/>
    </row>
    <row r="11" spans="1:8" x14ac:dyDescent="0.25">
      <c r="A11" s="288"/>
      <c r="B11" s="16" t="s">
        <v>8</v>
      </c>
      <c r="C11" s="199">
        <v>0</v>
      </c>
      <c r="D11" s="34">
        <f t="shared" si="0"/>
        <v>0</v>
      </c>
      <c r="F11" s="28" t="s">
        <v>596</v>
      </c>
      <c r="G11" s="33"/>
    </row>
    <row r="12" spans="1:8" x14ac:dyDescent="0.25">
      <c r="A12" s="288"/>
      <c r="B12" s="16" t="s">
        <v>15</v>
      </c>
      <c r="C12" s="199">
        <v>1</v>
      </c>
      <c r="D12" s="34">
        <f t="shared" si="0"/>
        <v>6.6466869737665046</v>
      </c>
      <c r="F12" s="46">
        <f>0.38788*0.38788</f>
        <v>0.15045089440000001</v>
      </c>
      <c r="G12" s="33"/>
    </row>
    <row r="13" spans="1:8" x14ac:dyDescent="0.25">
      <c r="A13" s="288"/>
      <c r="B13" s="16" t="s">
        <v>16</v>
      </c>
      <c r="C13" s="199">
        <v>1</v>
      </c>
      <c r="D13" s="34">
        <f t="shared" si="0"/>
        <v>6.6466869737665046</v>
      </c>
      <c r="F13" s="32"/>
      <c r="G13" s="33"/>
    </row>
    <row r="14" spans="1:8" x14ac:dyDescent="0.25">
      <c r="A14" s="288"/>
      <c r="B14" s="16" t="s">
        <v>17</v>
      </c>
      <c r="C14" s="199">
        <v>0</v>
      </c>
      <c r="D14" s="34">
        <f t="shared" si="0"/>
        <v>0</v>
      </c>
      <c r="F14" s="32"/>
      <c r="G14" s="33"/>
    </row>
    <row r="15" spans="1:8" x14ac:dyDescent="0.25">
      <c r="A15" s="288"/>
      <c r="B15" s="16" t="s">
        <v>18</v>
      </c>
      <c r="C15" s="199">
        <v>0</v>
      </c>
      <c r="D15" s="34">
        <f t="shared" si="0"/>
        <v>0</v>
      </c>
      <c r="F15" s="32"/>
      <c r="G15" s="33"/>
    </row>
    <row r="16" spans="1:8" x14ac:dyDescent="0.25">
      <c r="A16" s="288"/>
      <c r="B16" s="16" t="s">
        <v>19</v>
      </c>
      <c r="C16" s="199">
        <v>1</v>
      </c>
      <c r="D16" s="34">
        <f t="shared" si="0"/>
        <v>6.6466869737665046</v>
      </c>
      <c r="F16" s="32"/>
      <c r="G16" s="33"/>
    </row>
    <row r="17" spans="1:7" x14ac:dyDescent="0.25">
      <c r="A17" s="288"/>
      <c r="B17" s="16" t="s">
        <v>20</v>
      </c>
      <c r="C17" s="199">
        <v>0</v>
      </c>
      <c r="D17" s="34">
        <f t="shared" si="0"/>
        <v>0</v>
      </c>
      <c r="F17" s="32"/>
      <c r="G17" s="33"/>
    </row>
    <row r="18" spans="1:7" x14ac:dyDescent="0.25">
      <c r="A18" s="288"/>
      <c r="B18" s="16" t="s">
        <v>21</v>
      </c>
      <c r="C18" s="199">
        <v>2</v>
      </c>
      <c r="D18" s="34">
        <f t="shared" si="0"/>
        <v>13.293373947533009</v>
      </c>
      <c r="F18" s="32"/>
      <c r="G18" s="33"/>
    </row>
    <row r="19" spans="1:7" x14ac:dyDescent="0.25">
      <c r="A19" s="288"/>
      <c r="B19" s="16" t="s">
        <v>22</v>
      </c>
      <c r="C19" s="199">
        <v>2</v>
      </c>
      <c r="D19" s="34">
        <f t="shared" si="0"/>
        <v>13.293373947533009</v>
      </c>
      <c r="F19" s="32"/>
      <c r="G19" s="33"/>
    </row>
    <row r="20" spans="1:7" x14ac:dyDescent="0.25">
      <c r="A20" s="288"/>
      <c r="B20" s="16" t="s">
        <v>23</v>
      </c>
      <c r="C20" s="199">
        <v>0</v>
      </c>
      <c r="D20" s="34">
        <f t="shared" si="0"/>
        <v>0</v>
      </c>
      <c r="F20" s="32"/>
      <c r="G20" s="33"/>
    </row>
    <row r="21" spans="1:7" s="16" customFormat="1" ht="16.5" thickBot="1" x14ac:dyDescent="0.3">
      <c r="A21" s="289"/>
      <c r="B21" s="19" t="s">
        <v>35</v>
      </c>
      <c r="C21" s="200">
        <f>AVERAGE(C4:C20)</f>
        <v>0.6470588235294118</v>
      </c>
      <c r="D21" s="209">
        <f>AVERAGE(D4:D20)</f>
        <v>4.3007974536136206</v>
      </c>
      <c r="E21" s="1"/>
      <c r="F21" s="29"/>
    </row>
    <row r="22" spans="1:7" s="16" customFormat="1" x14ac:dyDescent="0.25">
      <c r="A22" s="290" t="s">
        <v>132</v>
      </c>
      <c r="B22" s="18" t="s">
        <v>7</v>
      </c>
      <c r="C22" s="130">
        <v>1</v>
      </c>
      <c r="D22" s="34">
        <f t="shared" si="0"/>
        <v>6.6466869737665046</v>
      </c>
      <c r="E22" s="1"/>
      <c r="F22" s="29"/>
    </row>
    <row r="23" spans="1:7" s="16" customFormat="1" x14ac:dyDescent="0.25">
      <c r="A23" s="288"/>
      <c r="B23" s="16" t="s">
        <v>11</v>
      </c>
      <c r="C23" s="130">
        <v>0</v>
      </c>
      <c r="D23" s="34">
        <f t="shared" si="0"/>
        <v>0</v>
      </c>
      <c r="E23" s="1"/>
      <c r="F23" s="29"/>
    </row>
    <row r="24" spans="1:7" s="16" customFormat="1" x14ac:dyDescent="0.25">
      <c r="A24" s="288"/>
      <c r="B24" s="16" t="s">
        <v>12</v>
      </c>
      <c r="C24" s="130">
        <v>1</v>
      </c>
      <c r="D24" s="34">
        <f t="shared" si="0"/>
        <v>6.6466869737665046</v>
      </c>
      <c r="E24" s="1"/>
      <c r="F24" s="29"/>
    </row>
    <row r="25" spans="1:7" s="16" customFormat="1" x14ac:dyDescent="0.25">
      <c r="A25" s="288"/>
      <c r="B25" s="16" t="s">
        <v>10</v>
      </c>
      <c r="C25" s="130">
        <v>2</v>
      </c>
      <c r="D25" s="34">
        <f t="shared" si="0"/>
        <v>13.293373947533009</v>
      </c>
      <c r="E25" s="1"/>
      <c r="F25" s="29"/>
    </row>
    <row r="26" spans="1:7" s="16" customFormat="1" x14ac:dyDescent="0.25">
      <c r="A26" s="288"/>
      <c r="B26" s="16" t="s">
        <v>13</v>
      </c>
      <c r="C26" s="130">
        <v>0</v>
      </c>
      <c r="D26" s="34">
        <f t="shared" si="0"/>
        <v>0</v>
      </c>
      <c r="E26" s="1"/>
      <c r="F26" s="29"/>
    </row>
    <row r="27" spans="1:7" s="16" customFormat="1" x14ac:dyDescent="0.25">
      <c r="A27" s="288"/>
      <c r="B27" s="16" t="s">
        <v>9</v>
      </c>
      <c r="C27" s="130">
        <v>0</v>
      </c>
      <c r="D27" s="34">
        <f t="shared" si="0"/>
        <v>0</v>
      </c>
      <c r="E27" s="1"/>
      <c r="F27" s="29"/>
    </row>
    <row r="28" spans="1:7" s="16" customFormat="1" x14ac:dyDescent="0.25">
      <c r="A28" s="288"/>
      <c r="B28" s="16" t="s">
        <v>14</v>
      </c>
      <c r="C28" s="130">
        <v>2</v>
      </c>
      <c r="D28" s="34">
        <f t="shared" si="0"/>
        <v>13.293373947533009</v>
      </c>
      <c r="E28" s="1"/>
      <c r="F28" s="29"/>
    </row>
    <row r="29" spans="1:7" s="16" customFormat="1" x14ac:dyDescent="0.25">
      <c r="A29" s="288"/>
      <c r="B29" s="16" t="s">
        <v>8</v>
      </c>
      <c r="C29" s="130">
        <v>0</v>
      </c>
      <c r="D29" s="34">
        <f t="shared" si="0"/>
        <v>0</v>
      </c>
      <c r="E29" s="1"/>
      <c r="F29" s="29"/>
    </row>
    <row r="30" spans="1:7" s="16" customFormat="1" x14ac:dyDescent="0.25">
      <c r="A30" s="288"/>
      <c r="B30" s="16" t="s">
        <v>15</v>
      </c>
      <c r="C30" s="130">
        <v>0</v>
      </c>
      <c r="D30" s="34">
        <f t="shared" si="0"/>
        <v>0</v>
      </c>
      <c r="E30" s="1"/>
      <c r="F30" s="29"/>
    </row>
    <row r="31" spans="1:7" s="16" customFormat="1" x14ac:dyDescent="0.25">
      <c r="A31" s="288"/>
      <c r="B31" s="16" t="s">
        <v>16</v>
      </c>
      <c r="C31" s="130">
        <v>0</v>
      </c>
      <c r="D31" s="34">
        <f t="shared" si="0"/>
        <v>0</v>
      </c>
      <c r="E31" s="1"/>
      <c r="F31" s="29"/>
    </row>
    <row r="32" spans="1:7" s="16" customFormat="1" x14ac:dyDescent="0.25">
      <c r="A32" s="288"/>
      <c r="B32" s="16" t="s">
        <v>17</v>
      </c>
      <c r="C32" s="130">
        <v>1</v>
      </c>
      <c r="D32" s="34">
        <f t="shared" si="0"/>
        <v>6.6466869737665046</v>
      </c>
      <c r="E32" s="1"/>
      <c r="F32" s="29"/>
    </row>
    <row r="33" spans="1:6" s="16" customFormat="1" x14ac:dyDescent="0.25">
      <c r="A33" s="288"/>
      <c r="B33" s="16" t="s">
        <v>18</v>
      </c>
      <c r="C33" s="130">
        <v>0</v>
      </c>
      <c r="D33" s="34">
        <f t="shared" si="0"/>
        <v>0</v>
      </c>
      <c r="E33" s="1"/>
      <c r="F33" s="29"/>
    </row>
    <row r="34" spans="1:6" s="16" customFormat="1" ht="16.5" thickBot="1" x14ac:dyDescent="0.3">
      <c r="A34" s="289"/>
      <c r="B34" s="19" t="s">
        <v>35</v>
      </c>
      <c r="C34" s="200">
        <f>AVERAGE(C22:C33)</f>
        <v>0.58333333333333337</v>
      </c>
      <c r="D34" s="209">
        <f>AVERAGE(D22:D33)</f>
        <v>3.8772340680304609</v>
      </c>
      <c r="E34" s="1"/>
      <c r="F34" s="27"/>
    </row>
    <row r="35" spans="1:6" s="16" customFormat="1" x14ac:dyDescent="0.25">
      <c r="A35" s="290" t="s">
        <v>134</v>
      </c>
      <c r="B35" s="21" t="s">
        <v>7</v>
      </c>
      <c r="C35" s="204">
        <v>0</v>
      </c>
      <c r="D35" s="34">
        <f t="shared" si="0"/>
        <v>0</v>
      </c>
      <c r="E35" s="1"/>
      <c r="F35" s="27"/>
    </row>
    <row r="36" spans="1:6" s="16" customFormat="1" x14ac:dyDescent="0.25">
      <c r="A36" s="288"/>
      <c r="B36" s="16" t="s">
        <v>11</v>
      </c>
      <c r="C36" s="130">
        <v>0</v>
      </c>
      <c r="D36" s="34">
        <f t="shared" si="0"/>
        <v>0</v>
      </c>
      <c r="E36" s="1"/>
      <c r="F36" s="27"/>
    </row>
    <row r="37" spans="1:6" s="16" customFormat="1" x14ac:dyDescent="0.25">
      <c r="A37" s="288"/>
      <c r="B37" s="16" t="s">
        <v>12</v>
      </c>
      <c r="C37" s="130">
        <v>0</v>
      </c>
      <c r="D37" s="34">
        <f t="shared" si="0"/>
        <v>0</v>
      </c>
      <c r="E37" s="1"/>
      <c r="F37" s="27"/>
    </row>
    <row r="38" spans="1:6" s="16" customFormat="1" x14ac:dyDescent="0.25">
      <c r="A38" s="288"/>
      <c r="B38" s="16" t="s">
        <v>10</v>
      </c>
      <c r="C38" s="130">
        <v>1</v>
      </c>
      <c r="D38" s="34">
        <f t="shared" si="0"/>
        <v>6.6466869737665046</v>
      </c>
      <c r="E38" s="1"/>
      <c r="F38" s="27"/>
    </row>
    <row r="39" spans="1:6" s="16" customFormat="1" x14ac:dyDescent="0.25">
      <c r="A39" s="288"/>
      <c r="B39" s="16" t="s">
        <v>13</v>
      </c>
      <c r="C39" s="130">
        <v>2</v>
      </c>
      <c r="D39" s="34">
        <f t="shared" si="0"/>
        <v>13.293373947533009</v>
      </c>
      <c r="E39" s="1"/>
      <c r="F39" s="27"/>
    </row>
    <row r="40" spans="1:6" s="16" customFormat="1" x14ac:dyDescent="0.25">
      <c r="A40" s="288"/>
      <c r="B40" s="16" t="s">
        <v>9</v>
      </c>
      <c r="C40" s="130">
        <v>0</v>
      </c>
      <c r="D40" s="34">
        <f t="shared" si="0"/>
        <v>0</v>
      </c>
      <c r="E40" s="1"/>
      <c r="F40" s="27"/>
    </row>
    <row r="41" spans="1:6" s="16" customFormat="1" x14ac:dyDescent="0.25">
      <c r="A41" s="288"/>
      <c r="B41" s="16" t="s">
        <v>14</v>
      </c>
      <c r="C41" s="130">
        <v>0</v>
      </c>
      <c r="D41" s="34">
        <f t="shared" si="0"/>
        <v>0</v>
      </c>
      <c r="E41" s="1"/>
      <c r="F41" s="27"/>
    </row>
    <row r="42" spans="1:6" s="16" customFormat="1" x14ac:dyDescent="0.25">
      <c r="A42" s="288"/>
      <c r="B42" s="16" t="s">
        <v>8</v>
      </c>
      <c r="C42" s="130">
        <v>0</v>
      </c>
      <c r="D42" s="34">
        <f t="shared" si="0"/>
        <v>0</v>
      </c>
      <c r="E42" s="1"/>
      <c r="F42" s="27"/>
    </row>
    <row r="43" spans="1:6" s="16" customFormat="1" x14ac:dyDescent="0.25">
      <c r="A43" s="288"/>
      <c r="B43" s="16" t="s">
        <v>15</v>
      </c>
      <c r="C43" s="130">
        <v>0</v>
      </c>
      <c r="D43" s="34">
        <f t="shared" si="0"/>
        <v>0</v>
      </c>
      <c r="E43" s="1"/>
      <c r="F43" s="27"/>
    </row>
    <row r="44" spans="1:6" s="16" customFormat="1" x14ac:dyDescent="0.25">
      <c r="A44" s="288"/>
      <c r="B44" s="16" t="s">
        <v>16</v>
      </c>
      <c r="C44" s="130">
        <v>4</v>
      </c>
      <c r="D44" s="34">
        <f t="shared" si="0"/>
        <v>26.586747895066019</v>
      </c>
      <c r="E44" s="1"/>
      <c r="F44" s="27"/>
    </row>
    <row r="45" spans="1:6" x14ac:dyDescent="0.25">
      <c r="A45" s="288"/>
      <c r="B45" s="16" t="s">
        <v>17</v>
      </c>
      <c r="C45" s="130">
        <v>1</v>
      </c>
      <c r="D45" s="34">
        <f t="shared" si="0"/>
        <v>6.6466869737665046</v>
      </c>
    </row>
    <row r="46" spans="1:6" x14ac:dyDescent="0.25">
      <c r="A46" s="288"/>
      <c r="B46" s="16" t="s">
        <v>18</v>
      </c>
      <c r="C46" s="130">
        <v>0</v>
      </c>
      <c r="D46" s="34">
        <f t="shared" si="0"/>
        <v>0</v>
      </c>
    </row>
    <row r="47" spans="1:6" x14ac:dyDescent="0.25">
      <c r="A47" s="288"/>
      <c r="B47" s="16" t="s">
        <v>19</v>
      </c>
      <c r="C47" s="130">
        <v>0</v>
      </c>
      <c r="D47" s="34">
        <f t="shared" si="0"/>
        <v>0</v>
      </c>
    </row>
    <row r="48" spans="1:6" ht="16.5" thickBot="1" x14ac:dyDescent="0.3">
      <c r="A48" s="289"/>
      <c r="B48" s="19" t="s">
        <v>35</v>
      </c>
      <c r="C48" s="200">
        <f>AVERAGE(C35:C47)</f>
        <v>0.61538461538461542</v>
      </c>
      <c r="D48" s="209">
        <f>AVERAGE(D35:D47)</f>
        <v>4.0902689069332334</v>
      </c>
    </row>
    <row r="49" spans="1:4" x14ac:dyDescent="0.25">
      <c r="A49" s="290" t="s">
        <v>136</v>
      </c>
      <c r="B49" s="21" t="s">
        <v>7</v>
      </c>
      <c r="C49" s="204">
        <v>25</v>
      </c>
      <c r="D49" s="34">
        <f t="shared" si="0"/>
        <v>166.16717434416262</v>
      </c>
    </row>
    <row r="50" spans="1:4" x14ac:dyDescent="0.25">
      <c r="A50" s="288"/>
      <c r="B50" s="16" t="s">
        <v>11</v>
      </c>
      <c r="C50" s="130">
        <v>22</v>
      </c>
      <c r="D50" s="34">
        <f t="shared" si="0"/>
        <v>146.22711342286311</v>
      </c>
    </row>
    <row r="51" spans="1:4" x14ac:dyDescent="0.25">
      <c r="A51" s="288"/>
      <c r="B51" s="16" t="s">
        <v>12</v>
      </c>
      <c r="C51" s="130">
        <v>19</v>
      </c>
      <c r="D51" s="34">
        <f t="shared" si="0"/>
        <v>126.28705250156359</v>
      </c>
    </row>
    <row r="52" spans="1:4" x14ac:dyDescent="0.25">
      <c r="A52" s="288"/>
      <c r="B52" s="16" t="s">
        <v>10</v>
      </c>
      <c r="C52" s="130">
        <v>41</v>
      </c>
      <c r="D52" s="34">
        <f t="shared" si="0"/>
        <v>272.51416592442666</v>
      </c>
    </row>
    <row r="53" spans="1:4" x14ac:dyDescent="0.25">
      <c r="A53" s="288"/>
      <c r="B53" s="16" t="s">
        <v>13</v>
      </c>
      <c r="C53" s="130">
        <v>13</v>
      </c>
      <c r="D53" s="34">
        <f t="shared" si="0"/>
        <v>86.406930658964555</v>
      </c>
    </row>
    <row r="54" spans="1:4" x14ac:dyDescent="0.25">
      <c r="A54" s="288"/>
      <c r="B54" s="16" t="s">
        <v>9</v>
      </c>
      <c r="C54" s="130">
        <v>14</v>
      </c>
      <c r="D54" s="34">
        <f t="shared" si="0"/>
        <v>93.053617632731061</v>
      </c>
    </row>
    <row r="55" spans="1:4" x14ac:dyDescent="0.25">
      <c r="A55" s="288"/>
      <c r="B55" s="16" t="s">
        <v>14</v>
      </c>
      <c r="C55" s="130">
        <v>5</v>
      </c>
      <c r="D55" s="34">
        <f t="shared" si="0"/>
        <v>33.233434868832525</v>
      </c>
    </row>
    <row r="56" spans="1:4" x14ac:dyDescent="0.25">
      <c r="A56" s="288"/>
      <c r="B56" s="16" t="s">
        <v>8</v>
      </c>
      <c r="C56" s="130">
        <v>33</v>
      </c>
      <c r="D56" s="34">
        <f t="shared" si="0"/>
        <v>219.34067013429464</v>
      </c>
    </row>
    <row r="57" spans="1:4" x14ac:dyDescent="0.25">
      <c r="A57" s="288"/>
      <c r="B57" s="16" t="s">
        <v>15</v>
      </c>
      <c r="C57" s="130">
        <v>23</v>
      </c>
      <c r="D57" s="34">
        <f t="shared" si="0"/>
        <v>152.8738003966296</v>
      </c>
    </row>
    <row r="58" spans="1:4" x14ac:dyDescent="0.25">
      <c r="A58" s="288"/>
      <c r="B58" s="16" t="s">
        <v>16</v>
      </c>
      <c r="C58" s="130">
        <v>7</v>
      </c>
      <c r="D58" s="34">
        <f t="shared" si="0"/>
        <v>46.526808816365531</v>
      </c>
    </row>
    <row r="59" spans="1:4" x14ac:dyDescent="0.25">
      <c r="A59" s="288"/>
      <c r="B59" s="16" t="s">
        <v>17</v>
      </c>
      <c r="C59" s="130">
        <v>9</v>
      </c>
      <c r="D59" s="34">
        <f t="shared" si="0"/>
        <v>59.820182763898543</v>
      </c>
    </row>
    <row r="60" spans="1:4" x14ac:dyDescent="0.25">
      <c r="A60" s="288"/>
      <c r="B60" s="16" t="s">
        <v>18</v>
      </c>
      <c r="C60" s="130">
        <v>31</v>
      </c>
      <c r="D60" s="34">
        <f t="shared" si="0"/>
        <v>206.04729618676166</v>
      </c>
    </row>
    <row r="61" spans="1:4" x14ac:dyDescent="0.25">
      <c r="A61" s="288"/>
      <c r="B61" s="16" t="s">
        <v>19</v>
      </c>
      <c r="C61" s="130">
        <v>25</v>
      </c>
      <c r="D61" s="34">
        <f t="shared" si="0"/>
        <v>166.16717434416262</v>
      </c>
    </row>
    <row r="62" spans="1:4" ht="16.5" thickBot="1" x14ac:dyDescent="0.3">
      <c r="A62" s="289"/>
      <c r="B62" s="19" t="s">
        <v>35</v>
      </c>
      <c r="C62" s="200">
        <f>AVERAGE(C49:C61)</f>
        <v>20.53846153846154</v>
      </c>
      <c r="D62" s="209">
        <f>AVERAGE(D49:D61)</f>
        <v>136.51272476889667</v>
      </c>
    </row>
    <row r="63" spans="1:4" x14ac:dyDescent="0.25">
      <c r="A63" s="288" t="s">
        <v>137</v>
      </c>
      <c r="B63" s="16" t="s">
        <v>7</v>
      </c>
      <c r="C63" s="130">
        <v>2</v>
      </c>
      <c r="D63" s="34">
        <f t="shared" si="0"/>
        <v>13.293373947533009</v>
      </c>
    </row>
    <row r="64" spans="1:4" x14ac:dyDescent="0.25">
      <c r="A64" s="288"/>
      <c r="B64" s="16" t="s">
        <v>11</v>
      </c>
      <c r="C64" s="130">
        <v>4</v>
      </c>
      <c r="D64" s="34">
        <f t="shared" si="0"/>
        <v>26.586747895066019</v>
      </c>
    </row>
    <row r="65" spans="1:4" x14ac:dyDescent="0.25">
      <c r="A65" s="288"/>
      <c r="B65" s="16" t="s">
        <v>12</v>
      </c>
      <c r="C65" s="130">
        <v>21</v>
      </c>
      <c r="D65" s="34">
        <f t="shared" si="0"/>
        <v>139.58042644909659</v>
      </c>
    </row>
    <row r="66" spans="1:4" x14ac:dyDescent="0.25">
      <c r="A66" s="288"/>
      <c r="B66" s="16" t="s">
        <v>10</v>
      </c>
      <c r="C66" s="130">
        <v>47</v>
      </c>
      <c r="D66" s="34">
        <f t="shared" si="0"/>
        <v>312.39428776702573</v>
      </c>
    </row>
    <row r="67" spans="1:4" x14ac:dyDescent="0.25">
      <c r="A67" s="288"/>
      <c r="B67" s="16" t="s">
        <v>13</v>
      </c>
      <c r="C67" s="130">
        <v>30</v>
      </c>
      <c r="D67" s="34">
        <f t="shared" si="0"/>
        <v>199.40060921299514</v>
      </c>
    </row>
    <row r="68" spans="1:4" x14ac:dyDescent="0.25">
      <c r="A68" s="288"/>
      <c r="B68" s="16" t="s">
        <v>9</v>
      </c>
      <c r="C68" s="130">
        <v>17</v>
      </c>
      <c r="D68" s="34">
        <f t="shared" si="0"/>
        <v>112.99367855403058</v>
      </c>
    </row>
    <row r="69" spans="1:4" x14ac:dyDescent="0.25">
      <c r="A69" s="288"/>
      <c r="B69" s="16" t="s">
        <v>14</v>
      </c>
      <c r="C69" s="130">
        <v>13</v>
      </c>
      <c r="D69" s="34">
        <f t="shared" ref="D69:D133" si="1">C69/$F$12</f>
        <v>86.406930658964555</v>
      </c>
    </row>
    <row r="70" spans="1:4" x14ac:dyDescent="0.25">
      <c r="A70" s="288"/>
      <c r="B70" s="16" t="s">
        <v>8</v>
      </c>
      <c r="C70" s="130">
        <v>4</v>
      </c>
      <c r="D70" s="34">
        <f t="shared" si="1"/>
        <v>26.586747895066019</v>
      </c>
    </row>
    <row r="71" spans="1:4" x14ac:dyDescent="0.25">
      <c r="A71" s="288"/>
      <c r="B71" s="16" t="s">
        <v>15</v>
      </c>
      <c r="C71" s="130">
        <v>8</v>
      </c>
      <c r="D71" s="34">
        <f t="shared" si="1"/>
        <v>53.173495790132037</v>
      </c>
    </row>
    <row r="72" spans="1:4" x14ac:dyDescent="0.25">
      <c r="A72" s="288"/>
      <c r="B72" s="16" t="s">
        <v>16</v>
      </c>
      <c r="C72" s="130">
        <v>41</v>
      </c>
      <c r="D72" s="34">
        <f t="shared" si="1"/>
        <v>272.51416592442666</v>
      </c>
    </row>
    <row r="73" spans="1:4" x14ac:dyDescent="0.25">
      <c r="A73" s="288"/>
      <c r="B73" s="16" t="s">
        <v>17</v>
      </c>
      <c r="C73" s="130">
        <v>34</v>
      </c>
      <c r="D73" s="34">
        <f t="shared" si="1"/>
        <v>225.98735710806116</v>
      </c>
    </row>
    <row r="74" spans="1:4" x14ac:dyDescent="0.25">
      <c r="A74" s="288"/>
      <c r="B74" s="16" t="s">
        <v>18</v>
      </c>
      <c r="C74" s="130">
        <v>48</v>
      </c>
      <c r="D74" s="34">
        <f t="shared" si="1"/>
        <v>319.04097474079219</v>
      </c>
    </row>
    <row r="75" spans="1:4" x14ac:dyDescent="0.25">
      <c r="A75" s="288"/>
      <c r="B75" s="16" t="s">
        <v>19</v>
      </c>
      <c r="C75" s="130">
        <v>24</v>
      </c>
      <c r="D75" s="34">
        <f t="shared" si="1"/>
        <v>159.5204873703961</v>
      </c>
    </row>
    <row r="76" spans="1:4" x14ac:dyDescent="0.25">
      <c r="A76" s="288"/>
      <c r="B76" s="16" t="s">
        <v>20</v>
      </c>
      <c r="C76" s="130">
        <v>9</v>
      </c>
      <c r="D76" s="34">
        <f t="shared" si="1"/>
        <v>59.820182763898543</v>
      </c>
    </row>
    <row r="77" spans="1:4" x14ac:dyDescent="0.25">
      <c r="A77" s="288"/>
      <c r="B77" s="16" t="s">
        <v>21</v>
      </c>
      <c r="C77" s="130">
        <v>30</v>
      </c>
      <c r="D77" s="34">
        <f t="shared" si="1"/>
        <v>199.40060921299514</v>
      </c>
    </row>
    <row r="78" spans="1:4" x14ac:dyDescent="0.25">
      <c r="A78" s="288"/>
      <c r="B78" s="16" t="s">
        <v>22</v>
      </c>
      <c r="C78" s="130">
        <v>37</v>
      </c>
      <c r="D78" s="34">
        <f t="shared" si="1"/>
        <v>245.92741802936067</v>
      </c>
    </row>
    <row r="79" spans="1:4" x14ac:dyDescent="0.25">
      <c r="A79" s="288"/>
      <c r="B79" s="16" t="s">
        <v>23</v>
      </c>
      <c r="C79" s="130">
        <v>19</v>
      </c>
      <c r="D79" s="34">
        <f t="shared" si="1"/>
        <v>126.28705250156359</v>
      </c>
    </row>
    <row r="80" spans="1:4" x14ac:dyDescent="0.25">
      <c r="A80" s="288"/>
      <c r="B80" s="16" t="s">
        <v>24</v>
      </c>
      <c r="C80" s="130">
        <v>6</v>
      </c>
      <c r="D80" s="34">
        <f t="shared" si="1"/>
        <v>39.880121842599024</v>
      </c>
    </row>
    <row r="81" spans="1:4" x14ac:dyDescent="0.25">
      <c r="A81" s="288"/>
      <c r="B81" s="16" t="s">
        <v>36</v>
      </c>
      <c r="C81" s="130">
        <v>13</v>
      </c>
      <c r="D81" s="34">
        <f t="shared" si="1"/>
        <v>86.406930658964555</v>
      </c>
    </row>
    <row r="82" spans="1:4" ht="16.5" thickBot="1" x14ac:dyDescent="0.3">
      <c r="A82" s="289"/>
      <c r="B82" s="19" t="s">
        <v>35</v>
      </c>
      <c r="C82" s="200">
        <f>AVERAGE(C63:C81)</f>
        <v>21.421052631578949</v>
      </c>
      <c r="D82" s="209">
        <f>AVERAGE(D63:D81)</f>
        <v>142.37903149068251</v>
      </c>
    </row>
    <row r="83" spans="1:4" x14ac:dyDescent="0.25">
      <c r="A83" s="288" t="s">
        <v>138</v>
      </c>
      <c r="B83" s="16" t="s">
        <v>7</v>
      </c>
      <c r="C83" s="130">
        <v>23</v>
      </c>
      <c r="D83" s="34">
        <f t="shared" si="1"/>
        <v>152.8738003966296</v>
      </c>
    </row>
    <row r="84" spans="1:4" x14ac:dyDescent="0.25">
      <c r="A84" s="288"/>
      <c r="B84" s="16" t="s">
        <v>11</v>
      </c>
      <c r="C84" s="130">
        <v>19</v>
      </c>
      <c r="D84" s="34">
        <f t="shared" si="1"/>
        <v>126.28705250156359</v>
      </c>
    </row>
    <row r="85" spans="1:4" x14ac:dyDescent="0.25">
      <c r="A85" s="288"/>
      <c r="B85" s="16" t="s">
        <v>12</v>
      </c>
      <c r="C85" s="130">
        <v>18</v>
      </c>
      <c r="D85" s="34">
        <f t="shared" si="1"/>
        <v>119.64036552779709</v>
      </c>
    </row>
    <row r="86" spans="1:4" x14ac:dyDescent="0.25">
      <c r="A86" s="288"/>
      <c r="B86" s="16" t="s">
        <v>10</v>
      </c>
      <c r="C86" s="130">
        <v>16</v>
      </c>
      <c r="D86" s="34">
        <f t="shared" si="1"/>
        <v>106.34699158026407</v>
      </c>
    </row>
    <row r="87" spans="1:4" x14ac:dyDescent="0.25">
      <c r="A87" s="288"/>
      <c r="B87" s="16" t="s">
        <v>13</v>
      </c>
      <c r="C87" s="130">
        <v>6</v>
      </c>
      <c r="D87" s="34">
        <f t="shared" si="1"/>
        <v>39.880121842599024</v>
      </c>
    </row>
    <row r="88" spans="1:4" x14ac:dyDescent="0.25">
      <c r="A88" s="288"/>
      <c r="B88" s="16" t="s">
        <v>9</v>
      </c>
      <c r="C88" s="130">
        <v>19</v>
      </c>
      <c r="D88" s="34">
        <f t="shared" si="1"/>
        <v>126.28705250156359</v>
      </c>
    </row>
    <row r="89" spans="1:4" x14ac:dyDescent="0.25">
      <c r="A89" s="288"/>
      <c r="B89" s="16" t="s">
        <v>14</v>
      </c>
      <c r="C89" s="130">
        <v>46</v>
      </c>
      <c r="D89" s="34">
        <f t="shared" si="1"/>
        <v>305.74760079325921</v>
      </c>
    </row>
    <row r="90" spans="1:4" x14ac:dyDescent="0.25">
      <c r="A90" s="288"/>
      <c r="B90" s="16" t="s">
        <v>8</v>
      </c>
      <c r="C90" s="130">
        <v>35</v>
      </c>
      <c r="D90" s="34">
        <f t="shared" si="1"/>
        <v>232.63404408182765</v>
      </c>
    </row>
    <row r="91" spans="1:4" x14ac:dyDescent="0.25">
      <c r="A91" s="288"/>
      <c r="B91" s="16" t="s">
        <v>15</v>
      </c>
      <c r="C91" s="130">
        <v>23</v>
      </c>
      <c r="D91" s="34">
        <f t="shared" si="1"/>
        <v>152.8738003966296</v>
      </c>
    </row>
    <row r="92" spans="1:4" x14ac:dyDescent="0.25">
      <c r="A92" s="288"/>
      <c r="B92" s="16" t="s">
        <v>16</v>
      </c>
      <c r="C92" s="130">
        <v>39</v>
      </c>
      <c r="D92" s="34">
        <f t="shared" si="1"/>
        <v>259.22079197689368</v>
      </c>
    </row>
    <row r="93" spans="1:4" x14ac:dyDescent="0.25">
      <c r="A93" s="288"/>
      <c r="B93" s="16" t="s">
        <v>17</v>
      </c>
      <c r="C93" s="130">
        <v>18</v>
      </c>
      <c r="D93" s="34">
        <f t="shared" si="1"/>
        <v>119.64036552779709</v>
      </c>
    </row>
    <row r="94" spans="1:4" x14ac:dyDescent="0.25">
      <c r="A94" s="288"/>
      <c r="B94" s="16" t="s">
        <v>18</v>
      </c>
      <c r="C94" s="130">
        <v>7</v>
      </c>
      <c r="D94" s="34">
        <f t="shared" si="1"/>
        <v>46.526808816365531</v>
      </c>
    </row>
    <row r="95" spans="1:4" x14ac:dyDescent="0.25">
      <c r="A95" s="288"/>
      <c r="B95" s="16" t="s">
        <v>19</v>
      </c>
      <c r="C95" s="130">
        <v>8</v>
      </c>
      <c r="D95" s="34">
        <f t="shared" si="1"/>
        <v>53.173495790132037</v>
      </c>
    </row>
    <row r="96" spans="1:4" x14ac:dyDescent="0.25">
      <c r="A96" s="288"/>
      <c r="B96" s="16" t="s">
        <v>20</v>
      </c>
      <c r="C96" s="130">
        <v>33</v>
      </c>
      <c r="D96" s="34">
        <f t="shared" si="1"/>
        <v>219.34067013429464</v>
      </c>
    </row>
    <row r="97" spans="1:4" x14ac:dyDescent="0.25">
      <c r="A97" s="288"/>
      <c r="B97" s="16" t="s">
        <v>21</v>
      </c>
      <c r="C97" s="130">
        <v>53</v>
      </c>
      <c r="D97" s="34">
        <f t="shared" si="1"/>
        <v>352.27440960962474</v>
      </c>
    </row>
    <row r="98" spans="1:4" x14ac:dyDescent="0.25">
      <c r="A98" s="288"/>
      <c r="B98" s="16" t="s">
        <v>22</v>
      </c>
      <c r="C98" s="130">
        <v>13</v>
      </c>
      <c r="D98" s="34">
        <f t="shared" si="1"/>
        <v>86.406930658964555</v>
      </c>
    </row>
    <row r="99" spans="1:4" x14ac:dyDescent="0.25">
      <c r="A99" s="288"/>
      <c r="B99" s="16" t="s">
        <v>23</v>
      </c>
      <c r="C99" s="130">
        <v>16</v>
      </c>
      <c r="D99" s="34">
        <f t="shared" si="1"/>
        <v>106.34699158026407</v>
      </c>
    </row>
    <row r="100" spans="1:4" ht="16.5" thickBot="1" x14ac:dyDescent="0.3">
      <c r="A100" s="289"/>
      <c r="B100" s="19" t="s">
        <v>35</v>
      </c>
      <c r="C100" s="200">
        <f>AVERAGE(C83:C99)</f>
        <v>23.058823529411764</v>
      </c>
      <c r="D100" s="209">
        <f>AVERAGE(D83:D99)</f>
        <v>153.26478198332171</v>
      </c>
    </row>
    <row r="101" spans="1:4" x14ac:dyDescent="0.25">
      <c r="A101" s="288" t="s">
        <v>140</v>
      </c>
      <c r="B101" s="16" t="s">
        <v>7</v>
      </c>
      <c r="C101" s="130">
        <v>13</v>
      </c>
      <c r="D101" s="34">
        <f t="shared" si="1"/>
        <v>86.406930658964555</v>
      </c>
    </row>
    <row r="102" spans="1:4" x14ac:dyDescent="0.25">
      <c r="A102" s="288"/>
      <c r="B102" s="16" t="s">
        <v>11</v>
      </c>
      <c r="C102" s="130">
        <v>8</v>
      </c>
      <c r="D102" s="34">
        <f t="shared" si="1"/>
        <v>53.173495790132037</v>
      </c>
    </row>
    <row r="103" spans="1:4" x14ac:dyDescent="0.25">
      <c r="A103" s="288"/>
      <c r="B103" s="16" t="s">
        <v>12</v>
      </c>
      <c r="C103" s="130">
        <v>20</v>
      </c>
      <c r="D103" s="34">
        <f t="shared" si="1"/>
        <v>132.9337394753301</v>
      </c>
    </row>
    <row r="104" spans="1:4" x14ac:dyDescent="0.25">
      <c r="A104" s="288"/>
      <c r="B104" s="16" t="s">
        <v>10</v>
      </c>
      <c r="C104" s="130">
        <v>24</v>
      </c>
      <c r="D104" s="34">
        <f t="shared" si="1"/>
        <v>159.5204873703961</v>
      </c>
    </row>
    <row r="105" spans="1:4" x14ac:dyDescent="0.25">
      <c r="A105" s="288"/>
      <c r="B105" s="16" t="s">
        <v>13</v>
      </c>
      <c r="C105" s="130">
        <v>22</v>
      </c>
      <c r="D105" s="34">
        <f t="shared" si="1"/>
        <v>146.22711342286311</v>
      </c>
    </row>
    <row r="106" spans="1:4" x14ac:dyDescent="0.25">
      <c r="A106" s="288"/>
      <c r="B106" s="16" t="s">
        <v>9</v>
      </c>
      <c r="C106" s="130">
        <v>2</v>
      </c>
      <c r="D106" s="34">
        <f t="shared" si="1"/>
        <v>13.293373947533009</v>
      </c>
    </row>
    <row r="107" spans="1:4" x14ac:dyDescent="0.25">
      <c r="A107" s="288"/>
      <c r="B107" s="16" t="s">
        <v>14</v>
      </c>
      <c r="C107" s="130">
        <v>22</v>
      </c>
      <c r="D107" s="34">
        <f t="shared" si="1"/>
        <v>146.22711342286311</v>
      </c>
    </row>
    <row r="108" spans="1:4" x14ac:dyDescent="0.25">
      <c r="A108" s="288"/>
      <c r="B108" s="16" t="s">
        <v>8</v>
      </c>
      <c r="C108" s="130">
        <v>47</v>
      </c>
      <c r="D108" s="34">
        <f t="shared" si="1"/>
        <v>312.39428776702573</v>
      </c>
    </row>
    <row r="109" spans="1:4" x14ac:dyDescent="0.25">
      <c r="A109" s="288"/>
      <c r="B109" s="16" t="s">
        <v>15</v>
      </c>
      <c r="C109" s="130">
        <v>62</v>
      </c>
      <c r="D109" s="34">
        <f t="shared" si="1"/>
        <v>412.09459237352331</v>
      </c>
    </row>
    <row r="110" spans="1:4" x14ac:dyDescent="0.25">
      <c r="A110" s="288"/>
      <c r="B110" s="16" t="s">
        <v>16</v>
      </c>
      <c r="C110" s="130">
        <v>32</v>
      </c>
      <c r="D110" s="34">
        <f t="shared" si="1"/>
        <v>212.69398316052815</v>
      </c>
    </row>
    <row r="111" spans="1:4" x14ac:dyDescent="0.25">
      <c r="A111" s="288"/>
      <c r="B111" s="16" t="s">
        <v>17</v>
      </c>
      <c r="C111" s="130">
        <v>30</v>
      </c>
      <c r="D111" s="34">
        <f t="shared" si="1"/>
        <v>199.40060921299514</v>
      </c>
    </row>
    <row r="112" spans="1:4" ht="16.5" thickBot="1" x14ac:dyDescent="0.3">
      <c r="A112" s="289"/>
      <c r="B112" s="19" t="s">
        <v>35</v>
      </c>
      <c r="C112" s="206">
        <f>AVERAGE(C101:C111)</f>
        <v>25.636363636363637</v>
      </c>
      <c r="D112" s="209">
        <f>AVERAGE(D101:D111)</f>
        <v>170.39688423655949</v>
      </c>
    </row>
    <row r="113" spans="1:4" x14ac:dyDescent="0.25">
      <c r="A113" s="288" t="s">
        <v>141</v>
      </c>
      <c r="B113" s="16" t="s">
        <v>7</v>
      </c>
      <c r="C113" s="130">
        <v>27</v>
      </c>
      <c r="D113" s="34">
        <f t="shared" si="1"/>
        <v>179.46054829169563</v>
      </c>
    </row>
    <row r="114" spans="1:4" x14ac:dyDescent="0.25">
      <c r="A114" s="288"/>
      <c r="B114" s="16" t="s">
        <v>11</v>
      </c>
      <c r="C114" s="130">
        <v>34</v>
      </c>
      <c r="D114" s="34">
        <f t="shared" si="1"/>
        <v>225.98735710806116</v>
      </c>
    </row>
    <row r="115" spans="1:4" x14ac:dyDescent="0.25">
      <c r="A115" s="288"/>
      <c r="B115" s="16" t="s">
        <v>12</v>
      </c>
      <c r="C115" s="130">
        <v>19</v>
      </c>
      <c r="D115" s="34">
        <f t="shared" si="1"/>
        <v>126.28705250156359</v>
      </c>
    </row>
    <row r="116" spans="1:4" x14ac:dyDescent="0.25">
      <c r="A116" s="288"/>
      <c r="B116" s="16" t="s">
        <v>10</v>
      </c>
      <c r="C116" s="130">
        <v>22</v>
      </c>
      <c r="D116" s="34">
        <f t="shared" si="1"/>
        <v>146.22711342286311</v>
      </c>
    </row>
    <row r="117" spans="1:4" x14ac:dyDescent="0.25">
      <c r="A117" s="288"/>
      <c r="B117" s="16" t="s">
        <v>13</v>
      </c>
      <c r="C117" s="130">
        <v>67</v>
      </c>
      <c r="D117" s="34">
        <f t="shared" si="1"/>
        <v>445.3280272423558</v>
      </c>
    </row>
    <row r="118" spans="1:4" x14ac:dyDescent="0.25">
      <c r="A118" s="288"/>
      <c r="B118" s="16" t="s">
        <v>9</v>
      </c>
      <c r="C118" s="130">
        <v>37</v>
      </c>
      <c r="D118" s="34">
        <f t="shared" si="1"/>
        <v>245.92741802936067</v>
      </c>
    </row>
    <row r="119" spans="1:4" ht="16.5" thickBot="1" x14ac:dyDescent="0.3">
      <c r="A119" s="289"/>
      <c r="B119" s="19" t="s">
        <v>35</v>
      </c>
      <c r="C119" s="200">
        <f>AVERAGE(C113:C118)</f>
        <v>34.333333333333336</v>
      </c>
      <c r="D119" s="209">
        <f>AVERAGE(D113:D118)</f>
        <v>228.20291943264999</v>
      </c>
    </row>
    <row r="120" spans="1:4" x14ac:dyDescent="0.25">
      <c r="A120" s="288" t="s">
        <v>142</v>
      </c>
      <c r="B120" s="16" t="s">
        <v>7</v>
      </c>
      <c r="C120" s="130">
        <v>26</v>
      </c>
      <c r="D120" s="34">
        <f t="shared" si="1"/>
        <v>172.81386131792911</v>
      </c>
    </row>
    <row r="121" spans="1:4" x14ac:dyDescent="0.25">
      <c r="A121" s="288"/>
      <c r="B121" s="16" t="s">
        <v>11</v>
      </c>
      <c r="C121" s="130">
        <v>22</v>
      </c>
      <c r="D121" s="34">
        <f t="shared" si="1"/>
        <v>146.22711342286311</v>
      </c>
    </row>
    <row r="122" spans="1:4" x14ac:dyDescent="0.25">
      <c r="A122" s="288"/>
      <c r="B122" s="16" t="s">
        <v>12</v>
      </c>
      <c r="C122" s="130">
        <v>29</v>
      </c>
      <c r="D122" s="34">
        <f t="shared" si="1"/>
        <v>192.75392223922864</v>
      </c>
    </row>
    <row r="123" spans="1:4" x14ac:dyDescent="0.25">
      <c r="A123" s="288"/>
      <c r="B123" s="16" t="s">
        <v>10</v>
      </c>
      <c r="C123" s="130">
        <v>23</v>
      </c>
      <c r="D123" s="34">
        <f t="shared" si="1"/>
        <v>152.8738003966296</v>
      </c>
    </row>
    <row r="124" spans="1:4" x14ac:dyDescent="0.25">
      <c r="A124" s="288"/>
      <c r="B124" s="16" t="s">
        <v>13</v>
      </c>
      <c r="C124" s="130">
        <v>42</v>
      </c>
      <c r="D124" s="34">
        <f t="shared" si="1"/>
        <v>279.16085289819318</v>
      </c>
    </row>
    <row r="125" spans="1:4" x14ac:dyDescent="0.25">
      <c r="A125" s="288"/>
      <c r="B125" s="16" t="s">
        <v>9</v>
      </c>
      <c r="C125" s="130">
        <v>37</v>
      </c>
      <c r="D125" s="34">
        <f t="shared" si="1"/>
        <v>245.92741802936067</v>
      </c>
    </row>
    <row r="126" spans="1:4" x14ac:dyDescent="0.25">
      <c r="A126" s="288"/>
      <c r="B126" s="16" t="s">
        <v>14</v>
      </c>
      <c r="C126" s="130">
        <v>18</v>
      </c>
      <c r="D126" s="34">
        <f t="shared" si="1"/>
        <v>119.64036552779709</v>
      </c>
    </row>
    <row r="127" spans="1:4" x14ac:dyDescent="0.25">
      <c r="A127" s="288"/>
      <c r="B127" s="16" t="s">
        <v>8</v>
      </c>
      <c r="C127" s="130">
        <v>34</v>
      </c>
      <c r="D127" s="34">
        <f t="shared" si="1"/>
        <v>225.98735710806116</v>
      </c>
    </row>
    <row r="128" spans="1:4" x14ac:dyDescent="0.25">
      <c r="A128" s="288"/>
      <c r="B128" s="16" t="s">
        <v>15</v>
      </c>
      <c r="C128" s="130">
        <v>22</v>
      </c>
      <c r="D128" s="34">
        <f t="shared" si="1"/>
        <v>146.22711342286311</v>
      </c>
    </row>
    <row r="129" spans="1:4" x14ac:dyDescent="0.25">
      <c r="A129" s="288"/>
      <c r="B129" s="16" t="s">
        <v>16</v>
      </c>
      <c r="C129" s="130">
        <v>28</v>
      </c>
      <c r="D129" s="34">
        <f t="shared" si="1"/>
        <v>186.10723526546212</v>
      </c>
    </row>
    <row r="130" spans="1:4" x14ac:dyDescent="0.25">
      <c r="A130" s="288"/>
      <c r="B130" s="16" t="s">
        <v>17</v>
      </c>
      <c r="C130" s="130">
        <v>35</v>
      </c>
      <c r="D130" s="34">
        <f t="shared" si="1"/>
        <v>232.63404408182765</v>
      </c>
    </row>
    <row r="131" spans="1:4" x14ac:dyDescent="0.25">
      <c r="A131" s="288"/>
      <c r="B131" s="16" t="s">
        <v>18</v>
      </c>
      <c r="C131" s="130">
        <v>17</v>
      </c>
      <c r="D131" s="34">
        <f t="shared" si="1"/>
        <v>112.99367855403058</v>
      </c>
    </row>
    <row r="132" spans="1:4" ht="16.5" thickBot="1" x14ac:dyDescent="0.3">
      <c r="A132" s="289"/>
      <c r="B132" s="19" t="s">
        <v>35</v>
      </c>
      <c r="C132" s="200">
        <f>AVERAGE(C120:C131)</f>
        <v>27.75</v>
      </c>
      <c r="D132" s="209">
        <f>AVERAGE(D120:D131)</f>
        <v>184.44556352202051</v>
      </c>
    </row>
    <row r="133" spans="1:4" x14ac:dyDescent="0.25">
      <c r="A133" s="288" t="s">
        <v>144</v>
      </c>
      <c r="B133" s="16" t="s">
        <v>7</v>
      </c>
      <c r="C133" s="130">
        <v>46</v>
      </c>
      <c r="D133" s="34">
        <f t="shared" si="1"/>
        <v>305.74760079325921</v>
      </c>
    </row>
    <row r="134" spans="1:4" x14ac:dyDescent="0.25">
      <c r="A134" s="288"/>
      <c r="B134" s="16" t="s">
        <v>11</v>
      </c>
      <c r="C134" s="130">
        <v>51</v>
      </c>
      <c r="D134" s="34">
        <f t="shared" ref="D134:D145" si="2">C134/$F$12</f>
        <v>338.98103566209176</v>
      </c>
    </row>
    <row r="135" spans="1:4" x14ac:dyDescent="0.25">
      <c r="A135" s="288"/>
      <c r="B135" s="16" t="s">
        <v>12</v>
      </c>
      <c r="C135" s="130">
        <v>72</v>
      </c>
      <c r="D135" s="34">
        <f t="shared" si="2"/>
        <v>478.56146211118835</v>
      </c>
    </row>
    <row r="136" spans="1:4" x14ac:dyDescent="0.25">
      <c r="A136" s="288"/>
      <c r="B136" s="16" t="s">
        <v>10</v>
      </c>
      <c r="C136" s="130">
        <v>74</v>
      </c>
      <c r="D136" s="34">
        <f t="shared" si="2"/>
        <v>491.85483605872133</v>
      </c>
    </row>
    <row r="137" spans="1:4" x14ac:dyDescent="0.25">
      <c r="A137" s="288"/>
      <c r="B137" s="16" t="s">
        <v>13</v>
      </c>
      <c r="C137" s="130">
        <v>23</v>
      </c>
      <c r="D137" s="34">
        <f t="shared" si="2"/>
        <v>152.8738003966296</v>
      </c>
    </row>
    <row r="138" spans="1:4" x14ac:dyDescent="0.25">
      <c r="A138" s="288"/>
      <c r="B138" s="16" t="s">
        <v>9</v>
      </c>
      <c r="C138" s="130">
        <v>34</v>
      </c>
      <c r="D138" s="34">
        <f t="shared" si="2"/>
        <v>225.98735710806116</v>
      </c>
    </row>
    <row r="139" spans="1:4" x14ac:dyDescent="0.25">
      <c r="A139" s="288"/>
      <c r="B139" s="16" t="s">
        <v>14</v>
      </c>
      <c r="C139" s="130">
        <v>33</v>
      </c>
      <c r="D139" s="34">
        <f t="shared" si="2"/>
        <v>219.34067013429464</v>
      </c>
    </row>
    <row r="140" spans="1:4" x14ac:dyDescent="0.25">
      <c r="A140" s="288"/>
      <c r="B140" s="16" t="s">
        <v>8</v>
      </c>
      <c r="C140" s="130">
        <v>27</v>
      </c>
      <c r="D140" s="34">
        <f t="shared" si="2"/>
        <v>179.46054829169563</v>
      </c>
    </row>
    <row r="141" spans="1:4" x14ac:dyDescent="0.25">
      <c r="A141" s="288"/>
      <c r="B141" s="16" t="s">
        <v>15</v>
      </c>
      <c r="C141" s="130">
        <v>68</v>
      </c>
      <c r="D141" s="34">
        <f t="shared" si="2"/>
        <v>451.97471421612232</v>
      </c>
    </row>
    <row r="142" spans="1:4" x14ac:dyDescent="0.25">
      <c r="A142" s="288"/>
      <c r="B142" s="16" t="s">
        <v>16</v>
      </c>
      <c r="C142" s="130">
        <v>67</v>
      </c>
      <c r="D142" s="34">
        <f t="shared" si="2"/>
        <v>445.3280272423558</v>
      </c>
    </row>
    <row r="143" spans="1:4" x14ac:dyDescent="0.25">
      <c r="A143" s="288"/>
      <c r="B143" s="16" t="s">
        <v>17</v>
      </c>
      <c r="C143" s="130">
        <v>10</v>
      </c>
      <c r="D143" s="34">
        <f t="shared" si="2"/>
        <v>66.46686973766505</v>
      </c>
    </row>
    <row r="144" spans="1:4" x14ac:dyDescent="0.25">
      <c r="A144" s="288"/>
      <c r="B144" s="16" t="s">
        <v>18</v>
      </c>
      <c r="C144" s="130">
        <v>26</v>
      </c>
      <c r="D144" s="34">
        <f t="shared" si="2"/>
        <v>172.81386131792911</v>
      </c>
    </row>
    <row r="145" spans="1:4" x14ac:dyDescent="0.25">
      <c r="A145" s="288"/>
      <c r="B145" s="16" t="s">
        <v>19</v>
      </c>
      <c r="C145" s="130">
        <v>36</v>
      </c>
      <c r="D145" s="34">
        <f t="shared" si="2"/>
        <v>239.28073105559417</v>
      </c>
    </row>
    <row r="146" spans="1:4" ht="16.5" thickBot="1" x14ac:dyDescent="0.3">
      <c r="A146" s="289"/>
      <c r="B146" s="19" t="s">
        <v>35</v>
      </c>
      <c r="C146" s="200">
        <f>AVERAGE(C133:C145)</f>
        <v>43.615384615384613</v>
      </c>
      <c r="D146" s="209">
        <f>AVERAGE(D133:D145)</f>
        <v>289.89780877889285</v>
      </c>
    </row>
  </sheetData>
  <mergeCells count="10">
    <mergeCell ref="A4:A21"/>
    <mergeCell ref="A22:A34"/>
    <mergeCell ref="A35:A48"/>
    <mergeCell ref="A49:A62"/>
    <mergeCell ref="A63:A82"/>
    <mergeCell ref="A133:A146"/>
    <mergeCell ref="A83:A100"/>
    <mergeCell ref="A101:A112"/>
    <mergeCell ref="A113:A119"/>
    <mergeCell ref="A120:A132"/>
  </mergeCells>
  <phoneticPr fontId="3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34AA-F9B6-486C-8FBC-A4276B150390}">
  <dimension ref="A1:H156"/>
  <sheetViews>
    <sheetView zoomScale="80" zoomScaleNormal="80" workbookViewId="0">
      <selection activeCell="F14" sqref="F14"/>
    </sheetView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bestFit="1" customWidth="1"/>
    <col min="4" max="4" width="17.85546875" style="16" bestFit="1" customWidth="1"/>
    <col min="5" max="5" width="10.28515625" style="1" customWidth="1"/>
    <col min="6" max="6" width="36" style="27" bestFit="1" customWidth="1"/>
    <col min="7" max="7" width="9.42578125" style="16" bestFit="1" customWidth="1"/>
    <col min="8" max="8" width="18.7109375" style="16" bestFit="1" customWidth="1"/>
    <col min="9" max="16384" width="11.42578125" style="1"/>
  </cols>
  <sheetData>
    <row r="1" spans="1:8" x14ac:dyDescent="0.25">
      <c r="A1" s="5" t="s">
        <v>755</v>
      </c>
      <c r="B1" s="2"/>
    </row>
    <row r="2" spans="1:8" x14ac:dyDescent="0.25">
      <c r="A2" s="5"/>
      <c r="B2" s="2"/>
    </row>
    <row r="3" spans="1:8" x14ac:dyDescent="0.25">
      <c r="C3" s="17" t="s">
        <v>170</v>
      </c>
      <c r="D3" s="17" t="s">
        <v>604</v>
      </c>
    </row>
    <row r="4" spans="1:8" x14ac:dyDescent="0.25">
      <c r="A4" s="292" t="s">
        <v>131</v>
      </c>
      <c r="B4" s="18" t="s">
        <v>7</v>
      </c>
      <c r="C4" s="199">
        <v>0</v>
      </c>
      <c r="D4" s="34">
        <f>C4/$F$12</f>
        <v>0</v>
      </c>
      <c r="F4" s="28" t="s">
        <v>145</v>
      </c>
    </row>
    <row r="5" spans="1:8" x14ac:dyDescent="0.25">
      <c r="A5" s="288"/>
      <c r="B5" s="16" t="s">
        <v>11</v>
      </c>
      <c r="C5" s="199">
        <v>0</v>
      </c>
      <c r="D5" s="34">
        <f t="shared" ref="D5:D68" si="0">C5/$F$12</f>
        <v>0</v>
      </c>
      <c r="F5" s="27" t="s">
        <v>171</v>
      </c>
      <c r="G5" s="16" t="s">
        <v>0</v>
      </c>
      <c r="H5" s="16" t="s">
        <v>1</v>
      </c>
    </row>
    <row r="6" spans="1:8" x14ac:dyDescent="0.25">
      <c r="A6" s="288"/>
      <c r="B6" s="16" t="s">
        <v>12</v>
      </c>
      <c r="C6" s="199">
        <v>4</v>
      </c>
      <c r="D6" s="34">
        <f t="shared" si="0"/>
        <v>26.586747895066019</v>
      </c>
      <c r="F6" s="32" t="s">
        <v>152</v>
      </c>
      <c r="G6" s="16">
        <v>2.5000000000000001E-3</v>
      </c>
      <c r="H6" s="16" t="s">
        <v>5</v>
      </c>
    </row>
    <row r="7" spans="1:8" x14ac:dyDescent="0.25">
      <c r="A7" s="288"/>
      <c r="B7" s="16" t="s">
        <v>10</v>
      </c>
      <c r="C7" s="199">
        <v>0</v>
      </c>
      <c r="D7" s="34">
        <f t="shared" si="0"/>
        <v>0</v>
      </c>
      <c r="F7" s="32" t="s">
        <v>153</v>
      </c>
      <c r="G7" s="16" t="s">
        <v>107</v>
      </c>
      <c r="H7" s="16" t="s">
        <v>6</v>
      </c>
    </row>
    <row r="8" spans="1:8" x14ac:dyDescent="0.25">
      <c r="A8" s="288"/>
      <c r="B8" s="16" t="s">
        <v>13</v>
      </c>
      <c r="C8" s="199">
        <v>3</v>
      </c>
      <c r="D8" s="34">
        <f t="shared" si="0"/>
        <v>19.940060921299512</v>
      </c>
      <c r="F8" s="32" t="s">
        <v>154</v>
      </c>
      <c r="G8" s="16" t="s">
        <v>107</v>
      </c>
      <c r="H8" s="16" t="s">
        <v>6</v>
      </c>
    </row>
    <row r="9" spans="1:8" x14ac:dyDescent="0.25">
      <c r="A9" s="288"/>
      <c r="B9" s="16" t="s">
        <v>9</v>
      </c>
      <c r="C9" s="199">
        <v>3</v>
      </c>
      <c r="D9" s="34">
        <f t="shared" si="0"/>
        <v>19.940060921299512</v>
      </c>
      <c r="F9" s="32"/>
      <c r="G9" s="33"/>
    </row>
    <row r="10" spans="1:8" x14ac:dyDescent="0.25">
      <c r="A10" s="288"/>
      <c r="B10" s="16" t="s">
        <v>14</v>
      </c>
      <c r="C10" s="199">
        <v>0</v>
      </c>
      <c r="D10" s="34">
        <f t="shared" si="0"/>
        <v>0</v>
      </c>
      <c r="F10" s="32"/>
      <c r="G10" s="33"/>
    </row>
    <row r="11" spans="1:8" x14ac:dyDescent="0.25">
      <c r="A11" s="288"/>
      <c r="B11" s="16" t="s">
        <v>8</v>
      </c>
      <c r="C11" s="199">
        <v>0</v>
      </c>
      <c r="D11" s="34">
        <f t="shared" si="0"/>
        <v>0</v>
      </c>
      <c r="F11" s="28" t="s">
        <v>596</v>
      </c>
      <c r="G11" s="33"/>
    </row>
    <row r="12" spans="1:8" x14ac:dyDescent="0.25">
      <c r="A12" s="288"/>
      <c r="B12" s="16" t="s">
        <v>15</v>
      </c>
      <c r="C12" s="199">
        <v>0</v>
      </c>
      <c r="D12" s="34">
        <f t="shared" si="0"/>
        <v>0</v>
      </c>
      <c r="F12" s="46">
        <f>0.38788*0.38788</f>
        <v>0.15045089440000001</v>
      </c>
      <c r="G12" s="33"/>
    </row>
    <row r="13" spans="1:8" x14ac:dyDescent="0.25">
      <c r="A13" s="288"/>
      <c r="B13" s="16" t="s">
        <v>16</v>
      </c>
      <c r="C13" s="199">
        <v>9</v>
      </c>
      <c r="D13" s="34">
        <f t="shared" si="0"/>
        <v>59.820182763898543</v>
      </c>
      <c r="F13" s="32"/>
      <c r="G13" s="33"/>
    </row>
    <row r="14" spans="1:8" x14ac:dyDescent="0.25">
      <c r="A14" s="288"/>
      <c r="B14" s="16" t="s">
        <v>17</v>
      </c>
      <c r="C14" s="199">
        <v>4</v>
      </c>
      <c r="D14" s="34">
        <f t="shared" si="0"/>
        <v>26.586747895066019</v>
      </c>
      <c r="F14" s="32"/>
      <c r="G14" s="33"/>
    </row>
    <row r="15" spans="1:8" x14ac:dyDescent="0.25">
      <c r="A15" s="288"/>
      <c r="B15" s="16" t="s">
        <v>18</v>
      </c>
      <c r="C15" s="199">
        <v>0</v>
      </c>
      <c r="D15" s="34">
        <f t="shared" si="0"/>
        <v>0</v>
      </c>
      <c r="F15" s="32"/>
      <c r="G15" s="33"/>
    </row>
    <row r="16" spans="1:8" x14ac:dyDescent="0.25">
      <c r="A16" s="288"/>
      <c r="B16" s="16" t="s">
        <v>19</v>
      </c>
      <c r="C16" s="199">
        <v>0</v>
      </c>
      <c r="D16" s="34">
        <f t="shared" si="0"/>
        <v>0</v>
      </c>
      <c r="F16" s="32"/>
      <c r="G16" s="33"/>
    </row>
    <row r="17" spans="1:7" x14ac:dyDescent="0.25">
      <c r="A17" s="288"/>
      <c r="B17" s="16" t="s">
        <v>20</v>
      </c>
      <c r="C17" s="199">
        <v>0</v>
      </c>
      <c r="D17" s="34">
        <f t="shared" si="0"/>
        <v>0</v>
      </c>
      <c r="F17" s="32"/>
      <c r="G17" s="33"/>
    </row>
    <row r="18" spans="1:7" x14ac:dyDescent="0.25">
      <c r="A18" s="288"/>
      <c r="B18" s="16" t="s">
        <v>21</v>
      </c>
      <c r="C18" s="199">
        <v>0</v>
      </c>
      <c r="D18" s="34">
        <f t="shared" si="0"/>
        <v>0</v>
      </c>
      <c r="F18" s="32"/>
      <c r="G18" s="33"/>
    </row>
    <row r="19" spans="1:7" x14ac:dyDescent="0.25">
      <c r="A19" s="288"/>
      <c r="B19" s="16" t="s">
        <v>22</v>
      </c>
      <c r="C19" s="199">
        <v>0</v>
      </c>
      <c r="D19" s="34">
        <f t="shared" si="0"/>
        <v>0</v>
      </c>
      <c r="F19" s="32"/>
      <c r="G19" s="33"/>
    </row>
    <row r="20" spans="1:7" s="16" customFormat="1" ht="16.5" thickBot="1" x14ac:dyDescent="0.3">
      <c r="A20" s="289"/>
      <c r="B20" s="19" t="s">
        <v>35</v>
      </c>
      <c r="C20" s="200">
        <f>AVERAGE(C4:C19)</f>
        <v>1.4375</v>
      </c>
      <c r="D20" s="209">
        <f>AVERAGE(D4:D19)</f>
        <v>9.5546125247893503</v>
      </c>
      <c r="E20" s="1"/>
      <c r="F20" s="29"/>
    </row>
    <row r="21" spans="1:7" s="16" customFormat="1" x14ac:dyDescent="0.25">
      <c r="A21" s="290" t="s">
        <v>132</v>
      </c>
      <c r="B21" s="18" t="s">
        <v>7</v>
      </c>
      <c r="C21" s="207">
        <v>0</v>
      </c>
      <c r="D21" s="34">
        <f t="shared" si="0"/>
        <v>0</v>
      </c>
      <c r="E21" s="1"/>
      <c r="F21" s="29"/>
    </row>
    <row r="22" spans="1:7" s="16" customFormat="1" x14ac:dyDescent="0.25">
      <c r="A22" s="288"/>
      <c r="B22" s="16" t="s">
        <v>11</v>
      </c>
      <c r="C22" s="207">
        <v>1</v>
      </c>
      <c r="D22" s="34">
        <f t="shared" si="0"/>
        <v>6.6466869737665046</v>
      </c>
      <c r="E22" s="1"/>
      <c r="F22" s="29"/>
    </row>
    <row r="23" spans="1:7" s="16" customFormat="1" x14ac:dyDescent="0.25">
      <c r="A23" s="288"/>
      <c r="B23" s="16" t="s">
        <v>12</v>
      </c>
      <c r="C23" s="207">
        <v>0</v>
      </c>
      <c r="D23" s="34">
        <f t="shared" si="0"/>
        <v>0</v>
      </c>
      <c r="E23" s="1"/>
      <c r="F23" s="29"/>
    </row>
    <row r="24" spans="1:7" s="16" customFormat="1" x14ac:dyDescent="0.25">
      <c r="A24" s="288"/>
      <c r="B24" s="16" t="s">
        <v>10</v>
      </c>
      <c r="C24" s="207">
        <v>0</v>
      </c>
      <c r="D24" s="34">
        <f t="shared" si="0"/>
        <v>0</v>
      </c>
      <c r="E24" s="1"/>
      <c r="F24" s="29"/>
    </row>
    <row r="25" spans="1:7" s="16" customFormat="1" x14ac:dyDescent="0.25">
      <c r="A25" s="288"/>
      <c r="B25" s="16" t="s">
        <v>13</v>
      </c>
      <c r="C25" s="207">
        <v>3</v>
      </c>
      <c r="D25" s="34">
        <f t="shared" si="0"/>
        <v>19.940060921299512</v>
      </c>
      <c r="E25" s="1"/>
      <c r="F25" s="29"/>
    </row>
    <row r="26" spans="1:7" s="16" customFormat="1" x14ac:dyDescent="0.25">
      <c r="A26" s="288"/>
      <c r="B26" s="16" t="s">
        <v>9</v>
      </c>
      <c r="C26" s="207">
        <v>2</v>
      </c>
      <c r="D26" s="34">
        <f t="shared" si="0"/>
        <v>13.293373947533009</v>
      </c>
      <c r="E26" s="1"/>
      <c r="F26" s="29"/>
    </row>
    <row r="27" spans="1:7" s="16" customFormat="1" x14ac:dyDescent="0.25">
      <c r="A27" s="288"/>
      <c r="B27" s="16" t="s">
        <v>14</v>
      </c>
      <c r="C27" s="207">
        <v>1</v>
      </c>
      <c r="D27" s="34">
        <f t="shared" si="0"/>
        <v>6.6466869737665046</v>
      </c>
      <c r="E27" s="1"/>
      <c r="F27" s="29"/>
    </row>
    <row r="28" spans="1:7" s="16" customFormat="1" x14ac:dyDescent="0.25">
      <c r="A28" s="288"/>
      <c r="B28" s="16" t="s">
        <v>8</v>
      </c>
      <c r="C28" s="207">
        <v>2</v>
      </c>
      <c r="D28" s="34">
        <f t="shared" si="0"/>
        <v>13.293373947533009</v>
      </c>
      <c r="E28" s="1"/>
      <c r="F28" s="29"/>
    </row>
    <row r="29" spans="1:7" s="16" customFormat="1" x14ac:dyDescent="0.25">
      <c r="A29" s="288"/>
      <c r="B29" s="16" t="s">
        <v>15</v>
      </c>
      <c r="C29" s="207">
        <v>0</v>
      </c>
      <c r="D29" s="34">
        <f t="shared" si="0"/>
        <v>0</v>
      </c>
      <c r="E29" s="1"/>
      <c r="F29" s="29"/>
    </row>
    <row r="30" spans="1:7" s="16" customFormat="1" x14ac:dyDescent="0.25">
      <c r="A30" s="288"/>
      <c r="B30" s="16" t="s">
        <v>16</v>
      </c>
      <c r="C30" s="207">
        <v>1</v>
      </c>
      <c r="D30" s="34">
        <f t="shared" si="0"/>
        <v>6.6466869737665046</v>
      </c>
      <c r="E30" s="1"/>
      <c r="F30" s="29"/>
    </row>
    <row r="31" spans="1:7" s="16" customFormat="1" x14ac:dyDescent="0.25">
      <c r="A31" s="288"/>
      <c r="B31" s="16" t="s">
        <v>17</v>
      </c>
      <c r="C31" s="207">
        <v>1</v>
      </c>
      <c r="D31" s="34">
        <f t="shared" si="0"/>
        <v>6.6466869737665046</v>
      </c>
      <c r="E31" s="1"/>
      <c r="F31" s="29"/>
    </row>
    <row r="32" spans="1:7" s="16" customFormat="1" x14ac:dyDescent="0.25">
      <c r="A32" s="288"/>
      <c r="B32" s="16" t="s">
        <v>18</v>
      </c>
      <c r="C32" s="207">
        <v>0</v>
      </c>
      <c r="D32" s="34">
        <f t="shared" si="0"/>
        <v>0</v>
      </c>
      <c r="E32" s="1"/>
      <c r="F32" s="29"/>
    </row>
    <row r="33" spans="1:6" s="16" customFormat="1" ht="16.5" thickBot="1" x14ac:dyDescent="0.3">
      <c r="A33" s="289"/>
      <c r="B33" s="19" t="s">
        <v>35</v>
      </c>
      <c r="C33" s="200">
        <f>AVERAGE(C21:C32)</f>
        <v>0.91666666666666663</v>
      </c>
      <c r="D33" s="209">
        <f>AVERAGE(D21:D32)</f>
        <v>6.0927963926192961</v>
      </c>
      <c r="E33" s="1"/>
      <c r="F33" s="27"/>
    </row>
    <row r="34" spans="1:6" s="16" customFormat="1" x14ac:dyDescent="0.25">
      <c r="A34" s="290" t="s">
        <v>134</v>
      </c>
      <c r="B34" s="21" t="s">
        <v>7</v>
      </c>
      <c r="C34" s="208">
        <v>0</v>
      </c>
      <c r="D34" s="34">
        <f t="shared" si="0"/>
        <v>0</v>
      </c>
      <c r="E34" s="1"/>
      <c r="F34" s="27"/>
    </row>
    <row r="35" spans="1:6" s="16" customFormat="1" x14ac:dyDescent="0.25">
      <c r="A35" s="288"/>
      <c r="B35" s="16" t="s">
        <v>11</v>
      </c>
      <c r="C35" s="207">
        <v>2</v>
      </c>
      <c r="D35" s="34">
        <f t="shared" si="0"/>
        <v>13.293373947533009</v>
      </c>
      <c r="E35" s="1"/>
      <c r="F35" s="27"/>
    </row>
    <row r="36" spans="1:6" s="16" customFormat="1" x14ac:dyDescent="0.25">
      <c r="A36" s="288"/>
      <c r="B36" s="16" t="s">
        <v>12</v>
      </c>
      <c r="C36" s="207">
        <v>0</v>
      </c>
      <c r="D36" s="34">
        <f t="shared" si="0"/>
        <v>0</v>
      </c>
      <c r="E36" s="1"/>
      <c r="F36" s="27"/>
    </row>
    <row r="37" spans="1:6" s="16" customFormat="1" x14ac:dyDescent="0.25">
      <c r="A37" s="288"/>
      <c r="B37" s="16" t="s">
        <v>10</v>
      </c>
      <c r="C37" s="207">
        <v>2</v>
      </c>
      <c r="D37" s="34">
        <f t="shared" si="0"/>
        <v>13.293373947533009</v>
      </c>
      <c r="E37" s="1"/>
      <c r="F37" s="27"/>
    </row>
    <row r="38" spans="1:6" s="16" customFormat="1" x14ac:dyDescent="0.25">
      <c r="A38" s="288"/>
      <c r="B38" s="16" t="s">
        <v>13</v>
      </c>
      <c r="C38" s="207">
        <v>1</v>
      </c>
      <c r="D38" s="34">
        <f t="shared" si="0"/>
        <v>6.6466869737665046</v>
      </c>
      <c r="E38" s="1"/>
      <c r="F38" s="27"/>
    </row>
    <row r="39" spans="1:6" s="16" customFormat="1" x14ac:dyDescent="0.25">
      <c r="A39" s="288"/>
      <c r="B39" s="16" t="s">
        <v>9</v>
      </c>
      <c r="C39" s="207">
        <v>0</v>
      </c>
      <c r="D39" s="34">
        <f t="shared" si="0"/>
        <v>0</v>
      </c>
      <c r="E39" s="1"/>
      <c r="F39" s="27"/>
    </row>
    <row r="40" spans="1:6" s="16" customFormat="1" x14ac:dyDescent="0.25">
      <c r="A40" s="288"/>
      <c r="B40" s="16" t="s">
        <v>14</v>
      </c>
      <c r="C40" s="207">
        <v>0</v>
      </c>
      <c r="D40" s="34">
        <f t="shared" si="0"/>
        <v>0</v>
      </c>
      <c r="E40" s="1"/>
      <c r="F40" s="27"/>
    </row>
    <row r="41" spans="1:6" s="16" customFormat="1" x14ac:dyDescent="0.25">
      <c r="A41" s="288"/>
      <c r="B41" s="16" t="s">
        <v>8</v>
      </c>
      <c r="C41" s="207">
        <v>0</v>
      </c>
      <c r="D41" s="34">
        <f t="shared" si="0"/>
        <v>0</v>
      </c>
      <c r="E41" s="1"/>
      <c r="F41" s="27"/>
    </row>
    <row r="42" spans="1:6" x14ac:dyDescent="0.25">
      <c r="A42" s="288"/>
      <c r="B42" s="16" t="s">
        <v>15</v>
      </c>
      <c r="C42" s="207">
        <v>0</v>
      </c>
      <c r="D42" s="34">
        <f t="shared" si="0"/>
        <v>0</v>
      </c>
    </row>
    <row r="43" spans="1:6" x14ac:dyDescent="0.25">
      <c r="A43" s="288"/>
      <c r="B43" s="16" t="s">
        <v>16</v>
      </c>
      <c r="C43" s="207">
        <v>2</v>
      </c>
      <c r="D43" s="34">
        <f t="shared" si="0"/>
        <v>13.293373947533009</v>
      </c>
    </row>
    <row r="44" spans="1:6" x14ac:dyDescent="0.25">
      <c r="A44" s="288"/>
      <c r="B44" s="16" t="s">
        <v>17</v>
      </c>
      <c r="C44" s="207">
        <v>0</v>
      </c>
      <c r="D44" s="34">
        <f t="shared" si="0"/>
        <v>0</v>
      </c>
    </row>
    <row r="45" spans="1:6" x14ac:dyDescent="0.25">
      <c r="A45" s="288"/>
      <c r="B45" s="16" t="s">
        <v>18</v>
      </c>
      <c r="C45" s="207">
        <v>0</v>
      </c>
      <c r="D45" s="34">
        <f t="shared" si="0"/>
        <v>0</v>
      </c>
    </row>
    <row r="46" spans="1:6" x14ac:dyDescent="0.25">
      <c r="A46" s="288"/>
      <c r="B46" s="16" t="s">
        <v>19</v>
      </c>
      <c r="C46" s="207">
        <v>1</v>
      </c>
      <c r="D46" s="34">
        <f t="shared" si="0"/>
        <v>6.6466869737665046</v>
      </c>
    </row>
    <row r="47" spans="1:6" x14ac:dyDescent="0.25">
      <c r="A47" s="288"/>
      <c r="B47" s="16" t="s">
        <v>20</v>
      </c>
      <c r="C47" s="207">
        <v>0</v>
      </c>
      <c r="D47" s="34">
        <f t="shared" si="0"/>
        <v>0</v>
      </c>
    </row>
    <row r="48" spans="1:6" x14ac:dyDescent="0.25">
      <c r="A48" s="288"/>
      <c r="B48" s="16" t="s">
        <v>21</v>
      </c>
      <c r="C48" s="207">
        <v>0</v>
      </c>
      <c r="D48" s="34">
        <f t="shared" si="0"/>
        <v>0</v>
      </c>
    </row>
    <row r="49" spans="1:4" x14ac:dyDescent="0.25">
      <c r="A49" s="288"/>
      <c r="B49" s="16" t="s">
        <v>22</v>
      </c>
      <c r="C49" s="207">
        <v>0</v>
      </c>
      <c r="D49" s="34">
        <f t="shared" si="0"/>
        <v>0</v>
      </c>
    </row>
    <row r="50" spans="1:4" ht="16.5" thickBot="1" x14ac:dyDescent="0.3">
      <c r="A50" s="289"/>
      <c r="B50" s="19" t="s">
        <v>35</v>
      </c>
      <c r="C50" s="200">
        <f>AVERAGE(C34:C49)</f>
        <v>0.5</v>
      </c>
      <c r="D50" s="209">
        <f>AVERAGE(D34:D49)</f>
        <v>3.3233434868832523</v>
      </c>
    </row>
    <row r="51" spans="1:4" x14ac:dyDescent="0.25">
      <c r="A51" s="290" t="s">
        <v>136</v>
      </c>
      <c r="B51" s="21" t="s">
        <v>7</v>
      </c>
      <c r="C51" s="204">
        <v>7</v>
      </c>
      <c r="D51" s="34">
        <f t="shared" si="0"/>
        <v>46.526808816365531</v>
      </c>
    </row>
    <row r="52" spans="1:4" x14ac:dyDescent="0.25">
      <c r="A52" s="288"/>
      <c r="B52" s="16" t="s">
        <v>11</v>
      </c>
      <c r="C52" s="130">
        <v>8</v>
      </c>
      <c r="D52" s="34">
        <f t="shared" si="0"/>
        <v>53.173495790132037</v>
      </c>
    </row>
    <row r="53" spans="1:4" x14ac:dyDescent="0.25">
      <c r="A53" s="288"/>
      <c r="B53" s="16" t="s">
        <v>12</v>
      </c>
      <c r="C53" s="130">
        <v>8</v>
      </c>
      <c r="D53" s="34">
        <f t="shared" si="0"/>
        <v>53.173495790132037</v>
      </c>
    </row>
    <row r="54" spans="1:4" x14ac:dyDescent="0.25">
      <c r="A54" s="288"/>
      <c r="B54" s="16" t="s">
        <v>10</v>
      </c>
      <c r="C54" s="130">
        <v>14</v>
      </c>
      <c r="D54" s="34">
        <f t="shared" si="0"/>
        <v>93.053617632731061</v>
      </c>
    </row>
    <row r="55" spans="1:4" x14ac:dyDescent="0.25">
      <c r="A55" s="288"/>
      <c r="B55" s="16" t="s">
        <v>13</v>
      </c>
      <c r="C55" s="130">
        <v>32</v>
      </c>
      <c r="D55" s="34">
        <f t="shared" si="0"/>
        <v>212.69398316052815</v>
      </c>
    </row>
    <row r="56" spans="1:4" x14ac:dyDescent="0.25">
      <c r="A56" s="288"/>
      <c r="B56" s="16" t="s">
        <v>9</v>
      </c>
      <c r="C56" s="130">
        <v>17</v>
      </c>
      <c r="D56" s="34">
        <f t="shared" si="0"/>
        <v>112.99367855403058</v>
      </c>
    </row>
    <row r="57" spans="1:4" x14ac:dyDescent="0.25">
      <c r="A57" s="288"/>
      <c r="B57" s="16" t="s">
        <v>14</v>
      </c>
      <c r="C57" s="130">
        <v>16</v>
      </c>
      <c r="D57" s="34">
        <f t="shared" si="0"/>
        <v>106.34699158026407</v>
      </c>
    </row>
    <row r="58" spans="1:4" x14ac:dyDescent="0.25">
      <c r="A58" s="288"/>
      <c r="B58" s="16" t="s">
        <v>8</v>
      </c>
      <c r="C58" s="130">
        <v>2</v>
      </c>
      <c r="D58" s="34">
        <f t="shared" si="0"/>
        <v>13.293373947533009</v>
      </c>
    </row>
    <row r="59" spans="1:4" x14ac:dyDescent="0.25">
      <c r="A59" s="288"/>
      <c r="B59" s="16" t="s">
        <v>15</v>
      </c>
      <c r="C59" s="130">
        <v>3</v>
      </c>
      <c r="D59" s="34">
        <f t="shared" si="0"/>
        <v>19.940060921299512</v>
      </c>
    </row>
    <row r="60" spans="1:4" x14ac:dyDescent="0.25">
      <c r="A60" s="288"/>
      <c r="B60" s="16" t="s">
        <v>16</v>
      </c>
      <c r="C60" s="130">
        <v>4</v>
      </c>
      <c r="D60" s="34">
        <f t="shared" si="0"/>
        <v>26.586747895066019</v>
      </c>
    </row>
    <row r="61" spans="1:4" x14ac:dyDescent="0.25">
      <c r="A61" s="288"/>
      <c r="B61" s="16" t="s">
        <v>17</v>
      </c>
      <c r="C61" s="130">
        <v>18</v>
      </c>
      <c r="D61" s="34">
        <f t="shared" si="0"/>
        <v>119.64036552779709</v>
      </c>
    </row>
    <row r="62" spans="1:4" x14ac:dyDescent="0.25">
      <c r="A62" s="288"/>
      <c r="B62" s="16" t="s">
        <v>18</v>
      </c>
      <c r="C62" s="130">
        <v>22</v>
      </c>
      <c r="D62" s="34">
        <f t="shared" si="0"/>
        <v>146.22711342286311</v>
      </c>
    </row>
    <row r="63" spans="1:4" x14ac:dyDescent="0.25">
      <c r="A63" s="288"/>
      <c r="B63" s="16" t="s">
        <v>19</v>
      </c>
      <c r="C63" s="130">
        <v>24</v>
      </c>
      <c r="D63" s="34">
        <f t="shared" si="0"/>
        <v>159.5204873703961</v>
      </c>
    </row>
    <row r="64" spans="1:4" x14ac:dyDescent="0.25">
      <c r="A64" s="288"/>
      <c r="B64" s="16" t="s">
        <v>20</v>
      </c>
      <c r="C64" s="130">
        <v>35</v>
      </c>
      <c r="D64" s="34">
        <f t="shared" si="0"/>
        <v>232.63404408182765</v>
      </c>
    </row>
    <row r="65" spans="1:4" x14ac:dyDescent="0.25">
      <c r="A65" s="288"/>
      <c r="B65" s="16" t="s">
        <v>21</v>
      </c>
      <c r="C65" s="130">
        <v>9</v>
      </c>
      <c r="D65" s="34">
        <f t="shared" si="0"/>
        <v>59.820182763898543</v>
      </c>
    </row>
    <row r="66" spans="1:4" x14ac:dyDescent="0.25">
      <c r="A66" s="288"/>
      <c r="B66" s="16" t="s">
        <v>22</v>
      </c>
      <c r="C66" s="130">
        <v>7</v>
      </c>
      <c r="D66" s="34">
        <f t="shared" si="0"/>
        <v>46.526808816365531</v>
      </c>
    </row>
    <row r="67" spans="1:4" x14ac:dyDescent="0.25">
      <c r="A67" s="288"/>
      <c r="B67" s="16" t="s">
        <v>23</v>
      </c>
      <c r="C67" s="130">
        <v>19</v>
      </c>
      <c r="D67" s="34">
        <f t="shared" si="0"/>
        <v>126.28705250156359</v>
      </c>
    </row>
    <row r="68" spans="1:4" x14ac:dyDescent="0.25">
      <c r="A68" s="288"/>
      <c r="B68" s="16" t="s">
        <v>24</v>
      </c>
      <c r="C68" s="130">
        <v>20</v>
      </c>
      <c r="D68" s="34">
        <f t="shared" si="0"/>
        <v>132.9337394753301</v>
      </c>
    </row>
    <row r="69" spans="1:4" x14ac:dyDescent="0.25">
      <c r="A69" s="288"/>
      <c r="B69" s="16" t="s">
        <v>36</v>
      </c>
      <c r="C69" s="130">
        <v>13</v>
      </c>
      <c r="D69" s="34">
        <f t="shared" ref="D69:D70" si="1">C69/$F$12</f>
        <v>86.406930658964555</v>
      </c>
    </row>
    <row r="70" spans="1:4" x14ac:dyDescent="0.25">
      <c r="A70" s="288"/>
      <c r="B70" s="16" t="s">
        <v>37</v>
      </c>
      <c r="C70" s="130">
        <v>12</v>
      </c>
      <c r="D70" s="34">
        <f t="shared" si="1"/>
        <v>79.760243685198049</v>
      </c>
    </row>
    <row r="71" spans="1:4" ht="16.5" thickBot="1" x14ac:dyDescent="0.3">
      <c r="A71" s="289"/>
      <c r="B71" s="19" t="s">
        <v>35</v>
      </c>
      <c r="C71" s="200">
        <f>AVERAGE(C51:C70)</f>
        <v>14.5</v>
      </c>
      <c r="D71" s="209">
        <f>AVERAGE(D51:D70)</f>
        <v>96.376961119614307</v>
      </c>
    </row>
    <row r="72" spans="1:4" x14ac:dyDescent="0.25">
      <c r="A72" s="288" t="s">
        <v>137</v>
      </c>
      <c r="B72" s="16" t="s">
        <v>7</v>
      </c>
      <c r="C72" s="130">
        <v>4</v>
      </c>
      <c r="D72" s="34">
        <f t="shared" ref="D72:D137" si="2">C72/$F$12</f>
        <v>26.586747895066019</v>
      </c>
    </row>
    <row r="73" spans="1:4" x14ac:dyDescent="0.25">
      <c r="A73" s="288"/>
      <c r="B73" s="16" t="s">
        <v>11</v>
      </c>
      <c r="C73" s="130">
        <v>18</v>
      </c>
      <c r="D73" s="34">
        <f t="shared" si="2"/>
        <v>119.64036552779709</v>
      </c>
    </row>
    <row r="74" spans="1:4" x14ac:dyDescent="0.25">
      <c r="A74" s="288"/>
      <c r="B74" s="16" t="s">
        <v>12</v>
      </c>
      <c r="C74" s="130">
        <v>3</v>
      </c>
      <c r="D74" s="34">
        <f t="shared" si="2"/>
        <v>19.940060921299512</v>
      </c>
    </row>
    <row r="75" spans="1:4" x14ac:dyDescent="0.25">
      <c r="A75" s="288"/>
      <c r="B75" s="16" t="s">
        <v>10</v>
      </c>
      <c r="C75" s="130">
        <v>35</v>
      </c>
      <c r="D75" s="34">
        <f t="shared" si="2"/>
        <v>232.63404408182765</v>
      </c>
    </row>
    <row r="76" spans="1:4" x14ac:dyDescent="0.25">
      <c r="A76" s="288"/>
      <c r="B76" s="16" t="s">
        <v>13</v>
      </c>
      <c r="C76" s="130">
        <v>8</v>
      </c>
      <c r="D76" s="34">
        <f t="shared" si="2"/>
        <v>53.173495790132037</v>
      </c>
    </row>
    <row r="77" spans="1:4" x14ac:dyDescent="0.25">
      <c r="A77" s="288"/>
      <c r="B77" s="16" t="s">
        <v>9</v>
      </c>
      <c r="C77" s="130">
        <v>15</v>
      </c>
      <c r="D77" s="34">
        <f t="shared" si="2"/>
        <v>99.700304606497568</v>
      </c>
    </row>
    <row r="78" spans="1:4" x14ac:dyDescent="0.25">
      <c r="A78" s="288"/>
      <c r="B78" s="16" t="s">
        <v>14</v>
      </c>
      <c r="C78" s="130">
        <v>18</v>
      </c>
      <c r="D78" s="34">
        <f t="shared" si="2"/>
        <v>119.64036552779709</v>
      </c>
    </row>
    <row r="79" spans="1:4" x14ac:dyDescent="0.25">
      <c r="A79" s="288"/>
      <c r="B79" s="16" t="s">
        <v>8</v>
      </c>
      <c r="C79" s="130">
        <v>19</v>
      </c>
      <c r="D79" s="34">
        <f t="shared" si="2"/>
        <v>126.28705250156359</v>
      </c>
    </row>
    <row r="80" spans="1:4" x14ac:dyDescent="0.25">
      <c r="A80" s="288"/>
      <c r="B80" s="16" t="s">
        <v>15</v>
      </c>
      <c r="C80" s="130">
        <v>16</v>
      </c>
      <c r="D80" s="34">
        <f t="shared" si="2"/>
        <v>106.34699158026407</v>
      </c>
    </row>
    <row r="81" spans="1:4" x14ac:dyDescent="0.25">
      <c r="A81" s="288"/>
      <c r="B81" s="16" t="s">
        <v>16</v>
      </c>
      <c r="C81" s="130">
        <v>30</v>
      </c>
      <c r="D81" s="34">
        <f t="shared" si="2"/>
        <v>199.40060921299514</v>
      </c>
    </row>
    <row r="82" spans="1:4" x14ac:dyDescent="0.25">
      <c r="A82" s="288"/>
      <c r="B82" s="16" t="s">
        <v>17</v>
      </c>
      <c r="C82" s="130">
        <v>20</v>
      </c>
      <c r="D82" s="34">
        <f t="shared" si="2"/>
        <v>132.9337394753301</v>
      </c>
    </row>
    <row r="83" spans="1:4" x14ac:dyDescent="0.25">
      <c r="A83" s="288"/>
      <c r="B83" s="16" t="s">
        <v>18</v>
      </c>
      <c r="C83" s="130">
        <v>26</v>
      </c>
      <c r="D83" s="34">
        <f t="shared" si="2"/>
        <v>172.81386131792911</v>
      </c>
    </row>
    <row r="84" spans="1:4" x14ac:dyDescent="0.25">
      <c r="A84" s="288"/>
      <c r="B84" s="16" t="s">
        <v>19</v>
      </c>
      <c r="C84" s="130">
        <v>36</v>
      </c>
      <c r="D84" s="34">
        <f t="shared" si="2"/>
        <v>239.28073105559417</v>
      </c>
    </row>
    <row r="85" spans="1:4" x14ac:dyDescent="0.25">
      <c r="A85" s="288"/>
      <c r="B85" s="16" t="s">
        <v>20</v>
      </c>
      <c r="C85" s="130">
        <v>29</v>
      </c>
      <c r="D85" s="34">
        <f t="shared" si="2"/>
        <v>192.75392223922864</v>
      </c>
    </row>
    <row r="86" spans="1:4" x14ac:dyDescent="0.25">
      <c r="A86" s="288"/>
      <c r="B86" s="16" t="s">
        <v>21</v>
      </c>
      <c r="C86" s="130">
        <v>36</v>
      </c>
      <c r="D86" s="34">
        <f t="shared" si="2"/>
        <v>239.28073105559417</v>
      </c>
    </row>
    <row r="87" spans="1:4" x14ac:dyDescent="0.25">
      <c r="A87" s="288"/>
      <c r="B87" s="16" t="s">
        <v>22</v>
      </c>
      <c r="C87" s="130">
        <v>30</v>
      </c>
      <c r="D87" s="34">
        <f t="shared" si="2"/>
        <v>199.40060921299514</v>
      </c>
    </row>
    <row r="88" spans="1:4" x14ac:dyDescent="0.25">
      <c r="A88" s="288"/>
      <c r="B88" s="16" t="s">
        <v>23</v>
      </c>
      <c r="C88" s="130">
        <v>28</v>
      </c>
      <c r="D88" s="34">
        <f t="shared" si="2"/>
        <v>186.10723526546212</v>
      </c>
    </row>
    <row r="89" spans="1:4" x14ac:dyDescent="0.25">
      <c r="A89" s="288"/>
      <c r="B89" s="16" t="s">
        <v>24</v>
      </c>
      <c r="C89" s="130">
        <v>10</v>
      </c>
      <c r="D89" s="34">
        <f t="shared" si="2"/>
        <v>66.46686973766505</v>
      </c>
    </row>
    <row r="90" spans="1:4" x14ac:dyDescent="0.25">
      <c r="A90" s="288"/>
      <c r="B90" s="16" t="s">
        <v>36</v>
      </c>
      <c r="C90" s="130">
        <v>22</v>
      </c>
      <c r="D90" s="34">
        <f t="shared" si="2"/>
        <v>146.22711342286311</v>
      </c>
    </row>
    <row r="91" spans="1:4" x14ac:dyDescent="0.25">
      <c r="A91" s="288"/>
      <c r="B91" s="16" t="s">
        <v>37</v>
      </c>
      <c r="C91" s="130">
        <v>2</v>
      </c>
      <c r="D91" s="34">
        <f t="shared" si="2"/>
        <v>13.293373947533009</v>
      </c>
    </row>
    <row r="92" spans="1:4" x14ac:dyDescent="0.25">
      <c r="A92" s="288"/>
      <c r="B92" s="16" t="s">
        <v>38</v>
      </c>
      <c r="C92" s="130">
        <v>1</v>
      </c>
      <c r="D92" s="34">
        <f t="shared" si="2"/>
        <v>6.6466869737665046</v>
      </c>
    </row>
    <row r="93" spans="1:4" x14ac:dyDescent="0.25">
      <c r="A93" s="288"/>
      <c r="B93" s="16" t="s">
        <v>39</v>
      </c>
      <c r="C93" s="130">
        <v>13</v>
      </c>
      <c r="D93" s="34">
        <f t="shared" si="2"/>
        <v>86.406930658964555</v>
      </c>
    </row>
    <row r="94" spans="1:4" x14ac:dyDescent="0.25">
      <c r="A94" s="288"/>
      <c r="B94" s="16" t="s">
        <v>40</v>
      </c>
      <c r="C94" s="130">
        <v>22</v>
      </c>
      <c r="D94" s="34">
        <f t="shared" si="2"/>
        <v>146.22711342286311</v>
      </c>
    </row>
    <row r="95" spans="1:4" ht="16.5" thickBot="1" x14ac:dyDescent="0.3">
      <c r="A95" s="289"/>
      <c r="B95" s="19" t="s">
        <v>35</v>
      </c>
      <c r="C95" s="200">
        <f>AVERAGE(C72:C94)</f>
        <v>19.173913043478262</v>
      </c>
      <c r="D95" s="209">
        <f>AVERAGE(D72:D94)</f>
        <v>127.44299806221866</v>
      </c>
    </row>
    <row r="96" spans="1:4" x14ac:dyDescent="0.25">
      <c r="A96" s="288" t="s">
        <v>138</v>
      </c>
      <c r="B96" s="16" t="s">
        <v>7</v>
      </c>
      <c r="C96" s="130">
        <v>6</v>
      </c>
      <c r="D96" s="34">
        <f t="shared" si="2"/>
        <v>39.880121842599024</v>
      </c>
    </row>
    <row r="97" spans="1:4" x14ac:dyDescent="0.25">
      <c r="A97" s="288"/>
      <c r="B97" s="16" t="s">
        <v>11</v>
      </c>
      <c r="C97" s="130">
        <v>10</v>
      </c>
      <c r="D97" s="34">
        <f t="shared" si="2"/>
        <v>66.46686973766505</v>
      </c>
    </row>
    <row r="98" spans="1:4" x14ac:dyDescent="0.25">
      <c r="A98" s="288"/>
      <c r="B98" s="16" t="s">
        <v>12</v>
      </c>
      <c r="C98" s="130">
        <v>6</v>
      </c>
      <c r="D98" s="34">
        <f t="shared" si="2"/>
        <v>39.880121842599024</v>
      </c>
    </row>
    <row r="99" spans="1:4" x14ac:dyDescent="0.25">
      <c r="A99" s="288"/>
      <c r="B99" s="16" t="s">
        <v>10</v>
      </c>
      <c r="C99" s="130">
        <v>7</v>
      </c>
      <c r="D99" s="34">
        <f t="shared" si="2"/>
        <v>46.526808816365531</v>
      </c>
    </row>
    <row r="100" spans="1:4" x14ac:dyDescent="0.25">
      <c r="A100" s="288"/>
      <c r="B100" s="16" t="s">
        <v>13</v>
      </c>
      <c r="C100" s="130">
        <v>14</v>
      </c>
      <c r="D100" s="34">
        <f t="shared" si="2"/>
        <v>93.053617632731061</v>
      </c>
    </row>
    <row r="101" spans="1:4" x14ac:dyDescent="0.25">
      <c r="A101" s="288"/>
      <c r="B101" s="16" t="s">
        <v>9</v>
      </c>
      <c r="C101" s="130">
        <v>16</v>
      </c>
      <c r="D101" s="34">
        <f t="shared" si="2"/>
        <v>106.34699158026407</v>
      </c>
    </row>
    <row r="102" spans="1:4" x14ac:dyDescent="0.25">
      <c r="A102" s="288"/>
      <c r="B102" s="16" t="s">
        <v>14</v>
      </c>
      <c r="C102" s="130">
        <v>15</v>
      </c>
      <c r="D102" s="34">
        <f t="shared" si="2"/>
        <v>99.700304606497568</v>
      </c>
    </row>
    <row r="103" spans="1:4" x14ac:dyDescent="0.25">
      <c r="A103" s="288"/>
      <c r="B103" s="16" t="s">
        <v>8</v>
      </c>
      <c r="C103" s="130">
        <v>12</v>
      </c>
      <c r="D103" s="34">
        <f t="shared" si="2"/>
        <v>79.760243685198049</v>
      </c>
    </row>
    <row r="104" spans="1:4" x14ac:dyDescent="0.25">
      <c r="A104" s="288"/>
      <c r="B104" s="16" t="s">
        <v>15</v>
      </c>
      <c r="C104" s="130">
        <v>14</v>
      </c>
      <c r="D104" s="34">
        <f t="shared" si="2"/>
        <v>93.053617632731061</v>
      </c>
    </row>
    <row r="105" spans="1:4" x14ac:dyDescent="0.25">
      <c r="A105" s="288"/>
      <c r="B105" s="16" t="s">
        <v>16</v>
      </c>
      <c r="C105" s="130">
        <v>10</v>
      </c>
      <c r="D105" s="34">
        <f t="shared" si="2"/>
        <v>66.46686973766505</v>
      </c>
    </row>
    <row r="106" spans="1:4" ht="16.5" thickBot="1" x14ac:dyDescent="0.3">
      <c r="A106" s="289"/>
      <c r="B106" s="19" t="s">
        <v>35</v>
      </c>
      <c r="C106" s="200">
        <f>AVERAGE(C96:C105)</f>
        <v>11</v>
      </c>
      <c r="D106" s="209">
        <f>AVERAGE(D96:D105)</f>
        <v>73.113556711431556</v>
      </c>
    </row>
    <row r="107" spans="1:4" x14ac:dyDescent="0.25">
      <c r="A107" s="288" t="s">
        <v>140</v>
      </c>
      <c r="B107" s="16" t="s">
        <v>7</v>
      </c>
      <c r="C107" s="130">
        <v>11</v>
      </c>
      <c r="D107" s="34">
        <f t="shared" si="2"/>
        <v>73.113556711431556</v>
      </c>
    </row>
    <row r="108" spans="1:4" x14ac:dyDescent="0.25">
      <c r="A108" s="288"/>
      <c r="B108" s="16" t="s">
        <v>11</v>
      </c>
      <c r="C108" s="130">
        <v>10</v>
      </c>
      <c r="D108" s="34">
        <f t="shared" si="2"/>
        <v>66.46686973766505</v>
      </c>
    </row>
    <row r="109" spans="1:4" x14ac:dyDescent="0.25">
      <c r="A109" s="288"/>
      <c r="B109" s="16" t="s">
        <v>12</v>
      </c>
      <c r="C109" s="130">
        <v>8</v>
      </c>
      <c r="D109" s="34">
        <f t="shared" si="2"/>
        <v>53.173495790132037</v>
      </c>
    </row>
    <row r="110" spans="1:4" x14ac:dyDescent="0.25">
      <c r="A110" s="288"/>
      <c r="B110" s="16" t="s">
        <v>10</v>
      </c>
      <c r="C110" s="130">
        <v>19</v>
      </c>
      <c r="D110" s="34">
        <f t="shared" si="2"/>
        <v>126.28705250156359</v>
      </c>
    </row>
    <row r="111" spans="1:4" x14ac:dyDescent="0.25">
      <c r="A111" s="288"/>
      <c r="B111" s="16" t="s">
        <v>13</v>
      </c>
      <c r="C111" s="130">
        <v>8</v>
      </c>
      <c r="D111" s="34">
        <f t="shared" si="2"/>
        <v>53.173495790132037</v>
      </c>
    </row>
    <row r="112" spans="1:4" x14ac:dyDescent="0.25">
      <c r="A112" s="288"/>
      <c r="B112" s="16" t="s">
        <v>9</v>
      </c>
      <c r="C112" s="130">
        <v>5</v>
      </c>
      <c r="D112" s="34">
        <f t="shared" si="2"/>
        <v>33.233434868832525</v>
      </c>
    </row>
    <row r="113" spans="1:4" x14ac:dyDescent="0.25">
      <c r="A113" s="288"/>
      <c r="B113" s="16" t="s">
        <v>14</v>
      </c>
      <c r="C113" s="130">
        <v>6</v>
      </c>
      <c r="D113" s="34">
        <f t="shared" si="2"/>
        <v>39.880121842599024</v>
      </c>
    </row>
    <row r="114" spans="1:4" x14ac:dyDescent="0.25">
      <c r="A114" s="288"/>
      <c r="B114" s="16" t="s">
        <v>8</v>
      </c>
      <c r="C114" s="130">
        <v>37</v>
      </c>
      <c r="D114" s="34">
        <f t="shared" si="2"/>
        <v>245.92741802936067</v>
      </c>
    </row>
    <row r="115" spans="1:4" x14ac:dyDescent="0.25">
      <c r="A115" s="288"/>
      <c r="B115" s="16" t="s">
        <v>15</v>
      </c>
      <c r="C115" s="130">
        <v>7</v>
      </c>
      <c r="D115" s="34">
        <f t="shared" si="2"/>
        <v>46.526808816365531</v>
      </c>
    </row>
    <row r="116" spans="1:4" ht="16.5" thickBot="1" x14ac:dyDescent="0.3">
      <c r="A116" s="289"/>
      <c r="B116" s="19" t="s">
        <v>35</v>
      </c>
      <c r="C116" s="206">
        <f>AVERAGE(C107:C115)</f>
        <v>12.333333333333334</v>
      </c>
      <c r="D116" s="209">
        <f>AVERAGE(D107:D115)</f>
        <v>81.975806009786893</v>
      </c>
    </row>
    <row r="117" spans="1:4" x14ac:dyDescent="0.25">
      <c r="A117" s="288" t="s">
        <v>141</v>
      </c>
      <c r="B117" s="16" t="s">
        <v>7</v>
      </c>
      <c r="C117" s="130">
        <v>18</v>
      </c>
      <c r="D117" s="34">
        <f t="shared" si="2"/>
        <v>119.64036552779709</v>
      </c>
    </row>
    <row r="118" spans="1:4" x14ac:dyDescent="0.25">
      <c r="A118" s="288"/>
      <c r="B118" s="16" t="s">
        <v>11</v>
      </c>
      <c r="C118" s="130">
        <v>16</v>
      </c>
      <c r="D118" s="34">
        <f t="shared" si="2"/>
        <v>106.34699158026407</v>
      </c>
    </row>
    <row r="119" spans="1:4" x14ac:dyDescent="0.25">
      <c r="A119" s="288"/>
      <c r="B119" s="16" t="s">
        <v>12</v>
      </c>
      <c r="C119" s="130">
        <v>43</v>
      </c>
      <c r="D119" s="34">
        <f t="shared" si="2"/>
        <v>285.8075398719597</v>
      </c>
    </row>
    <row r="120" spans="1:4" x14ac:dyDescent="0.25">
      <c r="A120" s="288"/>
      <c r="B120" s="16" t="s">
        <v>10</v>
      </c>
      <c r="C120" s="130">
        <v>13</v>
      </c>
      <c r="D120" s="34">
        <f t="shared" si="2"/>
        <v>86.406930658964555</v>
      </c>
    </row>
    <row r="121" spans="1:4" x14ac:dyDescent="0.25">
      <c r="A121" s="288"/>
      <c r="B121" s="16" t="s">
        <v>13</v>
      </c>
      <c r="C121" s="130">
        <v>27</v>
      </c>
      <c r="D121" s="34">
        <f t="shared" si="2"/>
        <v>179.46054829169563</v>
      </c>
    </row>
    <row r="122" spans="1:4" x14ac:dyDescent="0.25">
      <c r="A122" s="288"/>
      <c r="B122" s="16" t="s">
        <v>9</v>
      </c>
      <c r="C122" s="130">
        <v>18</v>
      </c>
      <c r="D122" s="34">
        <f t="shared" si="2"/>
        <v>119.64036552779709</v>
      </c>
    </row>
    <row r="123" spans="1:4" x14ac:dyDescent="0.25">
      <c r="A123" s="288"/>
      <c r="B123" s="16" t="s">
        <v>14</v>
      </c>
      <c r="C123" s="130">
        <v>51</v>
      </c>
      <c r="D123" s="34">
        <f t="shared" si="2"/>
        <v>338.98103566209176</v>
      </c>
    </row>
    <row r="124" spans="1:4" x14ac:dyDescent="0.25">
      <c r="A124" s="288"/>
      <c r="B124" s="16" t="s">
        <v>8</v>
      </c>
      <c r="C124" s="130">
        <v>33</v>
      </c>
      <c r="D124" s="34">
        <f t="shared" si="2"/>
        <v>219.34067013429464</v>
      </c>
    </row>
    <row r="125" spans="1:4" x14ac:dyDescent="0.25">
      <c r="A125" s="288"/>
      <c r="B125" s="16" t="s">
        <v>15</v>
      </c>
      <c r="C125" s="130">
        <v>36</v>
      </c>
      <c r="D125" s="34">
        <f t="shared" si="2"/>
        <v>239.28073105559417</v>
      </c>
    </row>
    <row r="126" spans="1:4" x14ac:dyDescent="0.25">
      <c r="A126" s="288"/>
      <c r="B126" s="16" t="s">
        <v>16</v>
      </c>
      <c r="C126" s="130">
        <v>33</v>
      </c>
      <c r="D126" s="34">
        <f t="shared" si="2"/>
        <v>219.34067013429464</v>
      </c>
    </row>
    <row r="127" spans="1:4" x14ac:dyDescent="0.25">
      <c r="A127" s="288"/>
      <c r="B127" s="16" t="s">
        <v>17</v>
      </c>
      <c r="C127" s="130">
        <v>49</v>
      </c>
      <c r="D127" s="34">
        <f t="shared" si="2"/>
        <v>325.68766171455871</v>
      </c>
    </row>
    <row r="128" spans="1:4" x14ac:dyDescent="0.25">
      <c r="A128" s="288"/>
      <c r="B128" s="16" t="s">
        <v>18</v>
      </c>
      <c r="C128" s="130">
        <v>88</v>
      </c>
      <c r="D128" s="34">
        <f t="shared" si="2"/>
        <v>584.90845369145245</v>
      </c>
    </row>
    <row r="129" spans="1:4" x14ac:dyDescent="0.25">
      <c r="A129" s="288"/>
      <c r="B129" s="16" t="s">
        <v>19</v>
      </c>
      <c r="C129" s="130">
        <v>113</v>
      </c>
      <c r="D129" s="34">
        <f t="shared" si="2"/>
        <v>751.07562803561507</v>
      </c>
    </row>
    <row r="130" spans="1:4" ht="16.5" thickBot="1" x14ac:dyDescent="0.3">
      <c r="A130" s="289"/>
      <c r="B130" s="19" t="s">
        <v>35</v>
      </c>
      <c r="C130" s="200">
        <f>AVERAGE(C117:C129)</f>
        <v>41.384615384615387</v>
      </c>
      <c r="D130" s="209">
        <f>AVERAGE(D117:D129)</f>
        <v>275.07058399125992</v>
      </c>
    </row>
    <row r="131" spans="1:4" x14ac:dyDescent="0.25">
      <c r="A131" s="288" t="s">
        <v>142</v>
      </c>
      <c r="B131" s="16" t="s">
        <v>7</v>
      </c>
      <c r="C131" s="130">
        <v>34</v>
      </c>
      <c r="D131" s="34">
        <f t="shared" si="2"/>
        <v>225.98735710806116</v>
      </c>
    </row>
    <row r="132" spans="1:4" x14ac:dyDescent="0.25">
      <c r="A132" s="288"/>
      <c r="B132" s="16" t="s">
        <v>11</v>
      </c>
      <c r="C132" s="130">
        <v>31</v>
      </c>
      <c r="D132" s="34">
        <f t="shared" si="2"/>
        <v>206.04729618676166</v>
      </c>
    </row>
    <row r="133" spans="1:4" x14ac:dyDescent="0.25">
      <c r="A133" s="288"/>
      <c r="B133" s="16" t="s">
        <v>12</v>
      </c>
      <c r="C133" s="130">
        <v>22</v>
      </c>
      <c r="D133" s="34">
        <f t="shared" si="2"/>
        <v>146.22711342286311</v>
      </c>
    </row>
    <row r="134" spans="1:4" x14ac:dyDescent="0.25">
      <c r="A134" s="288"/>
      <c r="B134" s="16" t="s">
        <v>10</v>
      </c>
      <c r="C134" s="130">
        <v>30</v>
      </c>
      <c r="D134" s="34">
        <f t="shared" si="2"/>
        <v>199.40060921299514</v>
      </c>
    </row>
    <row r="135" spans="1:4" x14ac:dyDescent="0.25">
      <c r="A135" s="288"/>
      <c r="B135" s="16" t="s">
        <v>13</v>
      </c>
      <c r="C135" s="130">
        <v>30</v>
      </c>
      <c r="D135" s="34">
        <f t="shared" si="2"/>
        <v>199.40060921299514</v>
      </c>
    </row>
    <row r="136" spans="1:4" x14ac:dyDescent="0.25">
      <c r="A136" s="288"/>
      <c r="B136" s="16" t="s">
        <v>9</v>
      </c>
      <c r="C136" s="130">
        <v>45</v>
      </c>
      <c r="D136" s="34">
        <f t="shared" ref="D136" si="3">C136/$F$12</f>
        <v>299.10091381949269</v>
      </c>
    </row>
    <row r="137" spans="1:4" x14ac:dyDescent="0.25">
      <c r="A137" s="288"/>
      <c r="B137" s="16" t="s">
        <v>14</v>
      </c>
      <c r="C137" s="130">
        <v>28</v>
      </c>
      <c r="D137" s="34">
        <f t="shared" si="2"/>
        <v>186.10723526546212</v>
      </c>
    </row>
    <row r="138" spans="1:4" x14ac:dyDescent="0.25">
      <c r="A138" s="288"/>
      <c r="B138" s="16" t="s">
        <v>8</v>
      </c>
      <c r="C138" s="130">
        <v>53</v>
      </c>
      <c r="D138" s="34">
        <f t="shared" ref="D138:D155" si="4">C138/$F$12</f>
        <v>352.27440960962474</v>
      </c>
    </row>
    <row r="139" spans="1:4" x14ac:dyDescent="0.25">
      <c r="A139" s="288"/>
      <c r="B139" s="16" t="s">
        <v>15</v>
      </c>
      <c r="C139" s="130">
        <v>43</v>
      </c>
      <c r="D139" s="34">
        <f t="shared" si="4"/>
        <v>285.8075398719597</v>
      </c>
    </row>
    <row r="140" spans="1:4" x14ac:dyDescent="0.25">
      <c r="A140" s="288"/>
      <c r="B140" s="16" t="s">
        <v>16</v>
      </c>
      <c r="C140" s="130">
        <v>22</v>
      </c>
      <c r="D140" s="34">
        <f t="shared" si="4"/>
        <v>146.22711342286311</v>
      </c>
    </row>
    <row r="141" spans="1:4" x14ac:dyDescent="0.25">
      <c r="A141" s="288"/>
      <c r="B141" s="16" t="s">
        <v>17</v>
      </c>
      <c r="C141" s="130">
        <v>42</v>
      </c>
      <c r="D141" s="34">
        <f t="shared" si="4"/>
        <v>279.16085289819318</v>
      </c>
    </row>
    <row r="142" spans="1:4" x14ac:dyDescent="0.25">
      <c r="A142" s="288"/>
      <c r="B142" s="16" t="s">
        <v>18</v>
      </c>
      <c r="C142" s="130">
        <v>70</v>
      </c>
      <c r="D142" s="34">
        <f t="shared" si="4"/>
        <v>465.26808816365531</v>
      </c>
    </row>
    <row r="143" spans="1:4" x14ac:dyDescent="0.25">
      <c r="A143" s="288"/>
      <c r="B143" s="16" t="s">
        <v>19</v>
      </c>
      <c r="C143" s="130">
        <v>40</v>
      </c>
      <c r="D143" s="34">
        <f t="shared" si="4"/>
        <v>265.8674789506602</v>
      </c>
    </row>
    <row r="144" spans="1:4" x14ac:dyDescent="0.25">
      <c r="A144" s="288"/>
      <c r="B144" s="16" t="s">
        <v>20</v>
      </c>
      <c r="C144" s="130">
        <v>56</v>
      </c>
      <c r="D144" s="34">
        <f t="shared" si="4"/>
        <v>372.21447053092425</v>
      </c>
    </row>
    <row r="145" spans="1:4" x14ac:dyDescent="0.25">
      <c r="A145" s="288"/>
      <c r="B145" s="16" t="s">
        <v>21</v>
      </c>
      <c r="C145" s="130">
        <v>22</v>
      </c>
      <c r="D145" s="34">
        <f t="shared" si="4"/>
        <v>146.22711342286311</v>
      </c>
    </row>
    <row r="146" spans="1:4" x14ac:dyDescent="0.25">
      <c r="A146" s="288"/>
      <c r="B146" s="16" t="s">
        <v>22</v>
      </c>
      <c r="C146" s="130">
        <v>34</v>
      </c>
      <c r="D146" s="34">
        <f t="shared" si="4"/>
        <v>225.98735710806116</v>
      </c>
    </row>
    <row r="147" spans="1:4" x14ac:dyDescent="0.25">
      <c r="A147" s="288"/>
      <c r="B147" s="16" t="s">
        <v>23</v>
      </c>
      <c r="C147" s="130">
        <v>86</v>
      </c>
      <c r="D147" s="34">
        <f t="shared" si="4"/>
        <v>571.61507974391941</v>
      </c>
    </row>
    <row r="148" spans="1:4" ht="16.5" thickBot="1" x14ac:dyDescent="0.3">
      <c r="A148" s="289"/>
      <c r="B148" s="19" t="s">
        <v>35</v>
      </c>
      <c r="C148" s="200">
        <f>AVERAGE(C131:C147)</f>
        <v>40.470588235294116</v>
      </c>
      <c r="D148" s="209">
        <f>AVERAGE(D131:D147)</f>
        <v>268.99533164419739</v>
      </c>
    </row>
    <row r="149" spans="1:4" x14ac:dyDescent="0.25">
      <c r="A149" s="288" t="s">
        <v>144</v>
      </c>
      <c r="B149" s="16" t="s">
        <v>7</v>
      </c>
      <c r="C149" s="130">
        <v>36</v>
      </c>
      <c r="D149" s="34">
        <f t="shared" si="4"/>
        <v>239.28073105559417</v>
      </c>
    </row>
    <row r="150" spans="1:4" x14ac:dyDescent="0.25">
      <c r="A150" s="288"/>
      <c r="B150" s="16" t="s">
        <v>11</v>
      </c>
      <c r="C150" s="130">
        <v>45</v>
      </c>
      <c r="D150" s="34">
        <f t="shared" si="4"/>
        <v>299.10091381949269</v>
      </c>
    </row>
    <row r="151" spans="1:4" x14ac:dyDescent="0.25">
      <c r="A151" s="288"/>
      <c r="B151" s="16" t="s">
        <v>12</v>
      </c>
      <c r="C151" s="130">
        <v>40</v>
      </c>
      <c r="D151" s="34">
        <f t="shared" si="4"/>
        <v>265.8674789506602</v>
      </c>
    </row>
    <row r="152" spans="1:4" x14ac:dyDescent="0.25">
      <c r="A152" s="288"/>
      <c r="B152" s="16" t="s">
        <v>10</v>
      </c>
      <c r="C152" s="130">
        <v>53</v>
      </c>
      <c r="D152" s="34">
        <f t="shared" si="4"/>
        <v>352.27440960962474</v>
      </c>
    </row>
    <row r="153" spans="1:4" x14ac:dyDescent="0.25">
      <c r="A153" s="288"/>
      <c r="B153" s="16" t="s">
        <v>13</v>
      </c>
      <c r="C153" s="130">
        <v>29</v>
      </c>
      <c r="D153" s="34">
        <f t="shared" si="4"/>
        <v>192.75392223922864</v>
      </c>
    </row>
    <row r="154" spans="1:4" x14ac:dyDescent="0.25">
      <c r="A154" s="288"/>
      <c r="B154" s="16" t="s">
        <v>9</v>
      </c>
      <c r="C154" s="130">
        <v>72</v>
      </c>
      <c r="D154" s="34">
        <f t="shared" si="4"/>
        <v>478.56146211118835</v>
      </c>
    </row>
    <row r="155" spans="1:4" x14ac:dyDescent="0.25">
      <c r="A155" s="288"/>
      <c r="B155" s="16" t="s">
        <v>14</v>
      </c>
      <c r="C155" s="130">
        <v>61</v>
      </c>
      <c r="D155" s="34">
        <f t="shared" si="4"/>
        <v>405.44790539975679</v>
      </c>
    </row>
    <row r="156" spans="1:4" ht="16.5" thickBot="1" x14ac:dyDescent="0.3">
      <c r="A156" s="289"/>
      <c r="B156" s="19" t="s">
        <v>35</v>
      </c>
      <c r="C156" s="200">
        <f>AVERAGE(C149:C155)</f>
        <v>48</v>
      </c>
      <c r="D156" s="209">
        <f>AVERAGE(D149:D155)</f>
        <v>319.04097474079219</v>
      </c>
    </row>
  </sheetData>
  <mergeCells count="10">
    <mergeCell ref="A72:A95"/>
    <mergeCell ref="A4:A20"/>
    <mergeCell ref="A21:A33"/>
    <mergeCell ref="A34:A50"/>
    <mergeCell ref="A51:A71"/>
    <mergeCell ref="A149:A156"/>
    <mergeCell ref="A96:A106"/>
    <mergeCell ref="A107:A116"/>
    <mergeCell ref="A117:A130"/>
    <mergeCell ref="A131:A148"/>
  </mergeCells>
  <phoneticPr fontId="3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6D0A-6793-4061-88C8-186737147045}">
  <dimension ref="A1:H241"/>
  <sheetViews>
    <sheetView zoomScale="80" zoomScaleNormal="80" workbookViewId="0">
      <selection activeCell="F15" sqref="F15"/>
    </sheetView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bestFit="1" customWidth="1"/>
    <col min="4" max="4" width="15.28515625" style="16" customWidth="1"/>
    <col min="5" max="5" width="10.28515625" style="1" customWidth="1"/>
    <col min="6" max="6" width="36" style="27" bestFit="1" customWidth="1"/>
    <col min="7" max="7" width="9.42578125" style="16" bestFit="1" customWidth="1"/>
    <col min="8" max="8" width="18.7109375" style="16" bestFit="1" customWidth="1"/>
    <col min="9" max="16384" width="11.42578125" style="1"/>
  </cols>
  <sheetData>
    <row r="1" spans="1:8" x14ac:dyDescent="0.25">
      <c r="A1" s="5" t="s">
        <v>756</v>
      </c>
      <c r="B1" s="2"/>
    </row>
    <row r="2" spans="1:8" x14ac:dyDescent="0.25">
      <c r="A2" s="5"/>
      <c r="B2" s="2"/>
    </row>
    <row r="3" spans="1:8" x14ac:dyDescent="0.25">
      <c r="C3" s="17" t="s">
        <v>161</v>
      </c>
      <c r="D3" s="17" t="s">
        <v>599</v>
      </c>
    </row>
    <row r="4" spans="1:8" x14ac:dyDescent="0.25">
      <c r="A4" s="292" t="s">
        <v>131</v>
      </c>
      <c r="B4" s="18" t="s">
        <v>7</v>
      </c>
      <c r="C4" s="199">
        <v>34</v>
      </c>
      <c r="D4" s="34">
        <f>C4/$F$12</f>
        <v>122.5895151524102</v>
      </c>
      <c r="F4" s="28" t="s">
        <v>145</v>
      </c>
    </row>
    <row r="5" spans="1:8" x14ac:dyDescent="0.25">
      <c r="A5" s="288"/>
      <c r="B5" s="16" t="s">
        <v>11</v>
      </c>
      <c r="C5" s="199">
        <v>10</v>
      </c>
      <c r="D5" s="34">
        <f t="shared" ref="D5:D14" si="0">C5/$F$12</f>
        <v>36.055739750708881</v>
      </c>
      <c r="F5" s="27" t="s">
        <v>160</v>
      </c>
      <c r="G5" s="16" t="s">
        <v>0</v>
      </c>
      <c r="H5" s="16" t="s">
        <v>1</v>
      </c>
    </row>
    <row r="6" spans="1:8" x14ac:dyDescent="0.25">
      <c r="A6" s="288"/>
      <c r="B6" s="16" t="s">
        <v>12</v>
      </c>
      <c r="C6" s="199">
        <v>21</v>
      </c>
      <c r="D6" s="34">
        <f t="shared" si="0"/>
        <v>75.717053476488658</v>
      </c>
      <c r="F6" s="32" t="s">
        <v>152</v>
      </c>
      <c r="G6" s="16">
        <v>4.8099999999999997E-2</v>
      </c>
      <c r="H6" s="16" t="s">
        <v>3</v>
      </c>
    </row>
    <row r="7" spans="1:8" x14ac:dyDescent="0.25">
      <c r="A7" s="288"/>
      <c r="B7" s="16" t="s">
        <v>10</v>
      </c>
      <c r="C7" s="199">
        <v>16</v>
      </c>
      <c r="D7" s="34">
        <f t="shared" si="0"/>
        <v>57.689183601134211</v>
      </c>
      <c r="F7" s="32" t="s">
        <v>153</v>
      </c>
      <c r="G7" s="16">
        <v>1.1000000000000001E-3</v>
      </c>
      <c r="H7" s="16" t="s">
        <v>5</v>
      </c>
    </row>
    <row r="8" spans="1:8" x14ac:dyDescent="0.25">
      <c r="A8" s="288"/>
      <c r="B8" s="16" t="s">
        <v>13</v>
      </c>
      <c r="C8" s="199">
        <v>11</v>
      </c>
      <c r="D8" s="34">
        <f t="shared" si="0"/>
        <v>39.66131372577977</v>
      </c>
      <c r="F8" s="32" t="s">
        <v>154</v>
      </c>
      <c r="G8" s="33">
        <v>3.5000000000000003E-2</v>
      </c>
      <c r="H8" s="16" t="s">
        <v>3</v>
      </c>
    </row>
    <row r="9" spans="1:8" x14ac:dyDescent="0.25">
      <c r="A9" s="288"/>
      <c r="B9" s="16" t="s">
        <v>9</v>
      </c>
      <c r="C9" s="199">
        <v>25</v>
      </c>
      <c r="D9" s="34">
        <f t="shared" si="0"/>
        <v>90.139349376772202</v>
      </c>
      <c r="F9" s="32"/>
      <c r="G9" s="33"/>
    </row>
    <row r="10" spans="1:8" x14ac:dyDescent="0.25">
      <c r="A10" s="288"/>
      <c r="B10" s="16" t="s">
        <v>14</v>
      </c>
      <c r="C10" s="199">
        <v>4</v>
      </c>
      <c r="D10" s="34">
        <f t="shared" si="0"/>
        <v>14.422295900283553</v>
      </c>
      <c r="F10" s="32"/>
      <c r="G10" s="33"/>
    </row>
    <row r="11" spans="1:8" x14ac:dyDescent="0.25">
      <c r="A11" s="288"/>
      <c r="B11" s="16" t="s">
        <v>8</v>
      </c>
      <c r="C11" s="199">
        <v>35</v>
      </c>
      <c r="D11" s="34">
        <f t="shared" si="0"/>
        <v>126.19508912748108</v>
      </c>
      <c r="F11" s="28" t="s">
        <v>593</v>
      </c>
      <c r="G11" s="33"/>
    </row>
    <row r="12" spans="1:8" x14ac:dyDescent="0.25">
      <c r="A12" s="288"/>
      <c r="B12" s="16" t="s">
        <v>15</v>
      </c>
      <c r="C12" s="199">
        <v>37</v>
      </c>
      <c r="D12" s="34">
        <f t="shared" si="0"/>
        <v>133.40623707762288</v>
      </c>
      <c r="F12" s="46">
        <f>0.5888*0.47104</f>
        <v>0.27734835200000002</v>
      </c>
    </row>
    <row r="13" spans="1:8" x14ac:dyDescent="0.25">
      <c r="A13" s="288"/>
      <c r="B13" s="16" t="s">
        <v>16</v>
      </c>
      <c r="C13" s="199">
        <v>29</v>
      </c>
      <c r="D13" s="34">
        <f t="shared" si="0"/>
        <v>104.56164527705576</v>
      </c>
    </row>
    <row r="14" spans="1:8" x14ac:dyDescent="0.25">
      <c r="A14" s="288"/>
      <c r="B14" s="16" t="s">
        <v>17</v>
      </c>
      <c r="C14" s="199">
        <v>16</v>
      </c>
      <c r="D14" s="34">
        <f t="shared" si="0"/>
        <v>57.689183601134211</v>
      </c>
      <c r="F14" s="29"/>
    </row>
    <row r="15" spans="1:8" ht="16.5" thickBot="1" x14ac:dyDescent="0.3">
      <c r="A15" s="289"/>
      <c r="B15" s="19" t="s">
        <v>35</v>
      </c>
      <c r="C15" s="200">
        <f>AVERAGE(C4:C14)</f>
        <v>21.636363636363637</v>
      </c>
      <c r="D15" s="203">
        <f>AVERAGE(D4:D14)</f>
        <v>78.01150964244286</v>
      </c>
      <c r="F15" s="29"/>
    </row>
    <row r="16" spans="1:8" x14ac:dyDescent="0.25">
      <c r="A16" s="290" t="s">
        <v>132</v>
      </c>
      <c r="B16" s="18" t="s">
        <v>7</v>
      </c>
      <c r="C16" s="130">
        <v>24</v>
      </c>
      <c r="D16" s="34">
        <f>C16/$F$12</f>
        <v>86.53377540170132</v>
      </c>
      <c r="F16" s="29"/>
    </row>
    <row r="17" spans="1:6" x14ac:dyDescent="0.25">
      <c r="A17" s="288"/>
      <c r="B17" s="16" t="s">
        <v>11</v>
      </c>
      <c r="C17" s="130">
        <v>41</v>
      </c>
      <c r="D17" s="34">
        <f t="shared" ref="D17:D81" si="1">C17/$F$12</f>
        <v>147.82853297790641</v>
      </c>
      <c r="F17" s="29"/>
    </row>
    <row r="18" spans="1:6" x14ac:dyDescent="0.25">
      <c r="A18" s="288"/>
      <c r="B18" s="16" t="s">
        <v>12</v>
      </c>
      <c r="C18" s="130">
        <v>15</v>
      </c>
      <c r="D18" s="34">
        <f t="shared" si="1"/>
        <v>54.083609626063321</v>
      </c>
      <c r="F18" s="29"/>
    </row>
    <row r="19" spans="1:6" s="16" customFormat="1" x14ac:dyDescent="0.25">
      <c r="A19" s="288"/>
      <c r="B19" s="16" t="s">
        <v>10</v>
      </c>
      <c r="C19" s="130">
        <v>18</v>
      </c>
      <c r="D19" s="34">
        <f t="shared" si="1"/>
        <v>64.900331551275983</v>
      </c>
      <c r="E19" s="1"/>
      <c r="F19" s="29"/>
    </row>
    <row r="20" spans="1:6" s="16" customFormat="1" x14ac:dyDescent="0.25">
      <c r="A20" s="288"/>
      <c r="B20" s="16" t="s">
        <v>13</v>
      </c>
      <c r="C20" s="130">
        <v>6</v>
      </c>
      <c r="D20" s="34">
        <f t="shared" si="1"/>
        <v>21.63344385042533</v>
      </c>
      <c r="E20" s="1"/>
      <c r="F20" s="29"/>
    </row>
    <row r="21" spans="1:6" s="16" customFormat="1" x14ac:dyDescent="0.25">
      <c r="A21" s="288"/>
      <c r="B21" s="16" t="s">
        <v>9</v>
      </c>
      <c r="C21" s="130">
        <v>4</v>
      </c>
      <c r="D21" s="34">
        <f t="shared" si="1"/>
        <v>14.422295900283553</v>
      </c>
      <c r="E21" s="1"/>
      <c r="F21" s="29"/>
    </row>
    <row r="22" spans="1:6" s="16" customFormat="1" x14ac:dyDescent="0.25">
      <c r="A22" s="288"/>
      <c r="B22" s="16" t="s">
        <v>14</v>
      </c>
      <c r="C22" s="130">
        <v>17</v>
      </c>
      <c r="D22" s="34">
        <f t="shared" si="1"/>
        <v>61.2947575762051</v>
      </c>
      <c r="E22" s="1"/>
      <c r="F22" s="29"/>
    </row>
    <row r="23" spans="1:6" s="16" customFormat="1" x14ac:dyDescent="0.25">
      <c r="A23" s="288"/>
      <c r="B23" s="16" t="s">
        <v>8</v>
      </c>
      <c r="C23" s="130">
        <v>16</v>
      </c>
      <c r="D23" s="34">
        <f t="shared" si="1"/>
        <v>57.689183601134211</v>
      </c>
      <c r="E23" s="1"/>
      <c r="F23" s="29"/>
    </row>
    <row r="24" spans="1:6" s="16" customFormat="1" x14ac:dyDescent="0.25">
      <c r="A24" s="288"/>
      <c r="B24" s="16" t="s">
        <v>15</v>
      </c>
      <c r="C24" s="130">
        <v>34</v>
      </c>
      <c r="D24" s="34">
        <f t="shared" si="1"/>
        <v>122.5895151524102</v>
      </c>
      <c r="E24" s="1"/>
      <c r="F24" s="29"/>
    </row>
    <row r="25" spans="1:6" s="16" customFormat="1" x14ac:dyDescent="0.25">
      <c r="A25" s="288"/>
      <c r="B25" s="16" t="s">
        <v>16</v>
      </c>
      <c r="C25" s="130">
        <v>29</v>
      </c>
      <c r="D25" s="34">
        <f t="shared" si="1"/>
        <v>104.56164527705576</v>
      </c>
      <c r="E25" s="1"/>
      <c r="F25" s="29"/>
    </row>
    <row r="26" spans="1:6" s="16" customFormat="1" x14ac:dyDescent="0.25">
      <c r="A26" s="288"/>
      <c r="B26" s="16" t="s">
        <v>17</v>
      </c>
      <c r="C26" s="130">
        <v>9</v>
      </c>
      <c r="D26" s="34">
        <f t="shared" si="1"/>
        <v>32.450165775637991</v>
      </c>
      <c r="E26" s="1"/>
      <c r="F26" s="29"/>
    </row>
    <row r="27" spans="1:6" s="16" customFormat="1" x14ac:dyDescent="0.25">
      <c r="A27" s="288"/>
      <c r="B27" s="16" t="s">
        <v>18</v>
      </c>
      <c r="C27" s="130">
        <v>11</v>
      </c>
      <c r="D27" s="34">
        <f t="shared" si="1"/>
        <v>39.66131372577977</v>
      </c>
      <c r="E27" s="1"/>
      <c r="F27" s="29"/>
    </row>
    <row r="28" spans="1:6" s="16" customFormat="1" x14ac:dyDescent="0.25">
      <c r="A28" s="288"/>
      <c r="B28" s="16" t="s">
        <v>19</v>
      </c>
      <c r="C28" s="130">
        <v>61</v>
      </c>
      <c r="D28" s="34">
        <f t="shared" si="1"/>
        <v>219.94001247932417</v>
      </c>
      <c r="E28" s="1"/>
      <c r="F28" s="29"/>
    </row>
    <row r="29" spans="1:6" s="16" customFormat="1" x14ac:dyDescent="0.25">
      <c r="A29" s="288"/>
      <c r="B29" s="16" t="s">
        <v>20</v>
      </c>
      <c r="C29" s="130">
        <v>18</v>
      </c>
      <c r="D29" s="34">
        <f t="shared" si="1"/>
        <v>64.900331551275983</v>
      </c>
      <c r="E29" s="1"/>
      <c r="F29" s="29"/>
    </row>
    <row r="30" spans="1:6" s="16" customFormat="1" x14ac:dyDescent="0.25">
      <c r="A30" s="288"/>
      <c r="B30" s="16" t="s">
        <v>21</v>
      </c>
      <c r="C30" s="130">
        <v>5</v>
      </c>
      <c r="D30" s="34">
        <f t="shared" si="1"/>
        <v>18.02786987535444</v>
      </c>
      <c r="E30" s="1"/>
      <c r="F30" s="29"/>
    </row>
    <row r="31" spans="1:6" s="16" customFormat="1" x14ac:dyDescent="0.25">
      <c r="A31" s="288"/>
      <c r="B31" s="16" t="s">
        <v>22</v>
      </c>
      <c r="C31" s="130">
        <v>15</v>
      </c>
      <c r="D31" s="34">
        <f t="shared" si="1"/>
        <v>54.083609626063321</v>
      </c>
      <c r="E31" s="1"/>
      <c r="F31" s="29"/>
    </row>
    <row r="32" spans="1:6" s="16" customFormat="1" x14ac:dyDescent="0.25">
      <c r="A32" s="288"/>
      <c r="B32" s="16" t="s">
        <v>23</v>
      </c>
      <c r="C32" s="130">
        <v>9</v>
      </c>
      <c r="D32" s="34">
        <f t="shared" si="1"/>
        <v>32.450165775637991</v>
      </c>
      <c r="E32" s="1"/>
      <c r="F32" s="29"/>
    </row>
    <row r="33" spans="1:6" s="16" customFormat="1" x14ac:dyDescent="0.25">
      <c r="A33" s="288"/>
      <c r="B33" s="16" t="s">
        <v>24</v>
      </c>
      <c r="C33" s="130">
        <v>5</v>
      </c>
      <c r="D33" s="34">
        <f t="shared" si="1"/>
        <v>18.02786987535444</v>
      </c>
      <c r="E33" s="1"/>
      <c r="F33" s="29"/>
    </row>
    <row r="34" spans="1:6" s="16" customFormat="1" x14ac:dyDescent="0.25">
      <c r="A34" s="288"/>
      <c r="B34" s="16" t="s">
        <v>36</v>
      </c>
      <c r="C34" s="130">
        <v>13</v>
      </c>
      <c r="D34" s="34">
        <f t="shared" si="1"/>
        <v>46.872461675921549</v>
      </c>
      <c r="E34" s="1"/>
      <c r="F34" s="29"/>
    </row>
    <row r="35" spans="1:6" x14ac:dyDescent="0.25">
      <c r="A35" s="288"/>
      <c r="B35" s="16" t="s">
        <v>37</v>
      </c>
      <c r="C35" s="130">
        <v>30</v>
      </c>
      <c r="D35" s="34">
        <f t="shared" si="1"/>
        <v>108.16721925212664</v>
      </c>
      <c r="F35" s="29"/>
    </row>
    <row r="36" spans="1:6" x14ac:dyDescent="0.25">
      <c r="A36" s="288"/>
      <c r="B36" s="16" t="s">
        <v>38</v>
      </c>
      <c r="C36" s="130">
        <v>1</v>
      </c>
      <c r="D36" s="34">
        <f t="shared" si="1"/>
        <v>3.6055739750708882</v>
      </c>
      <c r="F36" s="29"/>
    </row>
    <row r="37" spans="1:6" x14ac:dyDescent="0.25">
      <c r="A37" s="288"/>
      <c r="B37" s="16" t="s">
        <v>39</v>
      </c>
      <c r="C37" s="130">
        <v>0</v>
      </c>
      <c r="D37" s="34">
        <f t="shared" si="1"/>
        <v>0</v>
      </c>
      <c r="F37" s="29"/>
    </row>
    <row r="38" spans="1:6" x14ac:dyDescent="0.25">
      <c r="A38" s="288"/>
      <c r="B38" s="16" t="s">
        <v>40</v>
      </c>
      <c r="C38" s="130">
        <v>61</v>
      </c>
      <c r="D38" s="34">
        <f t="shared" si="1"/>
        <v>219.94001247932417</v>
      </c>
      <c r="F38" s="29"/>
    </row>
    <row r="39" spans="1:6" x14ac:dyDescent="0.25">
      <c r="A39" s="288"/>
      <c r="B39" s="16" t="s">
        <v>41</v>
      </c>
      <c r="C39" s="130">
        <v>9</v>
      </c>
      <c r="D39" s="34">
        <f t="shared" si="1"/>
        <v>32.450165775637991</v>
      </c>
      <c r="F39" s="29"/>
    </row>
    <row r="40" spans="1:6" x14ac:dyDescent="0.25">
      <c r="A40" s="288"/>
      <c r="B40" s="16" t="s">
        <v>42</v>
      </c>
      <c r="C40" s="130">
        <v>43</v>
      </c>
      <c r="D40" s="34">
        <f>C40/$F$12</f>
        <v>155.0396809280482</v>
      </c>
      <c r="F40" s="29"/>
    </row>
    <row r="41" spans="1:6" x14ac:dyDescent="0.25">
      <c r="A41" s="288"/>
      <c r="B41" s="16" t="s">
        <v>43</v>
      </c>
      <c r="C41" s="130">
        <v>46</v>
      </c>
      <c r="D41" s="34">
        <f t="shared" si="1"/>
        <v>165.85640285326085</v>
      </c>
      <c r="F41" s="29"/>
    </row>
    <row r="42" spans="1:6" x14ac:dyDescent="0.25">
      <c r="A42" s="288"/>
      <c r="B42" s="16" t="s">
        <v>44</v>
      </c>
      <c r="C42" s="130">
        <v>19</v>
      </c>
      <c r="D42" s="34">
        <f t="shared" si="1"/>
        <v>68.505905526346879</v>
      </c>
      <c r="F42" s="29"/>
    </row>
    <row r="43" spans="1:6" x14ac:dyDescent="0.25">
      <c r="A43" s="288"/>
      <c r="B43" s="16" t="s">
        <v>45</v>
      </c>
      <c r="C43" s="130">
        <v>0</v>
      </c>
      <c r="D43" s="34">
        <f t="shared" si="1"/>
        <v>0</v>
      </c>
      <c r="F43" s="29"/>
    </row>
    <row r="44" spans="1:6" x14ac:dyDescent="0.25">
      <c r="A44" s="288"/>
      <c r="B44" s="16" t="s">
        <v>46</v>
      </c>
      <c r="C44" s="130">
        <v>0</v>
      </c>
      <c r="D44" s="34">
        <f t="shared" si="1"/>
        <v>0</v>
      </c>
      <c r="F44" s="29"/>
    </row>
    <row r="45" spans="1:6" x14ac:dyDescent="0.25">
      <c r="A45" s="288"/>
      <c r="B45" s="16" t="s">
        <v>47</v>
      </c>
      <c r="C45" s="130">
        <v>18</v>
      </c>
      <c r="D45" s="34">
        <f t="shared" si="1"/>
        <v>64.900331551275983</v>
      </c>
      <c r="F45" s="29"/>
    </row>
    <row r="46" spans="1:6" ht="16.5" thickBot="1" x14ac:dyDescent="0.3">
      <c r="A46" s="289"/>
      <c r="B46" s="19" t="s">
        <v>35</v>
      </c>
      <c r="C46" s="200">
        <f>AVERAGE(C16:C45)</f>
        <v>19.233333333333334</v>
      </c>
      <c r="D46" s="203">
        <f>AVERAGE(D16:D45)</f>
        <v>69.347206120530061</v>
      </c>
    </row>
    <row r="47" spans="1:6" x14ac:dyDescent="0.25">
      <c r="A47" s="290" t="s">
        <v>134</v>
      </c>
      <c r="B47" s="21" t="s">
        <v>7</v>
      </c>
      <c r="C47" s="204">
        <v>13</v>
      </c>
      <c r="D47" s="34">
        <f t="shared" si="1"/>
        <v>46.872461675921549</v>
      </c>
    </row>
    <row r="48" spans="1:6" x14ac:dyDescent="0.25">
      <c r="A48" s="288"/>
      <c r="B48" s="16" t="s">
        <v>11</v>
      </c>
      <c r="C48" s="130">
        <v>6</v>
      </c>
      <c r="D48" s="34">
        <f t="shared" si="1"/>
        <v>21.63344385042533</v>
      </c>
    </row>
    <row r="49" spans="1:4" x14ac:dyDescent="0.25">
      <c r="A49" s="288"/>
      <c r="B49" s="16" t="s">
        <v>12</v>
      </c>
      <c r="C49" s="130">
        <v>5</v>
      </c>
      <c r="D49" s="34">
        <f t="shared" si="1"/>
        <v>18.02786987535444</v>
      </c>
    </row>
    <row r="50" spans="1:4" x14ac:dyDescent="0.25">
      <c r="A50" s="288"/>
      <c r="B50" s="16" t="s">
        <v>10</v>
      </c>
      <c r="C50" s="130">
        <v>11</v>
      </c>
      <c r="D50" s="34">
        <f t="shared" si="1"/>
        <v>39.66131372577977</v>
      </c>
    </row>
    <row r="51" spans="1:4" x14ac:dyDescent="0.25">
      <c r="A51" s="288"/>
      <c r="B51" s="16" t="s">
        <v>13</v>
      </c>
      <c r="C51" s="130">
        <v>14</v>
      </c>
      <c r="D51" s="34">
        <f>C51/$F$12</f>
        <v>50.478035650992432</v>
      </c>
    </row>
    <row r="52" spans="1:4" x14ac:dyDescent="0.25">
      <c r="A52" s="288"/>
      <c r="B52" s="16" t="s">
        <v>9</v>
      </c>
      <c r="C52" s="130">
        <v>11</v>
      </c>
      <c r="D52" s="34">
        <f t="shared" si="1"/>
        <v>39.66131372577977</v>
      </c>
    </row>
    <row r="53" spans="1:4" x14ac:dyDescent="0.25">
      <c r="A53" s="288"/>
      <c r="B53" s="16" t="s">
        <v>14</v>
      </c>
      <c r="C53" s="130">
        <v>3</v>
      </c>
      <c r="D53" s="34">
        <f t="shared" si="1"/>
        <v>10.816721925212665</v>
      </c>
    </row>
    <row r="54" spans="1:4" x14ac:dyDescent="0.25">
      <c r="A54" s="288"/>
      <c r="B54" s="16" t="s">
        <v>8</v>
      </c>
      <c r="C54" s="130">
        <v>1</v>
      </c>
      <c r="D54" s="34">
        <f t="shared" si="1"/>
        <v>3.6055739750708882</v>
      </c>
    </row>
    <row r="55" spans="1:4" x14ac:dyDescent="0.25">
      <c r="A55" s="288"/>
      <c r="B55" s="16" t="s">
        <v>15</v>
      </c>
      <c r="C55" s="130">
        <v>33</v>
      </c>
      <c r="D55" s="34">
        <f t="shared" si="1"/>
        <v>118.9839411773393</v>
      </c>
    </row>
    <row r="56" spans="1:4" x14ac:dyDescent="0.25">
      <c r="A56" s="288"/>
      <c r="B56" s="16" t="s">
        <v>16</v>
      </c>
      <c r="C56" s="130">
        <v>15</v>
      </c>
      <c r="D56" s="34">
        <f t="shared" si="1"/>
        <v>54.083609626063321</v>
      </c>
    </row>
    <row r="57" spans="1:4" x14ac:dyDescent="0.25">
      <c r="A57" s="288"/>
      <c r="B57" s="16" t="s">
        <v>17</v>
      </c>
      <c r="C57" s="130">
        <v>9</v>
      </c>
      <c r="D57" s="34">
        <f t="shared" si="1"/>
        <v>32.450165775637991</v>
      </c>
    </row>
    <row r="58" spans="1:4" x14ac:dyDescent="0.25">
      <c r="A58" s="288"/>
      <c r="B58" s="16" t="s">
        <v>18</v>
      </c>
      <c r="C58" s="130">
        <v>0</v>
      </c>
      <c r="D58" s="34">
        <f t="shared" si="1"/>
        <v>0</v>
      </c>
    </row>
    <row r="59" spans="1:4" x14ac:dyDescent="0.25">
      <c r="A59" s="288"/>
      <c r="B59" s="16" t="s">
        <v>19</v>
      </c>
      <c r="C59" s="130">
        <v>22</v>
      </c>
      <c r="D59" s="34">
        <f t="shared" si="1"/>
        <v>79.322627451559541</v>
      </c>
    </row>
    <row r="60" spans="1:4" x14ac:dyDescent="0.25">
      <c r="A60" s="288"/>
      <c r="B60" s="16" t="s">
        <v>20</v>
      </c>
      <c r="C60" s="130">
        <v>1</v>
      </c>
      <c r="D60" s="34">
        <f t="shared" si="1"/>
        <v>3.6055739750708882</v>
      </c>
    </row>
    <row r="61" spans="1:4" x14ac:dyDescent="0.25">
      <c r="A61" s="288"/>
      <c r="B61" s="16" t="s">
        <v>21</v>
      </c>
      <c r="C61" s="130">
        <v>22</v>
      </c>
      <c r="D61" s="34">
        <f t="shared" si="1"/>
        <v>79.322627451559541</v>
      </c>
    </row>
    <row r="62" spans="1:4" x14ac:dyDescent="0.25">
      <c r="A62" s="288"/>
      <c r="B62" s="16" t="s">
        <v>22</v>
      </c>
      <c r="C62" s="130">
        <v>11</v>
      </c>
      <c r="D62" s="34">
        <f t="shared" si="1"/>
        <v>39.66131372577977</v>
      </c>
    </row>
    <row r="63" spans="1:4" x14ac:dyDescent="0.25">
      <c r="A63" s="288"/>
      <c r="B63" s="16" t="s">
        <v>23</v>
      </c>
      <c r="C63" s="130">
        <v>14</v>
      </c>
      <c r="D63" s="34">
        <f t="shared" si="1"/>
        <v>50.478035650992432</v>
      </c>
    </row>
    <row r="64" spans="1:4" x14ac:dyDescent="0.25">
      <c r="A64" s="288"/>
      <c r="B64" s="16" t="s">
        <v>24</v>
      </c>
      <c r="C64" s="130">
        <v>10</v>
      </c>
      <c r="D64" s="34">
        <f t="shared" si="1"/>
        <v>36.055739750708881</v>
      </c>
    </row>
    <row r="65" spans="1:4" x14ac:dyDescent="0.25">
      <c r="A65" s="288"/>
      <c r="B65" s="16" t="s">
        <v>36</v>
      </c>
      <c r="C65" s="130">
        <v>5</v>
      </c>
      <c r="D65" s="34">
        <f t="shared" si="1"/>
        <v>18.02786987535444</v>
      </c>
    </row>
    <row r="66" spans="1:4" x14ac:dyDescent="0.25">
      <c r="A66" s="288"/>
      <c r="B66" s="16" t="s">
        <v>37</v>
      </c>
      <c r="C66" s="130">
        <v>9</v>
      </c>
      <c r="D66" s="34">
        <f t="shared" si="1"/>
        <v>32.450165775637991</v>
      </c>
    </row>
    <row r="67" spans="1:4" x14ac:dyDescent="0.25">
      <c r="A67" s="288"/>
      <c r="B67" s="16" t="s">
        <v>38</v>
      </c>
      <c r="C67" s="130">
        <v>16</v>
      </c>
      <c r="D67" s="34">
        <f t="shared" si="1"/>
        <v>57.689183601134211</v>
      </c>
    </row>
    <row r="68" spans="1:4" x14ac:dyDescent="0.25">
      <c r="A68" s="288"/>
      <c r="B68" s="16" t="s">
        <v>39</v>
      </c>
      <c r="C68" s="130">
        <v>8</v>
      </c>
      <c r="D68" s="34">
        <f t="shared" si="1"/>
        <v>28.844591800567105</v>
      </c>
    </row>
    <row r="69" spans="1:4" x14ac:dyDescent="0.25">
      <c r="A69" s="288"/>
      <c r="B69" s="16" t="s">
        <v>40</v>
      </c>
      <c r="C69" s="130">
        <v>14</v>
      </c>
      <c r="D69" s="34">
        <f t="shared" si="1"/>
        <v>50.478035650992432</v>
      </c>
    </row>
    <row r="70" spans="1:4" x14ac:dyDescent="0.25">
      <c r="A70" s="288"/>
      <c r="B70" s="16" t="s">
        <v>41</v>
      </c>
      <c r="C70" s="130">
        <v>8</v>
      </c>
      <c r="D70" s="34">
        <f t="shared" si="1"/>
        <v>28.844591800567105</v>
      </c>
    </row>
    <row r="71" spans="1:4" x14ac:dyDescent="0.25">
      <c r="A71" s="288"/>
      <c r="B71" s="16" t="s">
        <v>42</v>
      </c>
      <c r="C71" s="130">
        <v>8</v>
      </c>
      <c r="D71" s="34">
        <f t="shared" si="1"/>
        <v>28.844591800567105</v>
      </c>
    </row>
    <row r="72" spans="1:4" x14ac:dyDescent="0.25">
      <c r="A72" s="288"/>
      <c r="B72" s="16" t="s">
        <v>43</v>
      </c>
      <c r="C72" s="130">
        <v>5</v>
      </c>
      <c r="D72" s="34">
        <f t="shared" si="1"/>
        <v>18.02786987535444</v>
      </c>
    </row>
    <row r="73" spans="1:4" x14ac:dyDescent="0.25">
      <c r="A73" s="288"/>
      <c r="B73" s="16" t="s">
        <v>44</v>
      </c>
      <c r="C73" s="130">
        <v>1</v>
      </c>
      <c r="D73" s="34">
        <f t="shared" si="1"/>
        <v>3.6055739750708882</v>
      </c>
    </row>
    <row r="74" spans="1:4" ht="16.5" thickBot="1" x14ac:dyDescent="0.3">
      <c r="A74" s="289"/>
      <c r="B74" s="19" t="s">
        <v>35</v>
      </c>
      <c r="C74" s="200">
        <f>AVERAGE(C47:C73)</f>
        <v>10.185185185185185</v>
      </c>
      <c r="D74" s="203">
        <f>AVERAGE(D47:D73)</f>
        <v>36.723438634981264</v>
      </c>
    </row>
    <row r="75" spans="1:4" x14ac:dyDescent="0.25">
      <c r="A75" s="290" t="s">
        <v>135</v>
      </c>
      <c r="B75" s="21" t="s">
        <v>7</v>
      </c>
      <c r="C75" s="204">
        <v>20</v>
      </c>
      <c r="D75" s="34">
        <f t="shared" si="1"/>
        <v>72.111479501417762</v>
      </c>
    </row>
    <row r="76" spans="1:4" x14ac:dyDescent="0.25">
      <c r="A76" s="288"/>
      <c r="B76" s="16" t="s">
        <v>11</v>
      </c>
      <c r="C76" s="130">
        <v>16</v>
      </c>
      <c r="D76" s="34">
        <f t="shared" si="1"/>
        <v>57.689183601134211</v>
      </c>
    </row>
    <row r="77" spans="1:4" x14ac:dyDescent="0.25">
      <c r="A77" s="288"/>
      <c r="B77" s="16" t="s">
        <v>12</v>
      </c>
      <c r="C77" s="130">
        <v>24</v>
      </c>
      <c r="D77" s="34">
        <f t="shared" si="1"/>
        <v>86.53377540170132</v>
      </c>
    </row>
    <row r="78" spans="1:4" x14ac:dyDescent="0.25">
      <c r="A78" s="288"/>
      <c r="B78" s="16" t="s">
        <v>10</v>
      </c>
      <c r="C78" s="130">
        <v>47</v>
      </c>
      <c r="D78" s="34">
        <f t="shared" si="1"/>
        <v>169.46197682833176</v>
      </c>
    </row>
    <row r="79" spans="1:4" x14ac:dyDescent="0.25">
      <c r="A79" s="288"/>
      <c r="B79" s="16" t="s">
        <v>13</v>
      </c>
      <c r="C79" s="130">
        <v>12</v>
      </c>
      <c r="D79" s="34">
        <f t="shared" si="1"/>
        <v>43.26688770085066</v>
      </c>
    </row>
    <row r="80" spans="1:4" x14ac:dyDescent="0.25">
      <c r="A80" s="288"/>
      <c r="B80" s="16" t="s">
        <v>9</v>
      </c>
      <c r="C80" s="130">
        <v>14</v>
      </c>
      <c r="D80" s="34">
        <f t="shared" si="1"/>
        <v>50.478035650992432</v>
      </c>
    </row>
    <row r="81" spans="1:4" x14ac:dyDescent="0.25">
      <c r="A81" s="288"/>
      <c r="B81" s="16" t="s">
        <v>14</v>
      </c>
      <c r="C81" s="130">
        <v>14</v>
      </c>
      <c r="D81" s="34">
        <f t="shared" si="1"/>
        <v>50.478035650992432</v>
      </c>
    </row>
    <row r="82" spans="1:4" x14ac:dyDescent="0.25">
      <c r="A82" s="288"/>
      <c r="B82" s="16" t="s">
        <v>8</v>
      </c>
      <c r="C82" s="130">
        <v>34</v>
      </c>
      <c r="D82" s="34">
        <f t="shared" ref="D82:D145" si="2">C82/$F$12</f>
        <v>122.5895151524102</v>
      </c>
    </row>
    <row r="83" spans="1:4" x14ac:dyDescent="0.25">
      <c r="A83" s="288"/>
      <c r="B83" s="16" t="s">
        <v>15</v>
      </c>
      <c r="C83" s="130">
        <v>21</v>
      </c>
      <c r="D83" s="34">
        <f t="shared" si="2"/>
        <v>75.717053476488658</v>
      </c>
    </row>
    <row r="84" spans="1:4" x14ac:dyDescent="0.25">
      <c r="A84" s="288"/>
      <c r="B84" s="16" t="s">
        <v>16</v>
      </c>
      <c r="C84" s="130">
        <v>15</v>
      </c>
      <c r="D84" s="34">
        <f t="shared" si="2"/>
        <v>54.083609626063321</v>
      </c>
    </row>
    <row r="85" spans="1:4" x14ac:dyDescent="0.25">
      <c r="A85" s="288"/>
      <c r="B85" s="16" t="s">
        <v>17</v>
      </c>
      <c r="C85" s="130">
        <v>21</v>
      </c>
      <c r="D85" s="34">
        <f t="shared" si="2"/>
        <v>75.717053476488658</v>
      </c>
    </row>
    <row r="86" spans="1:4" x14ac:dyDescent="0.25">
      <c r="A86" s="288"/>
      <c r="B86" s="16" t="s">
        <v>18</v>
      </c>
      <c r="C86" s="130">
        <v>22</v>
      </c>
      <c r="D86" s="34">
        <f t="shared" si="2"/>
        <v>79.322627451559541</v>
      </c>
    </row>
    <row r="87" spans="1:4" x14ac:dyDescent="0.25">
      <c r="A87" s="288"/>
      <c r="B87" s="16" t="s">
        <v>19</v>
      </c>
      <c r="C87" s="130">
        <v>26</v>
      </c>
      <c r="D87" s="34">
        <f t="shared" si="2"/>
        <v>93.744923351843099</v>
      </c>
    </row>
    <row r="88" spans="1:4" x14ac:dyDescent="0.25">
      <c r="A88" s="288"/>
      <c r="B88" s="16" t="s">
        <v>20</v>
      </c>
      <c r="C88" s="130">
        <v>20</v>
      </c>
      <c r="D88" s="34">
        <f t="shared" si="2"/>
        <v>72.111479501417762</v>
      </c>
    </row>
    <row r="89" spans="1:4" x14ac:dyDescent="0.25">
      <c r="A89" s="288"/>
      <c r="B89" s="16" t="s">
        <v>21</v>
      </c>
      <c r="C89" s="130">
        <v>21</v>
      </c>
      <c r="D89" s="34">
        <f t="shared" si="2"/>
        <v>75.717053476488658</v>
      </c>
    </row>
    <row r="90" spans="1:4" x14ac:dyDescent="0.25">
      <c r="A90" s="288"/>
      <c r="B90" s="16" t="s">
        <v>22</v>
      </c>
      <c r="C90" s="130">
        <v>23</v>
      </c>
      <c r="D90" s="34">
        <f t="shared" si="2"/>
        <v>82.928201426630423</v>
      </c>
    </row>
    <row r="91" spans="1:4" x14ac:dyDescent="0.25">
      <c r="A91" s="288"/>
      <c r="B91" s="16" t="s">
        <v>23</v>
      </c>
      <c r="C91" s="130">
        <v>11</v>
      </c>
      <c r="D91" s="34">
        <f t="shared" si="2"/>
        <v>39.66131372577977</v>
      </c>
    </row>
    <row r="92" spans="1:4" x14ac:dyDescent="0.25">
      <c r="A92" s="288"/>
      <c r="B92" s="16" t="s">
        <v>24</v>
      </c>
      <c r="C92" s="130">
        <v>17</v>
      </c>
      <c r="D92" s="34">
        <f t="shared" si="2"/>
        <v>61.2947575762051</v>
      </c>
    </row>
    <row r="93" spans="1:4" x14ac:dyDescent="0.25">
      <c r="A93" s="288"/>
      <c r="B93" s="16" t="s">
        <v>36</v>
      </c>
      <c r="C93" s="130">
        <v>17</v>
      </c>
      <c r="D93" s="34">
        <f t="shared" si="2"/>
        <v>61.2947575762051</v>
      </c>
    </row>
    <row r="94" spans="1:4" x14ac:dyDescent="0.25">
      <c r="A94" s="288"/>
      <c r="B94" s="16" t="s">
        <v>37</v>
      </c>
      <c r="C94" s="130">
        <v>38</v>
      </c>
      <c r="D94" s="34">
        <f t="shared" si="2"/>
        <v>137.01181105269376</v>
      </c>
    </row>
    <row r="95" spans="1:4" x14ac:dyDescent="0.25">
      <c r="A95" s="288"/>
      <c r="B95" s="16" t="s">
        <v>38</v>
      </c>
      <c r="C95" s="130">
        <v>24</v>
      </c>
      <c r="D95" s="34">
        <f t="shared" si="2"/>
        <v>86.53377540170132</v>
      </c>
    </row>
    <row r="96" spans="1:4" x14ac:dyDescent="0.25">
      <c r="A96" s="288"/>
      <c r="B96" s="16" t="s">
        <v>39</v>
      </c>
      <c r="C96" s="130">
        <v>27</v>
      </c>
      <c r="D96" s="34">
        <f t="shared" si="2"/>
        <v>97.350497326913981</v>
      </c>
    </row>
    <row r="97" spans="1:4" x14ac:dyDescent="0.25">
      <c r="A97" s="288"/>
      <c r="B97" s="16" t="s">
        <v>40</v>
      </c>
      <c r="C97" s="130">
        <v>22</v>
      </c>
      <c r="D97" s="34">
        <f t="shared" si="2"/>
        <v>79.322627451559541</v>
      </c>
    </row>
    <row r="98" spans="1:4" x14ac:dyDescent="0.25">
      <c r="A98" s="288"/>
      <c r="B98" s="16" t="s">
        <v>41</v>
      </c>
      <c r="C98" s="130">
        <v>28</v>
      </c>
      <c r="D98" s="34">
        <f t="shared" si="2"/>
        <v>100.95607130198486</v>
      </c>
    </row>
    <row r="99" spans="1:4" x14ac:dyDescent="0.25">
      <c r="A99" s="288"/>
      <c r="B99" s="16" t="s">
        <v>42</v>
      </c>
      <c r="C99" s="130">
        <v>21</v>
      </c>
      <c r="D99" s="34">
        <f t="shared" si="2"/>
        <v>75.717053476488658</v>
      </c>
    </row>
    <row r="100" spans="1:4" x14ac:dyDescent="0.25">
      <c r="A100" s="288"/>
      <c r="B100" s="16" t="s">
        <v>43</v>
      </c>
      <c r="C100" s="130">
        <v>30</v>
      </c>
      <c r="D100" s="34">
        <f t="shared" si="2"/>
        <v>108.16721925212664</v>
      </c>
    </row>
    <row r="101" spans="1:4" x14ac:dyDescent="0.25">
      <c r="A101" s="288"/>
      <c r="B101" s="16" t="s">
        <v>44</v>
      </c>
      <c r="C101" s="130">
        <v>27</v>
      </c>
      <c r="D101" s="34">
        <f t="shared" si="2"/>
        <v>97.350497326913981</v>
      </c>
    </row>
    <row r="102" spans="1:4" ht="16.5" thickBot="1" x14ac:dyDescent="0.3">
      <c r="A102" s="289"/>
      <c r="B102" s="19" t="s">
        <v>35</v>
      </c>
      <c r="C102" s="200">
        <f>AVERAGE(C75:C101)</f>
        <v>22.666666666666668</v>
      </c>
      <c r="D102" s="203">
        <f>AVERAGE(D75:D101)</f>
        <v>81.726343434940134</v>
      </c>
    </row>
    <row r="103" spans="1:4" x14ac:dyDescent="0.25">
      <c r="A103" s="288" t="s">
        <v>136</v>
      </c>
      <c r="B103" s="16" t="s">
        <v>7</v>
      </c>
      <c r="C103" s="130">
        <v>25</v>
      </c>
      <c r="D103" s="34">
        <f t="shared" si="2"/>
        <v>90.139349376772202</v>
      </c>
    </row>
    <row r="104" spans="1:4" x14ac:dyDescent="0.25">
      <c r="A104" s="288"/>
      <c r="B104" s="16" t="s">
        <v>11</v>
      </c>
      <c r="C104" s="130">
        <v>23</v>
      </c>
      <c r="D104" s="34">
        <f t="shared" si="2"/>
        <v>82.928201426630423</v>
      </c>
    </row>
    <row r="105" spans="1:4" x14ac:dyDescent="0.25">
      <c r="A105" s="288"/>
      <c r="B105" s="16" t="s">
        <v>12</v>
      </c>
      <c r="C105" s="130">
        <v>28</v>
      </c>
      <c r="D105" s="34">
        <f t="shared" si="2"/>
        <v>100.95607130198486</v>
      </c>
    </row>
    <row r="106" spans="1:4" x14ac:dyDescent="0.25">
      <c r="A106" s="288"/>
      <c r="B106" s="16" t="s">
        <v>10</v>
      </c>
      <c r="C106" s="130">
        <v>39</v>
      </c>
      <c r="D106" s="34">
        <f t="shared" si="2"/>
        <v>140.61738502776464</v>
      </c>
    </row>
    <row r="107" spans="1:4" x14ac:dyDescent="0.25">
      <c r="A107" s="288"/>
      <c r="B107" s="16" t="s">
        <v>13</v>
      </c>
      <c r="C107" s="130">
        <v>44</v>
      </c>
      <c r="D107" s="34">
        <f t="shared" si="2"/>
        <v>158.64525490311908</v>
      </c>
    </row>
    <row r="108" spans="1:4" x14ac:dyDescent="0.25">
      <c r="A108" s="288"/>
      <c r="B108" s="16" t="s">
        <v>9</v>
      </c>
      <c r="C108" s="130">
        <v>42</v>
      </c>
      <c r="D108" s="34">
        <f t="shared" si="2"/>
        <v>151.43410695297732</v>
      </c>
    </row>
    <row r="109" spans="1:4" x14ac:dyDescent="0.25">
      <c r="A109" s="288"/>
      <c r="B109" s="16" t="s">
        <v>14</v>
      </c>
      <c r="C109" s="130">
        <v>42</v>
      </c>
      <c r="D109" s="34">
        <f t="shared" si="2"/>
        <v>151.43410695297732</v>
      </c>
    </row>
    <row r="110" spans="1:4" x14ac:dyDescent="0.25">
      <c r="A110" s="288"/>
      <c r="B110" s="16" t="s">
        <v>8</v>
      </c>
      <c r="C110" s="130">
        <v>32</v>
      </c>
      <c r="D110" s="34">
        <f t="shared" si="2"/>
        <v>115.37836720226842</v>
      </c>
    </row>
    <row r="111" spans="1:4" x14ac:dyDescent="0.25">
      <c r="A111" s="288"/>
      <c r="B111" s="16" t="s">
        <v>15</v>
      </c>
      <c r="C111" s="130">
        <v>39</v>
      </c>
      <c r="D111" s="34">
        <f t="shared" si="2"/>
        <v>140.61738502776464</v>
      </c>
    </row>
    <row r="112" spans="1:4" x14ac:dyDescent="0.25">
      <c r="A112" s="288"/>
      <c r="B112" s="16" t="s">
        <v>16</v>
      </c>
      <c r="C112" s="130">
        <v>36</v>
      </c>
      <c r="D112" s="34">
        <f t="shared" si="2"/>
        <v>129.80066310255197</v>
      </c>
    </row>
    <row r="113" spans="1:4" x14ac:dyDescent="0.25">
      <c r="A113" s="288"/>
      <c r="B113" s="16" t="s">
        <v>17</v>
      </c>
      <c r="C113" s="130">
        <v>30</v>
      </c>
      <c r="D113" s="34">
        <f t="shared" si="2"/>
        <v>108.16721925212664</v>
      </c>
    </row>
    <row r="114" spans="1:4" x14ac:dyDescent="0.25">
      <c r="A114" s="288"/>
      <c r="B114" s="16" t="s">
        <v>18</v>
      </c>
      <c r="C114" s="130">
        <v>16</v>
      </c>
      <c r="D114" s="34">
        <f t="shared" si="2"/>
        <v>57.689183601134211</v>
      </c>
    </row>
    <row r="115" spans="1:4" x14ac:dyDescent="0.25">
      <c r="A115" s="288"/>
      <c r="B115" s="16" t="s">
        <v>19</v>
      </c>
      <c r="C115" s="130">
        <v>27</v>
      </c>
      <c r="D115" s="34">
        <f t="shared" si="2"/>
        <v>97.350497326913981</v>
      </c>
    </row>
    <row r="116" spans="1:4" x14ac:dyDescent="0.25">
      <c r="A116" s="288"/>
      <c r="B116" s="16" t="s">
        <v>20</v>
      </c>
      <c r="C116" s="130">
        <v>51</v>
      </c>
      <c r="D116" s="34">
        <f t="shared" si="2"/>
        <v>183.88427272861529</v>
      </c>
    </row>
    <row r="117" spans="1:4" x14ac:dyDescent="0.25">
      <c r="A117" s="288"/>
      <c r="B117" s="16" t="s">
        <v>21</v>
      </c>
      <c r="C117" s="130">
        <v>40</v>
      </c>
      <c r="D117" s="34">
        <f t="shared" si="2"/>
        <v>144.22295900283552</v>
      </c>
    </row>
    <row r="118" spans="1:4" x14ac:dyDescent="0.25">
      <c r="A118" s="288"/>
      <c r="B118" s="16" t="s">
        <v>22</v>
      </c>
      <c r="C118" s="130">
        <v>27</v>
      </c>
      <c r="D118" s="34">
        <f t="shared" si="2"/>
        <v>97.350497326913981</v>
      </c>
    </row>
    <row r="119" spans="1:4" x14ac:dyDescent="0.25">
      <c r="A119" s="288"/>
      <c r="B119" s="16" t="s">
        <v>23</v>
      </c>
      <c r="C119" s="130">
        <v>30</v>
      </c>
      <c r="D119" s="34">
        <f t="shared" si="2"/>
        <v>108.16721925212664</v>
      </c>
    </row>
    <row r="120" spans="1:4" x14ac:dyDescent="0.25">
      <c r="A120" s="288"/>
      <c r="B120" s="16" t="s">
        <v>24</v>
      </c>
      <c r="C120" s="130">
        <v>25</v>
      </c>
      <c r="D120" s="34">
        <f t="shared" si="2"/>
        <v>90.139349376772202</v>
      </c>
    </row>
    <row r="121" spans="1:4" x14ac:dyDescent="0.25">
      <c r="A121" s="288"/>
      <c r="B121" s="16" t="s">
        <v>36</v>
      </c>
      <c r="C121" s="130">
        <v>28</v>
      </c>
      <c r="D121" s="34">
        <f t="shared" si="2"/>
        <v>100.95607130198486</v>
      </c>
    </row>
    <row r="122" spans="1:4" x14ac:dyDescent="0.25">
      <c r="A122" s="288"/>
      <c r="B122" s="16" t="s">
        <v>37</v>
      </c>
      <c r="C122" s="130">
        <v>31</v>
      </c>
      <c r="D122" s="34">
        <f t="shared" si="2"/>
        <v>111.77279322719754</v>
      </c>
    </row>
    <row r="123" spans="1:4" x14ac:dyDescent="0.25">
      <c r="A123" s="288"/>
      <c r="B123" s="16" t="s">
        <v>38</v>
      </c>
      <c r="C123" s="130">
        <v>20</v>
      </c>
      <c r="D123" s="34">
        <f t="shared" si="2"/>
        <v>72.111479501417762</v>
      </c>
    </row>
    <row r="124" spans="1:4" x14ac:dyDescent="0.25">
      <c r="A124" s="288"/>
      <c r="B124" s="16" t="s">
        <v>39</v>
      </c>
      <c r="C124" s="130">
        <v>31</v>
      </c>
      <c r="D124" s="34">
        <f t="shared" si="2"/>
        <v>111.77279322719754</v>
      </c>
    </row>
    <row r="125" spans="1:4" x14ac:dyDescent="0.25">
      <c r="A125" s="288"/>
      <c r="B125" s="16" t="s">
        <v>40</v>
      </c>
      <c r="C125" s="130">
        <v>23</v>
      </c>
      <c r="D125" s="34">
        <f t="shared" si="2"/>
        <v>82.928201426630423</v>
      </c>
    </row>
    <row r="126" spans="1:4" x14ac:dyDescent="0.25">
      <c r="A126" s="288"/>
      <c r="B126" s="16" t="s">
        <v>41</v>
      </c>
      <c r="C126" s="130">
        <v>26</v>
      </c>
      <c r="D126" s="34">
        <f t="shared" si="2"/>
        <v>93.744923351843099</v>
      </c>
    </row>
    <row r="127" spans="1:4" ht="16.5" thickBot="1" x14ac:dyDescent="0.3">
      <c r="A127" s="289"/>
      <c r="B127" s="19" t="s">
        <v>35</v>
      </c>
      <c r="C127" s="200">
        <f>AVERAGE(C103:C126)</f>
        <v>31.458333333333332</v>
      </c>
      <c r="D127" s="203">
        <f>AVERAGE(D103:D126)</f>
        <v>113.42534796577168</v>
      </c>
    </row>
    <row r="128" spans="1:4" x14ac:dyDescent="0.25">
      <c r="A128" s="288" t="s">
        <v>137</v>
      </c>
      <c r="B128" s="16" t="s">
        <v>7</v>
      </c>
      <c r="C128" s="130">
        <v>47</v>
      </c>
      <c r="D128" s="34">
        <f t="shared" si="2"/>
        <v>169.46197682833176</v>
      </c>
    </row>
    <row r="129" spans="1:4" x14ac:dyDescent="0.25">
      <c r="A129" s="288"/>
      <c r="B129" s="16" t="s">
        <v>11</v>
      </c>
      <c r="C129" s="130">
        <v>46</v>
      </c>
      <c r="D129" s="34">
        <f t="shared" si="2"/>
        <v>165.85640285326085</v>
      </c>
    </row>
    <row r="130" spans="1:4" x14ac:dyDescent="0.25">
      <c r="A130" s="288"/>
      <c r="B130" s="16" t="s">
        <v>12</v>
      </c>
      <c r="C130" s="130">
        <v>67</v>
      </c>
      <c r="D130" s="34">
        <f t="shared" si="2"/>
        <v>241.57345632974952</v>
      </c>
    </row>
    <row r="131" spans="1:4" x14ac:dyDescent="0.25">
      <c r="A131" s="288"/>
      <c r="B131" s="16" t="s">
        <v>10</v>
      </c>
      <c r="C131" s="130">
        <v>52</v>
      </c>
      <c r="D131" s="34">
        <f t="shared" si="2"/>
        <v>187.4898467036862</v>
      </c>
    </row>
    <row r="132" spans="1:4" x14ac:dyDescent="0.25">
      <c r="A132" s="288"/>
      <c r="B132" s="16" t="s">
        <v>13</v>
      </c>
      <c r="C132" s="130">
        <v>20</v>
      </c>
      <c r="D132" s="34">
        <f t="shared" si="2"/>
        <v>72.111479501417762</v>
      </c>
    </row>
    <row r="133" spans="1:4" x14ac:dyDescent="0.25">
      <c r="A133" s="288"/>
      <c r="B133" s="16" t="s">
        <v>9</v>
      </c>
      <c r="C133" s="130">
        <v>35</v>
      </c>
      <c r="D133" s="34">
        <f t="shared" si="2"/>
        <v>126.19508912748108</v>
      </c>
    </row>
    <row r="134" spans="1:4" x14ac:dyDescent="0.25">
      <c r="A134" s="288"/>
      <c r="B134" s="16" t="s">
        <v>14</v>
      </c>
      <c r="C134" s="130">
        <v>30</v>
      </c>
      <c r="D134" s="34">
        <f t="shared" si="2"/>
        <v>108.16721925212664</v>
      </c>
    </row>
    <row r="135" spans="1:4" x14ac:dyDescent="0.25">
      <c r="A135" s="288"/>
      <c r="B135" s="16" t="s">
        <v>8</v>
      </c>
      <c r="C135" s="130">
        <v>42</v>
      </c>
      <c r="D135" s="34">
        <f t="shared" si="2"/>
        <v>151.43410695297732</v>
      </c>
    </row>
    <row r="136" spans="1:4" x14ac:dyDescent="0.25">
      <c r="A136" s="288"/>
      <c r="B136" s="16" t="s">
        <v>15</v>
      </c>
      <c r="C136" s="130">
        <v>25</v>
      </c>
      <c r="D136" s="34">
        <f t="shared" si="2"/>
        <v>90.139349376772202</v>
      </c>
    </row>
    <row r="137" spans="1:4" x14ac:dyDescent="0.25">
      <c r="A137" s="288"/>
      <c r="B137" s="16" t="s">
        <v>16</v>
      </c>
      <c r="C137" s="130">
        <v>40</v>
      </c>
      <c r="D137" s="34">
        <f t="shared" si="2"/>
        <v>144.22295900283552</v>
      </c>
    </row>
    <row r="138" spans="1:4" x14ac:dyDescent="0.25">
      <c r="A138" s="288"/>
      <c r="B138" s="16" t="s">
        <v>17</v>
      </c>
      <c r="C138" s="130">
        <v>28</v>
      </c>
      <c r="D138" s="34">
        <f t="shared" si="2"/>
        <v>100.95607130198486</v>
      </c>
    </row>
    <row r="139" spans="1:4" x14ac:dyDescent="0.25">
      <c r="A139" s="288"/>
      <c r="B139" s="16" t="s">
        <v>18</v>
      </c>
      <c r="C139" s="130">
        <v>36</v>
      </c>
      <c r="D139" s="34">
        <f t="shared" si="2"/>
        <v>129.80066310255197</v>
      </c>
    </row>
    <row r="140" spans="1:4" x14ac:dyDescent="0.25">
      <c r="A140" s="288"/>
      <c r="B140" s="16" t="s">
        <v>19</v>
      </c>
      <c r="C140" s="130">
        <v>44</v>
      </c>
      <c r="D140" s="34">
        <f t="shared" si="2"/>
        <v>158.64525490311908</v>
      </c>
    </row>
    <row r="141" spans="1:4" x14ac:dyDescent="0.25">
      <c r="A141" s="288"/>
      <c r="B141" s="16" t="s">
        <v>20</v>
      </c>
      <c r="C141" s="130">
        <v>18</v>
      </c>
      <c r="D141" s="34">
        <f t="shared" si="2"/>
        <v>64.900331551275983</v>
      </c>
    </row>
    <row r="142" spans="1:4" x14ac:dyDescent="0.25">
      <c r="A142" s="288"/>
      <c r="B142" s="16" t="s">
        <v>21</v>
      </c>
      <c r="C142" s="130">
        <v>40</v>
      </c>
      <c r="D142" s="34">
        <f t="shared" si="2"/>
        <v>144.22295900283552</v>
      </c>
    </row>
    <row r="143" spans="1:4" x14ac:dyDescent="0.25">
      <c r="A143" s="288"/>
      <c r="B143" s="16" t="s">
        <v>22</v>
      </c>
      <c r="C143" s="130">
        <v>38</v>
      </c>
      <c r="D143" s="34">
        <f t="shared" si="2"/>
        <v>137.01181105269376</v>
      </c>
    </row>
    <row r="144" spans="1:4" x14ac:dyDescent="0.25">
      <c r="A144" s="288"/>
      <c r="B144" s="16" t="s">
        <v>23</v>
      </c>
      <c r="C144" s="130">
        <v>42</v>
      </c>
      <c r="D144" s="34">
        <f t="shared" si="2"/>
        <v>151.43410695297732</v>
      </c>
    </row>
    <row r="145" spans="1:4" x14ac:dyDescent="0.25">
      <c r="A145" s="288"/>
      <c r="B145" s="16" t="s">
        <v>24</v>
      </c>
      <c r="C145" s="130">
        <v>35</v>
      </c>
      <c r="D145" s="34">
        <f t="shared" si="2"/>
        <v>126.19508912748108</v>
      </c>
    </row>
    <row r="146" spans="1:4" x14ac:dyDescent="0.25">
      <c r="A146" s="288"/>
      <c r="B146" s="16" t="s">
        <v>36</v>
      </c>
      <c r="C146" s="130">
        <v>26</v>
      </c>
      <c r="D146" s="34">
        <f t="shared" ref="D146:D147" si="3">C146/$F$12</f>
        <v>93.744923351843099</v>
      </c>
    </row>
    <row r="147" spans="1:4" x14ac:dyDescent="0.25">
      <c r="A147" s="288"/>
      <c r="B147" s="16" t="s">
        <v>37</v>
      </c>
      <c r="C147" s="130">
        <v>41</v>
      </c>
      <c r="D147" s="34">
        <f t="shared" si="3"/>
        <v>147.82853297790641</v>
      </c>
    </row>
    <row r="148" spans="1:4" ht="16.5" thickBot="1" x14ac:dyDescent="0.3">
      <c r="A148" s="289"/>
      <c r="B148" s="19" t="s">
        <v>35</v>
      </c>
      <c r="C148" s="200">
        <f>AVERAGE(C128:C147)</f>
        <v>37.6</v>
      </c>
      <c r="D148" s="203">
        <f>AVERAGE(D128:D147)</f>
        <v>135.56958146266541</v>
      </c>
    </row>
    <row r="149" spans="1:4" x14ac:dyDescent="0.25">
      <c r="A149" s="288" t="s">
        <v>140</v>
      </c>
      <c r="B149" s="16" t="s">
        <v>7</v>
      </c>
      <c r="C149" s="130">
        <v>61</v>
      </c>
      <c r="D149" s="34">
        <f t="shared" ref="D149:D199" si="4">C149/$F$12</f>
        <v>219.94001247932417</v>
      </c>
    </row>
    <row r="150" spans="1:4" x14ac:dyDescent="0.25">
      <c r="A150" s="288"/>
      <c r="B150" s="16" t="s">
        <v>11</v>
      </c>
      <c r="C150" s="130">
        <v>38</v>
      </c>
      <c r="D150" s="34">
        <f t="shared" si="4"/>
        <v>137.01181105269376</v>
      </c>
    </row>
    <row r="151" spans="1:4" x14ac:dyDescent="0.25">
      <c r="A151" s="288"/>
      <c r="B151" s="16" t="s">
        <v>12</v>
      </c>
      <c r="C151" s="130">
        <v>45</v>
      </c>
      <c r="D151" s="34">
        <f t="shared" si="4"/>
        <v>162.25082887818996</v>
      </c>
    </row>
    <row r="152" spans="1:4" x14ac:dyDescent="0.25">
      <c r="A152" s="288"/>
      <c r="B152" s="16" t="s">
        <v>10</v>
      </c>
      <c r="C152" s="130">
        <v>43</v>
      </c>
      <c r="D152" s="34">
        <f t="shared" si="4"/>
        <v>155.0396809280482</v>
      </c>
    </row>
    <row r="153" spans="1:4" x14ac:dyDescent="0.25">
      <c r="A153" s="288"/>
      <c r="B153" s="16" t="s">
        <v>13</v>
      </c>
      <c r="C153" s="130">
        <v>17</v>
      </c>
      <c r="D153" s="34">
        <f t="shared" si="4"/>
        <v>61.2947575762051</v>
      </c>
    </row>
    <row r="154" spans="1:4" x14ac:dyDescent="0.25">
      <c r="A154" s="288"/>
      <c r="B154" s="16" t="s">
        <v>9</v>
      </c>
      <c r="C154" s="130">
        <v>11</v>
      </c>
      <c r="D154" s="34">
        <f t="shared" si="4"/>
        <v>39.66131372577977</v>
      </c>
    </row>
    <row r="155" spans="1:4" x14ac:dyDescent="0.25">
      <c r="A155" s="288"/>
      <c r="B155" s="16" t="s">
        <v>14</v>
      </c>
      <c r="C155" s="130">
        <v>44</v>
      </c>
      <c r="D155" s="34">
        <f t="shared" si="4"/>
        <v>158.64525490311908</v>
      </c>
    </row>
    <row r="156" spans="1:4" x14ac:dyDescent="0.25">
      <c r="A156" s="288"/>
      <c r="B156" s="16" t="s">
        <v>8</v>
      </c>
      <c r="C156" s="130">
        <v>64</v>
      </c>
      <c r="D156" s="34">
        <f t="shared" si="4"/>
        <v>230.75673440453684</v>
      </c>
    </row>
    <row r="157" spans="1:4" x14ac:dyDescent="0.25">
      <c r="A157" s="288"/>
      <c r="B157" s="16" t="s">
        <v>15</v>
      </c>
      <c r="C157" s="130">
        <v>56</v>
      </c>
      <c r="D157" s="34">
        <f t="shared" si="4"/>
        <v>201.91214260396973</v>
      </c>
    </row>
    <row r="158" spans="1:4" x14ac:dyDescent="0.25">
      <c r="A158" s="288"/>
      <c r="B158" s="16" t="s">
        <v>16</v>
      </c>
      <c r="C158" s="130">
        <v>51</v>
      </c>
      <c r="D158" s="34">
        <f t="shared" si="4"/>
        <v>183.88427272861529</v>
      </c>
    </row>
    <row r="159" spans="1:4" x14ac:dyDescent="0.25">
      <c r="A159" s="288"/>
      <c r="B159" s="16" t="s">
        <v>17</v>
      </c>
      <c r="C159" s="130">
        <v>17</v>
      </c>
      <c r="D159" s="34">
        <f t="shared" si="4"/>
        <v>61.2947575762051</v>
      </c>
    </row>
    <row r="160" spans="1:4" x14ac:dyDescent="0.25">
      <c r="A160" s="288"/>
      <c r="B160" s="16" t="s">
        <v>18</v>
      </c>
      <c r="C160" s="130">
        <v>28</v>
      </c>
      <c r="D160" s="34">
        <f t="shared" si="4"/>
        <v>100.95607130198486</v>
      </c>
    </row>
    <row r="161" spans="1:4" x14ac:dyDescent="0.25">
      <c r="A161" s="288"/>
      <c r="B161" s="16" t="s">
        <v>19</v>
      </c>
      <c r="C161" s="130">
        <v>61</v>
      </c>
      <c r="D161" s="34">
        <f t="shared" si="4"/>
        <v>219.94001247932417</v>
      </c>
    </row>
    <row r="162" spans="1:4" x14ac:dyDescent="0.25">
      <c r="A162" s="288"/>
      <c r="B162" s="16" t="s">
        <v>20</v>
      </c>
      <c r="C162" s="130">
        <v>56</v>
      </c>
      <c r="D162" s="34">
        <f t="shared" si="4"/>
        <v>201.91214260396973</v>
      </c>
    </row>
    <row r="163" spans="1:4" x14ac:dyDescent="0.25">
      <c r="A163" s="288"/>
      <c r="B163" s="16" t="s">
        <v>21</v>
      </c>
      <c r="C163" s="130">
        <v>36</v>
      </c>
      <c r="D163" s="34">
        <f t="shared" si="4"/>
        <v>129.80066310255197</v>
      </c>
    </row>
    <row r="164" spans="1:4" x14ac:dyDescent="0.25">
      <c r="A164" s="288"/>
      <c r="B164" s="16" t="s">
        <v>22</v>
      </c>
      <c r="C164" s="130">
        <v>31</v>
      </c>
      <c r="D164" s="34">
        <f t="shared" si="4"/>
        <v>111.77279322719754</v>
      </c>
    </row>
    <row r="165" spans="1:4" ht="16.5" thickBot="1" x14ac:dyDescent="0.3">
      <c r="A165" s="289"/>
      <c r="B165" s="19" t="s">
        <v>35</v>
      </c>
      <c r="C165" s="206">
        <f>AVERAGE(C149:C164)</f>
        <v>41.1875</v>
      </c>
      <c r="D165" s="203">
        <f>AVERAGE(D149:D164)</f>
        <v>148.50457809823217</v>
      </c>
    </row>
    <row r="166" spans="1:4" x14ac:dyDescent="0.25">
      <c r="A166" s="288" t="s">
        <v>141</v>
      </c>
      <c r="B166" s="16" t="s">
        <v>7</v>
      </c>
      <c r="C166" s="130">
        <v>63</v>
      </c>
      <c r="D166" s="34">
        <f t="shared" si="4"/>
        <v>227.15116042946596</v>
      </c>
    </row>
    <row r="167" spans="1:4" x14ac:dyDescent="0.25">
      <c r="A167" s="288"/>
      <c r="B167" s="16" t="s">
        <v>11</v>
      </c>
      <c r="C167" s="130">
        <v>59</v>
      </c>
      <c r="D167" s="34">
        <f t="shared" si="4"/>
        <v>212.7288645291824</v>
      </c>
    </row>
    <row r="168" spans="1:4" x14ac:dyDescent="0.25">
      <c r="A168" s="288"/>
      <c r="B168" s="16" t="s">
        <v>12</v>
      </c>
      <c r="C168" s="130">
        <v>51</v>
      </c>
      <c r="D168" s="34">
        <f t="shared" si="4"/>
        <v>183.88427272861529</v>
      </c>
    </row>
    <row r="169" spans="1:4" x14ac:dyDescent="0.25">
      <c r="A169" s="288"/>
      <c r="B169" s="16" t="s">
        <v>10</v>
      </c>
      <c r="C169" s="130">
        <v>38</v>
      </c>
      <c r="D169" s="34">
        <f t="shared" si="4"/>
        <v>137.01181105269376</v>
      </c>
    </row>
    <row r="170" spans="1:4" x14ac:dyDescent="0.25">
      <c r="A170" s="288"/>
      <c r="B170" s="16" t="s">
        <v>13</v>
      </c>
      <c r="C170" s="130">
        <v>57</v>
      </c>
      <c r="D170" s="34">
        <f t="shared" si="4"/>
        <v>205.51771657904064</v>
      </c>
    </row>
    <row r="171" spans="1:4" x14ac:dyDescent="0.25">
      <c r="A171" s="288"/>
      <c r="B171" s="16" t="s">
        <v>9</v>
      </c>
      <c r="C171" s="130">
        <v>38</v>
      </c>
      <c r="D171" s="34">
        <f t="shared" si="4"/>
        <v>137.01181105269376</v>
      </c>
    </row>
    <row r="172" spans="1:4" x14ac:dyDescent="0.25">
      <c r="A172" s="288"/>
      <c r="B172" s="16" t="s">
        <v>14</v>
      </c>
      <c r="C172" s="130">
        <v>40</v>
      </c>
      <c r="D172" s="34">
        <f t="shared" si="4"/>
        <v>144.22295900283552</v>
      </c>
    </row>
    <row r="173" spans="1:4" x14ac:dyDescent="0.25">
      <c r="A173" s="288"/>
      <c r="B173" s="16" t="s">
        <v>8</v>
      </c>
      <c r="C173" s="130">
        <v>39</v>
      </c>
      <c r="D173" s="34">
        <f t="shared" si="4"/>
        <v>140.61738502776464</v>
      </c>
    </row>
    <row r="174" spans="1:4" x14ac:dyDescent="0.25">
      <c r="A174" s="288"/>
      <c r="B174" s="16" t="s">
        <v>15</v>
      </c>
      <c r="C174" s="130">
        <v>33</v>
      </c>
      <c r="D174" s="34">
        <f t="shared" si="4"/>
        <v>118.9839411773393</v>
      </c>
    </row>
    <row r="175" spans="1:4" x14ac:dyDescent="0.25">
      <c r="A175" s="288"/>
      <c r="B175" s="16" t="s">
        <v>16</v>
      </c>
      <c r="C175" s="130">
        <v>30</v>
      </c>
      <c r="D175" s="34">
        <f t="shared" si="4"/>
        <v>108.16721925212664</v>
      </c>
    </row>
    <row r="176" spans="1:4" x14ac:dyDescent="0.25">
      <c r="A176" s="288"/>
      <c r="B176" s="16" t="s">
        <v>17</v>
      </c>
      <c r="C176" s="130">
        <v>22</v>
      </c>
      <c r="D176" s="34">
        <f t="shared" si="4"/>
        <v>79.322627451559541</v>
      </c>
    </row>
    <row r="177" spans="1:4" x14ac:dyDescent="0.25">
      <c r="A177" s="288"/>
      <c r="B177" s="16" t="s">
        <v>18</v>
      </c>
      <c r="C177" s="130">
        <v>38</v>
      </c>
      <c r="D177" s="34">
        <f t="shared" si="4"/>
        <v>137.01181105269376</v>
      </c>
    </row>
    <row r="178" spans="1:4" x14ac:dyDescent="0.25">
      <c r="A178" s="288"/>
      <c r="B178" s="16" t="s">
        <v>19</v>
      </c>
      <c r="C178" s="130">
        <v>46</v>
      </c>
      <c r="D178" s="34">
        <f t="shared" si="4"/>
        <v>165.85640285326085</v>
      </c>
    </row>
    <row r="179" spans="1:4" x14ac:dyDescent="0.25">
      <c r="A179" s="288"/>
      <c r="B179" s="16" t="s">
        <v>20</v>
      </c>
      <c r="C179" s="130">
        <v>68</v>
      </c>
      <c r="D179" s="34">
        <f t="shared" si="4"/>
        <v>245.1790303048204</v>
      </c>
    </row>
    <row r="180" spans="1:4" x14ac:dyDescent="0.25">
      <c r="A180" s="288"/>
      <c r="B180" s="16" t="s">
        <v>21</v>
      </c>
      <c r="C180" s="130">
        <v>68</v>
      </c>
      <c r="D180" s="34">
        <f t="shared" si="4"/>
        <v>245.1790303048204</v>
      </c>
    </row>
    <row r="181" spans="1:4" x14ac:dyDescent="0.25">
      <c r="A181" s="288"/>
      <c r="B181" s="16" t="s">
        <v>22</v>
      </c>
      <c r="C181" s="130">
        <v>51</v>
      </c>
      <c r="D181" s="34">
        <f t="shared" si="4"/>
        <v>183.88427272861529</v>
      </c>
    </row>
    <row r="182" spans="1:4" x14ac:dyDescent="0.25">
      <c r="A182" s="288"/>
      <c r="B182" s="16" t="s">
        <v>23</v>
      </c>
      <c r="C182" s="130">
        <v>41</v>
      </c>
      <c r="D182" s="34">
        <f t="shared" si="4"/>
        <v>147.82853297790641</v>
      </c>
    </row>
    <row r="183" spans="1:4" x14ac:dyDescent="0.25">
      <c r="A183" s="288"/>
      <c r="B183" s="16" t="s">
        <v>24</v>
      </c>
      <c r="C183" s="130">
        <v>35</v>
      </c>
      <c r="D183" s="34">
        <f t="shared" si="4"/>
        <v>126.19508912748108</v>
      </c>
    </row>
    <row r="184" spans="1:4" x14ac:dyDescent="0.25">
      <c r="A184" s="288"/>
      <c r="B184" s="16" t="s">
        <v>36</v>
      </c>
      <c r="C184" s="130">
        <v>42</v>
      </c>
      <c r="D184" s="34">
        <f t="shared" si="4"/>
        <v>151.43410695297732</v>
      </c>
    </row>
    <row r="185" spans="1:4" ht="16.5" thickBot="1" x14ac:dyDescent="0.3">
      <c r="A185" s="289"/>
      <c r="B185" s="19" t="s">
        <v>35</v>
      </c>
      <c r="C185" s="200">
        <f>AVERAGE(C166:C184)</f>
        <v>45.210526315789473</v>
      </c>
      <c r="D185" s="203">
        <f>AVERAGE(D166:D184)</f>
        <v>163.00989708346805</v>
      </c>
    </row>
    <row r="186" spans="1:4" x14ac:dyDescent="0.25">
      <c r="A186" s="288" t="s">
        <v>142</v>
      </c>
      <c r="B186" s="16" t="s">
        <v>7</v>
      </c>
      <c r="C186" s="130">
        <v>35</v>
      </c>
      <c r="D186" s="34">
        <f t="shared" si="4"/>
        <v>126.19508912748108</v>
      </c>
    </row>
    <row r="187" spans="1:4" x14ac:dyDescent="0.25">
      <c r="A187" s="288"/>
      <c r="B187" s="16" t="s">
        <v>11</v>
      </c>
      <c r="C187" s="130">
        <v>42</v>
      </c>
      <c r="D187" s="34">
        <f t="shared" si="4"/>
        <v>151.43410695297732</v>
      </c>
    </row>
    <row r="188" spans="1:4" x14ac:dyDescent="0.25">
      <c r="A188" s="288"/>
      <c r="B188" s="16" t="s">
        <v>12</v>
      </c>
      <c r="C188" s="130">
        <v>20</v>
      </c>
      <c r="D188" s="34">
        <f t="shared" si="4"/>
        <v>72.111479501417762</v>
      </c>
    </row>
    <row r="189" spans="1:4" x14ac:dyDescent="0.25">
      <c r="A189" s="288"/>
      <c r="B189" s="16" t="s">
        <v>10</v>
      </c>
      <c r="C189" s="130">
        <v>38</v>
      </c>
      <c r="D189" s="34">
        <f t="shared" si="4"/>
        <v>137.01181105269376</v>
      </c>
    </row>
    <row r="190" spans="1:4" x14ac:dyDescent="0.25">
      <c r="A190" s="288"/>
      <c r="B190" s="16" t="s">
        <v>13</v>
      </c>
      <c r="C190" s="130">
        <v>36</v>
      </c>
      <c r="D190" s="34">
        <f t="shared" si="4"/>
        <v>129.80066310255197</v>
      </c>
    </row>
    <row r="191" spans="1:4" x14ac:dyDescent="0.25">
      <c r="A191" s="288"/>
      <c r="B191" s="16" t="s">
        <v>9</v>
      </c>
      <c r="C191" s="130">
        <v>78</v>
      </c>
      <c r="D191" s="34">
        <f t="shared" si="4"/>
        <v>281.23477005552928</v>
      </c>
    </row>
    <row r="192" spans="1:4" x14ac:dyDescent="0.25">
      <c r="A192" s="288"/>
      <c r="B192" s="16" t="s">
        <v>14</v>
      </c>
      <c r="C192" s="130">
        <v>85</v>
      </c>
      <c r="D192" s="34">
        <f t="shared" si="4"/>
        <v>306.47378788102549</v>
      </c>
    </row>
    <row r="193" spans="1:4" x14ac:dyDescent="0.25">
      <c r="A193" s="288"/>
      <c r="B193" s="16" t="s">
        <v>8</v>
      </c>
      <c r="C193" s="130">
        <v>64</v>
      </c>
      <c r="D193" s="34">
        <f t="shared" si="4"/>
        <v>230.75673440453684</v>
      </c>
    </row>
    <row r="194" spans="1:4" x14ac:dyDescent="0.25">
      <c r="A194" s="288"/>
      <c r="B194" s="16" t="s">
        <v>15</v>
      </c>
      <c r="C194" s="130">
        <v>33</v>
      </c>
      <c r="D194" s="34">
        <f t="shared" si="4"/>
        <v>118.9839411773393</v>
      </c>
    </row>
    <row r="195" spans="1:4" x14ac:dyDescent="0.25">
      <c r="A195" s="288"/>
      <c r="B195" s="16" t="s">
        <v>16</v>
      </c>
      <c r="C195" s="130">
        <v>54</v>
      </c>
      <c r="D195" s="34">
        <f t="shared" si="4"/>
        <v>194.70099465382796</v>
      </c>
    </row>
    <row r="196" spans="1:4" x14ac:dyDescent="0.25">
      <c r="A196" s="288"/>
      <c r="B196" s="16" t="s">
        <v>17</v>
      </c>
      <c r="C196" s="130">
        <v>28</v>
      </c>
      <c r="D196" s="34">
        <f t="shared" si="4"/>
        <v>100.95607130198486</v>
      </c>
    </row>
    <row r="197" spans="1:4" x14ac:dyDescent="0.25">
      <c r="A197" s="288"/>
      <c r="B197" s="16" t="s">
        <v>18</v>
      </c>
      <c r="C197" s="130">
        <v>51</v>
      </c>
      <c r="D197" s="34">
        <f t="shared" si="4"/>
        <v>183.88427272861529</v>
      </c>
    </row>
    <row r="198" spans="1:4" x14ac:dyDescent="0.25">
      <c r="A198" s="288"/>
      <c r="B198" s="16" t="s">
        <v>19</v>
      </c>
      <c r="C198" s="130">
        <v>36</v>
      </c>
      <c r="D198" s="34">
        <f t="shared" si="4"/>
        <v>129.80066310255197</v>
      </c>
    </row>
    <row r="199" spans="1:4" x14ac:dyDescent="0.25">
      <c r="A199" s="288"/>
      <c r="B199" s="16" t="s">
        <v>20</v>
      </c>
      <c r="C199" s="130">
        <v>26</v>
      </c>
      <c r="D199" s="34">
        <f t="shared" si="4"/>
        <v>93.744923351843099</v>
      </c>
    </row>
    <row r="200" spans="1:4" ht="16.5" thickBot="1" x14ac:dyDescent="0.3">
      <c r="A200" s="289"/>
      <c r="B200" s="19" t="s">
        <v>35</v>
      </c>
      <c r="C200" s="200">
        <f>AVERAGE(C186:C199)</f>
        <v>44.714285714285715</v>
      </c>
      <c r="D200" s="203">
        <f>AVERAGE(D186:D199)</f>
        <v>161.22066488531257</v>
      </c>
    </row>
    <row r="201" spans="1:4" x14ac:dyDescent="0.25">
      <c r="A201" s="288" t="s">
        <v>143</v>
      </c>
      <c r="B201" s="16" t="s">
        <v>7</v>
      </c>
      <c r="C201" s="130">
        <v>48</v>
      </c>
      <c r="D201" s="34">
        <f t="shared" ref="D201:D223" si="5">C201/$F$12</f>
        <v>173.06755080340264</v>
      </c>
    </row>
    <row r="202" spans="1:4" x14ac:dyDescent="0.25">
      <c r="A202" s="288"/>
      <c r="B202" s="16" t="s">
        <v>11</v>
      </c>
      <c r="C202" s="130">
        <v>51</v>
      </c>
      <c r="D202" s="34">
        <f t="shared" si="5"/>
        <v>183.88427272861529</v>
      </c>
    </row>
    <row r="203" spans="1:4" x14ac:dyDescent="0.25">
      <c r="A203" s="288"/>
      <c r="B203" s="16" t="s">
        <v>12</v>
      </c>
      <c r="C203" s="130">
        <v>40</v>
      </c>
      <c r="D203" s="34">
        <f t="shared" si="5"/>
        <v>144.22295900283552</v>
      </c>
    </row>
    <row r="204" spans="1:4" x14ac:dyDescent="0.25">
      <c r="A204" s="288"/>
      <c r="B204" s="16" t="s">
        <v>10</v>
      </c>
      <c r="C204" s="130">
        <v>45</v>
      </c>
      <c r="D204" s="34">
        <f t="shared" si="5"/>
        <v>162.25082887818996</v>
      </c>
    </row>
    <row r="205" spans="1:4" x14ac:dyDescent="0.25">
      <c r="A205" s="288"/>
      <c r="B205" s="16" t="s">
        <v>13</v>
      </c>
      <c r="C205" s="130">
        <v>33</v>
      </c>
      <c r="D205" s="34">
        <f t="shared" si="5"/>
        <v>118.9839411773393</v>
      </c>
    </row>
    <row r="206" spans="1:4" x14ac:dyDescent="0.25">
      <c r="A206" s="288"/>
      <c r="B206" s="16" t="s">
        <v>9</v>
      </c>
      <c r="C206" s="130">
        <v>28</v>
      </c>
      <c r="D206" s="34">
        <f t="shared" si="5"/>
        <v>100.95607130198486</v>
      </c>
    </row>
    <row r="207" spans="1:4" x14ac:dyDescent="0.25">
      <c r="A207" s="288"/>
      <c r="B207" s="16" t="s">
        <v>14</v>
      </c>
      <c r="C207" s="130">
        <v>31</v>
      </c>
      <c r="D207" s="34">
        <f t="shared" si="5"/>
        <v>111.77279322719754</v>
      </c>
    </row>
    <row r="208" spans="1:4" x14ac:dyDescent="0.25">
      <c r="A208" s="288"/>
      <c r="B208" s="16" t="s">
        <v>8</v>
      </c>
      <c r="C208" s="130">
        <v>42</v>
      </c>
      <c r="D208" s="34">
        <f t="shared" si="5"/>
        <v>151.43410695297732</v>
      </c>
    </row>
    <row r="209" spans="1:4" x14ac:dyDescent="0.25">
      <c r="A209" s="288"/>
      <c r="B209" s="16" t="s">
        <v>15</v>
      </c>
      <c r="C209" s="130">
        <v>55</v>
      </c>
      <c r="D209" s="34">
        <f t="shared" si="5"/>
        <v>198.30656862889884</v>
      </c>
    </row>
    <row r="210" spans="1:4" x14ac:dyDescent="0.25">
      <c r="A210" s="288"/>
      <c r="B210" s="16" t="s">
        <v>16</v>
      </c>
      <c r="C210" s="130">
        <v>31</v>
      </c>
      <c r="D210" s="34">
        <f t="shared" si="5"/>
        <v>111.77279322719754</v>
      </c>
    </row>
    <row r="211" spans="1:4" x14ac:dyDescent="0.25">
      <c r="A211" s="288"/>
      <c r="B211" s="16" t="s">
        <v>17</v>
      </c>
      <c r="C211" s="130">
        <v>72</v>
      </c>
      <c r="D211" s="34">
        <f t="shared" si="5"/>
        <v>259.60132620510393</v>
      </c>
    </row>
    <row r="212" spans="1:4" x14ac:dyDescent="0.25">
      <c r="A212" s="288"/>
      <c r="B212" s="16" t="s">
        <v>18</v>
      </c>
      <c r="C212" s="130">
        <v>39</v>
      </c>
      <c r="D212" s="34">
        <f t="shared" si="5"/>
        <v>140.61738502776464</v>
      </c>
    </row>
    <row r="213" spans="1:4" x14ac:dyDescent="0.25">
      <c r="A213" s="288"/>
      <c r="B213" s="16" t="s">
        <v>19</v>
      </c>
      <c r="C213" s="130">
        <v>25</v>
      </c>
      <c r="D213" s="34">
        <f t="shared" si="5"/>
        <v>90.139349376772202</v>
      </c>
    </row>
    <row r="214" spans="1:4" x14ac:dyDescent="0.25">
      <c r="A214" s="288"/>
      <c r="B214" s="16" t="s">
        <v>20</v>
      </c>
      <c r="C214" s="130">
        <v>25</v>
      </c>
      <c r="D214" s="34">
        <f t="shared" si="5"/>
        <v>90.139349376772202</v>
      </c>
    </row>
    <row r="215" spans="1:4" x14ac:dyDescent="0.25">
      <c r="A215" s="288"/>
      <c r="B215" s="16" t="s">
        <v>21</v>
      </c>
      <c r="C215" s="130">
        <v>28</v>
      </c>
      <c r="D215" s="34">
        <f t="shared" si="5"/>
        <v>100.95607130198486</v>
      </c>
    </row>
    <row r="216" spans="1:4" x14ac:dyDescent="0.25">
      <c r="A216" s="288"/>
      <c r="B216" s="16" t="s">
        <v>22</v>
      </c>
      <c r="C216" s="130">
        <v>87</v>
      </c>
      <c r="D216" s="34">
        <f t="shared" si="5"/>
        <v>313.68493583116725</v>
      </c>
    </row>
    <row r="217" spans="1:4" x14ac:dyDescent="0.25">
      <c r="A217" s="288"/>
      <c r="B217" s="16" t="s">
        <v>23</v>
      </c>
      <c r="C217" s="130">
        <v>59</v>
      </c>
      <c r="D217" s="34">
        <f t="shared" si="5"/>
        <v>212.7288645291824</v>
      </c>
    </row>
    <row r="218" spans="1:4" x14ac:dyDescent="0.25">
      <c r="A218" s="288"/>
      <c r="B218" s="16" t="s">
        <v>24</v>
      </c>
      <c r="C218" s="130">
        <v>54</v>
      </c>
      <c r="D218" s="34">
        <f t="shared" si="5"/>
        <v>194.70099465382796</v>
      </c>
    </row>
    <row r="219" spans="1:4" x14ac:dyDescent="0.25">
      <c r="A219" s="288"/>
      <c r="B219" s="16" t="s">
        <v>36</v>
      </c>
      <c r="C219" s="130">
        <v>48</v>
      </c>
      <c r="D219" s="34">
        <f t="shared" si="5"/>
        <v>173.06755080340264</v>
      </c>
    </row>
    <row r="220" spans="1:4" x14ac:dyDescent="0.25">
      <c r="A220" s="288"/>
      <c r="B220" s="16" t="s">
        <v>37</v>
      </c>
      <c r="C220" s="130">
        <v>60</v>
      </c>
      <c r="D220" s="34">
        <f t="shared" si="5"/>
        <v>216.33443850425328</v>
      </c>
    </row>
    <row r="221" spans="1:4" x14ac:dyDescent="0.25">
      <c r="A221" s="288"/>
      <c r="B221" s="16" t="s">
        <v>38</v>
      </c>
      <c r="C221" s="130">
        <v>44</v>
      </c>
      <c r="D221" s="34">
        <f t="shared" si="5"/>
        <v>158.64525490311908</v>
      </c>
    </row>
    <row r="222" spans="1:4" x14ac:dyDescent="0.25">
      <c r="A222" s="288"/>
      <c r="B222" s="16" t="s">
        <v>39</v>
      </c>
      <c r="C222" s="130">
        <v>106</v>
      </c>
      <c r="D222" s="34">
        <f t="shared" si="5"/>
        <v>382.19084135751416</v>
      </c>
    </row>
    <row r="223" spans="1:4" x14ac:dyDescent="0.25">
      <c r="A223" s="288"/>
      <c r="B223" s="16" t="s">
        <v>40</v>
      </c>
      <c r="C223" s="130">
        <v>35</v>
      </c>
      <c r="D223" s="34">
        <f t="shared" si="5"/>
        <v>126.19508912748108</v>
      </c>
    </row>
    <row r="224" spans="1:4" ht="16.5" thickBot="1" x14ac:dyDescent="0.3">
      <c r="A224" s="289"/>
      <c r="B224" s="19" t="s">
        <v>35</v>
      </c>
      <c r="C224" s="200">
        <f>AVERAGE(C201:C223)</f>
        <v>47.217391304347828</v>
      </c>
      <c r="D224" s="203">
        <f>AVERAGE(D201:D223)</f>
        <v>170.24579725769499</v>
      </c>
    </row>
    <row r="225" spans="1:4" x14ac:dyDescent="0.25">
      <c r="A225" s="288" t="s">
        <v>144</v>
      </c>
      <c r="B225" s="16" t="s">
        <v>7</v>
      </c>
      <c r="C225" s="130">
        <v>166</v>
      </c>
      <c r="D225" s="34">
        <f t="shared" ref="D225:D230" si="6">C225/$F$12</f>
        <v>598.52527986176744</v>
      </c>
    </row>
    <row r="226" spans="1:4" x14ac:dyDescent="0.25">
      <c r="A226" s="288"/>
      <c r="B226" s="16" t="s">
        <v>11</v>
      </c>
      <c r="C226" s="130">
        <v>108</v>
      </c>
      <c r="D226" s="34">
        <f t="shared" si="6"/>
        <v>389.40198930765592</v>
      </c>
    </row>
    <row r="227" spans="1:4" x14ac:dyDescent="0.25">
      <c r="A227" s="288"/>
      <c r="B227" s="16" t="s">
        <v>12</v>
      </c>
      <c r="C227" s="130">
        <v>88</v>
      </c>
      <c r="D227" s="34">
        <f t="shared" si="6"/>
        <v>317.29050980623816</v>
      </c>
    </row>
    <row r="228" spans="1:4" x14ac:dyDescent="0.25">
      <c r="A228" s="288"/>
      <c r="B228" s="16" t="s">
        <v>10</v>
      </c>
      <c r="C228" s="130">
        <v>58</v>
      </c>
      <c r="D228" s="34">
        <f t="shared" si="6"/>
        <v>209.12329055411152</v>
      </c>
    </row>
    <row r="229" spans="1:4" x14ac:dyDescent="0.25">
      <c r="A229" s="288"/>
      <c r="B229" s="16" t="s">
        <v>13</v>
      </c>
      <c r="C229" s="130">
        <v>37</v>
      </c>
      <c r="D229" s="34">
        <f t="shared" si="6"/>
        <v>133.40623707762288</v>
      </c>
    </row>
    <row r="230" spans="1:4" x14ac:dyDescent="0.25">
      <c r="A230" s="288"/>
      <c r="B230" s="16" t="s">
        <v>9</v>
      </c>
      <c r="C230" s="130">
        <v>26</v>
      </c>
      <c r="D230" s="34">
        <f t="shared" si="6"/>
        <v>93.744923351843099</v>
      </c>
    </row>
    <row r="231" spans="1:4" x14ac:dyDescent="0.25">
      <c r="A231" s="288"/>
      <c r="B231" s="16" t="s">
        <v>14</v>
      </c>
      <c r="C231" s="130">
        <v>8</v>
      </c>
      <c r="D231" s="34">
        <f t="shared" ref="D231:D240" si="7">C231/$F$12</f>
        <v>28.844591800567105</v>
      </c>
    </row>
    <row r="232" spans="1:4" x14ac:dyDescent="0.25">
      <c r="A232" s="288"/>
      <c r="B232" s="16" t="s">
        <v>8</v>
      </c>
      <c r="C232" s="130">
        <v>45</v>
      </c>
      <c r="D232" s="34">
        <f t="shared" si="7"/>
        <v>162.25082887818996</v>
      </c>
    </row>
    <row r="233" spans="1:4" x14ac:dyDescent="0.25">
      <c r="A233" s="288"/>
      <c r="B233" s="16" t="s">
        <v>15</v>
      </c>
      <c r="C233" s="130">
        <v>23</v>
      </c>
      <c r="D233" s="34">
        <f t="shared" si="7"/>
        <v>82.928201426630423</v>
      </c>
    </row>
    <row r="234" spans="1:4" x14ac:dyDescent="0.25">
      <c r="A234" s="288"/>
      <c r="B234" s="16" t="s">
        <v>16</v>
      </c>
      <c r="C234" s="130">
        <v>55</v>
      </c>
      <c r="D234" s="34">
        <f t="shared" si="7"/>
        <v>198.30656862889884</v>
      </c>
    </row>
    <row r="235" spans="1:4" x14ac:dyDescent="0.25">
      <c r="A235" s="288"/>
      <c r="B235" s="16" t="s">
        <v>17</v>
      </c>
      <c r="C235" s="130">
        <v>112</v>
      </c>
      <c r="D235" s="34">
        <f t="shared" si="7"/>
        <v>403.82428520793945</v>
      </c>
    </row>
    <row r="236" spans="1:4" x14ac:dyDescent="0.25">
      <c r="A236" s="288"/>
      <c r="B236" s="16" t="s">
        <v>18</v>
      </c>
      <c r="C236" s="130">
        <v>70</v>
      </c>
      <c r="D236" s="34">
        <f t="shared" si="7"/>
        <v>252.39017825496217</v>
      </c>
    </row>
    <row r="237" spans="1:4" x14ac:dyDescent="0.25">
      <c r="A237" s="288"/>
      <c r="B237" s="16" t="s">
        <v>19</v>
      </c>
      <c r="C237" s="130">
        <v>60</v>
      </c>
      <c r="D237" s="34">
        <f t="shared" si="7"/>
        <v>216.33443850425328</v>
      </c>
    </row>
    <row r="238" spans="1:4" x14ac:dyDescent="0.25">
      <c r="A238" s="288"/>
      <c r="B238" s="16" t="s">
        <v>20</v>
      </c>
      <c r="C238" s="130">
        <v>28</v>
      </c>
      <c r="D238" s="34">
        <f t="shared" si="7"/>
        <v>100.95607130198486</v>
      </c>
    </row>
    <row r="239" spans="1:4" x14ac:dyDescent="0.25">
      <c r="A239" s="288"/>
      <c r="B239" s="16" t="s">
        <v>21</v>
      </c>
      <c r="C239" s="130">
        <v>38</v>
      </c>
      <c r="D239" s="34">
        <f t="shared" si="7"/>
        <v>137.01181105269376</v>
      </c>
    </row>
    <row r="240" spans="1:4" x14ac:dyDescent="0.25">
      <c r="A240" s="288"/>
      <c r="B240" s="16" t="s">
        <v>22</v>
      </c>
      <c r="C240" s="130">
        <v>43</v>
      </c>
      <c r="D240" s="34">
        <f t="shared" si="7"/>
        <v>155.0396809280482</v>
      </c>
    </row>
    <row r="241" spans="1:4" ht="16.5" thickBot="1" x14ac:dyDescent="0.3">
      <c r="A241" s="289"/>
      <c r="B241" s="19" t="s">
        <v>35</v>
      </c>
      <c r="C241" s="200">
        <f>AVERAGE(C225:C240)</f>
        <v>60.3125</v>
      </c>
      <c r="D241" s="203">
        <f>AVERAGE(D225:D240)</f>
        <v>217.46118037146294</v>
      </c>
    </row>
  </sheetData>
  <mergeCells count="11">
    <mergeCell ref="A225:A241"/>
    <mergeCell ref="A4:A15"/>
    <mergeCell ref="A16:A46"/>
    <mergeCell ref="A47:A74"/>
    <mergeCell ref="A75:A102"/>
    <mergeCell ref="A103:A127"/>
    <mergeCell ref="A128:A148"/>
    <mergeCell ref="A149:A165"/>
    <mergeCell ref="A166:A185"/>
    <mergeCell ref="A186:A200"/>
    <mergeCell ref="A201:A224"/>
  </mergeCells>
  <phoneticPr fontId="3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14F8E-8AFF-44C0-B8EF-57F1319DBD1D}">
  <dimension ref="A1:H264"/>
  <sheetViews>
    <sheetView zoomScale="80" zoomScaleNormal="80" workbookViewId="0">
      <selection activeCell="F13" sqref="F13"/>
    </sheetView>
  </sheetViews>
  <sheetFormatPr baseColWidth="10" defaultRowHeight="15.75" x14ac:dyDescent="0.25"/>
  <cols>
    <col min="1" max="1" width="13" style="16" customWidth="1"/>
    <col min="2" max="2" width="22.42578125" style="16" customWidth="1"/>
    <col min="3" max="3" width="15.28515625" style="16" bestFit="1" customWidth="1"/>
    <col min="4" max="4" width="15.28515625" style="16" customWidth="1"/>
    <col min="5" max="5" width="10.28515625" style="1" customWidth="1"/>
    <col min="6" max="6" width="36" style="27" bestFit="1" customWidth="1"/>
    <col min="7" max="7" width="9.42578125" style="16" bestFit="1" customWidth="1"/>
    <col min="8" max="8" width="18.7109375" style="16" bestFit="1" customWidth="1"/>
    <col min="9" max="16384" width="11.42578125" style="1"/>
  </cols>
  <sheetData>
    <row r="1" spans="1:8" x14ac:dyDescent="0.25">
      <c r="A1" s="5" t="s">
        <v>757</v>
      </c>
      <c r="B1" s="2"/>
    </row>
    <row r="2" spans="1:8" x14ac:dyDescent="0.25">
      <c r="A2" s="5"/>
      <c r="B2" s="2"/>
    </row>
    <row r="3" spans="1:8" x14ac:dyDescent="0.25">
      <c r="C3" s="17" t="s">
        <v>158</v>
      </c>
      <c r="D3" s="17" t="s">
        <v>598</v>
      </c>
    </row>
    <row r="4" spans="1:8" x14ac:dyDescent="0.25">
      <c r="A4" s="292" t="s">
        <v>131</v>
      </c>
      <c r="B4" s="18" t="s">
        <v>7</v>
      </c>
      <c r="C4" s="199">
        <v>7</v>
      </c>
      <c r="D4" s="34">
        <f>C4/$F$12</f>
        <v>25.239017825496216</v>
      </c>
      <c r="F4" s="28" t="s">
        <v>145</v>
      </c>
    </row>
    <row r="5" spans="1:8" x14ac:dyDescent="0.25">
      <c r="A5" s="288"/>
      <c r="B5" s="16" t="s">
        <v>11</v>
      </c>
      <c r="C5" s="199">
        <v>6</v>
      </c>
      <c r="D5" s="34">
        <f t="shared" ref="D5:D11" si="0">C5/$F$12</f>
        <v>21.63344385042533</v>
      </c>
      <c r="F5" s="27" t="s">
        <v>159</v>
      </c>
      <c r="G5" s="16" t="s">
        <v>0</v>
      </c>
      <c r="H5" s="16" t="s">
        <v>1</v>
      </c>
    </row>
    <row r="6" spans="1:8" x14ac:dyDescent="0.25">
      <c r="A6" s="288"/>
      <c r="B6" s="16" t="s">
        <v>12</v>
      </c>
      <c r="C6" s="199">
        <v>24</v>
      </c>
      <c r="D6" s="34">
        <f t="shared" si="0"/>
        <v>86.53377540170132</v>
      </c>
      <c r="F6" s="32" t="s">
        <v>152</v>
      </c>
      <c r="G6" s="16">
        <v>2.0899999999999998E-2</v>
      </c>
      <c r="H6" s="16" t="s">
        <v>3</v>
      </c>
    </row>
    <row r="7" spans="1:8" x14ac:dyDescent="0.25">
      <c r="A7" s="288"/>
      <c r="B7" s="16" t="s">
        <v>10</v>
      </c>
      <c r="C7" s="199">
        <v>16</v>
      </c>
      <c r="D7" s="34">
        <f t="shared" si="0"/>
        <v>57.689183601134211</v>
      </c>
      <c r="F7" s="32" t="s">
        <v>153</v>
      </c>
      <c r="G7" s="16" t="s">
        <v>107</v>
      </c>
      <c r="H7" s="16" t="s">
        <v>6</v>
      </c>
    </row>
    <row r="8" spans="1:8" x14ac:dyDescent="0.25">
      <c r="A8" s="288"/>
      <c r="B8" s="16" t="s">
        <v>13</v>
      </c>
      <c r="C8" s="199">
        <v>12</v>
      </c>
      <c r="D8" s="34">
        <f t="shared" si="0"/>
        <v>43.26688770085066</v>
      </c>
      <c r="F8" s="32" t="s">
        <v>154</v>
      </c>
      <c r="G8" s="33">
        <v>1.5E-3</v>
      </c>
      <c r="H8" s="16" t="s">
        <v>5</v>
      </c>
    </row>
    <row r="9" spans="1:8" x14ac:dyDescent="0.25">
      <c r="A9" s="288"/>
      <c r="B9" s="16" t="s">
        <v>9</v>
      </c>
      <c r="C9" s="199">
        <v>36</v>
      </c>
      <c r="D9" s="34">
        <f t="shared" si="0"/>
        <v>129.80066310255197</v>
      </c>
    </row>
    <row r="10" spans="1:8" x14ac:dyDescent="0.25">
      <c r="A10" s="288"/>
      <c r="B10" s="16" t="s">
        <v>14</v>
      </c>
      <c r="C10" s="199">
        <v>27</v>
      </c>
      <c r="D10" s="34">
        <f t="shared" si="0"/>
        <v>97.350497326913981</v>
      </c>
    </row>
    <row r="11" spans="1:8" x14ac:dyDescent="0.25">
      <c r="A11" s="288"/>
      <c r="B11" s="16" t="s">
        <v>8</v>
      </c>
      <c r="C11" s="199">
        <v>13</v>
      </c>
      <c r="D11" s="34">
        <f t="shared" si="0"/>
        <v>46.872461675921549</v>
      </c>
      <c r="F11" s="28" t="s">
        <v>593</v>
      </c>
    </row>
    <row r="12" spans="1:8" ht="16.5" thickBot="1" x14ac:dyDescent="0.3">
      <c r="A12" s="289"/>
      <c r="B12" s="19" t="s">
        <v>35</v>
      </c>
      <c r="C12" s="200">
        <f>AVERAGE(C4:C11)</f>
        <v>17.625</v>
      </c>
      <c r="D12" s="203">
        <f>AVERAGE(D4:D11)</f>
        <v>63.548241310624405</v>
      </c>
      <c r="F12" s="46">
        <f>0.5888*0.47104</f>
        <v>0.27734835200000002</v>
      </c>
    </row>
    <row r="13" spans="1:8" x14ac:dyDescent="0.25">
      <c r="A13" s="290" t="s">
        <v>132</v>
      </c>
      <c r="B13" s="18" t="s">
        <v>7</v>
      </c>
      <c r="C13" s="130">
        <v>39</v>
      </c>
      <c r="D13" s="34">
        <f>C13/$F$12</f>
        <v>140.61738502776464</v>
      </c>
      <c r="F13" s="29"/>
    </row>
    <row r="14" spans="1:8" x14ac:dyDescent="0.25">
      <c r="A14" s="288"/>
      <c r="B14" s="16" t="s">
        <v>11</v>
      </c>
      <c r="C14" s="130">
        <v>51</v>
      </c>
      <c r="D14" s="34">
        <f t="shared" ref="D14:D77" si="1">C14/$F$12</f>
        <v>183.88427272861529</v>
      </c>
      <c r="F14" s="29"/>
    </row>
    <row r="15" spans="1:8" x14ac:dyDescent="0.25">
      <c r="A15" s="288"/>
      <c r="B15" s="16" t="s">
        <v>12</v>
      </c>
      <c r="C15" s="130">
        <v>34</v>
      </c>
      <c r="D15" s="34">
        <f t="shared" si="1"/>
        <v>122.5895151524102</v>
      </c>
      <c r="F15" s="29"/>
    </row>
    <row r="16" spans="1:8" x14ac:dyDescent="0.25">
      <c r="A16" s="288"/>
      <c r="B16" s="16" t="s">
        <v>10</v>
      </c>
      <c r="C16" s="130">
        <v>30</v>
      </c>
      <c r="D16" s="34">
        <f t="shared" si="1"/>
        <v>108.16721925212664</v>
      </c>
      <c r="F16" s="29"/>
    </row>
    <row r="17" spans="1:6" x14ac:dyDescent="0.25">
      <c r="A17" s="288"/>
      <c r="B17" s="16" t="s">
        <v>13</v>
      </c>
      <c r="C17" s="130">
        <v>73</v>
      </c>
      <c r="D17" s="34">
        <f t="shared" si="1"/>
        <v>263.20690018017484</v>
      </c>
      <c r="F17" s="29"/>
    </row>
    <row r="18" spans="1:6" x14ac:dyDescent="0.25">
      <c r="A18" s="288"/>
      <c r="B18" s="16" t="s">
        <v>9</v>
      </c>
      <c r="C18" s="130">
        <v>22</v>
      </c>
      <c r="D18" s="34">
        <f t="shared" si="1"/>
        <v>79.322627451559541</v>
      </c>
      <c r="F18" s="29"/>
    </row>
    <row r="19" spans="1:6" x14ac:dyDescent="0.25">
      <c r="A19" s="288"/>
      <c r="B19" s="16" t="s">
        <v>14</v>
      </c>
      <c r="C19" s="130">
        <v>41</v>
      </c>
      <c r="D19" s="34">
        <f t="shared" si="1"/>
        <v>147.82853297790641</v>
      </c>
      <c r="F19" s="29"/>
    </row>
    <row r="20" spans="1:6" x14ac:dyDescent="0.25">
      <c r="A20" s="288"/>
      <c r="B20" s="16" t="s">
        <v>8</v>
      </c>
      <c r="C20" s="130">
        <v>25</v>
      </c>
      <c r="D20" s="34">
        <f t="shared" si="1"/>
        <v>90.139349376772202</v>
      </c>
      <c r="F20" s="29"/>
    </row>
    <row r="21" spans="1:6" x14ac:dyDescent="0.25">
      <c r="A21" s="288"/>
      <c r="B21" s="16" t="s">
        <v>15</v>
      </c>
      <c r="C21" s="130">
        <v>77</v>
      </c>
      <c r="D21" s="34">
        <f t="shared" si="1"/>
        <v>277.62919608045837</v>
      </c>
      <c r="F21" s="29"/>
    </row>
    <row r="22" spans="1:6" x14ac:dyDescent="0.25">
      <c r="A22" s="288"/>
      <c r="B22" s="16" t="s">
        <v>16</v>
      </c>
      <c r="C22" s="130">
        <v>17</v>
      </c>
      <c r="D22" s="34">
        <f t="shared" si="1"/>
        <v>61.2947575762051</v>
      </c>
      <c r="F22" s="29"/>
    </row>
    <row r="23" spans="1:6" x14ac:dyDescent="0.25">
      <c r="A23" s="288"/>
      <c r="B23" s="16" t="s">
        <v>17</v>
      </c>
      <c r="C23" s="130">
        <v>22</v>
      </c>
      <c r="D23" s="34">
        <f t="shared" si="1"/>
        <v>79.322627451559541</v>
      </c>
      <c r="F23" s="29"/>
    </row>
    <row r="24" spans="1:6" x14ac:dyDescent="0.25">
      <c r="A24" s="288"/>
      <c r="B24" s="16" t="s">
        <v>18</v>
      </c>
      <c r="C24" s="130">
        <v>33</v>
      </c>
      <c r="D24" s="34">
        <f t="shared" si="1"/>
        <v>118.9839411773393</v>
      </c>
      <c r="F24" s="29"/>
    </row>
    <row r="25" spans="1:6" x14ac:dyDescent="0.25">
      <c r="A25" s="288"/>
      <c r="B25" s="16" t="s">
        <v>19</v>
      </c>
      <c r="C25" s="130">
        <v>42</v>
      </c>
      <c r="D25" s="34">
        <f t="shared" si="1"/>
        <v>151.43410695297732</v>
      </c>
      <c r="F25" s="29"/>
    </row>
    <row r="26" spans="1:6" x14ac:dyDescent="0.25">
      <c r="A26" s="288"/>
      <c r="B26" s="16" t="s">
        <v>20</v>
      </c>
      <c r="C26" s="130">
        <v>48</v>
      </c>
      <c r="D26" s="34">
        <f t="shared" si="1"/>
        <v>173.06755080340264</v>
      </c>
      <c r="F26" s="29"/>
    </row>
    <row r="27" spans="1:6" x14ac:dyDescent="0.25">
      <c r="A27" s="288"/>
      <c r="B27" s="16" t="s">
        <v>21</v>
      </c>
      <c r="C27" s="130">
        <v>21</v>
      </c>
      <c r="D27" s="34">
        <f t="shared" si="1"/>
        <v>75.717053476488658</v>
      </c>
      <c r="F27" s="29"/>
    </row>
    <row r="28" spans="1:6" x14ac:dyDescent="0.25">
      <c r="A28" s="288"/>
      <c r="B28" s="16" t="s">
        <v>22</v>
      </c>
      <c r="C28" s="130">
        <v>22</v>
      </c>
      <c r="D28" s="34">
        <f t="shared" si="1"/>
        <v>79.322627451559541</v>
      </c>
      <c r="F28" s="29"/>
    </row>
    <row r="29" spans="1:6" x14ac:dyDescent="0.25">
      <c r="A29" s="288"/>
      <c r="B29" s="16" t="s">
        <v>23</v>
      </c>
      <c r="C29" s="130">
        <v>60</v>
      </c>
      <c r="D29" s="34">
        <f t="shared" si="1"/>
        <v>216.33443850425328</v>
      </c>
      <c r="F29" s="29"/>
    </row>
    <row r="30" spans="1:6" x14ac:dyDescent="0.25">
      <c r="A30" s="288"/>
      <c r="B30" s="16" t="s">
        <v>24</v>
      </c>
      <c r="C30" s="130">
        <v>53</v>
      </c>
      <c r="D30" s="34">
        <f t="shared" si="1"/>
        <v>191.09542067875708</v>
      </c>
      <c r="F30" s="29"/>
    </row>
    <row r="31" spans="1:6" x14ac:dyDescent="0.25">
      <c r="A31" s="288"/>
      <c r="B31" s="16" t="s">
        <v>36</v>
      </c>
      <c r="C31" s="130">
        <v>14</v>
      </c>
      <c r="D31" s="34">
        <f t="shared" si="1"/>
        <v>50.478035650992432</v>
      </c>
      <c r="F31" s="29"/>
    </row>
    <row r="32" spans="1:6" x14ac:dyDescent="0.25">
      <c r="A32" s="288"/>
      <c r="B32" s="16" t="s">
        <v>37</v>
      </c>
      <c r="C32" s="130">
        <v>22</v>
      </c>
      <c r="D32" s="34">
        <f t="shared" si="1"/>
        <v>79.322627451559541</v>
      </c>
      <c r="F32" s="29"/>
    </row>
    <row r="33" spans="1:8" x14ac:dyDescent="0.25">
      <c r="A33" s="288"/>
      <c r="B33" s="16" t="s">
        <v>38</v>
      </c>
      <c r="C33" s="130">
        <v>10</v>
      </c>
      <c r="D33" s="34">
        <f t="shared" si="1"/>
        <v>36.055739750708881</v>
      </c>
      <c r="F33" s="29"/>
    </row>
    <row r="34" spans="1:8" x14ac:dyDescent="0.25">
      <c r="A34" s="288"/>
      <c r="B34" s="16" t="s">
        <v>39</v>
      </c>
      <c r="C34" s="130">
        <v>18</v>
      </c>
      <c r="D34" s="34">
        <f t="shared" si="1"/>
        <v>64.900331551275983</v>
      </c>
      <c r="F34" s="29"/>
    </row>
    <row r="35" spans="1:8" x14ac:dyDescent="0.25">
      <c r="A35" s="288"/>
      <c r="B35" s="16" t="s">
        <v>40</v>
      </c>
      <c r="C35" s="130">
        <v>16</v>
      </c>
      <c r="D35" s="34">
        <f t="shared" si="1"/>
        <v>57.689183601134211</v>
      </c>
      <c r="F35" s="29"/>
    </row>
    <row r="36" spans="1:8" x14ac:dyDescent="0.25">
      <c r="A36" s="288"/>
      <c r="B36" s="16" t="s">
        <v>41</v>
      </c>
      <c r="C36" s="130">
        <v>35</v>
      </c>
      <c r="D36" s="34">
        <f t="shared" si="1"/>
        <v>126.19508912748108</v>
      </c>
      <c r="F36" s="29"/>
    </row>
    <row r="37" spans="1:8" x14ac:dyDescent="0.25">
      <c r="A37" s="288"/>
      <c r="B37" s="16" t="s">
        <v>42</v>
      </c>
      <c r="C37" s="130">
        <v>24</v>
      </c>
      <c r="D37" s="34">
        <f t="shared" si="1"/>
        <v>86.53377540170132</v>
      </c>
      <c r="F37" s="29"/>
    </row>
    <row r="38" spans="1:8" x14ac:dyDescent="0.25">
      <c r="A38" s="288"/>
      <c r="B38" s="16" t="s">
        <v>43</v>
      </c>
      <c r="C38" s="130">
        <v>11</v>
      </c>
      <c r="D38" s="34">
        <f t="shared" si="1"/>
        <v>39.66131372577977</v>
      </c>
      <c r="F38" s="29"/>
    </row>
    <row r="39" spans="1:8" x14ac:dyDescent="0.25">
      <c r="A39" s="288"/>
      <c r="B39" s="16" t="s">
        <v>44</v>
      </c>
      <c r="C39" s="130">
        <v>5</v>
      </c>
      <c r="D39" s="34">
        <f t="shared" si="1"/>
        <v>18.02786987535444</v>
      </c>
      <c r="F39" s="1"/>
      <c r="G39" s="1"/>
      <c r="H39" s="1"/>
    </row>
    <row r="40" spans="1:8" x14ac:dyDescent="0.25">
      <c r="A40" s="288"/>
      <c r="B40" s="16" t="s">
        <v>45</v>
      </c>
      <c r="C40" s="130">
        <v>28</v>
      </c>
      <c r="D40" s="34">
        <f t="shared" si="1"/>
        <v>100.95607130198486</v>
      </c>
    </row>
    <row r="41" spans="1:8" ht="16.5" thickBot="1" x14ac:dyDescent="0.3">
      <c r="A41" s="289"/>
      <c r="B41" s="19" t="s">
        <v>35</v>
      </c>
      <c r="C41" s="200">
        <f>AVERAGE(C13:C40)</f>
        <v>31.892857142857142</v>
      </c>
      <c r="D41" s="203">
        <f>AVERAGE(D13:D40)</f>
        <v>114.99205570493939</v>
      </c>
    </row>
    <row r="42" spans="1:8" x14ac:dyDescent="0.25">
      <c r="A42" s="290" t="s">
        <v>133</v>
      </c>
      <c r="B42" s="21" t="s">
        <v>7</v>
      </c>
      <c r="C42" s="204">
        <v>26</v>
      </c>
      <c r="D42" s="34">
        <f t="shared" si="1"/>
        <v>93.744923351843099</v>
      </c>
    </row>
    <row r="43" spans="1:8" x14ac:dyDescent="0.25">
      <c r="A43" s="288"/>
      <c r="B43" s="16" t="s">
        <v>11</v>
      </c>
      <c r="C43" s="130">
        <v>44</v>
      </c>
      <c r="D43" s="34">
        <f t="shared" si="1"/>
        <v>158.64525490311908</v>
      </c>
    </row>
    <row r="44" spans="1:8" x14ac:dyDescent="0.25">
      <c r="A44" s="288"/>
      <c r="B44" s="16" t="s">
        <v>12</v>
      </c>
      <c r="C44" s="130">
        <v>41</v>
      </c>
      <c r="D44" s="34">
        <f t="shared" si="1"/>
        <v>147.82853297790641</v>
      </c>
    </row>
    <row r="45" spans="1:8" x14ac:dyDescent="0.25">
      <c r="A45" s="288"/>
      <c r="B45" s="16" t="s">
        <v>10</v>
      </c>
      <c r="C45" s="130">
        <v>47</v>
      </c>
      <c r="D45" s="34">
        <f t="shared" si="1"/>
        <v>169.46197682833176</v>
      </c>
    </row>
    <row r="46" spans="1:8" x14ac:dyDescent="0.25">
      <c r="A46" s="288"/>
      <c r="B46" s="16" t="s">
        <v>13</v>
      </c>
      <c r="C46" s="130">
        <v>36</v>
      </c>
      <c r="D46" s="34">
        <f t="shared" si="1"/>
        <v>129.80066310255197</v>
      </c>
    </row>
    <row r="47" spans="1:8" x14ac:dyDescent="0.25">
      <c r="A47" s="288"/>
      <c r="B47" s="16" t="s">
        <v>9</v>
      </c>
      <c r="C47" s="130">
        <v>24</v>
      </c>
      <c r="D47" s="34">
        <f t="shared" si="1"/>
        <v>86.53377540170132</v>
      </c>
    </row>
    <row r="48" spans="1:8" x14ac:dyDescent="0.25">
      <c r="A48" s="288"/>
      <c r="B48" s="16" t="s">
        <v>14</v>
      </c>
      <c r="C48" s="130">
        <v>17</v>
      </c>
      <c r="D48" s="34">
        <f t="shared" si="1"/>
        <v>61.2947575762051</v>
      </c>
    </row>
    <row r="49" spans="1:4" x14ac:dyDescent="0.25">
      <c r="A49" s="288"/>
      <c r="B49" s="16" t="s">
        <v>8</v>
      </c>
      <c r="C49" s="130">
        <v>2</v>
      </c>
      <c r="D49" s="34">
        <f t="shared" si="1"/>
        <v>7.2111479501417763</v>
      </c>
    </row>
    <row r="50" spans="1:4" x14ac:dyDescent="0.25">
      <c r="A50" s="288"/>
      <c r="B50" s="16" t="s">
        <v>15</v>
      </c>
      <c r="C50" s="130">
        <v>75</v>
      </c>
      <c r="D50" s="34">
        <f t="shared" si="1"/>
        <v>270.41804813031661</v>
      </c>
    </row>
    <row r="51" spans="1:4" x14ac:dyDescent="0.25">
      <c r="A51" s="288"/>
      <c r="B51" s="16" t="s">
        <v>16</v>
      </c>
      <c r="C51" s="130">
        <v>74</v>
      </c>
      <c r="D51" s="34">
        <f t="shared" si="1"/>
        <v>266.81247415524575</v>
      </c>
    </row>
    <row r="52" spans="1:4" x14ac:dyDescent="0.25">
      <c r="A52" s="288"/>
      <c r="B52" s="16" t="s">
        <v>17</v>
      </c>
      <c r="C52" s="130">
        <v>53</v>
      </c>
      <c r="D52" s="34">
        <f t="shared" si="1"/>
        <v>191.09542067875708</v>
      </c>
    </row>
    <row r="53" spans="1:4" x14ac:dyDescent="0.25">
      <c r="A53" s="288"/>
      <c r="B53" s="16" t="s">
        <v>18</v>
      </c>
      <c r="C53" s="130">
        <v>154</v>
      </c>
      <c r="D53" s="34">
        <f t="shared" si="1"/>
        <v>555.25839216091674</v>
      </c>
    </row>
    <row r="54" spans="1:4" x14ac:dyDescent="0.25">
      <c r="A54" s="288"/>
      <c r="B54" s="16" t="s">
        <v>19</v>
      </c>
      <c r="C54" s="130">
        <v>73</v>
      </c>
      <c r="D54" s="34">
        <f t="shared" si="1"/>
        <v>263.20690018017484</v>
      </c>
    </row>
    <row r="55" spans="1:4" x14ac:dyDescent="0.25">
      <c r="A55" s="288"/>
      <c r="B55" s="16" t="s">
        <v>20</v>
      </c>
      <c r="C55" s="130">
        <v>94</v>
      </c>
      <c r="D55" s="34">
        <f t="shared" si="1"/>
        <v>338.92395365666351</v>
      </c>
    </row>
    <row r="56" spans="1:4" x14ac:dyDescent="0.25">
      <c r="A56" s="288"/>
      <c r="B56" s="16" t="s">
        <v>21</v>
      </c>
      <c r="C56" s="130">
        <v>23</v>
      </c>
      <c r="D56" s="34">
        <f t="shared" si="1"/>
        <v>82.928201426630423</v>
      </c>
    </row>
    <row r="57" spans="1:4" x14ac:dyDescent="0.25">
      <c r="A57" s="288"/>
      <c r="B57" s="16" t="s">
        <v>22</v>
      </c>
      <c r="C57" s="130">
        <v>19</v>
      </c>
      <c r="D57" s="34">
        <f t="shared" si="1"/>
        <v>68.505905526346879</v>
      </c>
    </row>
    <row r="58" spans="1:4" x14ac:dyDescent="0.25">
      <c r="A58" s="288"/>
      <c r="B58" s="16" t="s">
        <v>23</v>
      </c>
      <c r="C58" s="130">
        <v>18</v>
      </c>
      <c r="D58" s="34">
        <f t="shared" si="1"/>
        <v>64.900331551275983</v>
      </c>
    </row>
    <row r="59" spans="1:4" x14ac:dyDescent="0.25">
      <c r="A59" s="288"/>
      <c r="B59" s="16" t="s">
        <v>24</v>
      </c>
      <c r="C59" s="130">
        <v>12</v>
      </c>
      <c r="D59" s="34">
        <f t="shared" si="1"/>
        <v>43.26688770085066</v>
      </c>
    </row>
    <row r="60" spans="1:4" x14ac:dyDescent="0.25">
      <c r="A60" s="288"/>
      <c r="B60" s="16" t="s">
        <v>36</v>
      </c>
      <c r="C60" s="130">
        <v>23</v>
      </c>
      <c r="D60" s="34">
        <f t="shared" si="1"/>
        <v>82.928201426630423</v>
      </c>
    </row>
    <row r="61" spans="1:4" ht="16.5" thickBot="1" x14ac:dyDescent="0.3">
      <c r="A61" s="289"/>
      <c r="B61" s="19" t="s">
        <v>35</v>
      </c>
      <c r="C61" s="200">
        <f>AVERAGE(C42:C60)</f>
        <v>45</v>
      </c>
      <c r="D61" s="203">
        <f>AVERAGE(D42:D60)</f>
        <v>162.25082887818996</v>
      </c>
    </row>
    <row r="62" spans="1:4" x14ac:dyDescent="0.25">
      <c r="A62" s="290" t="s">
        <v>134</v>
      </c>
      <c r="B62" s="21" t="s">
        <v>7</v>
      </c>
      <c r="C62" s="204">
        <v>58</v>
      </c>
      <c r="D62" s="34">
        <f t="shared" si="1"/>
        <v>209.12329055411152</v>
      </c>
    </row>
    <row r="63" spans="1:4" x14ac:dyDescent="0.25">
      <c r="A63" s="288"/>
      <c r="B63" s="16" t="s">
        <v>11</v>
      </c>
      <c r="C63" s="130">
        <v>21</v>
      </c>
      <c r="D63" s="34">
        <f t="shared" si="1"/>
        <v>75.717053476488658</v>
      </c>
    </row>
    <row r="64" spans="1:4" x14ac:dyDescent="0.25">
      <c r="A64" s="288"/>
      <c r="B64" s="16" t="s">
        <v>12</v>
      </c>
      <c r="C64" s="130">
        <v>26</v>
      </c>
      <c r="D64" s="34">
        <f t="shared" si="1"/>
        <v>93.744923351843099</v>
      </c>
    </row>
    <row r="65" spans="1:4" x14ac:dyDescent="0.25">
      <c r="A65" s="288"/>
      <c r="B65" s="16" t="s">
        <v>10</v>
      </c>
      <c r="C65" s="130">
        <v>28</v>
      </c>
      <c r="D65" s="34">
        <f t="shared" si="1"/>
        <v>100.95607130198486</v>
      </c>
    </row>
    <row r="66" spans="1:4" x14ac:dyDescent="0.25">
      <c r="A66" s="288"/>
      <c r="B66" s="16" t="s">
        <v>13</v>
      </c>
      <c r="C66" s="130">
        <v>32</v>
      </c>
      <c r="D66" s="34">
        <f t="shared" si="1"/>
        <v>115.37836720226842</v>
      </c>
    </row>
    <row r="67" spans="1:4" x14ac:dyDescent="0.25">
      <c r="A67" s="288"/>
      <c r="B67" s="16" t="s">
        <v>9</v>
      </c>
      <c r="C67" s="130">
        <v>57</v>
      </c>
      <c r="D67" s="34">
        <f t="shared" si="1"/>
        <v>205.51771657904064</v>
      </c>
    </row>
    <row r="68" spans="1:4" x14ac:dyDescent="0.25">
      <c r="A68" s="288"/>
      <c r="B68" s="16" t="s">
        <v>14</v>
      </c>
      <c r="C68" s="130">
        <v>29</v>
      </c>
      <c r="D68" s="34">
        <f t="shared" si="1"/>
        <v>104.56164527705576</v>
      </c>
    </row>
    <row r="69" spans="1:4" x14ac:dyDescent="0.25">
      <c r="A69" s="288"/>
      <c r="B69" s="16" t="s">
        <v>8</v>
      </c>
      <c r="C69" s="130">
        <v>32</v>
      </c>
      <c r="D69" s="34">
        <f t="shared" si="1"/>
        <v>115.37836720226842</v>
      </c>
    </row>
    <row r="70" spans="1:4" x14ac:dyDescent="0.25">
      <c r="A70" s="288"/>
      <c r="B70" s="16" t="s">
        <v>15</v>
      </c>
      <c r="C70" s="130">
        <v>42</v>
      </c>
      <c r="D70" s="34">
        <f t="shared" si="1"/>
        <v>151.43410695297732</v>
      </c>
    </row>
    <row r="71" spans="1:4" x14ac:dyDescent="0.25">
      <c r="A71" s="288"/>
      <c r="B71" s="16" t="s">
        <v>16</v>
      </c>
      <c r="C71" s="130">
        <v>82</v>
      </c>
      <c r="D71" s="34">
        <f t="shared" si="1"/>
        <v>295.65706595581281</v>
      </c>
    </row>
    <row r="72" spans="1:4" x14ac:dyDescent="0.25">
      <c r="A72" s="288"/>
      <c r="B72" s="16" t="s">
        <v>17</v>
      </c>
      <c r="C72" s="130">
        <v>52</v>
      </c>
      <c r="D72" s="34">
        <f t="shared" si="1"/>
        <v>187.4898467036862</v>
      </c>
    </row>
    <row r="73" spans="1:4" x14ac:dyDescent="0.25">
      <c r="A73" s="288"/>
      <c r="B73" s="16" t="s">
        <v>18</v>
      </c>
      <c r="C73" s="130">
        <v>55</v>
      </c>
      <c r="D73" s="34">
        <f t="shared" si="1"/>
        <v>198.30656862889884</v>
      </c>
    </row>
    <row r="74" spans="1:4" x14ac:dyDescent="0.25">
      <c r="A74" s="288"/>
      <c r="B74" s="16" t="s">
        <v>19</v>
      </c>
      <c r="C74" s="130">
        <v>53</v>
      </c>
      <c r="D74" s="34">
        <f t="shared" si="1"/>
        <v>191.09542067875708</v>
      </c>
    </row>
    <row r="75" spans="1:4" x14ac:dyDescent="0.25">
      <c r="A75" s="288"/>
      <c r="B75" s="16" t="s">
        <v>20</v>
      </c>
      <c r="C75" s="130">
        <v>34</v>
      </c>
      <c r="D75" s="34">
        <f t="shared" si="1"/>
        <v>122.5895151524102</v>
      </c>
    </row>
    <row r="76" spans="1:4" x14ac:dyDescent="0.25">
      <c r="A76" s="288"/>
      <c r="B76" s="16" t="s">
        <v>21</v>
      </c>
      <c r="C76" s="130">
        <v>33</v>
      </c>
      <c r="D76" s="34">
        <f t="shared" si="1"/>
        <v>118.9839411773393</v>
      </c>
    </row>
    <row r="77" spans="1:4" x14ac:dyDescent="0.25">
      <c r="A77" s="288"/>
      <c r="B77" s="16" t="s">
        <v>22</v>
      </c>
      <c r="C77" s="130">
        <v>41</v>
      </c>
      <c r="D77" s="34">
        <f t="shared" si="1"/>
        <v>147.82853297790641</v>
      </c>
    </row>
    <row r="78" spans="1:4" x14ac:dyDescent="0.25">
      <c r="A78" s="288"/>
      <c r="B78" s="16" t="s">
        <v>23</v>
      </c>
      <c r="C78" s="130">
        <v>42</v>
      </c>
      <c r="D78" s="34">
        <f t="shared" ref="D78:D143" si="2">C78/$F$12</f>
        <v>151.43410695297732</v>
      </c>
    </row>
    <row r="79" spans="1:4" x14ac:dyDescent="0.25">
      <c r="A79" s="288"/>
      <c r="B79" s="16" t="s">
        <v>24</v>
      </c>
      <c r="C79" s="130">
        <v>109</v>
      </c>
      <c r="D79" s="34">
        <f t="shared" si="2"/>
        <v>393.00756328272684</v>
      </c>
    </row>
    <row r="80" spans="1:4" x14ac:dyDescent="0.25">
      <c r="A80" s="288"/>
      <c r="B80" s="16" t="s">
        <v>36</v>
      </c>
      <c r="C80" s="130">
        <v>125</v>
      </c>
      <c r="D80" s="34">
        <f t="shared" si="2"/>
        <v>450.69674688386101</v>
      </c>
    </row>
    <row r="81" spans="1:4" x14ac:dyDescent="0.25">
      <c r="A81" s="288"/>
      <c r="B81" s="16" t="s">
        <v>37</v>
      </c>
      <c r="C81" s="130">
        <v>48</v>
      </c>
      <c r="D81" s="34">
        <f t="shared" si="2"/>
        <v>173.06755080340264</v>
      </c>
    </row>
    <row r="82" spans="1:4" x14ac:dyDescent="0.25">
      <c r="A82" s="288"/>
      <c r="B82" s="16" t="s">
        <v>38</v>
      </c>
      <c r="C82" s="130">
        <v>25</v>
      </c>
      <c r="D82" s="34">
        <f t="shared" si="2"/>
        <v>90.139349376772202</v>
      </c>
    </row>
    <row r="83" spans="1:4" x14ac:dyDescent="0.25">
      <c r="A83" s="288"/>
      <c r="B83" s="16" t="s">
        <v>39</v>
      </c>
      <c r="C83" s="130">
        <v>107</v>
      </c>
      <c r="D83" s="34">
        <f t="shared" si="2"/>
        <v>385.79641533258501</v>
      </c>
    </row>
    <row r="84" spans="1:4" ht="16.5" thickBot="1" x14ac:dyDescent="0.3">
      <c r="A84" s="289"/>
      <c r="B84" s="19" t="s">
        <v>35</v>
      </c>
      <c r="C84" s="200">
        <f>AVERAGE(C62:C83)</f>
        <v>51.409090909090907</v>
      </c>
      <c r="D84" s="203">
        <f>AVERAGE(D62:D83)</f>
        <v>185.35928026387163</v>
      </c>
    </row>
    <row r="85" spans="1:4" x14ac:dyDescent="0.25">
      <c r="A85" s="290" t="s">
        <v>135</v>
      </c>
      <c r="B85" s="21" t="s">
        <v>7</v>
      </c>
      <c r="C85" s="204">
        <v>45</v>
      </c>
      <c r="D85" s="34">
        <f t="shared" si="2"/>
        <v>162.25082887818996</v>
      </c>
    </row>
    <row r="86" spans="1:4" x14ac:dyDescent="0.25">
      <c r="A86" s="288"/>
      <c r="B86" s="16" t="s">
        <v>11</v>
      </c>
      <c r="C86" s="130">
        <v>36</v>
      </c>
      <c r="D86" s="34">
        <f t="shared" si="2"/>
        <v>129.80066310255197</v>
      </c>
    </row>
    <row r="87" spans="1:4" x14ac:dyDescent="0.25">
      <c r="A87" s="288"/>
      <c r="B87" s="16" t="s">
        <v>12</v>
      </c>
      <c r="C87" s="130">
        <v>81</v>
      </c>
      <c r="D87" s="34">
        <f t="shared" si="2"/>
        <v>292.05149198074196</v>
      </c>
    </row>
    <row r="88" spans="1:4" x14ac:dyDescent="0.25">
      <c r="A88" s="288"/>
      <c r="B88" s="16" t="s">
        <v>10</v>
      </c>
      <c r="C88" s="130">
        <v>75</v>
      </c>
      <c r="D88" s="34">
        <f t="shared" si="2"/>
        <v>270.41804813031661</v>
      </c>
    </row>
    <row r="89" spans="1:4" x14ac:dyDescent="0.25">
      <c r="A89" s="288"/>
      <c r="B89" s="16" t="s">
        <v>13</v>
      </c>
      <c r="C89" s="130">
        <v>133</v>
      </c>
      <c r="D89" s="34">
        <f t="shared" si="2"/>
        <v>479.54133868442813</v>
      </c>
    </row>
    <row r="90" spans="1:4" x14ac:dyDescent="0.25">
      <c r="A90" s="288"/>
      <c r="B90" s="16" t="s">
        <v>9</v>
      </c>
      <c r="C90" s="130">
        <v>87</v>
      </c>
      <c r="D90" s="34">
        <f t="shared" si="2"/>
        <v>313.68493583116725</v>
      </c>
    </row>
    <row r="91" spans="1:4" x14ac:dyDescent="0.25">
      <c r="A91" s="288"/>
      <c r="B91" s="16" t="s">
        <v>14</v>
      </c>
      <c r="C91" s="130">
        <v>122</v>
      </c>
      <c r="D91" s="34">
        <f t="shared" si="2"/>
        <v>439.88002495864833</v>
      </c>
    </row>
    <row r="92" spans="1:4" x14ac:dyDescent="0.25">
      <c r="A92" s="288"/>
      <c r="B92" s="16" t="s">
        <v>8</v>
      </c>
      <c r="C92" s="130">
        <v>23</v>
      </c>
      <c r="D92" s="34">
        <f t="shared" si="2"/>
        <v>82.928201426630423</v>
      </c>
    </row>
    <row r="93" spans="1:4" x14ac:dyDescent="0.25">
      <c r="A93" s="288"/>
      <c r="B93" s="16" t="s">
        <v>15</v>
      </c>
      <c r="C93" s="130">
        <v>32</v>
      </c>
      <c r="D93" s="34">
        <f t="shared" si="2"/>
        <v>115.37836720226842</v>
      </c>
    </row>
    <row r="94" spans="1:4" x14ac:dyDescent="0.25">
      <c r="A94" s="288"/>
      <c r="B94" s="16" t="s">
        <v>16</v>
      </c>
      <c r="C94" s="130">
        <v>16</v>
      </c>
      <c r="D94" s="34">
        <f t="shared" si="2"/>
        <v>57.689183601134211</v>
      </c>
    </row>
    <row r="95" spans="1:4" x14ac:dyDescent="0.25">
      <c r="A95" s="288"/>
      <c r="B95" s="16" t="s">
        <v>17</v>
      </c>
      <c r="C95" s="130">
        <v>79</v>
      </c>
      <c r="D95" s="34">
        <f t="shared" si="2"/>
        <v>284.84034403060019</v>
      </c>
    </row>
    <row r="96" spans="1:4" x14ac:dyDescent="0.25">
      <c r="A96" s="288"/>
      <c r="B96" s="16" t="s">
        <v>18</v>
      </c>
      <c r="C96" s="130">
        <v>58</v>
      </c>
      <c r="D96" s="34">
        <f t="shared" si="2"/>
        <v>209.12329055411152</v>
      </c>
    </row>
    <row r="97" spans="1:4" x14ac:dyDescent="0.25">
      <c r="A97" s="288"/>
      <c r="B97" s="16" t="s">
        <v>19</v>
      </c>
      <c r="C97" s="130">
        <v>74</v>
      </c>
      <c r="D97" s="34">
        <f t="shared" si="2"/>
        <v>266.81247415524575</v>
      </c>
    </row>
    <row r="98" spans="1:4" x14ac:dyDescent="0.25">
      <c r="A98" s="288"/>
      <c r="B98" s="16" t="s">
        <v>20</v>
      </c>
      <c r="C98" s="130">
        <v>35</v>
      </c>
      <c r="D98" s="34">
        <f t="shared" si="2"/>
        <v>126.19508912748108</v>
      </c>
    </row>
    <row r="99" spans="1:4" x14ac:dyDescent="0.25">
      <c r="A99" s="288"/>
      <c r="B99" s="16" t="s">
        <v>21</v>
      </c>
      <c r="C99" s="130">
        <v>19</v>
      </c>
      <c r="D99" s="34">
        <f t="shared" si="2"/>
        <v>68.505905526346879</v>
      </c>
    </row>
    <row r="100" spans="1:4" x14ac:dyDescent="0.25">
      <c r="A100" s="288"/>
      <c r="B100" s="16" t="s">
        <v>22</v>
      </c>
      <c r="C100" s="130">
        <v>10</v>
      </c>
      <c r="D100" s="34">
        <f t="shared" si="2"/>
        <v>36.055739750708881</v>
      </c>
    </row>
    <row r="101" spans="1:4" x14ac:dyDescent="0.25">
      <c r="A101" s="288"/>
      <c r="B101" s="16" t="s">
        <v>23</v>
      </c>
      <c r="C101" s="130">
        <v>26</v>
      </c>
      <c r="D101" s="34">
        <f t="shared" si="2"/>
        <v>93.744923351843099</v>
      </c>
    </row>
    <row r="102" spans="1:4" x14ac:dyDescent="0.25">
      <c r="A102" s="288"/>
      <c r="B102" s="16" t="s">
        <v>24</v>
      </c>
      <c r="C102" s="130">
        <v>16</v>
      </c>
      <c r="D102" s="34">
        <f t="shared" si="2"/>
        <v>57.689183601134211</v>
      </c>
    </row>
    <row r="103" spans="1:4" ht="16.5" thickBot="1" x14ac:dyDescent="0.3">
      <c r="A103" s="289"/>
      <c r="B103" s="19" t="s">
        <v>35</v>
      </c>
      <c r="C103" s="200">
        <f>AVERAGE(C85:C102)</f>
        <v>53.722222222222221</v>
      </c>
      <c r="D103" s="203">
        <f>AVERAGE(D85:D102)</f>
        <v>193.69944632741934</v>
      </c>
    </row>
    <row r="104" spans="1:4" x14ac:dyDescent="0.25">
      <c r="A104" s="288" t="s">
        <v>136</v>
      </c>
      <c r="B104" s="16" t="s">
        <v>7</v>
      </c>
      <c r="C104" s="130">
        <v>135</v>
      </c>
      <c r="D104" s="34">
        <f t="shared" si="2"/>
        <v>486.75248663456989</v>
      </c>
    </row>
    <row r="105" spans="1:4" x14ac:dyDescent="0.25">
      <c r="A105" s="288"/>
      <c r="B105" s="16" t="s">
        <v>11</v>
      </c>
      <c r="C105" s="130">
        <v>156</v>
      </c>
      <c r="D105" s="34">
        <f t="shared" si="2"/>
        <v>562.46954011105856</v>
      </c>
    </row>
    <row r="106" spans="1:4" x14ac:dyDescent="0.25">
      <c r="A106" s="288"/>
      <c r="B106" s="16" t="s">
        <v>12</v>
      </c>
      <c r="C106" s="130">
        <v>127</v>
      </c>
      <c r="D106" s="34">
        <f t="shared" si="2"/>
        <v>457.90789483400278</v>
      </c>
    </row>
    <row r="107" spans="1:4" x14ac:dyDescent="0.25">
      <c r="A107" s="288"/>
      <c r="B107" s="16" t="s">
        <v>10</v>
      </c>
      <c r="C107" s="130">
        <v>63</v>
      </c>
      <c r="D107" s="34">
        <f t="shared" si="2"/>
        <v>227.15116042946596</v>
      </c>
    </row>
    <row r="108" spans="1:4" x14ac:dyDescent="0.25">
      <c r="A108" s="288"/>
      <c r="B108" s="16" t="s">
        <v>13</v>
      </c>
      <c r="C108" s="130">
        <v>66</v>
      </c>
      <c r="D108" s="34">
        <f t="shared" si="2"/>
        <v>237.96788235467861</v>
      </c>
    </row>
    <row r="109" spans="1:4" x14ac:dyDescent="0.25">
      <c r="A109" s="288"/>
      <c r="B109" s="16" t="s">
        <v>9</v>
      </c>
      <c r="C109" s="130">
        <v>70</v>
      </c>
      <c r="D109" s="34">
        <f t="shared" si="2"/>
        <v>252.39017825496217</v>
      </c>
    </row>
    <row r="110" spans="1:4" x14ac:dyDescent="0.25">
      <c r="A110" s="288"/>
      <c r="B110" s="16" t="s">
        <v>14</v>
      </c>
      <c r="C110" s="130">
        <v>73</v>
      </c>
      <c r="D110" s="34">
        <f t="shared" si="2"/>
        <v>263.20690018017484</v>
      </c>
    </row>
    <row r="111" spans="1:4" x14ac:dyDescent="0.25">
      <c r="A111" s="288"/>
      <c r="B111" s="16" t="s">
        <v>8</v>
      </c>
      <c r="C111" s="130">
        <v>66</v>
      </c>
      <c r="D111" s="34">
        <f t="shared" si="2"/>
        <v>237.96788235467861</v>
      </c>
    </row>
    <row r="112" spans="1:4" x14ac:dyDescent="0.25">
      <c r="A112" s="288"/>
      <c r="B112" s="16" t="s">
        <v>15</v>
      </c>
      <c r="C112" s="130">
        <v>84</v>
      </c>
      <c r="D112" s="34">
        <f t="shared" si="2"/>
        <v>302.86821390595463</v>
      </c>
    </row>
    <row r="113" spans="1:4" x14ac:dyDescent="0.25">
      <c r="A113" s="288"/>
      <c r="B113" s="16" t="s">
        <v>16</v>
      </c>
      <c r="C113" s="130">
        <v>90</v>
      </c>
      <c r="D113" s="34">
        <f t="shared" si="2"/>
        <v>324.50165775637993</v>
      </c>
    </row>
    <row r="114" spans="1:4" x14ac:dyDescent="0.25">
      <c r="A114" s="288"/>
      <c r="B114" s="16" t="s">
        <v>17</v>
      </c>
      <c r="C114" s="130">
        <v>80</v>
      </c>
      <c r="D114" s="34">
        <f t="shared" si="2"/>
        <v>288.44591800567105</v>
      </c>
    </row>
    <row r="115" spans="1:4" x14ac:dyDescent="0.25">
      <c r="A115" s="288"/>
      <c r="B115" s="16" t="s">
        <v>18</v>
      </c>
      <c r="C115" s="130">
        <v>77</v>
      </c>
      <c r="D115" s="34">
        <f t="shared" si="2"/>
        <v>277.62919608045837</v>
      </c>
    </row>
    <row r="116" spans="1:4" x14ac:dyDescent="0.25">
      <c r="A116" s="288"/>
      <c r="B116" s="16" t="s">
        <v>19</v>
      </c>
      <c r="C116" s="130">
        <v>137</v>
      </c>
      <c r="D116" s="34">
        <f t="shared" si="2"/>
        <v>493.96363458471166</v>
      </c>
    </row>
    <row r="117" spans="1:4" x14ac:dyDescent="0.25">
      <c r="A117" s="288"/>
      <c r="B117" s="16" t="s">
        <v>20</v>
      </c>
      <c r="C117" s="130">
        <v>92</v>
      </c>
      <c r="D117" s="34">
        <f t="shared" si="2"/>
        <v>331.71280570652169</v>
      </c>
    </row>
    <row r="118" spans="1:4" x14ac:dyDescent="0.25">
      <c r="A118" s="288"/>
      <c r="B118" s="16" t="s">
        <v>21</v>
      </c>
      <c r="C118" s="130">
        <v>27</v>
      </c>
      <c r="D118" s="34">
        <f t="shared" si="2"/>
        <v>97.350497326913981</v>
      </c>
    </row>
    <row r="119" spans="1:4" x14ac:dyDescent="0.25">
      <c r="A119" s="288"/>
      <c r="B119" s="16" t="s">
        <v>22</v>
      </c>
      <c r="C119" s="130">
        <v>55</v>
      </c>
      <c r="D119" s="34">
        <f t="shared" si="2"/>
        <v>198.30656862889884</v>
      </c>
    </row>
    <row r="120" spans="1:4" x14ac:dyDescent="0.25">
      <c r="A120" s="288"/>
      <c r="B120" s="16" t="s">
        <v>23</v>
      </c>
      <c r="C120" s="130">
        <v>50</v>
      </c>
      <c r="D120" s="34">
        <f t="shared" si="2"/>
        <v>180.2786987535444</v>
      </c>
    </row>
    <row r="121" spans="1:4" x14ac:dyDescent="0.25">
      <c r="A121" s="288"/>
      <c r="B121" s="16" t="s">
        <v>24</v>
      </c>
      <c r="C121" s="130">
        <v>75</v>
      </c>
      <c r="D121" s="34">
        <f t="shared" si="2"/>
        <v>270.41804813031661</v>
      </c>
    </row>
    <row r="122" spans="1:4" ht="16.5" thickBot="1" x14ac:dyDescent="0.3">
      <c r="A122" s="289"/>
      <c r="B122" s="19" t="s">
        <v>35</v>
      </c>
      <c r="C122" s="200">
        <f>AVERAGE(C104:C121)</f>
        <v>84.611111111111114</v>
      </c>
      <c r="D122" s="203">
        <f>AVERAGE(D104:D121)</f>
        <v>305.0716202240535</v>
      </c>
    </row>
    <row r="123" spans="1:4" x14ac:dyDescent="0.25">
      <c r="A123" s="288" t="s">
        <v>137</v>
      </c>
      <c r="B123" s="16" t="s">
        <v>7</v>
      </c>
      <c r="C123" s="130">
        <v>101</v>
      </c>
      <c r="D123" s="34">
        <f t="shared" si="2"/>
        <v>364.16297148215972</v>
      </c>
    </row>
    <row r="124" spans="1:4" x14ac:dyDescent="0.25">
      <c r="A124" s="288"/>
      <c r="B124" s="16" t="s">
        <v>11</v>
      </c>
      <c r="C124" s="130">
        <v>111</v>
      </c>
      <c r="D124" s="34">
        <f t="shared" si="2"/>
        <v>400.2187112328686</v>
      </c>
    </row>
    <row r="125" spans="1:4" x14ac:dyDescent="0.25">
      <c r="A125" s="288"/>
      <c r="B125" s="16" t="s">
        <v>12</v>
      </c>
      <c r="C125" s="130">
        <v>67</v>
      </c>
      <c r="D125" s="34">
        <f t="shared" si="2"/>
        <v>241.57345632974952</v>
      </c>
    </row>
    <row r="126" spans="1:4" x14ac:dyDescent="0.25">
      <c r="A126" s="288"/>
      <c r="B126" s="16" t="s">
        <v>10</v>
      </c>
      <c r="C126" s="130">
        <v>91</v>
      </c>
      <c r="D126" s="34">
        <f t="shared" si="2"/>
        <v>328.10723173145084</v>
      </c>
    </row>
    <row r="127" spans="1:4" x14ac:dyDescent="0.25">
      <c r="A127" s="288"/>
      <c r="B127" s="16" t="s">
        <v>13</v>
      </c>
      <c r="C127" s="130">
        <v>93</v>
      </c>
      <c r="D127" s="34">
        <f t="shared" si="2"/>
        <v>335.3183796815926</v>
      </c>
    </row>
    <row r="128" spans="1:4" x14ac:dyDescent="0.25">
      <c r="A128" s="288"/>
      <c r="B128" s="16" t="s">
        <v>9</v>
      </c>
      <c r="C128" s="130">
        <v>94</v>
      </c>
      <c r="D128" s="34">
        <f t="shared" si="2"/>
        <v>338.92395365666351</v>
      </c>
    </row>
    <row r="129" spans="1:4" x14ac:dyDescent="0.25">
      <c r="A129" s="288"/>
      <c r="B129" s="16" t="s">
        <v>14</v>
      </c>
      <c r="C129" s="130">
        <v>53</v>
      </c>
      <c r="D129" s="34">
        <f t="shared" si="2"/>
        <v>191.09542067875708</v>
      </c>
    </row>
    <row r="130" spans="1:4" x14ac:dyDescent="0.25">
      <c r="A130" s="288"/>
      <c r="B130" s="16" t="s">
        <v>8</v>
      </c>
      <c r="C130" s="130">
        <v>60</v>
      </c>
      <c r="D130" s="34">
        <f t="shared" si="2"/>
        <v>216.33443850425328</v>
      </c>
    </row>
    <row r="131" spans="1:4" x14ac:dyDescent="0.25">
      <c r="A131" s="288"/>
      <c r="B131" s="16" t="s">
        <v>15</v>
      </c>
      <c r="C131" s="130">
        <v>82</v>
      </c>
      <c r="D131" s="34">
        <f t="shared" si="2"/>
        <v>295.65706595581281</v>
      </c>
    </row>
    <row r="132" spans="1:4" x14ac:dyDescent="0.25">
      <c r="A132" s="288"/>
      <c r="B132" s="16" t="s">
        <v>16</v>
      </c>
      <c r="C132" s="130">
        <v>82</v>
      </c>
      <c r="D132" s="34">
        <f t="shared" si="2"/>
        <v>295.65706595581281</v>
      </c>
    </row>
    <row r="133" spans="1:4" x14ac:dyDescent="0.25">
      <c r="A133" s="288"/>
      <c r="B133" s="16" t="s">
        <v>17</v>
      </c>
      <c r="C133" s="130">
        <v>102</v>
      </c>
      <c r="D133" s="34">
        <f t="shared" si="2"/>
        <v>367.76854545723057</v>
      </c>
    </row>
    <row r="134" spans="1:4" x14ac:dyDescent="0.25">
      <c r="A134" s="288"/>
      <c r="B134" s="16" t="s">
        <v>18</v>
      </c>
      <c r="C134" s="130">
        <v>113</v>
      </c>
      <c r="D134" s="34">
        <f t="shared" si="2"/>
        <v>407.42985918301036</v>
      </c>
    </row>
    <row r="135" spans="1:4" x14ac:dyDescent="0.25">
      <c r="A135" s="288"/>
      <c r="B135" s="16" t="s">
        <v>19</v>
      </c>
      <c r="C135" s="130">
        <v>98</v>
      </c>
      <c r="D135" s="34">
        <f t="shared" si="2"/>
        <v>353.34624955694704</v>
      </c>
    </row>
    <row r="136" spans="1:4" x14ac:dyDescent="0.25">
      <c r="A136" s="288"/>
      <c r="B136" s="16" t="s">
        <v>20</v>
      </c>
      <c r="C136" s="130">
        <v>81</v>
      </c>
      <c r="D136" s="34">
        <f t="shared" si="2"/>
        <v>292.05149198074196</v>
      </c>
    </row>
    <row r="137" spans="1:4" x14ac:dyDescent="0.25">
      <c r="A137" s="288"/>
      <c r="B137" s="16" t="s">
        <v>21</v>
      </c>
      <c r="C137" s="130">
        <v>100</v>
      </c>
      <c r="D137" s="34">
        <f t="shared" si="2"/>
        <v>360.55739750708881</v>
      </c>
    </row>
    <row r="138" spans="1:4" x14ac:dyDescent="0.25">
      <c r="A138" s="288"/>
      <c r="B138" s="16" t="s">
        <v>22</v>
      </c>
      <c r="C138" s="130">
        <v>82</v>
      </c>
      <c r="D138" s="34">
        <f t="shared" si="2"/>
        <v>295.65706595581281</v>
      </c>
    </row>
    <row r="139" spans="1:4" x14ac:dyDescent="0.25">
      <c r="A139" s="288"/>
      <c r="B139" s="16" t="s">
        <v>23</v>
      </c>
      <c r="C139" s="130">
        <v>108</v>
      </c>
      <c r="D139" s="34">
        <f t="shared" si="2"/>
        <v>389.40198930765592</v>
      </c>
    </row>
    <row r="140" spans="1:4" x14ac:dyDescent="0.25">
      <c r="A140" s="288"/>
      <c r="B140" s="16" t="s">
        <v>24</v>
      </c>
      <c r="C140" s="130">
        <v>79</v>
      </c>
      <c r="D140" s="34">
        <f t="shared" si="2"/>
        <v>284.84034403060019</v>
      </c>
    </row>
    <row r="141" spans="1:4" x14ac:dyDescent="0.25">
      <c r="A141" s="288"/>
      <c r="B141" s="16" t="s">
        <v>36</v>
      </c>
      <c r="C141" s="130">
        <v>61</v>
      </c>
      <c r="D141" s="34">
        <f t="shared" si="2"/>
        <v>219.94001247932417</v>
      </c>
    </row>
    <row r="142" spans="1:4" ht="16.5" thickBot="1" x14ac:dyDescent="0.3">
      <c r="A142" s="289"/>
      <c r="B142" s="19" t="s">
        <v>35</v>
      </c>
      <c r="C142" s="200">
        <f>AVERAGE(C123:C141)</f>
        <v>87.263157894736835</v>
      </c>
      <c r="D142" s="203">
        <f>AVERAGE(D123:D141)</f>
        <v>314.6337710877649</v>
      </c>
    </row>
    <row r="143" spans="1:4" x14ac:dyDescent="0.25">
      <c r="A143" s="288" t="s">
        <v>139</v>
      </c>
      <c r="B143" s="16" t="s">
        <v>7</v>
      </c>
      <c r="C143" s="130">
        <v>92</v>
      </c>
      <c r="D143" s="34">
        <f t="shared" si="2"/>
        <v>331.71280570652169</v>
      </c>
    </row>
    <row r="144" spans="1:4" x14ac:dyDescent="0.25">
      <c r="A144" s="288"/>
      <c r="B144" s="16" t="s">
        <v>11</v>
      </c>
      <c r="C144" s="130">
        <v>42</v>
      </c>
      <c r="D144" s="34">
        <f t="shared" ref="D144:D207" si="3">C144/$F$12</f>
        <v>151.43410695297732</v>
      </c>
    </row>
    <row r="145" spans="1:4" x14ac:dyDescent="0.25">
      <c r="A145" s="288"/>
      <c r="B145" s="16" t="s">
        <v>12</v>
      </c>
      <c r="C145" s="130">
        <v>130</v>
      </c>
      <c r="D145" s="34">
        <f t="shared" si="3"/>
        <v>468.72461675921545</v>
      </c>
    </row>
    <row r="146" spans="1:4" x14ac:dyDescent="0.25">
      <c r="A146" s="288"/>
      <c r="B146" s="16" t="s">
        <v>10</v>
      </c>
      <c r="C146" s="130">
        <v>128</v>
      </c>
      <c r="D146" s="34">
        <f t="shared" si="3"/>
        <v>461.51346880907369</v>
      </c>
    </row>
    <row r="147" spans="1:4" x14ac:dyDescent="0.25">
      <c r="A147" s="288"/>
      <c r="B147" s="16" t="s">
        <v>13</v>
      </c>
      <c r="C147" s="130">
        <v>138</v>
      </c>
      <c r="D147" s="34">
        <f t="shared" si="3"/>
        <v>497.56920855978257</v>
      </c>
    </row>
    <row r="148" spans="1:4" x14ac:dyDescent="0.25">
      <c r="A148" s="288"/>
      <c r="B148" s="16" t="s">
        <v>9</v>
      </c>
      <c r="C148" s="130">
        <v>97</v>
      </c>
      <c r="D148" s="34">
        <f t="shared" si="3"/>
        <v>349.74067558187613</v>
      </c>
    </row>
    <row r="149" spans="1:4" x14ac:dyDescent="0.25">
      <c r="A149" s="288"/>
      <c r="B149" s="16" t="s">
        <v>14</v>
      </c>
      <c r="C149" s="130">
        <v>59</v>
      </c>
      <c r="D149" s="34">
        <f t="shared" si="3"/>
        <v>212.7288645291824</v>
      </c>
    </row>
    <row r="150" spans="1:4" x14ac:dyDescent="0.25">
      <c r="A150" s="288"/>
      <c r="B150" s="16" t="s">
        <v>8</v>
      </c>
      <c r="C150" s="130">
        <v>113</v>
      </c>
      <c r="D150" s="34">
        <f t="shared" si="3"/>
        <v>407.42985918301036</v>
      </c>
    </row>
    <row r="151" spans="1:4" x14ac:dyDescent="0.25">
      <c r="A151" s="288"/>
      <c r="B151" s="16" t="s">
        <v>15</v>
      </c>
      <c r="C151" s="130">
        <v>58</v>
      </c>
      <c r="D151" s="34">
        <f t="shared" si="3"/>
        <v>209.12329055411152</v>
      </c>
    </row>
    <row r="152" spans="1:4" x14ac:dyDescent="0.25">
      <c r="A152" s="288"/>
      <c r="B152" s="16" t="s">
        <v>16</v>
      </c>
      <c r="C152" s="130">
        <v>72</v>
      </c>
      <c r="D152" s="34">
        <f t="shared" si="3"/>
        <v>259.60132620510393</v>
      </c>
    </row>
    <row r="153" spans="1:4" x14ac:dyDescent="0.25">
      <c r="A153" s="288"/>
      <c r="B153" s="16" t="s">
        <v>17</v>
      </c>
      <c r="C153" s="130">
        <v>54</v>
      </c>
      <c r="D153" s="34">
        <f t="shared" si="3"/>
        <v>194.70099465382796</v>
      </c>
    </row>
    <row r="154" spans="1:4" x14ac:dyDescent="0.25">
      <c r="A154" s="288"/>
      <c r="B154" s="16" t="s">
        <v>18</v>
      </c>
      <c r="C154" s="130">
        <v>83</v>
      </c>
      <c r="D154" s="34">
        <f t="shared" si="3"/>
        <v>299.26263993088372</v>
      </c>
    </row>
    <row r="155" spans="1:4" x14ac:dyDescent="0.25">
      <c r="A155" s="288"/>
      <c r="B155" s="16" t="s">
        <v>19</v>
      </c>
      <c r="C155" s="130">
        <v>71</v>
      </c>
      <c r="D155" s="34">
        <f t="shared" si="3"/>
        <v>255.99575223003308</v>
      </c>
    </row>
    <row r="156" spans="1:4" x14ac:dyDescent="0.25">
      <c r="A156" s="288"/>
      <c r="B156" s="16" t="s">
        <v>20</v>
      </c>
      <c r="C156" s="130">
        <v>126</v>
      </c>
      <c r="D156" s="34">
        <f t="shared" si="3"/>
        <v>454.30232085893192</v>
      </c>
    </row>
    <row r="157" spans="1:4" x14ac:dyDescent="0.25">
      <c r="A157" s="288"/>
      <c r="B157" s="16" t="s">
        <v>21</v>
      </c>
      <c r="C157" s="130">
        <v>52</v>
      </c>
      <c r="D157" s="34">
        <f t="shared" si="3"/>
        <v>187.4898467036862</v>
      </c>
    </row>
    <row r="158" spans="1:4" x14ac:dyDescent="0.25">
      <c r="A158" s="288"/>
      <c r="B158" s="16" t="s">
        <v>22</v>
      </c>
      <c r="C158" s="130">
        <v>79</v>
      </c>
      <c r="D158" s="34">
        <f t="shared" si="3"/>
        <v>284.84034403060019</v>
      </c>
    </row>
    <row r="159" spans="1:4" x14ac:dyDescent="0.25">
      <c r="A159" s="288"/>
      <c r="B159" s="16" t="s">
        <v>23</v>
      </c>
      <c r="C159" s="130">
        <v>84</v>
      </c>
      <c r="D159" s="34">
        <f t="shared" si="3"/>
        <v>302.86821390595463</v>
      </c>
    </row>
    <row r="160" spans="1:4" x14ac:dyDescent="0.25">
      <c r="A160" s="288"/>
      <c r="B160" s="16" t="s">
        <v>24</v>
      </c>
      <c r="C160" s="130">
        <v>215</v>
      </c>
      <c r="D160" s="34">
        <f t="shared" si="3"/>
        <v>775.19840464024094</v>
      </c>
    </row>
    <row r="161" spans="1:4" x14ac:dyDescent="0.25">
      <c r="A161" s="288"/>
      <c r="B161" s="16" t="s">
        <v>36</v>
      </c>
      <c r="C161" s="130">
        <v>92</v>
      </c>
      <c r="D161" s="34">
        <f t="shared" si="3"/>
        <v>331.71280570652169</v>
      </c>
    </row>
    <row r="162" spans="1:4" x14ac:dyDescent="0.25">
      <c r="A162" s="288"/>
      <c r="B162" s="16" t="s">
        <v>37</v>
      </c>
      <c r="C162" s="130">
        <v>97</v>
      </c>
      <c r="D162" s="34">
        <f t="shared" si="3"/>
        <v>349.74067558187613</v>
      </c>
    </row>
    <row r="163" spans="1:4" x14ac:dyDescent="0.25">
      <c r="A163" s="288"/>
      <c r="B163" s="16" t="s">
        <v>38</v>
      </c>
      <c r="C163" s="130">
        <v>88</v>
      </c>
      <c r="D163" s="34">
        <f t="shared" si="3"/>
        <v>317.29050980623816</v>
      </c>
    </row>
    <row r="164" spans="1:4" x14ac:dyDescent="0.25">
      <c r="A164" s="288"/>
      <c r="B164" s="16" t="s">
        <v>39</v>
      </c>
      <c r="C164" s="130">
        <v>68</v>
      </c>
      <c r="D164" s="34">
        <f t="shared" si="3"/>
        <v>245.1790303048204</v>
      </c>
    </row>
    <row r="165" spans="1:4" x14ac:dyDescent="0.25">
      <c r="A165" s="288"/>
      <c r="B165" s="16" t="s">
        <v>40</v>
      </c>
      <c r="C165" s="130">
        <v>128</v>
      </c>
      <c r="D165" s="34">
        <f t="shared" si="3"/>
        <v>461.51346880907369</v>
      </c>
    </row>
    <row r="166" spans="1:4" x14ac:dyDescent="0.25">
      <c r="A166" s="288"/>
      <c r="B166" s="16" t="s">
        <v>41</v>
      </c>
      <c r="C166" s="130">
        <v>73</v>
      </c>
      <c r="D166" s="34">
        <f t="shared" si="3"/>
        <v>263.20690018017484</v>
      </c>
    </row>
    <row r="167" spans="1:4" x14ac:dyDescent="0.25">
      <c r="A167" s="288"/>
      <c r="B167" s="16" t="s">
        <v>42</v>
      </c>
      <c r="C167" s="130">
        <v>115</v>
      </c>
      <c r="D167" s="34">
        <f t="shared" si="3"/>
        <v>414.64100713315213</v>
      </c>
    </row>
    <row r="168" spans="1:4" x14ac:dyDescent="0.25">
      <c r="A168" s="288"/>
      <c r="B168" s="16" t="s">
        <v>43</v>
      </c>
      <c r="C168" s="130">
        <v>123</v>
      </c>
      <c r="D168" s="34">
        <f t="shared" si="3"/>
        <v>443.48559893371925</v>
      </c>
    </row>
    <row r="169" spans="1:4" x14ac:dyDescent="0.25">
      <c r="A169" s="288"/>
      <c r="B169" s="16" t="s">
        <v>44</v>
      </c>
      <c r="C169" s="130">
        <v>106</v>
      </c>
      <c r="D169" s="34">
        <f t="shared" si="3"/>
        <v>382.19084135751416</v>
      </c>
    </row>
    <row r="170" spans="1:4" x14ac:dyDescent="0.25">
      <c r="A170" s="288"/>
      <c r="B170" s="16" t="s">
        <v>45</v>
      </c>
      <c r="C170" s="130">
        <v>18</v>
      </c>
      <c r="D170" s="34">
        <f t="shared" si="3"/>
        <v>64.900331551275983</v>
      </c>
    </row>
    <row r="171" spans="1:4" x14ac:dyDescent="0.25">
      <c r="A171" s="288"/>
      <c r="B171" s="16" t="s">
        <v>46</v>
      </c>
      <c r="C171" s="130">
        <v>22</v>
      </c>
      <c r="D171" s="34">
        <f t="shared" si="3"/>
        <v>79.322627451559541</v>
      </c>
    </row>
    <row r="172" spans="1:4" x14ac:dyDescent="0.25">
      <c r="A172" s="288"/>
      <c r="B172" s="16" t="s">
        <v>47</v>
      </c>
      <c r="C172" s="130">
        <v>47</v>
      </c>
      <c r="D172" s="34">
        <f t="shared" si="3"/>
        <v>169.46197682833176</v>
      </c>
    </row>
    <row r="173" spans="1:4" x14ac:dyDescent="0.25">
      <c r="A173" s="288"/>
      <c r="B173" s="16" t="s">
        <v>88</v>
      </c>
      <c r="C173" s="130">
        <v>41</v>
      </c>
      <c r="D173" s="34">
        <f t="shared" si="3"/>
        <v>147.82853297790641</v>
      </c>
    </row>
    <row r="174" spans="1:4" x14ac:dyDescent="0.25">
      <c r="A174" s="288"/>
      <c r="B174" s="16" t="s">
        <v>89</v>
      </c>
      <c r="C174" s="130">
        <v>105</v>
      </c>
      <c r="D174" s="34">
        <f t="shared" si="3"/>
        <v>378.58526738244325</v>
      </c>
    </row>
    <row r="175" spans="1:4" x14ac:dyDescent="0.25">
      <c r="A175" s="288"/>
      <c r="B175" s="16" t="s">
        <v>90</v>
      </c>
      <c r="C175" s="130">
        <v>55</v>
      </c>
      <c r="D175" s="34">
        <f t="shared" si="3"/>
        <v>198.30656862889884</v>
      </c>
    </row>
    <row r="176" spans="1:4" ht="16.5" thickBot="1" x14ac:dyDescent="0.3">
      <c r="A176" s="289"/>
      <c r="B176" s="19" t="s">
        <v>35</v>
      </c>
      <c r="C176" s="205">
        <f>AVERAGE(C143:C175)</f>
        <v>87</v>
      </c>
      <c r="D176" s="203">
        <f>AVERAGE(D143:D175)</f>
        <v>313.68493583116737</v>
      </c>
    </row>
    <row r="177" spans="1:4" x14ac:dyDescent="0.25">
      <c r="A177" s="288" t="s">
        <v>141</v>
      </c>
      <c r="B177" s="16" t="s">
        <v>7</v>
      </c>
      <c r="C177" s="130">
        <v>157</v>
      </c>
      <c r="D177" s="34">
        <f t="shared" si="3"/>
        <v>566.07511408612947</v>
      </c>
    </row>
    <row r="178" spans="1:4" x14ac:dyDescent="0.25">
      <c r="A178" s="288"/>
      <c r="B178" s="16" t="s">
        <v>11</v>
      </c>
      <c r="C178" s="130">
        <v>109</v>
      </c>
      <c r="D178" s="34">
        <f t="shared" si="3"/>
        <v>393.00756328272684</v>
      </c>
    </row>
    <row r="179" spans="1:4" x14ac:dyDescent="0.25">
      <c r="A179" s="288"/>
      <c r="B179" s="16" t="s">
        <v>12</v>
      </c>
      <c r="C179" s="130">
        <v>118</v>
      </c>
      <c r="D179" s="34">
        <f t="shared" si="3"/>
        <v>425.45772905836481</v>
      </c>
    </row>
    <row r="180" spans="1:4" x14ac:dyDescent="0.25">
      <c r="A180" s="288"/>
      <c r="B180" s="16" t="s">
        <v>10</v>
      </c>
      <c r="C180" s="130">
        <v>179</v>
      </c>
      <c r="D180" s="34">
        <f t="shared" si="3"/>
        <v>645.39774153768894</v>
      </c>
    </row>
    <row r="181" spans="1:4" x14ac:dyDescent="0.25">
      <c r="A181" s="288"/>
      <c r="B181" s="16" t="s">
        <v>13</v>
      </c>
      <c r="C181" s="130">
        <v>130</v>
      </c>
      <c r="D181" s="34">
        <f t="shared" si="3"/>
        <v>468.72461675921545</v>
      </c>
    </row>
    <row r="182" spans="1:4" x14ac:dyDescent="0.25">
      <c r="A182" s="288"/>
      <c r="B182" s="16" t="s">
        <v>9</v>
      </c>
      <c r="C182" s="130">
        <v>164</v>
      </c>
      <c r="D182" s="34">
        <f t="shared" si="3"/>
        <v>591.31413191162562</v>
      </c>
    </row>
    <row r="183" spans="1:4" x14ac:dyDescent="0.25">
      <c r="A183" s="288"/>
      <c r="B183" s="16" t="s">
        <v>14</v>
      </c>
      <c r="C183" s="130">
        <v>138</v>
      </c>
      <c r="D183" s="34">
        <f t="shared" si="3"/>
        <v>497.56920855978257</v>
      </c>
    </row>
    <row r="184" spans="1:4" x14ac:dyDescent="0.25">
      <c r="A184" s="288"/>
      <c r="B184" s="16" t="s">
        <v>8</v>
      </c>
      <c r="C184" s="130">
        <v>120</v>
      </c>
      <c r="D184" s="34">
        <f t="shared" si="3"/>
        <v>432.66887700850657</v>
      </c>
    </row>
    <row r="185" spans="1:4" x14ac:dyDescent="0.25">
      <c r="A185" s="288"/>
      <c r="B185" s="16" t="s">
        <v>15</v>
      </c>
      <c r="C185" s="130">
        <v>207</v>
      </c>
      <c r="D185" s="34">
        <f t="shared" si="3"/>
        <v>746.35381283967388</v>
      </c>
    </row>
    <row r="186" spans="1:4" x14ac:dyDescent="0.25">
      <c r="A186" s="288"/>
      <c r="B186" s="16" t="s">
        <v>16</v>
      </c>
      <c r="C186" s="130">
        <v>135</v>
      </c>
      <c r="D186" s="34">
        <f t="shared" si="3"/>
        <v>486.75248663456989</v>
      </c>
    </row>
    <row r="187" spans="1:4" x14ac:dyDescent="0.25">
      <c r="A187" s="288"/>
      <c r="B187" s="16" t="s">
        <v>17</v>
      </c>
      <c r="C187" s="130">
        <v>147</v>
      </c>
      <c r="D187" s="34">
        <f t="shared" si="3"/>
        <v>530.01937433542059</v>
      </c>
    </row>
    <row r="188" spans="1:4" x14ac:dyDescent="0.25">
      <c r="A188" s="288"/>
      <c r="B188" s="16" t="s">
        <v>18</v>
      </c>
      <c r="C188" s="130">
        <v>155</v>
      </c>
      <c r="D188" s="34">
        <f t="shared" si="3"/>
        <v>558.86396613598765</v>
      </c>
    </row>
    <row r="189" spans="1:4" x14ac:dyDescent="0.25">
      <c r="A189" s="288"/>
      <c r="B189" s="16" t="s">
        <v>19</v>
      </c>
      <c r="C189" s="130">
        <v>188</v>
      </c>
      <c r="D189" s="34">
        <f t="shared" si="3"/>
        <v>677.84790731332703</v>
      </c>
    </row>
    <row r="190" spans="1:4" x14ac:dyDescent="0.25">
      <c r="A190" s="288"/>
      <c r="B190" s="16" t="s">
        <v>20</v>
      </c>
      <c r="C190" s="130">
        <v>152</v>
      </c>
      <c r="D190" s="34">
        <f t="shared" si="3"/>
        <v>548.04724421077503</v>
      </c>
    </row>
    <row r="191" spans="1:4" x14ac:dyDescent="0.25">
      <c r="A191" s="288"/>
      <c r="B191" s="16" t="s">
        <v>21</v>
      </c>
      <c r="C191" s="130">
        <v>177</v>
      </c>
      <c r="D191" s="34">
        <f t="shared" si="3"/>
        <v>638.18659358754724</v>
      </c>
    </row>
    <row r="192" spans="1:4" x14ac:dyDescent="0.25">
      <c r="A192" s="288"/>
      <c r="B192" s="16" t="s">
        <v>22</v>
      </c>
      <c r="C192" s="130">
        <v>168</v>
      </c>
      <c r="D192" s="34">
        <f t="shared" si="3"/>
        <v>605.73642781190927</v>
      </c>
    </row>
    <row r="193" spans="1:4" ht="16.5" thickBot="1" x14ac:dyDescent="0.3">
      <c r="A193" s="289"/>
      <c r="B193" s="19" t="s">
        <v>35</v>
      </c>
      <c r="C193" s="200">
        <f>AVERAGE(C177:C192)</f>
        <v>152.75</v>
      </c>
      <c r="D193" s="203">
        <f>AVERAGE(D177:D192)</f>
        <v>550.7514246920781</v>
      </c>
    </row>
    <row r="194" spans="1:4" x14ac:dyDescent="0.25">
      <c r="A194" s="288" t="s">
        <v>142</v>
      </c>
      <c r="B194" s="16" t="s">
        <v>7</v>
      </c>
      <c r="C194" s="130">
        <v>105</v>
      </c>
      <c r="D194" s="34">
        <f t="shared" si="3"/>
        <v>378.58526738244325</v>
      </c>
    </row>
    <row r="195" spans="1:4" x14ac:dyDescent="0.25">
      <c r="A195" s="288"/>
      <c r="B195" s="16" t="s">
        <v>11</v>
      </c>
      <c r="C195" s="130">
        <v>109</v>
      </c>
      <c r="D195" s="34">
        <f t="shared" si="3"/>
        <v>393.00756328272684</v>
      </c>
    </row>
    <row r="196" spans="1:4" x14ac:dyDescent="0.25">
      <c r="A196" s="288"/>
      <c r="B196" s="16" t="s">
        <v>12</v>
      </c>
      <c r="C196" s="130">
        <v>124</v>
      </c>
      <c r="D196" s="34">
        <f t="shared" si="3"/>
        <v>447.09117290879016</v>
      </c>
    </row>
    <row r="197" spans="1:4" x14ac:dyDescent="0.25">
      <c r="A197" s="288"/>
      <c r="B197" s="16" t="s">
        <v>10</v>
      </c>
      <c r="C197" s="130">
        <v>131</v>
      </c>
      <c r="D197" s="34">
        <f t="shared" si="3"/>
        <v>472.33019073428636</v>
      </c>
    </row>
    <row r="198" spans="1:4" x14ac:dyDescent="0.25">
      <c r="A198" s="288"/>
      <c r="B198" s="16" t="s">
        <v>13</v>
      </c>
      <c r="C198" s="130">
        <v>139</v>
      </c>
      <c r="D198" s="34">
        <f t="shared" si="3"/>
        <v>501.17478253485348</v>
      </c>
    </row>
    <row r="199" spans="1:4" x14ac:dyDescent="0.25">
      <c r="A199" s="288"/>
      <c r="B199" s="16" t="s">
        <v>9</v>
      </c>
      <c r="C199" s="130">
        <v>129</v>
      </c>
      <c r="D199" s="34">
        <f t="shared" si="3"/>
        <v>465.1190427841446</v>
      </c>
    </row>
    <row r="200" spans="1:4" x14ac:dyDescent="0.25">
      <c r="A200" s="288"/>
      <c r="B200" s="16" t="s">
        <v>14</v>
      </c>
      <c r="C200" s="130">
        <v>199</v>
      </c>
      <c r="D200" s="34">
        <f t="shared" si="3"/>
        <v>717.50922103910671</v>
      </c>
    </row>
    <row r="201" spans="1:4" x14ac:dyDescent="0.25">
      <c r="A201" s="288"/>
      <c r="B201" s="16" t="s">
        <v>8</v>
      </c>
      <c r="C201" s="130">
        <v>166</v>
      </c>
      <c r="D201" s="34">
        <f t="shared" si="3"/>
        <v>598.52527986176744</v>
      </c>
    </row>
    <row r="202" spans="1:4" x14ac:dyDescent="0.25">
      <c r="A202" s="288"/>
      <c r="B202" s="16" t="s">
        <v>15</v>
      </c>
      <c r="C202" s="130">
        <v>187</v>
      </c>
      <c r="D202" s="34">
        <f t="shared" si="3"/>
        <v>674.24233333825612</v>
      </c>
    </row>
    <row r="203" spans="1:4" x14ac:dyDescent="0.25">
      <c r="A203" s="288"/>
      <c r="B203" s="16" t="s">
        <v>16</v>
      </c>
      <c r="C203" s="130">
        <v>197</v>
      </c>
      <c r="D203" s="34">
        <f t="shared" si="3"/>
        <v>710.298073088965</v>
      </c>
    </row>
    <row r="204" spans="1:4" x14ac:dyDescent="0.25">
      <c r="A204" s="288"/>
      <c r="B204" s="16" t="s">
        <v>17</v>
      </c>
      <c r="C204" s="130">
        <v>182</v>
      </c>
      <c r="D204" s="34">
        <f t="shared" si="3"/>
        <v>656.21446346290168</v>
      </c>
    </row>
    <row r="205" spans="1:4" x14ac:dyDescent="0.25">
      <c r="A205" s="288"/>
      <c r="B205" s="16" t="s">
        <v>18</v>
      </c>
      <c r="C205" s="130">
        <v>160</v>
      </c>
      <c r="D205" s="34">
        <f t="shared" si="3"/>
        <v>576.89183601134209</v>
      </c>
    </row>
    <row r="206" spans="1:4" x14ac:dyDescent="0.25">
      <c r="A206" s="288"/>
      <c r="B206" s="16" t="s">
        <v>19</v>
      </c>
      <c r="C206" s="130">
        <v>152</v>
      </c>
      <c r="D206" s="34">
        <f t="shared" si="3"/>
        <v>548.04724421077503</v>
      </c>
    </row>
    <row r="207" spans="1:4" x14ac:dyDescent="0.25">
      <c r="A207" s="288"/>
      <c r="B207" s="16" t="s">
        <v>20</v>
      </c>
      <c r="C207" s="130">
        <v>113</v>
      </c>
      <c r="D207" s="34">
        <f t="shared" si="3"/>
        <v>407.42985918301036</v>
      </c>
    </row>
    <row r="208" spans="1:4" x14ac:dyDescent="0.25">
      <c r="A208" s="288"/>
      <c r="B208" s="16" t="s">
        <v>21</v>
      </c>
      <c r="C208" s="130">
        <v>170</v>
      </c>
      <c r="D208" s="34">
        <f t="shared" ref="D208:D213" si="4">C208/$F$12</f>
        <v>612.94757576205097</v>
      </c>
    </row>
    <row r="209" spans="1:4" x14ac:dyDescent="0.25">
      <c r="A209" s="288"/>
      <c r="B209" s="16" t="s">
        <v>22</v>
      </c>
      <c r="C209" s="130">
        <v>156</v>
      </c>
      <c r="D209" s="34">
        <f t="shared" si="4"/>
        <v>562.46954011105856</v>
      </c>
    </row>
    <row r="210" spans="1:4" x14ac:dyDescent="0.25">
      <c r="A210" s="288"/>
      <c r="B210" s="16" t="s">
        <v>23</v>
      </c>
      <c r="C210" s="130">
        <v>140</v>
      </c>
      <c r="D210" s="34">
        <f t="shared" si="4"/>
        <v>504.78035650992433</v>
      </c>
    </row>
    <row r="211" spans="1:4" x14ac:dyDescent="0.25">
      <c r="A211" s="288"/>
      <c r="B211" s="16" t="s">
        <v>24</v>
      </c>
      <c r="C211" s="130">
        <v>185</v>
      </c>
      <c r="D211" s="34">
        <f t="shared" si="4"/>
        <v>667.0311853881143</v>
      </c>
    </row>
    <row r="212" spans="1:4" x14ac:dyDescent="0.25">
      <c r="A212" s="288"/>
      <c r="B212" s="16" t="s">
        <v>36</v>
      </c>
      <c r="C212" s="130">
        <v>133</v>
      </c>
      <c r="D212" s="34">
        <f t="shared" si="4"/>
        <v>479.54133868442813</v>
      </c>
    </row>
    <row r="213" spans="1:4" x14ac:dyDescent="0.25">
      <c r="A213" s="288"/>
      <c r="B213" s="16" t="s">
        <v>37</v>
      </c>
      <c r="C213" s="130">
        <v>123</v>
      </c>
      <c r="D213" s="34">
        <f t="shared" si="4"/>
        <v>443.48559893371925</v>
      </c>
    </row>
    <row r="214" spans="1:4" ht="16.5" thickBot="1" x14ac:dyDescent="0.3">
      <c r="A214" s="289"/>
      <c r="B214" s="19" t="s">
        <v>35</v>
      </c>
      <c r="C214" s="200">
        <f>AVERAGE(C194:C213)</f>
        <v>150</v>
      </c>
      <c r="D214" s="203">
        <f>AVERAGE(D194:D213)</f>
        <v>540.83609626063321</v>
      </c>
    </row>
    <row r="215" spans="1:4" x14ac:dyDescent="0.25">
      <c r="A215" s="288" t="s">
        <v>143</v>
      </c>
      <c r="B215" s="16" t="s">
        <v>7</v>
      </c>
      <c r="C215" s="130">
        <v>76</v>
      </c>
      <c r="D215" s="34">
        <f t="shared" ref="D215:D263" si="5">C215/$F$12</f>
        <v>274.02362210538752</v>
      </c>
    </row>
    <row r="216" spans="1:4" x14ac:dyDescent="0.25">
      <c r="A216" s="288"/>
      <c r="B216" s="16" t="s">
        <v>11</v>
      </c>
      <c r="C216" s="130">
        <v>233</v>
      </c>
      <c r="D216" s="34">
        <f t="shared" si="5"/>
        <v>840.09873619151699</v>
      </c>
    </row>
    <row r="217" spans="1:4" x14ac:dyDescent="0.25">
      <c r="A217" s="288"/>
      <c r="B217" s="16" t="s">
        <v>12</v>
      </c>
      <c r="C217" s="130">
        <v>201</v>
      </c>
      <c r="D217" s="34">
        <f t="shared" si="5"/>
        <v>724.72036898924853</v>
      </c>
    </row>
    <row r="218" spans="1:4" x14ac:dyDescent="0.25">
      <c r="A218" s="288"/>
      <c r="B218" s="16" t="s">
        <v>10</v>
      </c>
      <c r="C218" s="130">
        <v>146</v>
      </c>
      <c r="D218" s="34">
        <f t="shared" si="5"/>
        <v>526.41380036034968</v>
      </c>
    </row>
    <row r="219" spans="1:4" x14ac:dyDescent="0.25">
      <c r="A219" s="288"/>
      <c r="B219" s="16" t="s">
        <v>13</v>
      </c>
      <c r="C219" s="130">
        <v>68</v>
      </c>
      <c r="D219" s="34">
        <f t="shared" si="5"/>
        <v>245.1790303048204</v>
      </c>
    </row>
    <row r="220" spans="1:4" x14ac:dyDescent="0.25">
      <c r="A220" s="288"/>
      <c r="B220" s="16" t="s">
        <v>9</v>
      </c>
      <c r="C220" s="130">
        <v>87</v>
      </c>
      <c r="D220" s="34">
        <f t="shared" si="5"/>
        <v>313.68493583116725</v>
      </c>
    </row>
    <row r="221" spans="1:4" x14ac:dyDescent="0.25">
      <c r="A221" s="288"/>
      <c r="B221" s="16" t="s">
        <v>14</v>
      </c>
      <c r="C221" s="130">
        <v>78</v>
      </c>
      <c r="D221" s="34">
        <f t="shared" si="5"/>
        <v>281.23477005552928</v>
      </c>
    </row>
    <row r="222" spans="1:4" x14ac:dyDescent="0.25">
      <c r="A222" s="288"/>
      <c r="B222" s="16" t="s">
        <v>8</v>
      </c>
      <c r="C222" s="130">
        <v>107</v>
      </c>
      <c r="D222" s="34">
        <f t="shared" si="5"/>
        <v>385.79641533258501</v>
      </c>
    </row>
    <row r="223" spans="1:4" x14ac:dyDescent="0.25">
      <c r="A223" s="288"/>
      <c r="B223" s="16" t="s">
        <v>15</v>
      </c>
      <c r="C223" s="130">
        <v>118</v>
      </c>
      <c r="D223" s="34">
        <f t="shared" si="5"/>
        <v>425.45772905836481</v>
      </c>
    </row>
    <row r="224" spans="1:4" x14ac:dyDescent="0.25">
      <c r="A224" s="288"/>
      <c r="B224" s="16" t="s">
        <v>16</v>
      </c>
      <c r="C224" s="130">
        <v>153</v>
      </c>
      <c r="D224" s="34">
        <f t="shared" si="5"/>
        <v>551.65281818584594</v>
      </c>
    </row>
    <row r="225" spans="1:4" x14ac:dyDescent="0.25">
      <c r="A225" s="288"/>
      <c r="B225" s="16" t="s">
        <v>17</v>
      </c>
      <c r="C225" s="130">
        <v>195</v>
      </c>
      <c r="D225" s="34">
        <f t="shared" si="5"/>
        <v>703.08692513882318</v>
      </c>
    </row>
    <row r="226" spans="1:4" x14ac:dyDescent="0.25">
      <c r="A226" s="288"/>
      <c r="B226" s="16" t="s">
        <v>18</v>
      </c>
      <c r="C226" s="130">
        <v>178</v>
      </c>
      <c r="D226" s="34">
        <f t="shared" si="5"/>
        <v>641.79216756261815</v>
      </c>
    </row>
    <row r="227" spans="1:4" x14ac:dyDescent="0.25">
      <c r="A227" s="288"/>
      <c r="B227" s="16" t="s">
        <v>19</v>
      </c>
      <c r="C227" s="130">
        <v>119</v>
      </c>
      <c r="D227" s="34">
        <f t="shared" si="5"/>
        <v>429.06330303343572</v>
      </c>
    </row>
    <row r="228" spans="1:4" x14ac:dyDescent="0.25">
      <c r="A228" s="288"/>
      <c r="B228" s="16" t="s">
        <v>20</v>
      </c>
      <c r="C228" s="130">
        <v>47</v>
      </c>
      <c r="D228" s="34">
        <f t="shared" si="5"/>
        <v>169.46197682833176</v>
      </c>
    </row>
    <row r="229" spans="1:4" x14ac:dyDescent="0.25">
      <c r="A229" s="288"/>
      <c r="B229" s="16" t="s">
        <v>21</v>
      </c>
      <c r="C229" s="130">
        <v>122</v>
      </c>
      <c r="D229" s="34">
        <f t="shared" si="5"/>
        <v>439.88002495864833</v>
      </c>
    </row>
    <row r="230" spans="1:4" x14ac:dyDescent="0.25">
      <c r="A230" s="288"/>
      <c r="B230" s="16" t="s">
        <v>22</v>
      </c>
      <c r="C230" s="130">
        <v>307</v>
      </c>
      <c r="D230" s="34">
        <f t="shared" si="5"/>
        <v>1106.9112103467626</v>
      </c>
    </row>
    <row r="231" spans="1:4" x14ac:dyDescent="0.25">
      <c r="A231" s="288"/>
      <c r="B231" s="16" t="s">
        <v>23</v>
      </c>
      <c r="C231" s="130">
        <v>316</v>
      </c>
      <c r="D231" s="34">
        <f t="shared" si="5"/>
        <v>1139.3613761224008</v>
      </c>
    </row>
    <row r="232" spans="1:4" x14ac:dyDescent="0.25">
      <c r="A232" s="288"/>
      <c r="B232" s="16" t="s">
        <v>24</v>
      </c>
      <c r="C232" s="130">
        <v>352</v>
      </c>
      <c r="D232" s="34">
        <f t="shared" si="5"/>
        <v>1269.1620392249527</v>
      </c>
    </row>
    <row r="233" spans="1:4" x14ac:dyDescent="0.25">
      <c r="A233" s="288"/>
      <c r="B233" s="16" t="s">
        <v>36</v>
      </c>
      <c r="C233" s="130">
        <v>164</v>
      </c>
      <c r="D233" s="34">
        <f t="shared" si="5"/>
        <v>591.31413191162562</v>
      </c>
    </row>
    <row r="234" spans="1:4" x14ac:dyDescent="0.25">
      <c r="A234" s="288"/>
      <c r="B234" s="16" t="s">
        <v>37</v>
      </c>
      <c r="C234" s="130">
        <v>132</v>
      </c>
      <c r="D234" s="34">
        <f t="shared" si="5"/>
        <v>475.93576470935722</v>
      </c>
    </row>
    <row r="235" spans="1:4" x14ac:dyDescent="0.25">
      <c r="A235" s="288"/>
      <c r="B235" s="16" t="s">
        <v>38</v>
      </c>
      <c r="C235" s="130">
        <v>196</v>
      </c>
      <c r="D235" s="34">
        <f t="shared" si="5"/>
        <v>706.69249911389409</v>
      </c>
    </row>
    <row r="236" spans="1:4" x14ac:dyDescent="0.25">
      <c r="A236" s="288"/>
      <c r="B236" s="16" t="s">
        <v>39</v>
      </c>
      <c r="C236" s="130">
        <v>138</v>
      </c>
      <c r="D236" s="34">
        <f t="shared" si="5"/>
        <v>497.56920855978257</v>
      </c>
    </row>
    <row r="237" spans="1:4" x14ac:dyDescent="0.25">
      <c r="A237" s="288"/>
      <c r="B237" s="16" t="s">
        <v>40</v>
      </c>
      <c r="C237" s="130">
        <v>148</v>
      </c>
      <c r="D237" s="34">
        <f t="shared" si="5"/>
        <v>533.6249483104915</v>
      </c>
    </row>
    <row r="238" spans="1:4" x14ac:dyDescent="0.25">
      <c r="A238" s="288"/>
      <c r="B238" s="16" t="s">
        <v>41</v>
      </c>
      <c r="C238" s="130">
        <v>67</v>
      </c>
      <c r="D238" s="34">
        <f t="shared" si="5"/>
        <v>241.57345632974952</v>
      </c>
    </row>
    <row r="239" spans="1:4" ht="16.5" thickBot="1" x14ac:dyDescent="0.3">
      <c r="A239" s="289"/>
      <c r="B239" s="19" t="s">
        <v>35</v>
      </c>
      <c r="C239" s="200">
        <f>AVERAGE(C215:C238)</f>
        <v>156.16666666666666</v>
      </c>
      <c r="D239" s="203">
        <f>AVERAGE(D215:D238)</f>
        <v>563.07046910690372</v>
      </c>
    </row>
    <row r="240" spans="1:4" x14ac:dyDescent="0.25">
      <c r="A240" s="288" t="s">
        <v>144</v>
      </c>
      <c r="B240" s="16" t="s">
        <v>7</v>
      </c>
      <c r="C240" s="130">
        <v>76</v>
      </c>
      <c r="D240" s="34">
        <f t="shared" si="5"/>
        <v>274.02362210538752</v>
      </c>
    </row>
    <row r="241" spans="1:4" x14ac:dyDescent="0.25">
      <c r="A241" s="288"/>
      <c r="B241" s="16" t="s">
        <v>11</v>
      </c>
      <c r="C241" s="130">
        <v>73</v>
      </c>
      <c r="D241" s="34">
        <f t="shared" si="5"/>
        <v>263.20690018017484</v>
      </c>
    </row>
    <row r="242" spans="1:4" x14ac:dyDescent="0.25">
      <c r="A242" s="288"/>
      <c r="B242" s="16" t="s">
        <v>12</v>
      </c>
      <c r="C242" s="130">
        <v>69</v>
      </c>
      <c r="D242" s="34">
        <f t="shared" si="5"/>
        <v>248.78460427989128</v>
      </c>
    </row>
    <row r="243" spans="1:4" x14ac:dyDescent="0.25">
      <c r="A243" s="288"/>
      <c r="B243" s="16" t="s">
        <v>10</v>
      </c>
      <c r="C243" s="130">
        <v>77</v>
      </c>
      <c r="D243" s="34">
        <f t="shared" si="5"/>
        <v>277.62919608045837</v>
      </c>
    </row>
    <row r="244" spans="1:4" x14ac:dyDescent="0.25">
      <c r="A244" s="288"/>
      <c r="B244" s="16" t="s">
        <v>13</v>
      </c>
      <c r="C244" s="130">
        <v>61</v>
      </c>
      <c r="D244" s="34">
        <f t="shared" si="5"/>
        <v>219.94001247932417</v>
      </c>
    </row>
    <row r="245" spans="1:4" x14ac:dyDescent="0.25">
      <c r="A245" s="288"/>
      <c r="B245" s="16" t="s">
        <v>9</v>
      </c>
      <c r="C245" s="130">
        <v>93</v>
      </c>
      <c r="D245" s="34">
        <f t="shared" si="5"/>
        <v>335.3183796815926</v>
      </c>
    </row>
    <row r="246" spans="1:4" x14ac:dyDescent="0.25">
      <c r="A246" s="288"/>
      <c r="B246" s="16" t="s">
        <v>14</v>
      </c>
      <c r="C246" s="130">
        <v>84</v>
      </c>
      <c r="D246" s="34">
        <f t="shared" si="5"/>
        <v>302.86821390595463</v>
      </c>
    </row>
    <row r="247" spans="1:4" x14ac:dyDescent="0.25">
      <c r="A247" s="288"/>
      <c r="B247" s="16" t="s">
        <v>8</v>
      </c>
      <c r="C247" s="130">
        <v>164</v>
      </c>
      <c r="D247" s="34">
        <f t="shared" si="5"/>
        <v>591.31413191162562</v>
      </c>
    </row>
    <row r="248" spans="1:4" x14ac:dyDescent="0.25">
      <c r="A248" s="288"/>
      <c r="B248" s="16" t="s">
        <v>15</v>
      </c>
      <c r="C248" s="130">
        <v>75</v>
      </c>
      <c r="D248" s="34">
        <f t="shared" si="5"/>
        <v>270.41804813031661</v>
      </c>
    </row>
    <row r="249" spans="1:4" x14ac:dyDescent="0.25">
      <c r="A249" s="288"/>
      <c r="B249" s="16" t="s">
        <v>16</v>
      </c>
      <c r="C249" s="130">
        <v>216</v>
      </c>
      <c r="D249" s="34">
        <f t="shared" si="5"/>
        <v>778.80397861531185</v>
      </c>
    </row>
    <row r="250" spans="1:4" x14ac:dyDescent="0.25">
      <c r="A250" s="288"/>
      <c r="B250" s="16" t="s">
        <v>17</v>
      </c>
      <c r="C250" s="130">
        <v>155</v>
      </c>
      <c r="D250" s="34">
        <f t="shared" si="5"/>
        <v>558.86396613598765</v>
      </c>
    </row>
    <row r="251" spans="1:4" x14ac:dyDescent="0.25">
      <c r="A251" s="288"/>
      <c r="B251" s="16" t="s">
        <v>18</v>
      </c>
      <c r="C251" s="130">
        <v>99</v>
      </c>
      <c r="D251" s="34">
        <f t="shared" si="5"/>
        <v>356.95182353201795</v>
      </c>
    </row>
    <row r="252" spans="1:4" x14ac:dyDescent="0.25">
      <c r="A252" s="288"/>
      <c r="B252" s="16" t="s">
        <v>19</v>
      </c>
      <c r="C252" s="130">
        <v>123</v>
      </c>
      <c r="D252" s="34">
        <f t="shared" si="5"/>
        <v>443.48559893371925</v>
      </c>
    </row>
    <row r="253" spans="1:4" x14ac:dyDescent="0.25">
      <c r="A253" s="288"/>
      <c r="B253" s="16" t="s">
        <v>20</v>
      </c>
      <c r="C253" s="130">
        <v>225</v>
      </c>
      <c r="D253" s="34">
        <f t="shared" si="5"/>
        <v>811.25414439094982</v>
      </c>
    </row>
    <row r="254" spans="1:4" x14ac:dyDescent="0.25">
      <c r="A254" s="288"/>
      <c r="B254" s="16" t="s">
        <v>21</v>
      </c>
      <c r="C254" s="130">
        <v>100</v>
      </c>
      <c r="D254" s="34">
        <f t="shared" si="5"/>
        <v>360.55739750708881</v>
      </c>
    </row>
    <row r="255" spans="1:4" x14ac:dyDescent="0.25">
      <c r="A255" s="288"/>
      <c r="B255" s="16" t="s">
        <v>22</v>
      </c>
      <c r="C255" s="130">
        <v>69</v>
      </c>
      <c r="D255" s="34">
        <f t="shared" si="5"/>
        <v>248.78460427989128</v>
      </c>
    </row>
    <row r="256" spans="1:4" x14ac:dyDescent="0.25">
      <c r="A256" s="288"/>
      <c r="B256" s="16" t="s">
        <v>23</v>
      </c>
      <c r="C256" s="130">
        <v>64</v>
      </c>
      <c r="D256" s="34">
        <f t="shared" si="5"/>
        <v>230.75673440453684</v>
      </c>
    </row>
    <row r="257" spans="1:4" x14ac:dyDescent="0.25">
      <c r="A257" s="288"/>
      <c r="B257" s="16" t="s">
        <v>24</v>
      </c>
      <c r="C257" s="130">
        <v>68</v>
      </c>
      <c r="D257" s="34">
        <f t="shared" si="5"/>
        <v>245.1790303048204</v>
      </c>
    </row>
    <row r="258" spans="1:4" x14ac:dyDescent="0.25">
      <c r="A258" s="288"/>
      <c r="B258" s="16" t="s">
        <v>36</v>
      </c>
      <c r="C258" s="130">
        <v>74</v>
      </c>
      <c r="D258" s="34">
        <f t="shared" si="5"/>
        <v>266.81247415524575</v>
      </c>
    </row>
    <row r="259" spans="1:4" x14ac:dyDescent="0.25">
      <c r="A259" s="288"/>
      <c r="B259" s="16" t="s">
        <v>37</v>
      </c>
      <c r="C259" s="130">
        <v>137</v>
      </c>
      <c r="D259" s="34">
        <f t="shared" si="5"/>
        <v>493.96363458471166</v>
      </c>
    </row>
    <row r="260" spans="1:4" x14ac:dyDescent="0.25">
      <c r="A260" s="288"/>
      <c r="B260" s="16" t="s">
        <v>38</v>
      </c>
      <c r="C260" s="130">
        <v>180</v>
      </c>
      <c r="D260" s="34">
        <f t="shared" si="5"/>
        <v>649.00331551275985</v>
      </c>
    </row>
    <row r="261" spans="1:4" x14ac:dyDescent="0.25">
      <c r="A261" s="288"/>
      <c r="B261" s="16" t="s">
        <v>39</v>
      </c>
      <c r="C261" s="130">
        <v>98</v>
      </c>
      <c r="D261" s="34">
        <f t="shared" si="5"/>
        <v>353.34624955694704</v>
      </c>
    </row>
    <row r="262" spans="1:4" x14ac:dyDescent="0.25">
      <c r="A262" s="288"/>
      <c r="B262" s="16" t="s">
        <v>40</v>
      </c>
      <c r="C262" s="130">
        <v>197</v>
      </c>
      <c r="D262" s="34">
        <f t="shared" si="5"/>
        <v>710.298073088965</v>
      </c>
    </row>
    <row r="263" spans="1:4" x14ac:dyDescent="0.25">
      <c r="A263" s="288"/>
      <c r="B263" s="16" t="s">
        <v>41</v>
      </c>
      <c r="C263" s="130">
        <v>100</v>
      </c>
      <c r="D263" s="34">
        <f t="shared" si="5"/>
        <v>360.55739750708881</v>
      </c>
    </row>
    <row r="264" spans="1:4" ht="16.5" thickBot="1" x14ac:dyDescent="0.3">
      <c r="A264" s="289"/>
      <c r="B264" s="19" t="s">
        <v>35</v>
      </c>
      <c r="C264" s="200">
        <f>AVERAGE(C240:C263)</f>
        <v>111.54166666666667</v>
      </c>
      <c r="D264" s="203">
        <f>AVERAGE(D240:D263)</f>
        <v>402.17173046936529</v>
      </c>
    </row>
  </sheetData>
  <mergeCells count="12">
    <mergeCell ref="A215:A239"/>
    <mergeCell ref="A240:A264"/>
    <mergeCell ref="A104:A122"/>
    <mergeCell ref="A123:A142"/>
    <mergeCell ref="A143:A176"/>
    <mergeCell ref="A177:A193"/>
    <mergeCell ref="A194:A214"/>
    <mergeCell ref="A4:A12"/>
    <mergeCell ref="A13:A41"/>
    <mergeCell ref="A42:A61"/>
    <mergeCell ref="A62:A84"/>
    <mergeCell ref="A85:A10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87</vt:i4>
      </vt:variant>
    </vt:vector>
  </HeadingPairs>
  <TitlesOfParts>
    <vt:vector size="87" baseType="lpstr">
      <vt:lpstr>Figure 1b</vt:lpstr>
      <vt:lpstr>Figure 1d</vt:lpstr>
      <vt:lpstr>Figure 1d (Krt14)</vt:lpstr>
      <vt:lpstr>Figure 1d (Grhl1)</vt:lpstr>
      <vt:lpstr>Figure 1d (Grhl2)</vt:lpstr>
      <vt:lpstr>Figure 1d (Epcam)</vt:lpstr>
      <vt:lpstr>Figure 1d (dNp63)</vt:lpstr>
      <vt:lpstr>Figure 1d (Ovol1)</vt:lpstr>
      <vt:lpstr>Figure 1d (Ovol2)</vt:lpstr>
      <vt:lpstr>Figure 1e</vt:lpstr>
      <vt:lpstr>Figure 1e (Cdh1)</vt:lpstr>
      <vt:lpstr>Figure 1e (Vim)</vt:lpstr>
      <vt:lpstr>Figure 1e (Snail)</vt:lpstr>
      <vt:lpstr>Figure 1e (Twist)</vt:lpstr>
      <vt:lpstr>Figure 1e (Zeb1)</vt:lpstr>
      <vt:lpstr>Figure 1e (Zeb2)</vt:lpstr>
      <vt:lpstr>Figure 1f</vt:lpstr>
      <vt:lpstr>Figure 1h-k</vt:lpstr>
      <vt:lpstr>Figure 2a-e</vt:lpstr>
      <vt:lpstr>Figure 2g,j</vt:lpstr>
      <vt:lpstr>Figure 2i,k</vt:lpstr>
      <vt:lpstr>Figure 3b</vt:lpstr>
      <vt:lpstr>Figure 3c-e</vt:lpstr>
      <vt:lpstr>Figure 3g</vt:lpstr>
      <vt:lpstr>Figure 3h</vt:lpstr>
      <vt:lpstr>Figure 4b, Suppl. Figure 5a</vt:lpstr>
      <vt:lpstr>Figure 4c-f,q, Suppl. Fig. 5b-g</vt:lpstr>
      <vt:lpstr>Figure 4g, Suppl. Figure 5h</vt:lpstr>
      <vt:lpstr>Figure 4h-k,r, Suppl. Fig. 5j-o</vt:lpstr>
      <vt:lpstr>Figure 4l, Suppl. Figure 5i</vt:lpstr>
      <vt:lpstr>Figure 4m-p,s, Suppl. Fig. 5p-s</vt:lpstr>
      <vt:lpstr>Figure 5a, Suppl. Figure 6a</vt:lpstr>
      <vt:lpstr>Figure 5b-e,n, Suppl. Fig. 6b-g</vt:lpstr>
      <vt:lpstr>Figure 5f,k, Suppl. Figure 6h</vt:lpstr>
      <vt:lpstr>Figure 5g-m,o Suppl. Fig. 6i-n</vt:lpstr>
      <vt:lpstr>Figure 6a, Suppl. Figure 7a</vt:lpstr>
      <vt:lpstr>Figure 6b-e,p, Suppl. Fig. 7c-f</vt:lpstr>
      <vt:lpstr>Figure 6f, Suppl. Figure 7b</vt:lpstr>
      <vt:lpstr>Figure 6g-j,q, Suppl. Fig. 7g-j</vt:lpstr>
      <vt:lpstr>Figure 6k, Suppl. Figure 7k</vt:lpstr>
      <vt:lpstr>Figure 6l-o,r, Suppl. Fig. 7l-o</vt:lpstr>
      <vt:lpstr>Figure 7c,d</vt:lpstr>
      <vt:lpstr>Figure 7e</vt:lpstr>
      <vt:lpstr>Figure 7f</vt:lpstr>
      <vt:lpstr>Figure 7g,h</vt:lpstr>
      <vt:lpstr>Figure 7i</vt:lpstr>
      <vt:lpstr>Figure 7j</vt:lpstr>
      <vt:lpstr>Figure 7k,l </vt:lpstr>
      <vt:lpstr>Figure 7m</vt:lpstr>
      <vt:lpstr>Figure 7n</vt:lpstr>
      <vt:lpstr>Suppl. Figure 1b-v</vt:lpstr>
      <vt:lpstr>Suppl. Figure 1w</vt:lpstr>
      <vt:lpstr>Suppl. Figure 1w (Arg1)</vt:lpstr>
      <vt:lpstr>Suppl. Figure 1w (Tgfb)</vt:lpstr>
      <vt:lpstr>Suppl. Figure 1w (Ptgs2)</vt:lpstr>
      <vt:lpstr>Suppl. Figure 1w (Pdl1)</vt:lpstr>
      <vt:lpstr>Suppl. Figure 1w (Il10)</vt:lpstr>
      <vt:lpstr>Suppl. Figure 1w (Nos2)</vt:lpstr>
      <vt:lpstr>Suppl. Figure 1x</vt:lpstr>
      <vt:lpstr>Suppl. Figure 1x (Il23a)</vt:lpstr>
      <vt:lpstr>Suppl. Figure 1x (Cxcl9)</vt:lpstr>
      <vt:lpstr>Suppl. Figure 1x (Cxcl10)</vt:lpstr>
      <vt:lpstr>Suppl. Figure 1x (Tnfa)</vt:lpstr>
      <vt:lpstr>Suppl. Figure 1x (Il12b)</vt:lpstr>
      <vt:lpstr>Suppl. Figure 1x (Il18)</vt:lpstr>
      <vt:lpstr>Suppl. Figure 1x (Il6)</vt:lpstr>
      <vt:lpstr>Suppl. Figure 1x (Ccl2)</vt:lpstr>
      <vt:lpstr>Suppl. Figure 1y</vt:lpstr>
      <vt:lpstr>Suppl. Figure 1y (Vegfa)</vt:lpstr>
      <vt:lpstr>Suppl. Figure 1y (Fizz1)</vt:lpstr>
      <vt:lpstr>Suppl. Figure 1y (Tgfb)</vt:lpstr>
      <vt:lpstr>Suppl. Figure 1y (Il10)</vt:lpstr>
      <vt:lpstr>Suppl. Figure 1y (Arg1)</vt:lpstr>
      <vt:lpstr>Suppl. Figure 1y (Gas6)</vt:lpstr>
      <vt:lpstr>Suppl. Figure 1y (Ccl22)</vt:lpstr>
      <vt:lpstr>Suppl. Figure 3b</vt:lpstr>
      <vt:lpstr>Suppl. Figure 3d</vt:lpstr>
      <vt:lpstr>Suppl. Figure 3f</vt:lpstr>
      <vt:lpstr>Suppl. Figure 3h</vt:lpstr>
      <vt:lpstr>Suppl. Figure 3j</vt:lpstr>
      <vt:lpstr>Suppl. Figure 4b</vt:lpstr>
      <vt:lpstr>Suppl. Figure 4d</vt:lpstr>
      <vt:lpstr>Suppl. Figure 4f</vt:lpstr>
      <vt:lpstr>Suppl. Figure 4h</vt:lpstr>
      <vt:lpstr>Suppl. Figure 4j</vt:lpstr>
      <vt:lpstr>Suppl. Figure 4l</vt:lpstr>
      <vt:lpstr>Suppl. Figure 4n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Lorenzo Sanz</dc:creator>
  <cp:lastModifiedBy>Laura Lorenzo Sanz</cp:lastModifiedBy>
  <dcterms:created xsi:type="dcterms:W3CDTF">2024-05-14T13:57:05Z</dcterms:created>
  <dcterms:modified xsi:type="dcterms:W3CDTF">2024-06-10T06:43:45Z</dcterms:modified>
</cp:coreProperties>
</file>