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-105" yWindow="-105" windowWidth="25815" windowHeight="15495" tabRatio="832" activeTab="4"/>
  </bookViews>
  <sheets>
    <sheet name="Fig. 3c" sheetId="5" r:id="rId1"/>
    <sheet name="Fig. 4e" sheetId="7" r:id="rId2"/>
    <sheet name="Fig. 4f" sheetId="6" r:id="rId3"/>
    <sheet name="Fig. 4g" sheetId="8" r:id="rId4"/>
    <sheet name="Supplementary Fig. 7b" sheetId="15" r:id="rId5"/>
    <sheet name="Supplementary Fig. 21" sheetId="2" r:id="rId6"/>
    <sheet name="Supplementary Fig. 22" sheetId="4" r:id="rId7"/>
    <sheet name="Supplementary Fig. 25b" sheetId="10" r:id="rId8"/>
    <sheet name="Supplementary Fig. 32" sheetId="14" r:id="rId9"/>
    <sheet name="Supplementary Fig. 33" sheetId="13" r:id="rId10"/>
    <sheet name="Supplementary Fig. 36c" sheetId="16" r:id="rId11"/>
    <sheet name="Supplementary Fig. 41" sheetId="11" r:id="rId12"/>
    <sheet name="Supplementary Fig. 42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7" l="1"/>
  <c r="N11" i="7"/>
  <c r="O10" i="7"/>
  <c r="N10" i="7"/>
  <c r="O9" i="7"/>
  <c r="N9" i="7"/>
  <c r="O8" i="7"/>
  <c r="N8" i="7"/>
  <c r="O7" i="7"/>
  <c r="N7" i="7"/>
  <c r="N17" i="5"/>
  <c r="M7" i="5"/>
  <c r="N7" i="5"/>
  <c r="M17" i="5"/>
  <c r="F27" i="5"/>
  <c r="E27" i="5"/>
  <c r="L28" i="16"/>
  <c r="K28" i="16"/>
  <c r="L27" i="16"/>
  <c r="K27" i="16"/>
  <c r="L26" i="16"/>
  <c r="K26" i="16"/>
  <c r="L25" i="16"/>
  <c r="K25" i="16"/>
  <c r="K19" i="16"/>
  <c r="L19" i="16"/>
  <c r="K18" i="16"/>
  <c r="L18" i="16"/>
  <c r="K17" i="16"/>
  <c r="L17" i="16"/>
  <c r="L10" i="16"/>
  <c r="K10" i="16"/>
  <c r="L9" i="16"/>
  <c r="K9" i="16"/>
  <c r="L8" i="16"/>
  <c r="K8" i="16"/>
  <c r="L7" i="16"/>
  <c r="K7" i="16"/>
  <c r="L16" i="16"/>
  <c r="K16" i="16"/>
  <c r="L34" i="16"/>
  <c r="L35" i="16"/>
  <c r="L36" i="16"/>
  <c r="K34" i="16"/>
  <c r="K35" i="16"/>
  <c r="K36" i="16"/>
  <c r="L33" i="16"/>
  <c r="K33" i="16"/>
  <c r="L6" i="14"/>
  <c r="L7" i="14"/>
  <c r="L8" i="14"/>
  <c r="L9" i="14"/>
  <c r="L5" i="14"/>
  <c r="K6" i="14"/>
  <c r="K7" i="14"/>
  <c r="K8" i="14"/>
  <c r="K9" i="14"/>
  <c r="K5" i="14"/>
  <c r="L15" i="4"/>
  <c r="K15" i="4"/>
  <c r="L7" i="4"/>
  <c r="K7" i="4"/>
  <c r="K10" i="15"/>
  <c r="J10" i="15"/>
  <c r="K9" i="15"/>
  <c r="J9" i="15"/>
  <c r="K8" i="15"/>
  <c r="J8" i="15"/>
  <c r="K7" i="15"/>
  <c r="J7" i="15"/>
  <c r="K6" i="15"/>
  <c r="J6" i="15"/>
  <c r="K5" i="15"/>
  <c r="J5" i="15"/>
  <c r="L38" i="13" l="1"/>
  <c r="K38" i="13"/>
  <c r="L37" i="13"/>
  <c r="K37" i="13"/>
  <c r="L36" i="13"/>
  <c r="K36" i="13"/>
  <c r="L35" i="13"/>
  <c r="K35" i="13"/>
  <c r="L34" i="13"/>
  <c r="K34" i="13"/>
  <c r="L30" i="13"/>
  <c r="K30" i="13"/>
  <c r="L29" i="13"/>
  <c r="K29" i="13"/>
  <c r="L28" i="13"/>
  <c r="K28" i="13"/>
  <c r="L27" i="13"/>
  <c r="K27" i="13"/>
  <c r="L26" i="13"/>
  <c r="K26" i="13"/>
  <c r="L10" i="13"/>
  <c r="K10" i="13"/>
  <c r="L9" i="13"/>
  <c r="K9" i="13"/>
  <c r="L8" i="13"/>
  <c r="K8" i="13"/>
  <c r="L7" i="13"/>
  <c r="K7" i="13"/>
  <c r="L6" i="13"/>
  <c r="K6" i="13"/>
  <c r="L18" i="13"/>
  <c r="K18" i="13"/>
  <c r="L17" i="13"/>
  <c r="K17" i="13"/>
  <c r="L16" i="13"/>
  <c r="K16" i="13"/>
  <c r="L15" i="13"/>
  <c r="K15" i="13"/>
  <c r="L14" i="13"/>
  <c r="K14" i="13"/>
  <c r="M13" i="2" l="1"/>
  <c r="L13" i="2"/>
  <c r="M5" i="2"/>
  <c r="L5" i="2"/>
  <c r="J6" i="10"/>
  <c r="K6" i="10"/>
  <c r="K5" i="10"/>
  <c r="J5" i="10"/>
  <c r="H9" i="12"/>
  <c r="G9" i="12"/>
  <c r="H8" i="12"/>
  <c r="G8" i="12"/>
  <c r="H7" i="12"/>
  <c r="G7" i="12"/>
  <c r="H6" i="12"/>
  <c r="G6" i="12"/>
  <c r="H5" i="12"/>
  <c r="G5" i="12"/>
  <c r="F6" i="11"/>
  <c r="G6" i="11"/>
  <c r="F7" i="11"/>
  <c r="G7" i="11"/>
  <c r="F8" i="11"/>
  <c r="G8" i="11"/>
  <c r="F9" i="11"/>
  <c r="G9" i="11"/>
  <c r="G5" i="11"/>
  <c r="F5" i="11"/>
  <c r="J7" i="8"/>
  <c r="K7" i="8"/>
  <c r="J8" i="8"/>
  <c r="K8" i="8"/>
  <c r="J9" i="8"/>
  <c r="K9" i="8"/>
  <c r="J10" i="8"/>
  <c r="K10" i="8"/>
  <c r="J11" i="8"/>
  <c r="K11" i="8"/>
  <c r="J12" i="8"/>
  <c r="K12" i="8"/>
  <c r="J13" i="8"/>
  <c r="K13" i="8"/>
  <c r="J14" i="8"/>
  <c r="K14" i="8"/>
  <c r="J15" i="8"/>
  <c r="K15" i="8"/>
  <c r="K6" i="8"/>
  <c r="J6" i="8"/>
  <c r="L19" i="6" l="1"/>
  <c r="K19" i="6"/>
  <c r="L18" i="6"/>
  <c r="K18" i="6"/>
  <c r="L17" i="6"/>
  <c r="K17" i="6"/>
  <c r="L16" i="6"/>
  <c r="K16" i="6"/>
  <c r="L15" i="6"/>
  <c r="K15" i="6"/>
  <c r="K6" i="6"/>
  <c r="L6" i="6"/>
  <c r="K7" i="6"/>
  <c r="L7" i="6"/>
  <c r="K8" i="6"/>
  <c r="L8" i="6"/>
  <c r="K9" i="6"/>
  <c r="L9" i="6"/>
  <c r="L5" i="6"/>
  <c r="K5" i="6"/>
</calcChain>
</file>

<file path=xl/sharedStrings.xml><?xml version="1.0" encoding="utf-8"?>
<sst xmlns="http://schemas.openxmlformats.org/spreadsheetml/2006/main" count="367" uniqueCount="103">
  <si>
    <t>Methanol</t>
  </si>
  <si>
    <t>Ethanol</t>
  </si>
  <si>
    <t>Chymotrypsin</t>
  </si>
  <si>
    <t>mean</t>
    <phoneticPr fontId="1" type="noConversion"/>
  </si>
  <si>
    <t>sd</t>
    <phoneticPr fontId="1" type="noConversion"/>
  </si>
  <si>
    <t>REP. 1</t>
  </si>
  <si>
    <t>REP. 2</t>
    <phoneticPr fontId="1" type="noConversion"/>
  </si>
  <si>
    <t>REP. 3</t>
    <phoneticPr fontId="1" type="noConversion"/>
  </si>
  <si>
    <t>sd</t>
    <phoneticPr fontId="1" type="noConversion"/>
  </si>
  <si>
    <t>10 min</t>
    <phoneticPr fontId="1" type="noConversion"/>
  </si>
  <si>
    <t>E</t>
    <phoneticPr fontId="1" type="noConversion"/>
  </si>
  <si>
    <t>E-NH2</t>
    <phoneticPr fontId="1" type="noConversion"/>
  </si>
  <si>
    <t xml:space="preserve"> Fig. 4f</t>
    <phoneticPr fontId="7" type="noConversion"/>
  </si>
  <si>
    <t>REP. 1</t>
    <phoneticPr fontId="7" type="noConversion"/>
  </si>
  <si>
    <t>REP. 2</t>
    <phoneticPr fontId="7" type="noConversion"/>
  </si>
  <si>
    <t>REP. 3</t>
    <phoneticPr fontId="7" type="noConversion"/>
  </si>
  <si>
    <t>Heat</t>
    <phoneticPr fontId="1" type="noConversion"/>
  </si>
  <si>
    <t>Untreat</t>
    <phoneticPr fontId="1" type="noConversion"/>
  </si>
  <si>
    <t>REP. 1</t>
    <phoneticPr fontId="7" type="noConversion"/>
  </si>
  <si>
    <t>REP. 2</t>
    <phoneticPr fontId="7" type="noConversion"/>
  </si>
  <si>
    <t>REP. 3</t>
    <phoneticPr fontId="7" type="noConversion"/>
  </si>
  <si>
    <t>Peak area of D-allulose</t>
    <phoneticPr fontId="1" type="noConversion"/>
  </si>
  <si>
    <t>Conc. Of D-allulose (g/L)</t>
    <phoneticPr fontId="7" type="noConversion"/>
  </si>
  <si>
    <t>Free INU-NH2&amp;E-NH2</t>
    <phoneticPr fontId="1" type="noConversion"/>
  </si>
  <si>
    <t xml:space="preserve"> INU-NH2&amp;E-NH2@NKCOF-141</t>
    <phoneticPr fontId="1" type="noConversion"/>
  </si>
  <si>
    <t>NU-NH2&amp;E-NH2</t>
  </si>
  <si>
    <t>INU-NH2&amp;E-NH2@NKCOF-141</t>
  </si>
  <si>
    <t>INU-NH2&amp;E-NH2@calcium alginate</t>
  </si>
  <si>
    <t>INU-NH2&amp;E-NH2@polyvinyl alcohol</t>
  </si>
  <si>
    <t>INU-NH2&amp;E-NH2@ZIF-8</t>
  </si>
  <si>
    <t>mean</t>
  </si>
  <si>
    <t>sd</t>
  </si>
  <si>
    <t>sd</t>
    <phoneticPr fontId="1" type="noConversion"/>
  </si>
  <si>
    <t>cycle</t>
    <phoneticPr fontId="1" type="noConversion"/>
  </si>
  <si>
    <t>Acetic acid (mM)</t>
    <phoneticPr fontId="1" type="noConversion"/>
  </si>
  <si>
    <t>REP. 2</t>
  </si>
  <si>
    <t>REP. 3</t>
  </si>
  <si>
    <t>D-allulose (g/L)</t>
  </si>
  <si>
    <t>The flow rate (mL/min)</t>
    <phoneticPr fontId="1" type="noConversion"/>
  </si>
  <si>
    <t>0 min</t>
    <phoneticPr fontId="1" type="noConversion"/>
  </si>
  <si>
    <t>Absorbance of OD540</t>
    <phoneticPr fontId="1" type="noConversion"/>
  </si>
  <si>
    <t>Conc. Of D-allulose (g/L)</t>
    <phoneticPr fontId="7" type="noConversion"/>
  </si>
  <si>
    <t>Conc. of the reduced sugar (g/L)</t>
    <phoneticPr fontId="7" type="noConversion"/>
  </si>
  <si>
    <t>INU-NH2@NKCOF-141</t>
    <phoneticPr fontId="1" type="noConversion"/>
  </si>
  <si>
    <t>INU-NH2</t>
    <phoneticPr fontId="1" type="noConversion"/>
  </si>
  <si>
    <t>mean</t>
    <phoneticPr fontId="1" type="noConversion"/>
  </si>
  <si>
    <t>sd</t>
    <phoneticPr fontId="1" type="noConversion"/>
  </si>
  <si>
    <t>ΔOD</t>
    <phoneticPr fontId="1" type="noConversion"/>
  </si>
  <si>
    <t>INU</t>
    <phoneticPr fontId="1" type="noConversion"/>
  </si>
  <si>
    <t>INU-NH2</t>
    <phoneticPr fontId="1" type="noConversion"/>
  </si>
  <si>
    <t>mean</t>
    <phoneticPr fontId="1" type="noConversion"/>
  </si>
  <si>
    <t>30℃</t>
    <phoneticPr fontId="1" type="noConversion"/>
  </si>
  <si>
    <t>40℃</t>
    <phoneticPr fontId="1" type="noConversion"/>
  </si>
  <si>
    <t>50℃</t>
    <phoneticPr fontId="1" type="noConversion"/>
  </si>
  <si>
    <t>60℃</t>
    <phoneticPr fontId="1" type="noConversion"/>
  </si>
  <si>
    <t>70℃</t>
    <phoneticPr fontId="1" type="noConversion"/>
  </si>
  <si>
    <t>INU-NH2&amp;E-NH2</t>
    <phoneticPr fontId="1" type="noConversion"/>
  </si>
  <si>
    <t>INU-NH2&amp;E-NH2@NKCOF-141</t>
    <phoneticPr fontId="1" type="noConversion"/>
  </si>
  <si>
    <t>Supplementary Fig. 33a</t>
    <phoneticPr fontId="1" type="noConversion"/>
  </si>
  <si>
    <t>Supplementary Fig. 33b</t>
    <phoneticPr fontId="1" type="noConversion"/>
  </si>
  <si>
    <t>pH 5.5</t>
    <phoneticPr fontId="1" type="noConversion"/>
  </si>
  <si>
    <t>pH 6.0</t>
    <phoneticPr fontId="1" type="noConversion"/>
  </si>
  <si>
    <t>pH 6.5</t>
    <phoneticPr fontId="1" type="noConversion"/>
  </si>
  <si>
    <t>pH 7.0</t>
    <phoneticPr fontId="1" type="noConversion"/>
  </si>
  <si>
    <t>pH 7.5</t>
    <phoneticPr fontId="1" type="noConversion"/>
  </si>
  <si>
    <t>Supplementary Fig. 41</t>
  </si>
  <si>
    <t>Supplementary Fig. 42</t>
  </si>
  <si>
    <t>Supplementary Fig. 7b</t>
    <phoneticPr fontId="1" type="noConversion"/>
  </si>
  <si>
    <t>0 mM</t>
    <phoneticPr fontId="1" type="noConversion"/>
  </si>
  <si>
    <t>8.75 mM</t>
    <phoneticPr fontId="1" type="noConversion"/>
  </si>
  <si>
    <t>10.50 mM</t>
    <phoneticPr fontId="1" type="noConversion"/>
  </si>
  <si>
    <t>13.13 mM</t>
    <phoneticPr fontId="1" type="noConversion"/>
  </si>
  <si>
    <t>15.75 mM</t>
    <phoneticPr fontId="1" type="noConversion"/>
  </si>
  <si>
    <t>17.50 mM</t>
    <phoneticPr fontId="1" type="noConversion"/>
  </si>
  <si>
    <t>Supplementary Fig. 25b</t>
    <phoneticPr fontId="1" type="noConversion"/>
  </si>
  <si>
    <t>Supplementary Fig. 22</t>
    <phoneticPr fontId="1" type="noConversion"/>
  </si>
  <si>
    <t>INU@NKCOF-141</t>
    <phoneticPr fontId="1" type="noConversion"/>
  </si>
  <si>
    <t>Supplementary Fig. 21</t>
    <phoneticPr fontId="1" type="noConversion"/>
  </si>
  <si>
    <t>The reaction solution was diluted to 5 times</t>
  </si>
  <si>
    <t>The reaction solution was diluted to 5 times</t>
    <phoneticPr fontId="1" type="noConversion"/>
  </si>
  <si>
    <t>Supplementary Fig. 32</t>
    <phoneticPr fontId="1" type="noConversion"/>
  </si>
  <si>
    <t>1：1</t>
    <phoneticPr fontId="1" type="noConversion"/>
  </si>
  <si>
    <t>1：2</t>
    <phoneticPr fontId="1" type="noConversion"/>
  </si>
  <si>
    <t>1：4</t>
    <phoneticPr fontId="1" type="noConversion"/>
  </si>
  <si>
    <t>1：6</t>
    <phoneticPr fontId="1" type="noConversion"/>
  </si>
  <si>
    <t>1：8</t>
    <phoneticPr fontId="1" type="noConversion"/>
  </si>
  <si>
    <t xml:space="preserve"> Fig. 4g</t>
    <phoneticPr fontId="7" type="noConversion"/>
  </si>
  <si>
    <t xml:space="preserve">The immobilized time (120 min) </t>
    <phoneticPr fontId="1" type="noConversion"/>
  </si>
  <si>
    <t xml:space="preserve">The immobilized time (0 min) </t>
    <phoneticPr fontId="1" type="noConversion"/>
  </si>
  <si>
    <t xml:space="preserve">The immobilized time (30 min) </t>
    <phoneticPr fontId="1" type="noConversion"/>
  </si>
  <si>
    <t xml:space="preserve">The immobilized time (60 min) </t>
    <phoneticPr fontId="1" type="noConversion"/>
  </si>
  <si>
    <t>total protein （mg）</t>
    <phoneticPr fontId="1" type="noConversion"/>
  </si>
  <si>
    <t>Absorbance of ΔOD595</t>
    <phoneticPr fontId="1" type="noConversion"/>
  </si>
  <si>
    <t>加入30 mg INU-NH2</t>
    <phoneticPr fontId="1" type="noConversion"/>
  </si>
  <si>
    <t>the weight of NKCOF-141 (mg)</t>
    <phoneticPr fontId="1" type="noConversion"/>
  </si>
  <si>
    <t>加入30mg INU</t>
    <phoneticPr fontId="1" type="noConversion"/>
  </si>
  <si>
    <t>Fig. 3C</t>
    <phoneticPr fontId="1" type="noConversion"/>
  </si>
  <si>
    <t>protein in supernatant (mg)</t>
    <phoneticPr fontId="1" type="noConversion"/>
  </si>
  <si>
    <t>protein loaded into materials (mg)</t>
    <phoneticPr fontId="1" type="noConversion"/>
  </si>
  <si>
    <t>Fig. 4e</t>
    <phoneticPr fontId="1" type="noConversion"/>
  </si>
  <si>
    <t>D-allulose productivity (µmol/mL/min)</t>
    <phoneticPr fontId="1" type="noConversion"/>
  </si>
  <si>
    <t>Supplementary Fig. 36c</t>
    <phoneticPr fontId="7" type="noConversion"/>
  </si>
  <si>
    <r>
      <t>the loading amount of INU-NH2  in INU-NH2&amp;E-NH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@NKCOF-141 is 1.4 mg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</si>
</sst>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0.00_ "/>
    <numFmt numFmtId="178" formatCode="0.000_ "/>
    <numFmt numFmtId="179" formatCode="0.0000_ "/>
    <numFmt numFmtId="180" formatCode="0.0000_);[Red]\(0.0000\)"/>
    <numFmt numFmtId="181" formatCode="0.0_ 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2"/>
      <scheme val="minor"/>
    </font>
    <font>
      <b/>
      <sz val="11"/>
      <color rgb="FFFF0000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1"/>
      <color rgb="FF7030A0"/>
      <name val="等线"/>
      <family val="3"/>
      <charset val="134"/>
      <scheme val="minor"/>
    </font>
    <font>
      <sz val="9"/>
      <name val="等线"/>
      <family val="3"/>
      <charset val="136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1" fontId="0" fillId="0" borderId="0" xfId="0" applyNumberFormat="1"/>
    <xf numFmtId="0" fontId="4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left"/>
    </xf>
    <xf numFmtId="176" fontId="0" fillId="0" borderId="0" xfId="0" applyNumberFormat="1" applyAlignment="1">
      <alignment horizontal="center"/>
    </xf>
    <xf numFmtId="176" fontId="0" fillId="0" borderId="7" xfId="0" applyNumberFormat="1" applyBorder="1" applyAlignment="1">
      <alignment horizontal="center"/>
    </xf>
    <xf numFmtId="177" fontId="0" fillId="0" borderId="0" xfId="0" applyNumberFormat="1" applyAlignment="1">
      <alignment horizontal="center"/>
    </xf>
    <xf numFmtId="9" fontId="0" fillId="0" borderId="7" xfId="0" applyNumberFormat="1" applyBorder="1" applyAlignment="1">
      <alignment horizontal="center"/>
    </xf>
    <xf numFmtId="178" fontId="0" fillId="0" borderId="0" xfId="0" applyNumberFormat="1"/>
    <xf numFmtId="178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177" fontId="0" fillId="0" borderId="0" xfId="0" applyNumberFormat="1"/>
    <xf numFmtId="177" fontId="4" fillId="0" borderId="0" xfId="0" applyNumberFormat="1" applyFont="1"/>
    <xf numFmtId="0" fontId="3" fillId="0" borderId="4" xfId="0" applyFont="1" applyBorder="1"/>
    <xf numFmtId="0" fontId="0" fillId="0" borderId="5" xfId="0" applyBorder="1" applyAlignment="1">
      <alignment horizontal="center"/>
    </xf>
    <xf numFmtId="9" fontId="0" fillId="0" borderId="5" xfId="0" applyNumberFormat="1" applyBorder="1"/>
    <xf numFmtId="0" fontId="0" fillId="0" borderId="6" xfId="0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2" xfId="0" applyFont="1" applyBorder="1"/>
    <xf numFmtId="0" fontId="0" fillId="0" borderId="4" xfId="0" applyBorder="1" applyAlignment="1">
      <alignment horizontal="center"/>
    </xf>
    <xf numFmtId="177" fontId="0" fillId="0" borderId="4" xfId="0" applyNumberFormat="1" applyBorder="1" applyAlignment="1">
      <alignment horizontal="center"/>
    </xf>
    <xf numFmtId="177" fontId="9" fillId="0" borderId="1" xfId="0" applyNumberFormat="1" applyFont="1" applyBorder="1"/>
    <xf numFmtId="177" fontId="0" fillId="0" borderId="7" xfId="0" applyNumberFormat="1" applyBorder="1"/>
    <xf numFmtId="177" fontId="0" fillId="0" borderId="7" xfId="0" applyNumberForma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/>
    <xf numFmtId="177" fontId="10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7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0" fontId="0" fillId="0" borderId="0" xfId="0" applyFill="1"/>
    <xf numFmtId="0" fontId="10" fillId="0" borderId="0" xfId="0" applyFont="1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78" fontId="0" fillId="0" borderId="0" xfId="0" applyNumberFormat="1" applyBorder="1" applyAlignment="1"/>
    <xf numFmtId="178" fontId="0" fillId="0" borderId="0" xfId="0" applyNumberForma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0" fillId="0" borderId="0" xfId="0" applyNumberFormat="1" applyBorder="1"/>
    <xf numFmtId="179" fontId="0" fillId="0" borderId="0" xfId="0" applyNumberFormat="1"/>
    <xf numFmtId="180" fontId="0" fillId="0" borderId="0" xfId="0" applyNumberFormat="1" applyAlignment="1">
      <alignment horizontal="center"/>
    </xf>
    <xf numFmtId="180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177" fontId="0" fillId="0" borderId="0" xfId="0" applyNumberForma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Fill="1" applyBorder="1"/>
    <xf numFmtId="0" fontId="3" fillId="0" borderId="5" xfId="0" applyFont="1" applyBorder="1"/>
    <xf numFmtId="0" fontId="0" fillId="0" borderId="5" xfId="0" applyFill="1" applyBorder="1"/>
    <xf numFmtId="0" fontId="0" fillId="0" borderId="0" xfId="0" applyFont="1" applyFill="1" applyBorder="1"/>
    <xf numFmtId="0" fontId="0" fillId="0" borderId="5" xfId="0" applyFont="1" applyFill="1" applyBorder="1"/>
    <xf numFmtId="0" fontId="8" fillId="0" borderId="0" xfId="0" applyFont="1" applyBorder="1" applyAlignment="1">
      <alignment horizontal="center"/>
    </xf>
    <xf numFmtId="18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181" fontId="0" fillId="0" borderId="0" xfId="0" applyNumberFormat="1"/>
    <xf numFmtId="17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zoomScaleNormal="100" workbookViewId="0">
      <selection activeCell="B5" sqref="B5"/>
    </sheetView>
  </sheetViews>
  <sheetFormatPr defaultRowHeight="14.25" x14ac:dyDescent="0.2"/>
  <cols>
    <col min="1" max="1" width="20.875" customWidth="1"/>
    <col min="2" max="2" width="18.25" customWidth="1"/>
    <col min="3" max="3" width="20" customWidth="1"/>
    <col min="4" max="4" width="12.625" customWidth="1"/>
    <col min="5" max="5" width="9.125" customWidth="1"/>
    <col min="6" max="6" width="16.25" customWidth="1"/>
    <col min="7" max="7" width="21.25" customWidth="1"/>
    <col min="8" max="8" width="16.125" customWidth="1"/>
    <col min="9" max="9" width="7.875" customWidth="1"/>
    <col min="10" max="10" width="12.75" customWidth="1"/>
    <col min="11" max="11" width="14.25" customWidth="1"/>
    <col min="12" max="12" width="11.375" customWidth="1"/>
    <col min="13" max="13" width="16.375" customWidth="1"/>
    <col min="14" max="14" width="16.5" customWidth="1"/>
  </cols>
  <sheetData>
    <row r="1" spans="1:17" x14ac:dyDescent="0.2">
      <c r="A1" t="s">
        <v>96</v>
      </c>
      <c r="F1" s="27"/>
      <c r="G1" s="27"/>
      <c r="H1" s="27"/>
      <c r="K1" s="38"/>
    </row>
    <row r="2" spans="1:17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7" x14ac:dyDescent="0.2">
      <c r="B3" s="62" t="s">
        <v>5</v>
      </c>
      <c r="C3" s="62" t="s">
        <v>35</v>
      </c>
      <c r="D3" s="62" t="s">
        <v>36</v>
      </c>
      <c r="E3" s="61"/>
      <c r="F3" s="62" t="s">
        <v>5</v>
      </c>
      <c r="G3" s="62" t="s">
        <v>35</v>
      </c>
      <c r="H3" s="62" t="s">
        <v>36</v>
      </c>
      <c r="I3" s="61"/>
      <c r="J3" s="61"/>
      <c r="K3" s="61"/>
      <c r="L3" s="61"/>
      <c r="M3" s="61"/>
      <c r="N3" s="61"/>
      <c r="O3" s="14"/>
    </row>
    <row r="4" spans="1:17" x14ac:dyDescent="0.2">
      <c r="A4" s="62" t="s">
        <v>95</v>
      </c>
      <c r="B4" s="61"/>
      <c r="C4" s="77" t="s">
        <v>92</v>
      </c>
      <c r="D4" s="61"/>
      <c r="E4" s="61"/>
      <c r="F4" s="93" t="s">
        <v>91</v>
      </c>
      <c r="G4" s="93"/>
      <c r="H4" s="93"/>
      <c r="I4" s="61"/>
      <c r="J4" s="61"/>
      <c r="K4" s="61"/>
      <c r="L4" s="61"/>
      <c r="M4" s="61"/>
      <c r="N4" s="61"/>
      <c r="O4" s="14"/>
    </row>
    <row r="5" spans="1:17" x14ac:dyDescent="0.2">
      <c r="A5" s="77"/>
      <c r="B5" s="62">
        <v>0.38369999999999999</v>
      </c>
      <c r="C5" s="62">
        <v>0.38640000000000002</v>
      </c>
      <c r="D5" s="62">
        <v>0.37280000000000002</v>
      </c>
      <c r="E5" s="61"/>
      <c r="F5" s="86">
        <v>28.701393983859131</v>
      </c>
      <c r="G5" s="86">
        <v>28.899486426999268</v>
      </c>
      <c r="H5" s="86">
        <v>27.901687454145268</v>
      </c>
      <c r="I5" s="61"/>
      <c r="J5" s="62" t="s">
        <v>5</v>
      </c>
      <c r="K5" s="62" t="s">
        <v>35</v>
      </c>
      <c r="L5" s="62" t="s">
        <v>36</v>
      </c>
      <c r="M5" s="61"/>
      <c r="N5" s="79"/>
      <c r="O5" s="14"/>
    </row>
    <row r="6" spans="1:17" x14ac:dyDescent="0.2">
      <c r="A6" s="61"/>
      <c r="B6" s="61"/>
      <c r="C6" s="61"/>
      <c r="D6" s="61"/>
      <c r="E6" s="61"/>
      <c r="F6" s="62"/>
      <c r="G6" s="62"/>
      <c r="H6" s="62"/>
      <c r="I6" s="61"/>
      <c r="J6" s="93" t="s">
        <v>98</v>
      </c>
      <c r="K6" s="93"/>
      <c r="L6" s="93"/>
      <c r="M6" s="62" t="s">
        <v>3</v>
      </c>
      <c r="N6" s="79" t="s">
        <v>4</v>
      </c>
      <c r="O6" s="14"/>
    </row>
    <row r="7" spans="1:17" x14ac:dyDescent="0.2">
      <c r="A7" s="72"/>
      <c r="B7" s="62" t="s">
        <v>5</v>
      </c>
      <c r="C7" s="62" t="s">
        <v>35</v>
      </c>
      <c r="D7" s="62" t="s">
        <v>36</v>
      </c>
      <c r="E7" s="61"/>
      <c r="F7" s="62" t="s">
        <v>5</v>
      </c>
      <c r="G7" s="62" t="s">
        <v>35</v>
      </c>
      <c r="H7" s="62" t="s">
        <v>36</v>
      </c>
      <c r="I7" s="61"/>
      <c r="J7" s="86">
        <v>1.746148202494493</v>
      </c>
      <c r="K7" s="86">
        <v>1.6581071166544392</v>
      </c>
      <c r="L7" s="86">
        <v>1.5847395451210566</v>
      </c>
      <c r="M7" s="62">
        <f>AVERAGE(J7:L7)</f>
        <v>1.6629982880899963</v>
      </c>
      <c r="N7" s="79">
        <f>_xlfn.STDEV.S(J7:L7)</f>
        <v>8.0815415220630085E-2</v>
      </c>
      <c r="O7" s="14"/>
    </row>
    <row r="8" spans="1:17" x14ac:dyDescent="0.2">
      <c r="A8" s="87" t="s">
        <v>76</v>
      </c>
      <c r="B8" s="61"/>
      <c r="C8" s="77" t="s">
        <v>92</v>
      </c>
      <c r="D8" s="61"/>
      <c r="E8" s="61"/>
      <c r="F8" s="93" t="s">
        <v>97</v>
      </c>
      <c r="G8" s="93"/>
      <c r="H8" s="93"/>
      <c r="I8" s="61"/>
      <c r="J8" s="78"/>
      <c r="K8" s="61"/>
      <c r="L8" s="61"/>
      <c r="M8" s="61"/>
      <c r="N8" s="61"/>
      <c r="O8" s="14"/>
    </row>
    <row r="9" spans="1:17" x14ac:dyDescent="0.2">
      <c r="A9" s="77"/>
      <c r="B9" s="62">
        <v>0.3599</v>
      </c>
      <c r="C9" s="62">
        <v>0.36380000000000001</v>
      </c>
      <c r="D9" s="62">
        <v>0.35120000000000001</v>
      </c>
      <c r="E9" s="61"/>
      <c r="F9" s="86">
        <v>26.955245781364638</v>
      </c>
      <c r="G9" s="86">
        <v>27.241379310344826</v>
      </c>
      <c r="H9" s="86">
        <v>26.316947909024215</v>
      </c>
      <c r="I9" s="61"/>
      <c r="J9" s="61"/>
      <c r="K9" s="61"/>
      <c r="L9" s="61"/>
      <c r="M9" s="61"/>
      <c r="N9" s="61"/>
      <c r="O9" s="14"/>
    </row>
    <row r="10" spans="1:17" x14ac:dyDescent="0.2">
      <c r="A10" s="61"/>
      <c r="B10" s="61"/>
      <c r="C10" s="61"/>
      <c r="D10" s="61"/>
      <c r="E10" s="61"/>
      <c r="F10" s="62"/>
      <c r="G10" s="62"/>
      <c r="H10" s="62"/>
      <c r="I10" s="61"/>
      <c r="J10" s="61"/>
      <c r="K10" s="61"/>
      <c r="L10" s="61"/>
      <c r="M10" s="61"/>
      <c r="N10" s="61"/>
      <c r="O10" s="14"/>
    </row>
    <row r="11" spans="1:17" x14ac:dyDescent="0.2">
      <c r="A11" s="72"/>
      <c r="B11" s="61"/>
      <c r="C11" s="61"/>
      <c r="D11" s="61"/>
      <c r="E11" s="61"/>
      <c r="F11" s="62"/>
      <c r="G11" s="62"/>
      <c r="H11" s="62"/>
      <c r="I11" s="61"/>
      <c r="J11" s="61"/>
      <c r="K11" s="62"/>
      <c r="L11" s="61"/>
      <c r="M11" s="61"/>
      <c r="N11" s="61"/>
      <c r="O11" s="14"/>
    </row>
    <row r="12" spans="1:17" x14ac:dyDescent="0.2">
      <c r="A12" s="72"/>
      <c r="B12" s="61"/>
      <c r="C12" s="61"/>
      <c r="D12" s="61"/>
      <c r="E12" s="61"/>
      <c r="F12" s="62"/>
      <c r="G12" s="62"/>
      <c r="H12" s="62"/>
      <c r="I12" s="61"/>
      <c r="J12" s="61"/>
      <c r="K12" s="62"/>
      <c r="L12" s="61"/>
      <c r="M12" s="61"/>
      <c r="N12" s="61"/>
      <c r="O12" s="14"/>
    </row>
    <row r="13" spans="1:17" x14ac:dyDescent="0.2">
      <c r="B13" s="62" t="s">
        <v>5</v>
      </c>
      <c r="C13" s="62" t="s">
        <v>35</v>
      </c>
      <c r="D13" s="62" t="s">
        <v>36</v>
      </c>
      <c r="E13" s="61"/>
      <c r="F13" s="62" t="s">
        <v>5</v>
      </c>
      <c r="G13" s="62" t="s">
        <v>35</v>
      </c>
      <c r="H13" s="62" t="s">
        <v>36</v>
      </c>
      <c r="I13" s="61"/>
      <c r="J13" s="61"/>
      <c r="K13" s="61"/>
      <c r="L13" s="62"/>
      <c r="M13" s="61"/>
      <c r="N13" s="61"/>
      <c r="O13" s="14"/>
    </row>
    <row r="14" spans="1:17" x14ac:dyDescent="0.2">
      <c r="A14" s="62" t="s">
        <v>93</v>
      </c>
      <c r="B14" s="61"/>
      <c r="C14" s="77" t="s">
        <v>92</v>
      </c>
      <c r="D14" s="61"/>
      <c r="E14" s="61"/>
      <c r="F14" s="93" t="s">
        <v>91</v>
      </c>
      <c r="G14" s="93"/>
      <c r="H14" s="93"/>
      <c r="I14" s="61"/>
      <c r="J14" s="61"/>
      <c r="K14" s="61"/>
      <c r="L14" s="62"/>
      <c r="M14" s="61"/>
      <c r="N14" s="61"/>
      <c r="O14" s="14"/>
    </row>
    <row r="15" spans="1:17" x14ac:dyDescent="0.2">
      <c r="A15" s="61"/>
      <c r="B15" s="62">
        <v>0.3241</v>
      </c>
      <c r="C15" s="62">
        <v>0.35260000000000002</v>
      </c>
      <c r="D15" s="62">
        <v>0.35110000000000002</v>
      </c>
      <c r="E15" s="61"/>
      <c r="F15" s="86">
        <v>24.328686720469548</v>
      </c>
      <c r="G15" s="86">
        <v>26.419662509170948</v>
      </c>
      <c r="H15" s="86">
        <v>26.309611151870875</v>
      </c>
      <c r="I15" s="61"/>
      <c r="J15" s="62" t="s">
        <v>5</v>
      </c>
      <c r="K15" s="62" t="s">
        <v>35</v>
      </c>
      <c r="L15" s="62" t="s">
        <v>36</v>
      </c>
      <c r="M15" s="61"/>
      <c r="N15" s="61"/>
      <c r="O15" s="14"/>
    </row>
    <row r="16" spans="1:17" x14ac:dyDescent="0.2">
      <c r="A16" s="61"/>
      <c r="B16" s="61"/>
      <c r="C16" s="61"/>
      <c r="D16" s="61"/>
      <c r="E16" s="61"/>
      <c r="F16" s="62"/>
      <c r="G16" s="62"/>
      <c r="H16" s="62"/>
      <c r="I16" s="61"/>
      <c r="J16" s="93" t="s">
        <v>98</v>
      </c>
      <c r="K16" s="93"/>
      <c r="L16" s="93"/>
      <c r="M16" s="62" t="s">
        <v>3</v>
      </c>
      <c r="N16" s="62" t="s">
        <v>4</v>
      </c>
      <c r="O16" s="81"/>
      <c r="P16" s="3"/>
      <c r="Q16" s="3"/>
    </row>
    <row r="17" spans="1:17" x14ac:dyDescent="0.2">
      <c r="A17" s="61"/>
      <c r="B17" s="61"/>
      <c r="C17" s="61"/>
      <c r="D17" s="61"/>
      <c r="E17" s="61"/>
      <c r="F17" s="62"/>
      <c r="G17" s="62"/>
      <c r="H17" s="62"/>
      <c r="I17" s="61"/>
      <c r="J17" s="86">
        <v>22.927366104181949</v>
      </c>
      <c r="K17" s="86">
        <v>25.49523110785033</v>
      </c>
      <c r="L17" s="86">
        <v>25.128393250183422</v>
      </c>
      <c r="M17" s="62">
        <f>AVERAGE(J17:L17)</f>
        <v>24.516996820738569</v>
      </c>
      <c r="N17" s="62">
        <f>_xlfn.STDEV.S(J17:L17)</f>
        <v>1.3888257143067451</v>
      </c>
      <c r="O17" s="82"/>
      <c r="P17" s="58"/>
      <c r="Q17" s="58"/>
    </row>
    <row r="18" spans="1:17" x14ac:dyDescent="0.2">
      <c r="B18" s="62" t="s">
        <v>5</v>
      </c>
      <c r="C18" s="62" t="s">
        <v>35</v>
      </c>
      <c r="D18" s="62" t="s">
        <v>36</v>
      </c>
      <c r="E18" s="61"/>
      <c r="F18" s="62" t="s">
        <v>5</v>
      </c>
      <c r="G18" s="62" t="s">
        <v>35</v>
      </c>
      <c r="H18" s="62" t="s">
        <v>36</v>
      </c>
      <c r="I18" s="61"/>
      <c r="J18" s="61"/>
      <c r="K18" s="61"/>
      <c r="L18" s="80"/>
      <c r="M18" s="80"/>
      <c r="N18" s="80"/>
      <c r="O18" s="82"/>
      <c r="P18" s="58"/>
      <c r="Q18" s="58"/>
    </row>
    <row r="19" spans="1:17" x14ac:dyDescent="0.2">
      <c r="A19" s="62" t="s">
        <v>43</v>
      </c>
      <c r="B19" s="61"/>
      <c r="C19" s="77" t="s">
        <v>92</v>
      </c>
      <c r="D19" s="61"/>
      <c r="E19" s="61"/>
      <c r="F19" s="93" t="s">
        <v>97</v>
      </c>
      <c r="G19" s="93"/>
      <c r="H19" s="93"/>
      <c r="I19" s="61"/>
      <c r="J19" s="61"/>
      <c r="K19" s="61"/>
      <c r="L19" s="80"/>
      <c r="M19" s="80"/>
      <c r="N19" s="80"/>
      <c r="O19" s="82"/>
      <c r="P19" s="58"/>
      <c r="Q19" s="58"/>
    </row>
    <row r="20" spans="1:17" x14ac:dyDescent="0.2">
      <c r="A20" s="61"/>
      <c r="B20" s="62">
        <v>1.1599999999999999E-2</v>
      </c>
      <c r="C20" s="62">
        <v>5.1000000000000004E-3</v>
      </c>
      <c r="D20" s="62">
        <v>8.6E-3</v>
      </c>
      <c r="E20" s="61"/>
      <c r="F20" s="86">
        <v>1.4013206162876006</v>
      </c>
      <c r="G20" s="86">
        <v>0.9244314013206163</v>
      </c>
      <c r="H20" s="86">
        <v>1.1812179016874542</v>
      </c>
      <c r="I20" s="61"/>
      <c r="J20" s="61"/>
      <c r="K20" s="61"/>
      <c r="L20" s="80"/>
      <c r="M20" s="80"/>
      <c r="N20" s="83"/>
      <c r="O20" s="84"/>
      <c r="P20" s="57"/>
      <c r="Q20" s="58"/>
    </row>
    <row r="21" spans="1:17" x14ac:dyDescent="0.2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80"/>
      <c r="M21" s="80"/>
      <c r="N21" s="83"/>
      <c r="O21" s="84"/>
      <c r="P21" s="57"/>
      <c r="Q21" s="58"/>
    </row>
    <row r="22" spans="1:17" x14ac:dyDescent="0.2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80"/>
      <c r="M22" s="80"/>
      <c r="N22" s="80"/>
      <c r="O22" s="82"/>
      <c r="P22" s="58"/>
      <c r="Q22" s="58"/>
    </row>
    <row r="23" spans="1:17" x14ac:dyDescent="0.2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80"/>
      <c r="M23" s="80"/>
      <c r="N23" s="80"/>
      <c r="O23" s="82"/>
      <c r="P23" s="58"/>
      <c r="Q23" s="58"/>
    </row>
    <row r="24" spans="1:17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80"/>
      <c r="M24" s="80"/>
      <c r="N24" s="80"/>
      <c r="O24" s="82"/>
      <c r="P24" s="58"/>
      <c r="Q24" s="58"/>
    </row>
    <row r="25" spans="1:17" x14ac:dyDescent="0.2">
      <c r="A25" s="72"/>
      <c r="B25" s="61"/>
      <c r="C25" s="61"/>
      <c r="D25" s="61"/>
      <c r="E25" s="61"/>
      <c r="F25" s="61"/>
      <c r="G25" s="61"/>
      <c r="H25" s="61"/>
      <c r="I25" s="85"/>
      <c r="J25" s="85"/>
      <c r="K25" s="85"/>
      <c r="L25" s="80"/>
      <c r="M25" s="80"/>
      <c r="N25" s="80"/>
      <c r="O25" s="82"/>
      <c r="P25" s="58"/>
      <c r="Q25" s="58"/>
    </row>
    <row r="26" spans="1:17" x14ac:dyDescent="0.2">
      <c r="A26" s="72"/>
      <c r="B26" s="85" t="s">
        <v>5</v>
      </c>
      <c r="C26" s="85" t="s">
        <v>6</v>
      </c>
      <c r="D26" s="85" t="s">
        <v>7</v>
      </c>
      <c r="E26" s="85" t="s">
        <v>3</v>
      </c>
      <c r="F26" s="85" t="s">
        <v>4</v>
      </c>
      <c r="G26" s="61"/>
      <c r="H26" s="61"/>
      <c r="I26" s="61"/>
      <c r="J26" s="61"/>
      <c r="K26" s="85"/>
      <c r="L26" s="80"/>
      <c r="M26" s="80"/>
      <c r="N26" s="80"/>
      <c r="O26" s="82"/>
      <c r="P26" s="58"/>
      <c r="Q26" s="58"/>
    </row>
    <row r="27" spans="1:17" x14ac:dyDescent="0.2">
      <c r="A27" s="72" t="s">
        <v>94</v>
      </c>
      <c r="B27" s="62">
        <v>11.7</v>
      </c>
      <c r="C27" s="62">
        <v>10.199999999999999</v>
      </c>
      <c r="D27" s="62">
        <v>10.3</v>
      </c>
      <c r="E27" s="86">
        <f>AVERAGE(B27:D27)</f>
        <v>10.733333333333334</v>
      </c>
      <c r="F27" s="62">
        <f>_xlfn.STDEV.S(B27:D27)</f>
        <v>0.83864970836060793</v>
      </c>
      <c r="G27" s="61"/>
      <c r="H27" s="61"/>
      <c r="I27" s="61"/>
      <c r="J27" s="61"/>
      <c r="K27" s="79"/>
      <c r="L27" s="87"/>
      <c r="M27" s="80"/>
      <c r="N27" s="80"/>
      <c r="O27" s="82"/>
      <c r="P27" s="58"/>
      <c r="Q27" s="58"/>
    </row>
    <row r="28" spans="1:17" x14ac:dyDescent="0.2">
      <c r="A28" s="22"/>
      <c r="B28" s="45"/>
      <c r="C28" s="45"/>
      <c r="D28" s="45"/>
      <c r="E28" s="16"/>
      <c r="F28" s="16"/>
      <c r="G28" s="16"/>
      <c r="H28" s="16"/>
      <c r="I28" s="16"/>
      <c r="J28" s="16"/>
      <c r="K28" s="49"/>
      <c r="L28" s="88"/>
      <c r="M28" s="89"/>
      <c r="N28" s="89"/>
      <c r="O28" s="90"/>
      <c r="P28" s="58"/>
      <c r="Q28" s="58"/>
    </row>
    <row r="29" spans="1:17" x14ac:dyDescent="0.2">
      <c r="A29" s="20"/>
      <c r="B29" s="1"/>
      <c r="C29" s="1"/>
      <c r="D29" s="1"/>
      <c r="F29" s="1"/>
      <c r="G29" s="1"/>
      <c r="H29" s="1"/>
      <c r="K29" s="38"/>
      <c r="L29" s="73"/>
      <c r="M29" s="58"/>
      <c r="N29" s="58"/>
      <c r="O29" s="58"/>
      <c r="P29" s="58"/>
      <c r="Q29" s="58"/>
    </row>
    <row r="30" spans="1:17" x14ac:dyDescent="0.2">
      <c r="A30" s="20"/>
      <c r="B30" s="1"/>
      <c r="C30" s="1"/>
      <c r="D30" s="1"/>
      <c r="K30" s="38"/>
      <c r="L30" s="74"/>
      <c r="M30" s="75"/>
      <c r="N30" s="75"/>
      <c r="O30" s="75"/>
      <c r="P30" s="75"/>
      <c r="Q30" s="58"/>
    </row>
    <row r="31" spans="1:17" x14ac:dyDescent="0.2">
      <c r="A31" s="20"/>
      <c r="B31" s="1"/>
      <c r="C31" s="1"/>
      <c r="D31" s="1"/>
      <c r="F31" s="1"/>
      <c r="G31" s="1"/>
      <c r="H31" s="1"/>
      <c r="K31" s="38"/>
      <c r="L31" s="73"/>
      <c r="M31" s="58"/>
      <c r="N31" s="58"/>
      <c r="O31" s="58"/>
      <c r="P31" s="58"/>
      <c r="Q31" s="58"/>
    </row>
    <row r="32" spans="1:17" x14ac:dyDescent="0.2">
      <c r="A32" s="76"/>
      <c r="B32" s="1"/>
      <c r="C32" s="1"/>
      <c r="D32" s="1"/>
      <c r="E32" s="1"/>
      <c r="F32" s="1"/>
      <c r="G32" s="1"/>
      <c r="H32" s="1"/>
      <c r="K32" s="38"/>
      <c r="L32" s="58"/>
      <c r="M32" s="58"/>
      <c r="N32" s="58"/>
      <c r="O32" s="58"/>
      <c r="P32" s="58"/>
      <c r="Q32" s="58"/>
    </row>
    <row r="33" spans="1:17" x14ac:dyDescent="0.2">
      <c r="A33" s="20"/>
      <c r="B33" s="25"/>
      <c r="C33" s="25"/>
      <c r="D33" s="25"/>
      <c r="L33" s="38"/>
      <c r="M33" s="58"/>
      <c r="N33" s="58"/>
      <c r="O33" s="58"/>
      <c r="P33" s="58"/>
      <c r="Q33" s="58"/>
    </row>
    <row r="34" spans="1:17" x14ac:dyDescent="0.2">
      <c r="A34" s="20"/>
      <c r="K34" s="58"/>
      <c r="L34" s="58"/>
      <c r="N34" s="58"/>
      <c r="O34" s="58"/>
      <c r="P34" s="58"/>
      <c r="Q34" s="58"/>
    </row>
    <row r="35" spans="1:17" x14ac:dyDescent="0.2">
      <c r="C35" s="86"/>
      <c r="D35" s="86"/>
      <c r="E35" s="86"/>
      <c r="F35" s="91"/>
      <c r="K35" s="58"/>
      <c r="L35" s="58"/>
      <c r="N35" s="57"/>
      <c r="O35" s="57"/>
      <c r="P35" s="57"/>
      <c r="Q35" s="57"/>
    </row>
    <row r="36" spans="1:17" x14ac:dyDescent="0.2">
      <c r="K36" s="58"/>
      <c r="L36" s="58"/>
      <c r="M36" s="58"/>
      <c r="N36" s="58"/>
      <c r="O36" s="58"/>
      <c r="P36" s="58"/>
      <c r="Q36" s="58"/>
    </row>
    <row r="37" spans="1:17" x14ac:dyDescent="0.2">
      <c r="J37" s="58"/>
      <c r="K37" s="58"/>
      <c r="L37" s="58"/>
      <c r="M37" s="58"/>
      <c r="N37" s="58"/>
      <c r="O37" s="58"/>
      <c r="P37" s="58"/>
      <c r="Q37" s="58"/>
    </row>
    <row r="38" spans="1:17" x14ac:dyDescent="0.2">
      <c r="G38" s="4"/>
      <c r="H38" s="1"/>
      <c r="I38" s="4"/>
      <c r="J38" s="4"/>
      <c r="K38" s="73"/>
      <c r="L38" s="74"/>
      <c r="M38" s="58"/>
      <c r="N38" s="58"/>
      <c r="O38" s="58"/>
      <c r="P38" s="58"/>
      <c r="Q38" s="58"/>
    </row>
    <row r="39" spans="1:17" x14ac:dyDescent="0.2">
      <c r="H39" s="1"/>
      <c r="I39" s="4"/>
      <c r="J39" s="4"/>
      <c r="K39" s="73"/>
      <c r="L39" s="75"/>
      <c r="M39" s="58"/>
      <c r="N39" s="58"/>
      <c r="O39" s="58"/>
      <c r="P39" s="58"/>
      <c r="Q39" s="58"/>
    </row>
    <row r="40" spans="1:17" x14ac:dyDescent="0.2">
      <c r="H40" s="1"/>
      <c r="I40" s="1"/>
      <c r="J40" s="1"/>
      <c r="K40" s="73"/>
      <c r="L40" s="58"/>
      <c r="M40" s="58"/>
      <c r="N40" s="58"/>
      <c r="O40" s="58"/>
      <c r="P40" s="58"/>
      <c r="Q40" s="58"/>
    </row>
    <row r="41" spans="1:17" x14ac:dyDescent="0.2">
      <c r="H41" s="1"/>
      <c r="I41" s="1"/>
      <c r="J41" s="1"/>
      <c r="K41" s="58"/>
      <c r="L41" s="58"/>
      <c r="M41" s="58"/>
      <c r="N41" s="58"/>
      <c r="O41" s="58"/>
      <c r="P41" s="58"/>
      <c r="Q41" s="58"/>
    </row>
    <row r="42" spans="1:17" x14ac:dyDescent="0.2">
      <c r="H42" s="1"/>
      <c r="I42" s="1"/>
      <c r="J42" s="1"/>
    </row>
    <row r="43" spans="1:17" x14ac:dyDescent="0.2">
      <c r="H43" s="1"/>
      <c r="I43" s="4"/>
      <c r="J43" s="4"/>
      <c r="L43" s="1"/>
      <c r="M43" s="4"/>
      <c r="N43" s="4"/>
      <c r="O43" s="3"/>
    </row>
    <row r="44" spans="1:17" x14ac:dyDescent="0.2">
      <c r="H44" s="1"/>
      <c r="I44" s="4"/>
      <c r="J44" s="4"/>
      <c r="P44" s="1"/>
    </row>
    <row r="45" spans="1:17" x14ac:dyDescent="0.2">
      <c r="H45" s="1"/>
      <c r="I45" s="1"/>
      <c r="J45" s="1"/>
      <c r="K45" s="1"/>
    </row>
    <row r="46" spans="1:17" x14ac:dyDescent="0.2">
      <c r="K46" s="1"/>
      <c r="L46" s="1"/>
    </row>
    <row r="47" spans="1:17" x14ac:dyDescent="0.2">
      <c r="H47" s="1"/>
      <c r="I47" s="1"/>
      <c r="J47" s="1"/>
    </row>
    <row r="48" spans="1:17" x14ac:dyDescent="0.2">
      <c r="I48" s="1"/>
      <c r="J48" s="1"/>
    </row>
    <row r="49" spans="1:13" x14ac:dyDescent="0.2">
      <c r="G49" s="1"/>
      <c r="H49" s="4"/>
      <c r="I49" s="4"/>
      <c r="J49" s="4"/>
      <c r="K49" s="4"/>
      <c r="M49" s="1"/>
    </row>
    <row r="53" spans="1:13" x14ac:dyDescent="0.2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">
      <c r="D54" s="29"/>
      <c r="E54" s="29"/>
      <c r="F54" s="29"/>
      <c r="G54" s="1"/>
      <c r="H54" s="29"/>
      <c r="I54" s="29"/>
      <c r="J54" s="29"/>
      <c r="K54" s="29"/>
      <c r="L54" s="1"/>
      <c r="M54" s="1"/>
    </row>
    <row r="55" spans="1:13" x14ac:dyDescent="0.2">
      <c r="C55" s="1"/>
      <c r="D55" s="94"/>
      <c r="E55" s="94"/>
      <c r="F55" s="94"/>
      <c r="G55" s="1"/>
      <c r="H55" s="94"/>
      <c r="I55" s="94"/>
      <c r="J55" s="94"/>
      <c r="K55" s="94"/>
      <c r="L55" s="29"/>
      <c r="M55" s="29"/>
    </row>
    <row r="56" spans="1:13" x14ac:dyDescent="0.2">
      <c r="C56" s="1"/>
      <c r="D56" s="1"/>
      <c r="E56" s="1"/>
      <c r="F56" s="1"/>
      <c r="G56" s="1"/>
      <c r="L56" s="38"/>
      <c r="M56" s="38"/>
    </row>
    <row r="57" spans="1:13" x14ac:dyDescent="0.2">
      <c r="G57" s="1"/>
    </row>
    <row r="58" spans="1:13" x14ac:dyDescent="0.2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">
      <c r="C59" s="38"/>
      <c r="D59" s="1"/>
      <c r="E59" s="1"/>
      <c r="F59" s="1"/>
      <c r="G59" s="1"/>
      <c r="H59" s="1"/>
      <c r="I59" s="1"/>
      <c r="J59" s="1"/>
      <c r="K59" s="1"/>
      <c r="L59" s="1"/>
      <c r="M59" s="1"/>
    </row>
    <row r="61" spans="1:13" x14ac:dyDescent="0.2">
      <c r="A61" s="1"/>
    </row>
    <row r="63" spans="1:13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">
      <c r="C64" s="1"/>
      <c r="D64" s="29"/>
      <c r="E64" s="29"/>
      <c r="F64" s="29"/>
      <c r="G64" s="1"/>
      <c r="H64" s="29"/>
      <c r="I64" s="29"/>
      <c r="J64" s="29"/>
      <c r="K64" s="29"/>
      <c r="L64" s="38"/>
      <c r="M64" s="38"/>
    </row>
    <row r="65" spans="3:13" x14ac:dyDescent="0.2">
      <c r="C65" s="59"/>
      <c r="D65" s="94"/>
      <c r="E65" s="94"/>
      <c r="F65" s="94"/>
      <c r="G65" s="1"/>
      <c r="H65" s="94"/>
      <c r="I65" s="94"/>
      <c r="J65" s="94"/>
      <c r="K65" s="94"/>
      <c r="L65" s="29"/>
      <c r="M65" s="29"/>
    </row>
    <row r="66" spans="3:13" x14ac:dyDescent="0.2">
      <c r="C66" s="1"/>
      <c r="D66" s="4"/>
      <c r="G66" s="1"/>
      <c r="H66" s="1"/>
      <c r="I66" s="1"/>
      <c r="J66" s="1"/>
      <c r="K66" s="1"/>
      <c r="L66" s="38"/>
      <c r="M66" s="38"/>
    </row>
    <row r="67" spans="3:13" x14ac:dyDescent="0.2">
      <c r="D67" s="56"/>
      <c r="E67" s="56"/>
      <c r="F67" s="56"/>
      <c r="G67" s="1"/>
      <c r="H67" s="1"/>
      <c r="I67" s="1"/>
      <c r="J67" s="1"/>
      <c r="K67" s="1"/>
      <c r="L67" s="38"/>
      <c r="M67" s="38"/>
    </row>
    <row r="68" spans="3:13" x14ac:dyDescent="0.2">
      <c r="G68" s="1"/>
      <c r="L68" s="1"/>
      <c r="M68" s="1"/>
    </row>
    <row r="69" spans="3:13" x14ac:dyDescent="0.2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3:13" x14ac:dyDescent="0.2">
      <c r="C70" s="38"/>
    </row>
    <row r="71" spans="3:13" x14ac:dyDescent="0.2">
      <c r="D71" s="1"/>
      <c r="E71" s="1"/>
      <c r="F71" s="1"/>
    </row>
    <row r="84" spans="3:13" x14ac:dyDescent="0.2">
      <c r="C84" s="94"/>
      <c r="D84" s="94"/>
      <c r="E84" s="94"/>
    </row>
    <row r="85" spans="3:13" x14ac:dyDescent="0.2">
      <c r="M85" s="1"/>
    </row>
    <row r="93" spans="3:13" x14ac:dyDescent="0.2">
      <c r="D93" s="1"/>
      <c r="E93" s="4"/>
      <c r="F93" s="56"/>
    </row>
    <row r="94" spans="3:13" x14ac:dyDescent="0.2">
      <c r="D94" s="1"/>
      <c r="E94" s="4"/>
      <c r="F94" s="4"/>
    </row>
    <row r="95" spans="3:13" x14ac:dyDescent="0.2">
      <c r="D95" s="1"/>
      <c r="E95" s="1"/>
      <c r="F95" s="55"/>
    </row>
    <row r="96" spans="3:13" x14ac:dyDescent="0.2">
      <c r="D96" s="1"/>
      <c r="E96" s="1"/>
      <c r="F96" s="55"/>
    </row>
    <row r="97" spans="4:6" x14ac:dyDescent="0.2">
      <c r="D97" s="1"/>
      <c r="E97" s="1"/>
      <c r="F97" s="56"/>
    </row>
    <row r="98" spans="4:6" x14ac:dyDescent="0.2">
      <c r="D98" s="1"/>
      <c r="E98" s="4"/>
      <c r="F98" s="56"/>
    </row>
    <row r="99" spans="4:6" x14ac:dyDescent="0.2">
      <c r="D99" s="1"/>
      <c r="E99" s="4"/>
    </row>
    <row r="100" spans="4:6" x14ac:dyDescent="0.2">
      <c r="D100" s="1"/>
      <c r="E100" s="1"/>
    </row>
  </sheetData>
  <mergeCells count="11">
    <mergeCell ref="J16:L16"/>
    <mergeCell ref="F19:H19"/>
    <mergeCell ref="F4:H4"/>
    <mergeCell ref="F14:H14"/>
    <mergeCell ref="C84:E84"/>
    <mergeCell ref="D55:F55"/>
    <mergeCell ref="H65:K65"/>
    <mergeCell ref="D65:F65"/>
    <mergeCell ref="H55:K55"/>
    <mergeCell ref="F8:H8"/>
    <mergeCell ref="J6:L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0"/>
  <sheetViews>
    <sheetView zoomScale="115" zoomScaleNormal="115" workbookViewId="0">
      <selection activeCell="I8" sqref="I8"/>
    </sheetView>
  </sheetViews>
  <sheetFormatPr defaultRowHeight="14.25" x14ac:dyDescent="0.2"/>
  <cols>
    <col min="2" max="2" width="31.75" customWidth="1"/>
    <col min="8" max="8" width="9" customWidth="1"/>
  </cols>
  <sheetData>
    <row r="3" spans="2:15" x14ac:dyDescent="0.2">
      <c r="B3" t="s">
        <v>99</v>
      </c>
    </row>
    <row r="5" spans="2:15" x14ac:dyDescent="0.2">
      <c r="C5" s="10" t="s">
        <v>13</v>
      </c>
      <c r="D5" s="10" t="s">
        <v>14</v>
      </c>
      <c r="E5" s="10" t="s">
        <v>15</v>
      </c>
      <c r="G5" s="10" t="s">
        <v>13</v>
      </c>
      <c r="H5" s="10" t="s">
        <v>14</v>
      </c>
      <c r="I5" s="10" t="s">
        <v>15</v>
      </c>
      <c r="K5" s="10" t="s">
        <v>13</v>
      </c>
      <c r="L5" s="10" t="s">
        <v>14</v>
      </c>
      <c r="M5" s="10" t="s">
        <v>15</v>
      </c>
    </row>
    <row r="6" spans="2:15" x14ac:dyDescent="0.2">
      <c r="C6" s="95" t="s">
        <v>21</v>
      </c>
      <c r="D6" s="95"/>
      <c r="E6" s="95"/>
      <c r="G6" s="96" t="s">
        <v>22</v>
      </c>
      <c r="H6" s="96"/>
      <c r="I6" s="96"/>
      <c r="J6" s="1"/>
      <c r="K6" s="46" t="s">
        <v>100</v>
      </c>
      <c r="L6" s="46"/>
      <c r="M6" s="46"/>
      <c r="N6" s="1" t="s">
        <v>3</v>
      </c>
      <c r="O6" s="1" t="s">
        <v>4</v>
      </c>
    </row>
    <row r="7" spans="2:15" x14ac:dyDescent="0.2">
      <c r="B7" s="20" t="s">
        <v>25</v>
      </c>
      <c r="C7" s="1">
        <v>239478</v>
      </c>
      <c r="D7" s="1">
        <v>249982</v>
      </c>
      <c r="E7" s="1">
        <v>255760</v>
      </c>
      <c r="F7" s="1"/>
      <c r="G7" s="53">
        <v>0.76860178204249485</v>
      </c>
      <c r="H7" s="53">
        <v>0.8045990404386566</v>
      </c>
      <c r="I7" s="53">
        <v>0.82440027416038386</v>
      </c>
      <c r="J7" s="1"/>
      <c r="K7" s="28">
        <v>0.42700099002360825</v>
      </c>
      <c r="L7" s="28">
        <v>0.44699946691036474</v>
      </c>
      <c r="M7" s="28">
        <v>0.45800015231132435</v>
      </c>
      <c r="N7" s="28">
        <f>AVERAGE(K7:M7)</f>
        <v>0.4440002030817658</v>
      </c>
      <c r="O7" s="1">
        <f>STDEV(K7:M7)</f>
        <v>1.5715715168906456E-2</v>
      </c>
    </row>
    <row r="8" spans="2:15" x14ac:dyDescent="0.2">
      <c r="B8" s="20" t="s">
        <v>26</v>
      </c>
      <c r="C8" s="1">
        <v>200085</v>
      </c>
      <c r="D8" s="1">
        <v>209014</v>
      </c>
      <c r="E8" s="1">
        <v>215316</v>
      </c>
      <c r="F8" s="1"/>
      <c r="G8" s="53">
        <v>0.63360178204249484</v>
      </c>
      <c r="H8" s="53">
        <v>0.66420150788211108</v>
      </c>
      <c r="I8" s="53">
        <v>0.68579849211788901</v>
      </c>
      <c r="J8" s="1"/>
      <c r="K8" s="28">
        <v>0.35200099002360824</v>
      </c>
      <c r="L8" s="28">
        <v>0.36900083771228392</v>
      </c>
      <c r="M8" s="28">
        <v>0.38099916228771613</v>
      </c>
      <c r="N8" s="28">
        <f t="shared" ref="N8:N11" si="0">AVERAGE(K8:M8)</f>
        <v>0.36733366334120277</v>
      </c>
      <c r="O8" s="1">
        <f t="shared" ref="O8:O11" si="1">STDEV(K8:M8)</f>
        <v>1.4570796184574521E-2</v>
      </c>
    </row>
    <row r="9" spans="2:15" x14ac:dyDescent="0.2">
      <c r="B9" s="20" t="s">
        <v>27</v>
      </c>
      <c r="C9" s="1">
        <v>48290</v>
      </c>
      <c r="D9" s="1">
        <v>59845</v>
      </c>
      <c r="E9" s="1">
        <v>58795</v>
      </c>
      <c r="F9" s="1"/>
      <c r="G9" s="53">
        <v>0.11339958875942427</v>
      </c>
      <c r="H9" s="53">
        <v>0.15299862919808088</v>
      </c>
      <c r="I9" s="53">
        <v>0.14940027416038382</v>
      </c>
      <c r="J9" s="1"/>
      <c r="K9" s="28">
        <v>6.2999771533013477E-2</v>
      </c>
      <c r="L9" s="28">
        <v>8.4999238443378269E-2</v>
      </c>
      <c r="M9" s="28">
        <v>8.3000152311324335E-2</v>
      </c>
      <c r="N9" s="28">
        <f t="shared" si="0"/>
        <v>7.6999720762572041E-2</v>
      </c>
      <c r="O9" s="1">
        <f t="shared" si="1"/>
        <v>1.2165443689545582E-2</v>
      </c>
    </row>
    <row r="10" spans="2:15" x14ac:dyDescent="0.2">
      <c r="B10" s="20" t="s">
        <v>28</v>
      </c>
      <c r="C10" s="1">
        <v>41987</v>
      </c>
      <c r="D10" s="1">
        <v>48290</v>
      </c>
      <c r="E10" s="1">
        <v>51151</v>
      </c>
      <c r="F10" s="1"/>
      <c r="G10" s="53">
        <v>9.1799177518848529E-2</v>
      </c>
      <c r="H10" s="53">
        <v>0.11339958875942427</v>
      </c>
      <c r="I10" s="53">
        <v>0.12320424948594928</v>
      </c>
      <c r="J10" s="1"/>
      <c r="K10" s="28">
        <v>5.0999543066026956E-2</v>
      </c>
      <c r="L10" s="28">
        <v>6.2999771533013477E-2</v>
      </c>
      <c r="M10" s="28">
        <v>6.8446805269971822E-2</v>
      </c>
      <c r="N10" s="28">
        <f t="shared" si="0"/>
        <v>6.0815373289670759E-2</v>
      </c>
      <c r="O10" s="1">
        <f t="shared" si="1"/>
        <v>8.9263898843507331E-3</v>
      </c>
    </row>
    <row r="11" spans="2:15" x14ac:dyDescent="0.2">
      <c r="B11" s="20" t="s">
        <v>29</v>
      </c>
      <c r="C11" s="1">
        <v>53543</v>
      </c>
      <c r="D11" s="1">
        <v>59845</v>
      </c>
      <c r="E11" s="1">
        <v>63522</v>
      </c>
      <c r="F11" s="1"/>
      <c r="G11" s="53">
        <v>0.13140164496230294</v>
      </c>
      <c r="H11" s="53">
        <v>0.15299862919808088</v>
      </c>
      <c r="I11" s="53">
        <v>0.16559972583961619</v>
      </c>
      <c r="J11" s="1"/>
      <c r="K11" s="28">
        <v>7.3000913867946077E-2</v>
      </c>
      <c r="L11" s="28">
        <v>8.4999238443378269E-2</v>
      </c>
      <c r="M11" s="28">
        <v>9.1999847688675654E-2</v>
      </c>
      <c r="N11" s="28">
        <f t="shared" si="0"/>
        <v>8.3333333333333329E-2</v>
      </c>
      <c r="O11" s="1">
        <f t="shared" si="1"/>
        <v>9.6083974448328748E-3</v>
      </c>
    </row>
    <row r="18" spans="7:11" x14ac:dyDescent="0.2">
      <c r="G18" s="1"/>
      <c r="H18" s="1"/>
      <c r="I18" s="1"/>
      <c r="J18" s="1"/>
      <c r="K18" s="1"/>
    </row>
    <row r="19" spans="7:11" x14ac:dyDescent="0.2">
      <c r="G19" s="1"/>
      <c r="H19" s="1"/>
      <c r="I19" s="1"/>
      <c r="J19" s="1"/>
      <c r="K19" s="1"/>
    </row>
    <row r="20" spans="7:11" x14ac:dyDescent="0.2">
      <c r="G20" s="1"/>
      <c r="H20" s="1"/>
      <c r="I20" s="1"/>
      <c r="J20" s="1"/>
      <c r="K20" s="1"/>
    </row>
  </sheetData>
  <mergeCells count="2">
    <mergeCell ref="C6:E6"/>
    <mergeCell ref="G6:I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="85" zoomScaleNormal="85" workbookViewId="0">
      <selection activeCell="F26" sqref="F26"/>
    </sheetView>
  </sheetViews>
  <sheetFormatPr defaultRowHeight="14.25" x14ac:dyDescent="0.2"/>
  <cols>
    <col min="3" max="3" width="13.125" customWidth="1"/>
    <col min="4" max="4" width="12" customWidth="1"/>
    <col min="5" max="6" width="10.125" bestFit="1" customWidth="1"/>
    <col min="19" max="21" width="10.375" bestFit="1" customWidth="1"/>
  </cols>
  <sheetData>
    <row r="1" spans="1:19" x14ac:dyDescent="0.2">
      <c r="A1" s="46"/>
      <c r="B1" s="46" t="s">
        <v>12</v>
      </c>
      <c r="C1" s="46"/>
    </row>
    <row r="2" spans="1:19" x14ac:dyDescent="0.2">
      <c r="B2" s="18"/>
      <c r="C2" s="97" t="s">
        <v>23</v>
      </c>
      <c r="D2" s="97"/>
      <c r="E2" s="97"/>
      <c r="F2" s="12"/>
      <c r="G2" s="12"/>
      <c r="H2" s="12"/>
      <c r="I2" s="12"/>
      <c r="J2" s="12"/>
      <c r="K2" s="12"/>
      <c r="L2" s="12"/>
      <c r="M2" s="12"/>
      <c r="N2" s="13"/>
    </row>
    <row r="3" spans="1:19" x14ac:dyDescent="0.2">
      <c r="B3" s="19"/>
      <c r="C3" s="1"/>
      <c r="D3" s="10" t="s">
        <v>13</v>
      </c>
      <c r="E3" s="10" t="s">
        <v>14</v>
      </c>
      <c r="F3" s="10" t="s">
        <v>15</v>
      </c>
      <c r="G3" s="1"/>
      <c r="H3" s="10" t="s">
        <v>18</v>
      </c>
      <c r="I3" s="10" t="s">
        <v>19</v>
      </c>
      <c r="J3" s="10" t="s">
        <v>20</v>
      </c>
      <c r="N3" s="14"/>
    </row>
    <row r="4" spans="1:19" x14ac:dyDescent="0.2">
      <c r="B4" s="19"/>
      <c r="C4" s="1"/>
      <c r="D4" s="95" t="s">
        <v>21</v>
      </c>
      <c r="E4" s="95"/>
      <c r="F4" s="95"/>
      <c r="H4" s="96" t="s">
        <v>22</v>
      </c>
      <c r="I4" s="96"/>
      <c r="J4" s="96"/>
      <c r="K4" s="1" t="s">
        <v>3</v>
      </c>
      <c r="L4" s="1" t="s">
        <v>4</v>
      </c>
      <c r="N4" s="14"/>
      <c r="Q4" s="20"/>
      <c r="R4" s="20"/>
      <c r="S4" s="20"/>
    </row>
    <row r="5" spans="1:19" x14ac:dyDescent="0.2">
      <c r="B5" s="19"/>
      <c r="C5" s="20" t="s">
        <v>17</v>
      </c>
      <c r="D5" s="23">
        <v>253027</v>
      </c>
      <c r="E5" s="23">
        <v>240661</v>
      </c>
      <c r="F5" s="23">
        <v>252795</v>
      </c>
      <c r="G5" s="1"/>
      <c r="H5" s="25">
        <v>0.81503427004797802</v>
      </c>
      <c r="I5" s="25">
        <v>0.77265592871830024</v>
      </c>
      <c r="J5" s="25">
        <v>0.81423920493488688</v>
      </c>
      <c r="K5">
        <f>AVERAGE(H5:J5)</f>
        <v>0.80064313456705516</v>
      </c>
      <c r="L5">
        <f>STDEV(H5:J5)</f>
        <v>2.4240891084053508E-2</v>
      </c>
      <c r="M5" s="7">
        <v>1</v>
      </c>
      <c r="N5" s="14"/>
    </row>
    <row r="6" spans="1:19" x14ac:dyDescent="0.2">
      <c r="B6" s="19"/>
      <c r="C6" s="20" t="s">
        <v>16</v>
      </c>
      <c r="D6" s="23">
        <v>78421</v>
      </c>
      <c r="E6" s="23">
        <v>61786</v>
      </c>
      <c r="F6" s="23">
        <v>66165</v>
      </c>
      <c r="G6" s="1"/>
      <c r="H6" s="25">
        <v>0.21665867032213845</v>
      </c>
      <c r="I6" s="25">
        <v>0.15965044551062371</v>
      </c>
      <c r="J6" s="25">
        <v>0.17465729952021933</v>
      </c>
      <c r="K6">
        <f t="shared" ref="K6:K9" si="0">AVERAGE(H6:J6)</f>
        <v>0.18365547178432717</v>
      </c>
      <c r="L6">
        <f t="shared" ref="L6:L9" si="1">STDEV(H6:J6)</f>
        <v>2.955012270889858E-2</v>
      </c>
      <c r="M6" s="7">
        <v>0.22938493300593679</v>
      </c>
      <c r="N6" s="14"/>
    </row>
    <row r="7" spans="1:19" x14ac:dyDescent="0.2">
      <c r="B7" s="19"/>
      <c r="C7" s="20" t="s">
        <v>0</v>
      </c>
      <c r="D7" s="23">
        <v>59362</v>
      </c>
      <c r="E7" s="23">
        <v>62492</v>
      </c>
      <c r="F7" s="23">
        <v>69667</v>
      </c>
      <c r="G7" s="1"/>
      <c r="H7" s="25">
        <v>0.15134338588074023</v>
      </c>
      <c r="I7" s="25">
        <v>0.16206991089787526</v>
      </c>
      <c r="J7" s="25">
        <v>0.18665867032213845</v>
      </c>
      <c r="K7">
        <f t="shared" si="0"/>
        <v>0.16669065570025132</v>
      </c>
      <c r="L7">
        <f t="shared" si="1"/>
        <v>1.8105407774770772E-2</v>
      </c>
      <c r="M7" s="7">
        <v>0.20819594711242817</v>
      </c>
      <c r="N7" s="14"/>
    </row>
    <row r="8" spans="1:19" x14ac:dyDescent="0.2">
      <c r="B8" s="19"/>
      <c r="C8" s="20" t="s">
        <v>1</v>
      </c>
      <c r="D8" s="23">
        <v>78412</v>
      </c>
      <c r="E8" s="23">
        <v>65598</v>
      </c>
      <c r="F8" s="23">
        <v>70450</v>
      </c>
      <c r="G8" s="1"/>
      <c r="H8" s="25">
        <v>0.21662782727895818</v>
      </c>
      <c r="I8" s="25">
        <v>0.17271418779986292</v>
      </c>
      <c r="J8" s="25">
        <v>0.18934201507882112</v>
      </c>
      <c r="K8">
        <f t="shared" si="0"/>
        <v>0.19289467671921409</v>
      </c>
      <c r="L8">
        <f t="shared" si="1"/>
        <v>2.2171332540542717E-2</v>
      </c>
      <c r="M8" s="7">
        <v>0.24092466217614067</v>
      </c>
      <c r="N8" s="14"/>
    </row>
    <row r="9" spans="1:19" x14ac:dyDescent="0.2">
      <c r="B9" s="21"/>
      <c r="C9" s="22" t="s">
        <v>2</v>
      </c>
      <c r="D9" s="24">
        <v>111686</v>
      </c>
      <c r="E9" s="24">
        <v>97179</v>
      </c>
      <c r="F9" s="24">
        <v>96720</v>
      </c>
      <c r="G9" s="15"/>
      <c r="H9" s="45">
        <v>0.33065798492117887</v>
      </c>
      <c r="I9" s="45">
        <v>0.28094242631939687</v>
      </c>
      <c r="J9" s="45">
        <v>0.27936943111720358</v>
      </c>
      <c r="K9" s="16">
        <f t="shared" si="0"/>
        <v>0.29698994745259311</v>
      </c>
      <c r="L9" s="16">
        <f t="shared" si="1"/>
        <v>2.9167981395977715E-2</v>
      </c>
      <c r="M9" s="26">
        <v>0.37093922951476921</v>
      </c>
      <c r="N9" s="17"/>
    </row>
    <row r="10" spans="1:19" x14ac:dyDescent="0.2">
      <c r="C10" s="20"/>
      <c r="D10" s="23"/>
      <c r="E10" s="23"/>
      <c r="F10" s="23"/>
      <c r="G10" s="1"/>
      <c r="H10" s="25"/>
      <c r="I10" s="25"/>
      <c r="J10" s="25"/>
      <c r="M10" s="7"/>
    </row>
    <row r="11" spans="1:19" x14ac:dyDescent="0.2">
      <c r="M11" s="1"/>
    </row>
    <row r="12" spans="1:19" x14ac:dyDescent="0.2">
      <c r="B12" s="18"/>
      <c r="C12" s="97" t="s">
        <v>24</v>
      </c>
      <c r="D12" s="97"/>
      <c r="E12" s="97"/>
      <c r="F12" s="12"/>
      <c r="G12" s="12"/>
      <c r="H12" s="12"/>
      <c r="I12" s="12"/>
      <c r="J12" s="12"/>
      <c r="K12" s="12"/>
      <c r="L12" s="12"/>
      <c r="M12" s="11"/>
      <c r="N12" s="13"/>
    </row>
    <row r="13" spans="1:19" x14ac:dyDescent="0.2">
      <c r="B13" s="19"/>
      <c r="C13" s="1"/>
      <c r="D13" s="10" t="s">
        <v>13</v>
      </c>
      <c r="E13" s="10" t="s">
        <v>14</v>
      </c>
      <c r="F13" s="10" t="s">
        <v>15</v>
      </c>
      <c r="G13" s="1"/>
      <c r="H13" s="10" t="s">
        <v>18</v>
      </c>
      <c r="I13" s="10" t="s">
        <v>19</v>
      </c>
      <c r="J13" s="10" t="s">
        <v>20</v>
      </c>
      <c r="M13" s="1"/>
      <c r="N13" s="14"/>
    </row>
    <row r="14" spans="1:19" x14ac:dyDescent="0.2">
      <c r="B14" s="19"/>
      <c r="C14" s="1"/>
      <c r="D14" s="95" t="s">
        <v>21</v>
      </c>
      <c r="E14" s="95"/>
      <c r="F14" s="95"/>
      <c r="H14" s="96" t="s">
        <v>22</v>
      </c>
      <c r="I14" s="96"/>
      <c r="J14" s="96"/>
      <c r="K14" s="1" t="s">
        <v>3</v>
      </c>
      <c r="L14" s="1" t="s">
        <v>4</v>
      </c>
      <c r="M14" s="1"/>
      <c r="N14" s="14"/>
    </row>
    <row r="15" spans="1:19" x14ac:dyDescent="0.2">
      <c r="B15" s="19"/>
      <c r="C15" s="20" t="s">
        <v>17</v>
      </c>
      <c r="D15" s="23">
        <v>213716</v>
      </c>
      <c r="E15" s="23">
        <v>206713</v>
      </c>
      <c r="F15" s="23">
        <v>214399</v>
      </c>
      <c r="G15" s="1"/>
      <c r="H15" s="25">
        <v>0.68031528444139822</v>
      </c>
      <c r="I15" s="25">
        <v>0.65631596984235774</v>
      </c>
      <c r="J15" s="25">
        <v>0.68265592871830016</v>
      </c>
      <c r="K15">
        <f>AVERAGE(H15:J15)</f>
        <v>0.67309572766735204</v>
      </c>
      <c r="L15">
        <f>STDEV(H15:J15)</f>
        <v>1.4578746805087245E-2</v>
      </c>
      <c r="M15" s="7">
        <v>1</v>
      </c>
      <c r="N15" s="14"/>
    </row>
    <row r="16" spans="1:19" x14ac:dyDescent="0.2">
      <c r="B16" s="19"/>
      <c r="C16" s="20" t="s">
        <v>16</v>
      </c>
      <c r="D16" s="23">
        <v>174345</v>
      </c>
      <c r="E16" s="23">
        <v>180451</v>
      </c>
      <c r="F16" s="23">
        <v>186578</v>
      </c>
      <c r="G16" s="1"/>
      <c r="H16" s="25">
        <v>0.54539067854695</v>
      </c>
      <c r="I16" s="25">
        <v>0.56631596984235777</v>
      </c>
      <c r="J16" s="25">
        <v>0.5873132282385195</v>
      </c>
      <c r="K16">
        <f t="shared" ref="K16:K19" si="2">AVERAGE(H16:J16)</f>
        <v>0.56633995887594246</v>
      </c>
      <c r="L16">
        <f t="shared" ref="L16:L19" si="3">STDEV(H16:J16)</f>
        <v>2.0961285141083971E-2</v>
      </c>
      <c r="M16" s="7">
        <v>0.84139586034608005</v>
      </c>
      <c r="N16" s="14"/>
    </row>
    <row r="17" spans="2:18" x14ac:dyDescent="0.2">
      <c r="B17" s="19"/>
      <c r="C17" s="20" t="s">
        <v>0</v>
      </c>
      <c r="D17" s="23">
        <v>180551</v>
      </c>
      <c r="E17" s="23">
        <v>167611</v>
      </c>
      <c r="F17" s="23">
        <v>174315</v>
      </c>
      <c r="G17" s="23"/>
      <c r="H17" s="25">
        <v>0.56665867032213846</v>
      </c>
      <c r="I17" s="25">
        <v>0.52231322823851956</v>
      </c>
      <c r="J17" s="25">
        <v>0.5452878684030158</v>
      </c>
      <c r="K17">
        <f t="shared" si="2"/>
        <v>0.5447532556545579</v>
      </c>
      <c r="L17">
        <f t="shared" si="3"/>
        <v>2.217755433971496E-2</v>
      </c>
      <c r="M17" s="7">
        <v>0.80932508298994621</v>
      </c>
      <c r="N17" s="14"/>
    </row>
    <row r="18" spans="2:18" x14ac:dyDescent="0.2">
      <c r="B18" s="19"/>
      <c r="C18" s="20" t="s">
        <v>1</v>
      </c>
      <c r="D18" s="23">
        <v>175598</v>
      </c>
      <c r="E18" s="23">
        <v>170846</v>
      </c>
      <c r="F18" s="23">
        <v>183769</v>
      </c>
      <c r="G18" s="1"/>
      <c r="H18" s="25">
        <v>0.54968471555860177</v>
      </c>
      <c r="I18" s="25">
        <v>0.53339958875942428</v>
      </c>
      <c r="J18" s="25">
        <v>0.57768677176148042</v>
      </c>
      <c r="K18">
        <f t="shared" si="2"/>
        <v>0.55359035869316886</v>
      </c>
      <c r="L18">
        <f t="shared" si="3"/>
        <v>2.2400428138438462E-2</v>
      </c>
      <c r="M18" s="7">
        <v>0.82245412641626003</v>
      </c>
      <c r="N18" s="14"/>
    </row>
    <row r="19" spans="2:18" x14ac:dyDescent="0.2">
      <c r="B19" s="21"/>
      <c r="C19" s="22" t="s">
        <v>2</v>
      </c>
      <c r="D19" s="24">
        <v>182307</v>
      </c>
      <c r="E19" s="24">
        <v>176465</v>
      </c>
      <c r="F19" s="24">
        <v>187646</v>
      </c>
      <c r="G19" s="15"/>
      <c r="H19" s="45">
        <v>0.57267649074708704</v>
      </c>
      <c r="I19" s="45">
        <v>0.55265592871830016</v>
      </c>
      <c r="J19" s="45">
        <v>0.5909732693625771</v>
      </c>
      <c r="K19" s="16">
        <f t="shared" si="2"/>
        <v>0.57210189627598806</v>
      </c>
      <c r="L19" s="16">
        <f t="shared" si="3"/>
        <v>1.9165131557520095E-2</v>
      </c>
      <c r="M19" s="26">
        <v>0.84995621389343334</v>
      </c>
      <c r="N19" s="17"/>
    </row>
    <row r="21" spans="2:18" x14ac:dyDescent="0.2">
      <c r="J21" s="1"/>
      <c r="K21" s="1"/>
    </row>
    <row r="22" spans="2:18" x14ac:dyDescent="0.2">
      <c r="J22" s="4"/>
      <c r="K22" s="1"/>
      <c r="P22" s="20"/>
      <c r="Q22" s="20"/>
      <c r="R22" s="20"/>
    </row>
    <row r="23" spans="2:18" x14ac:dyDescent="0.2">
      <c r="J23" s="4"/>
    </row>
    <row r="24" spans="2:18" x14ac:dyDescent="0.2">
      <c r="J24" s="4"/>
    </row>
    <row r="25" spans="2:18" x14ac:dyDescent="0.2">
      <c r="J25" s="4"/>
      <c r="K25" s="1"/>
      <c r="N25" s="20"/>
    </row>
    <row r="26" spans="2:18" x14ac:dyDescent="0.2">
      <c r="J26" s="4"/>
      <c r="N26" s="20"/>
    </row>
    <row r="29" spans="2:18" x14ac:dyDescent="0.2">
      <c r="J29" s="1"/>
      <c r="K29" s="1"/>
    </row>
    <row r="30" spans="2:18" x14ac:dyDescent="0.2">
      <c r="J30" s="1"/>
      <c r="K30" s="1"/>
    </row>
    <row r="32" spans="2:18" x14ac:dyDescent="0.2">
      <c r="J32" s="4"/>
      <c r="K32" s="1"/>
    </row>
    <row r="33" spans="7:11" x14ac:dyDescent="0.2">
      <c r="J33" s="4"/>
      <c r="K33" s="1"/>
    </row>
    <row r="34" spans="7:11" x14ac:dyDescent="0.2">
      <c r="G34" s="9"/>
      <c r="H34" s="9"/>
      <c r="I34" s="9"/>
      <c r="J34" s="4"/>
      <c r="K34" s="1"/>
    </row>
    <row r="35" spans="7:11" x14ac:dyDescent="0.2">
      <c r="G35" s="9"/>
      <c r="H35" s="9"/>
      <c r="I35" s="9"/>
      <c r="J35" s="4"/>
      <c r="K35" s="1"/>
    </row>
    <row r="36" spans="7:11" x14ac:dyDescent="0.2">
      <c r="G36" s="9"/>
      <c r="H36" s="9"/>
      <c r="I36" s="9"/>
      <c r="J36" s="4"/>
      <c r="K36" s="1"/>
    </row>
  </sheetData>
  <mergeCells count="6">
    <mergeCell ref="H4:J4"/>
    <mergeCell ref="H14:J14"/>
    <mergeCell ref="C12:E12"/>
    <mergeCell ref="C2:E2"/>
    <mergeCell ref="D4:F4"/>
    <mergeCell ref="D14:F1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zoomScaleNormal="100" workbookViewId="0">
      <selection activeCell="N19" sqref="N19"/>
    </sheetView>
  </sheetViews>
  <sheetFormatPr defaultRowHeight="14.25" x14ac:dyDescent="0.2"/>
  <sheetData>
    <row r="1" spans="2:13" x14ac:dyDescent="0.2">
      <c r="B1" s="46" t="s">
        <v>86</v>
      </c>
    </row>
    <row r="3" spans="2:13" x14ac:dyDescent="0.2">
      <c r="B3" s="18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2:13" x14ac:dyDescent="0.2">
      <c r="B4" s="19"/>
      <c r="C4" s="60" t="s">
        <v>13</v>
      </c>
      <c r="D4" s="60" t="s">
        <v>14</v>
      </c>
      <c r="E4" s="60" t="s">
        <v>15</v>
      </c>
      <c r="F4" s="61"/>
      <c r="G4" s="60" t="s">
        <v>13</v>
      </c>
      <c r="H4" s="60" t="s">
        <v>14</v>
      </c>
      <c r="I4" s="60" t="s">
        <v>15</v>
      </c>
      <c r="J4" s="61"/>
      <c r="K4" s="61"/>
      <c r="L4" s="61"/>
      <c r="M4" s="14"/>
    </row>
    <row r="5" spans="2:13" x14ac:dyDescent="0.2">
      <c r="B5" s="41" t="s">
        <v>33</v>
      </c>
      <c r="C5" s="93" t="s">
        <v>21</v>
      </c>
      <c r="D5" s="93"/>
      <c r="E5" s="93"/>
      <c r="F5" s="61"/>
      <c r="G5" s="98" t="s">
        <v>22</v>
      </c>
      <c r="H5" s="98"/>
      <c r="I5" s="98"/>
      <c r="J5" s="62" t="s">
        <v>3</v>
      </c>
      <c r="K5" s="62" t="s">
        <v>32</v>
      </c>
      <c r="L5" s="61"/>
      <c r="M5" s="14"/>
    </row>
    <row r="6" spans="2:13" x14ac:dyDescent="0.2">
      <c r="B6" s="41">
        <v>1</v>
      </c>
      <c r="C6" s="62">
        <v>346393</v>
      </c>
      <c r="D6" s="62">
        <v>335334</v>
      </c>
      <c r="E6" s="62">
        <v>356606</v>
      </c>
      <c r="F6" s="61"/>
      <c r="G6" s="63">
        <v>1.135</v>
      </c>
      <c r="H6" s="63">
        <v>1.0971007539410556</v>
      </c>
      <c r="I6" s="63">
        <v>1.17</v>
      </c>
      <c r="J6" s="64">
        <f>AVERAGE(G6:I6)</f>
        <v>1.1340335846470184</v>
      </c>
      <c r="K6" s="62">
        <f>STDEV(G6:I6)</f>
        <v>3.6459230490597135E-2</v>
      </c>
      <c r="L6" s="65">
        <v>1</v>
      </c>
      <c r="M6" s="14"/>
    </row>
    <row r="7" spans="2:13" x14ac:dyDescent="0.2">
      <c r="B7" s="41">
        <v>2</v>
      </c>
      <c r="C7" s="62">
        <v>358240</v>
      </c>
      <c r="D7" s="62">
        <v>340966</v>
      </c>
      <c r="E7" s="62">
        <v>348027</v>
      </c>
      <c r="F7" s="61"/>
      <c r="G7" s="63">
        <v>1.1755997258396162</v>
      </c>
      <c r="H7" s="63">
        <v>1.1164016449623029</v>
      </c>
      <c r="I7" s="63">
        <v>1.1405997258396161</v>
      </c>
      <c r="J7" s="64">
        <f t="shared" ref="J7:J15" si="0">AVERAGE(G7:I7)</f>
        <v>1.1442003655471782</v>
      </c>
      <c r="K7" s="62">
        <f t="shared" ref="K7:K15" si="1">STDEV(G7:I7)</f>
        <v>2.9762840079820836E-2</v>
      </c>
      <c r="L7" s="65">
        <v>1.01</v>
      </c>
      <c r="M7" s="14"/>
    </row>
    <row r="8" spans="2:13" x14ac:dyDescent="0.2">
      <c r="B8" s="41">
        <v>3</v>
      </c>
      <c r="C8" s="62">
        <v>327368</v>
      </c>
      <c r="D8" s="62">
        <v>341549</v>
      </c>
      <c r="E8" s="62">
        <v>339157</v>
      </c>
      <c r="F8" s="61"/>
      <c r="G8" s="63">
        <v>1.0698012337217273</v>
      </c>
      <c r="H8" s="63">
        <v>1.1183995887594242</v>
      </c>
      <c r="I8" s="63">
        <v>1.1102021932830706</v>
      </c>
      <c r="J8" s="64">
        <f t="shared" si="0"/>
        <v>1.0994676719214074</v>
      </c>
      <c r="K8" s="62">
        <f t="shared" si="1"/>
        <v>2.601677323844203E-2</v>
      </c>
      <c r="L8" s="65">
        <v>0.97</v>
      </c>
      <c r="M8" s="14"/>
    </row>
    <row r="9" spans="2:13" x14ac:dyDescent="0.2">
      <c r="B9" s="41">
        <v>4</v>
      </c>
      <c r="C9" s="62">
        <v>327105</v>
      </c>
      <c r="D9" s="62">
        <v>334692</v>
      </c>
      <c r="E9" s="62">
        <v>313770</v>
      </c>
      <c r="F9" s="61"/>
      <c r="G9" s="63">
        <v>1.0688999314599041</v>
      </c>
      <c r="H9" s="63">
        <v>1.0949006168608637</v>
      </c>
      <c r="I9" s="63">
        <v>1.0232008224811515</v>
      </c>
      <c r="J9" s="64">
        <f t="shared" si="0"/>
        <v>1.0623337902673065</v>
      </c>
      <c r="K9" s="62">
        <f t="shared" si="1"/>
        <v>3.6298082403125626E-2</v>
      </c>
      <c r="L9" s="65">
        <v>0.94</v>
      </c>
      <c r="M9" s="14"/>
    </row>
    <row r="10" spans="2:13" x14ac:dyDescent="0.2">
      <c r="B10" s="41">
        <v>5</v>
      </c>
      <c r="C10" s="62">
        <v>304753</v>
      </c>
      <c r="D10" s="62">
        <v>312865</v>
      </c>
      <c r="E10" s="62">
        <v>324975</v>
      </c>
      <c r="F10" s="61"/>
      <c r="G10" s="63">
        <v>0.99229952021932832</v>
      </c>
      <c r="H10" s="63">
        <v>1.0200993831391363</v>
      </c>
      <c r="I10" s="63">
        <v>1.0616004112405757</v>
      </c>
      <c r="J10" s="64">
        <f t="shared" si="0"/>
        <v>1.0246664381996802</v>
      </c>
      <c r="K10" s="62">
        <f t="shared" si="1"/>
        <v>3.4875447925857957E-2</v>
      </c>
      <c r="L10" s="65">
        <v>0.9</v>
      </c>
      <c r="M10" s="14"/>
    </row>
    <row r="11" spans="2:13" x14ac:dyDescent="0.2">
      <c r="B11" s="41">
        <v>6</v>
      </c>
      <c r="C11" s="62">
        <v>313198</v>
      </c>
      <c r="D11" s="62">
        <v>295737</v>
      </c>
      <c r="E11" s="62">
        <v>316396</v>
      </c>
      <c r="F11" s="61"/>
      <c r="G11" s="63">
        <v>1.0212405757368059</v>
      </c>
      <c r="H11" s="63">
        <v>0.96140164496230296</v>
      </c>
      <c r="I11" s="63">
        <v>1.0322001370801919</v>
      </c>
      <c r="J11" s="64">
        <f t="shared" si="0"/>
        <v>1.0049474525931004</v>
      </c>
      <c r="K11" s="62">
        <f t="shared" si="1"/>
        <v>3.8107820954151432E-2</v>
      </c>
      <c r="L11" s="65">
        <v>0.89</v>
      </c>
      <c r="M11" s="14"/>
    </row>
    <row r="12" spans="2:13" x14ac:dyDescent="0.2">
      <c r="B12" s="41">
        <v>7</v>
      </c>
      <c r="C12" s="62">
        <v>305629</v>
      </c>
      <c r="D12" s="62">
        <v>295386</v>
      </c>
      <c r="E12" s="62">
        <v>286165</v>
      </c>
      <c r="F12" s="61"/>
      <c r="G12" s="63">
        <v>0.99530157642220696</v>
      </c>
      <c r="H12" s="63">
        <v>0.96019876627827283</v>
      </c>
      <c r="I12" s="63">
        <v>0.92859835503769705</v>
      </c>
      <c r="J12" s="64">
        <f t="shared" si="0"/>
        <v>0.96136623257939224</v>
      </c>
      <c r="K12" s="62">
        <f t="shared" si="1"/>
        <v>3.336693226745488E-2</v>
      </c>
      <c r="L12" s="65">
        <v>0.85</v>
      </c>
      <c r="M12" s="14"/>
    </row>
    <row r="13" spans="2:13" x14ac:dyDescent="0.2">
      <c r="B13" s="41">
        <v>8</v>
      </c>
      <c r="C13" s="62">
        <v>298013</v>
      </c>
      <c r="D13" s="62">
        <v>296233</v>
      </c>
      <c r="E13" s="62">
        <v>277937</v>
      </c>
      <c r="F13" s="61"/>
      <c r="G13" s="63">
        <v>0.96920150788211101</v>
      </c>
      <c r="H13" s="63">
        <v>0.96310143934201509</v>
      </c>
      <c r="I13" s="63">
        <v>0.90040095956134336</v>
      </c>
      <c r="J13" s="64">
        <f t="shared" si="0"/>
        <v>0.94423463559515641</v>
      </c>
      <c r="K13" s="62">
        <f t="shared" si="1"/>
        <v>3.8083409445931041E-2</v>
      </c>
      <c r="L13" s="65">
        <v>0.83</v>
      </c>
      <c r="M13" s="14"/>
    </row>
    <row r="14" spans="2:13" x14ac:dyDescent="0.2">
      <c r="B14" s="41">
        <v>9</v>
      </c>
      <c r="C14" s="62">
        <v>285874</v>
      </c>
      <c r="D14" s="62">
        <v>299238</v>
      </c>
      <c r="E14" s="62">
        <v>277499</v>
      </c>
      <c r="F14" s="61"/>
      <c r="G14" s="63">
        <v>0.92760109664153534</v>
      </c>
      <c r="H14" s="63">
        <v>0.97339958875942423</v>
      </c>
      <c r="I14" s="63">
        <v>0.89889993145990399</v>
      </c>
      <c r="J14" s="64">
        <f t="shared" si="0"/>
        <v>0.93330020562028793</v>
      </c>
      <c r="K14" s="62">
        <f t="shared" si="1"/>
        <v>3.757538578378488E-2</v>
      </c>
      <c r="L14" s="65">
        <v>0.82</v>
      </c>
      <c r="M14" s="14"/>
    </row>
    <row r="15" spans="2:13" x14ac:dyDescent="0.2">
      <c r="B15" s="41">
        <v>10</v>
      </c>
      <c r="C15" s="62">
        <v>286662</v>
      </c>
      <c r="D15" s="62">
        <v>287070</v>
      </c>
      <c r="E15" s="62">
        <v>266265</v>
      </c>
      <c r="F15" s="61"/>
      <c r="G15" s="63">
        <v>0.93030157642220701</v>
      </c>
      <c r="H15" s="63">
        <v>0.93169979437971218</v>
      </c>
      <c r="I15" s="63">
        <v>0.86040095956134344</v>
      </c>
      <c r="J15" s="64">
        <f t="shared" si="0"/>
        <v>0.90746744345442087</v>
      </c>
      <c r="K15" s="62">
        <f t="shared" si="1"/>
        <v>4.0766765666498013E-2</v>
      </c>
      <c r="L15" s="65">
        <v>0.8</v>
      </c>
      <c r="M15" s="14"/>
    </row>
    <row r="16" spans="2:13" x14ac:dyDescent="0.2"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</sheetData>
  <mergeCells count="2">
    <mergeCell ref="G5:I5"/>
    <mergeCell ref="C5:E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1"/>
  <sheetViews>
    <sheetView tabSelected="1" topLeftCell="B1" workbookViewId="0">
      <selection activeCell="W20" sqref="W20"/>
    </sheetView>
  </sheetViews>
  <sheetFormatPr defaultRowHeight="14.25" x14ac:dyDescent="0.2"/>
  <sheetData>
    <row r="1" spans="2:25" x14ac:dyDescent="0.2">
      <c r="B1" s="18" t="s">
        <v>67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2:25" x14ac:dyDescent="0.2">
      <c r="B2" s="19"/>
      <c r="M2" s="14"/>
    </row>
    <row r="3" spans="2:25" x14ac:dyDescent="0.2">
      <c r="B3" s="19"/>
      <c r="C3" s="10" t="s">
        <v>13</v>
      </c>
      <c r="D3" s="10" t="s">
        <v>14</v>
      </c>
      <c r="E3" s="10" t="s">
        <v>15</v>
      </c>
      <c r="G3" s="10" t="s">
        <v>13</v>
      </c>
      <c r="H3" s="10" t="s">
        <v>19</v>
      </c>
      <c r="I3" s="10" t="s">
        <v>15</v>
      </c>
      <c r="M3" s="14"/>
    </row>
    <row r="4" spans="2:25" x14ac:dyDescent="0.2">
      <c r="B4" s="19" t="s">
        <v>34</v>
      </c>
      <c r="C4" s="95" t="s">
        <v>21</v>
      </c>
      <c r="D4" s="95"/>
      <c r="E4" s="95"/>
      <c r="G4" s="96" t="s">
        <v>41</v>
      </c>
      <c r="H4" s="96"/>
      <c r="I4" s="96"/>
      <c r="J4" s="1" t="s">
        <v>30</v>
      </c>
      <c r="K4" s="1" t="s">
        <v>31</v>
      </c>
      <c r="M4" s="14"/>
    </row>
    <row r="5" spans="2:25" x14ac:dyDescent="0.2">
      <c r="B5" s="41" t="s">
        <v>68</v>
      </c>
      <c r="C5" s="1">
        <v>858362</v>
      </c>
      <c r="D5" s="1">
        <v>825914</v>
      </c>
      <c r="E5" s="1">
        <v>843721</v>
      </c>
      <c r="G5" s="25">
        <v>2.8895202193283072</v>
      </c>
      <c r="H5" s="25">
        <v>2.7783207676490749</v>
      </c>
      <c r="I5" s="25">
        <v>2.8393454420836188</v>
      </c>
      <c r="J5" s="1">
        <f t="shared" ref="J5:J10" si="0">AVERAGE(G5:I5)</f>
        <v>2.8357288096870001</v>
      </c>
      <c r="K5" s="1">
        <f t="shared" ref="K5:K10" si="1">STDEV(G5:I5)</f>
        <v>5.5687876022161971E-2</v>
      </c>
      <c r="L5" s="7">
        <v>1</v>
      </c>
      <c r="M5" s="14"/>
    </row>
    <row r="6" spans="2:25" x14ac:dyDescent="0.2">
      <c r="B6" s="42" t="s">
        <v>69</v>
      </c>
      <c r="C6" s="1">
        <v>804775</v>
      </c>
      <c r="D6" s="1">
        <v>828312</v>
      </c>
      <c r="E6" s="1">
        <v>841998</v>
      </c>
      <c r="G6" s="25">
        <v>2.7058773132282385</v>
      </c>
      <c r="H6" s="25">
        <v>2.7865387251542151</v>
      </c>
      <c r="I6" s="25">
        <v>2.8334407128169978</v>
      </c>
      <c r="J6" s="1">
        <f t="shared" si="0"/>
        <v>2.7752855837331505</v>
      </c>
      <c r="K6" s="1">
        <f t="shared" si="1"/>
        <v>6.4521935204566117E-2</v>
      </c>
      <c r="L6" s="7">
        <v>0.98</v>
      </c>
      <c r="M6" s="14"/>
    </row>
    <row r="7" spans="2:25" x14ac:dyDescent="0.2">
      <c r="B7" s="42" t="s">
        <v>70</v>
      </c>
      <c r="C7" s="1">
        <v>796924</v>
      </c>
      <c r="D7" s="1">
        <v>826784</v>
      </c>
      <c r="E7" s="1">
        <v>834758</v>
      </c>
      <c r="G7" s="25">
        <v>2.6789718985606581</v>
      </c>
      <c r="H7" s="25">
        <v>2.7813022618231664</v>
      </c>
      <c r="I7" s="25">
        <v>2.8086291980808773</v>
      </c>
      <c r="J7" s="1">
        <f t="shared" si="0"/>
        <v>2.7563011194882336</v>
      </c>
      <c r="K7" s="1">
        <f t="shared" si="1"/>
        <v>6.8348713727894125E-2</v>
      </c>
      <c r="L7" s="7">
        <v>0.97</v>
      </c>
      <c r="M7" s="14"/>
    </row>
    <row r="8" spans="2:25" x14ac:dyDescent="0.2">
      <c r="B8" s="42" t="s">
        <v>71</v>
      </c>
      <c r="C8" s="1">
        <v>545976</v>
      </c>
      <c r="D8" s="1">
        <v>572548</v>
      </c>
      <c r="E8" s="1">
        <v>517365</v>
      </c>
      <c r="G8" s="25">
        <v>1.818971898560658</v>
      </c>
      <c r="H8" s="25">
        <v>1.910034270047978</v>
      </c>
      <c r="I8" s="25">
        <v>1.7209218642906101</v>
      </c>
      <c r="J8" s="1">
        <f t="shared" si="0"/>
        <v>1.816642677633082</v>
      </c>
      <c r="K8" s="1">
        <f t="shared" si="1"/>
        <v>9.4577716484550045E-2</v>
      </c>
      <c r="L8" s="7">
        <v>0.64</v>
      </c>
      <c r="M8" s="14"/>
      <c r="Y8" s="42"/>
    </row>
    <row r="9" spans="2:25" x14ac:dyDescent="0.2">
      <c r="B9" s="42" t="s">
        <v>72</v>
      </c>
      <c r="C9" s="1">
        <v>260302</v>
      </c>
      <c r="D9" s="1">
        <v>301464</v>
      </c>
      <c r="E9" s="1">
        <v>257752</v>
      </c>
      <c r="G9" s="25">
        <v>0.8399657299520219</v>
      </c>
      <c r="H9" s="25">
        <v>0.98102810143934205</v>
      </c>
      <c r="I9" s="25">
        <v>0.83122686771761478</v>
      </c>
      <c r="J9" s="1">
        <f t="shared" si="0"/>
        <v>0.8840735663696595</v>
      </c>
      <c r="K9" s="1">
        <f t="shared" si="1"/>
        <v>8.4078703196598506E-2</v>
      </c>
      <c r="L9" s="7">
        <v>0.31</v>
      </c>
      <c r="M9" s="14"/>
    </row>
    <row r="10" spans="2:25" x14ac:dyDescent="0.2">
      <c r="B10" s="42" t="s">
        <v>73</v>
      </c>
      <c r="C10" s="1">
        <v>108476</v>
      </c>
      <c r="D10" s="1">
        <v>129302</v>
      </c>
      <c r="E10" s="1">
        <v>82654</v>
      </c>
      <c r="G10" s="25">
        <v>0.31965729952021932</v>
      </c>
      <c r="H10" s="25">
        <v>0.39102810143934202</v>
      </c>
      <c r="I10" s="25">
        <v>0.2311651816312543</v>
      </c>
      <c r="J10" s="1">
        <f t="shared" si="0"/>
        <v>0.31395019419693854</v>
      </c>
      <c r="K10" s="1">
        <f t="shared" si="1"/>
        <v>8.0084121839288425E-2</v>
      </c>
      <c r="L10" s="7">
        <v>0.11</v>
      </c>
      <c r="M10" s="14"/>
    </row>
    <row r="11" spans="2:25" x14ac:dyDescent="0.2"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</sheetData>
  <mergeCells count="2">
    <mergeCell ref="C4:E4"/>
    <mergeCell ref="G4:I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4"/>
  <sheetViews>
    <sheetView zoomScale="85" zoomScaleNormal="85" workbookViewId="0">
      <selection activeCell="G20" sqref="G20"/>
    </sheetView>
  </sheetViews>
  <sheetFormatPr defaultRowHeight="14.25" x14ac:dyDescent="0.2"/>
  <cols>
    <col min="3" max="3" width="21.125" customWidth="1"/>
    <col min="5" max="5" width="12" customWidth="1"/>
  </cols>
  <sheetData>
    <row r="1" spans="2:14" ht="15.75" x14ac:dyDescent="0.25">
      <c r="B1" s="8"/>
      <c r="C1" s="47" t="s">
        <v>77</v>
      </c>
      <c r="E1" t="s">
        <v>79</v>
      </c>
    </row>
    <row r="2" spans="2:14" x14ac:dyDescent="0.2">
      <c r="C2" s="18"/>
      <c r="D2" s="11" t="s">
        <v>48</v>
      </c>
      <c r="E2" s="12"/>
      <c r="F2" s="12"/>
      <c r="G2" s="12"/>
      <c r="H2" s="11"/>
      <c r="I2" s="12"/>
      <c r="J2" s="12"/>
      <c r="K2" s="12"/>
      <c r="L2" s="12"/>
      <c r="M2" s="12"/>
      <c r="N2" s="13"/>
    </row>
    <row r="3" spans="2:14" x14ac:dyDescent="0.2">
      <c r="C3" s="19"/>
      <c r="E3" s="1" t="s">
        <v>5</v>
      </c>
      <c r="F3" s="1" t="s">
        <v>35</v>
      </c>
      <c r="G3" s="1" t="s">
        <v>36</v>
      </c>
      <c r="H3" s="1"/>
      <c r="I3" s="10" t="s">
        <v>13</v>
      </c>
      <c r="J3" s="10" t="s">
        <v>19</v>
      </c>
      <c r="K3" s="10" t="s">
        <v>15</v>
      </c>
      <c r="L3" s="1"/>
      <c r="M3" s="1"/>
      <c r="N3" s="14"/>
    </row>
    <row r="4" spans="2:14" x14ac:dyDescent="0.2">
      <c r="C4" s="19"/>
      <c r="D4" s="1"/>
      <c r="E4" s="95" t="s">
        <v>40</v>
      </c>
      <c r="F4" s="95"/>
      <c r="G4" s="95"/>
      <c r="H4" s="1"/>
      <c r="I4" s="96" t="s">
        <v>42</v>
      </c>
      <c r="J4" s="96"/>
      <c r="K4" s="96"/>
      <c r="L4" s="1" t="s">
        <v>45</v>
      </c>
      <c r="M4" s="1" t="s">
        <v>46</v>
      </c>
      <c r="N4" s="14"/>
    </row>
    <row r="5" spans="2:14" x14ac:dyDescent="0.2">
      <c r="C5" s="19"/>
      <c r="D5" s="29" t="s">
        <v>39</v>
      </c>
      <c r="E5" s="38">
        <v>0.2117</v>
      </c>
      <c r="F5" s="38">
        <v>0.21310000000000001</v>
      </c>
      <c r="G5" s="38">
        <v>0.2114</v>
      </c>
      <c r="H5" s="1"/>
      <c r="I5" s="25">
        <v>6.0569476082004572</v>
      </c>
      <c r="J5" s="25">
        <v>5.7681093394077454</v>
      </c>
      <c r="K5" s="25">
        <v>5.7207289293849666</v>
      </c>
      <c r="L5" s="1">
        <f>AVERAGE(I5:K5)</f>
        <v>5.8485952923310576</v>
      </c>
      <c r="M5" s="1">
        <f>STDEV(I5:K5)</f>
        <v>0.1819869266172397</v>
      </c>
      <c r="N5" s="14"/>
    </row>
    <row r="6" spans="2:14" x14ac:dyDescent="0.2">
      <c r="C6" s="32"/>
      <c r="D6" s="38" t="s">
        <v>9</v>
      </c>
      <c r="E6" s="38">
        <v>1.5113000000000001</v>
      </c>
      <c r="F6" s="38">
        <v>1.4493</v>
      </c>
      <c r="G6" s="38">
        <v>1.4372</v>
      </c>
      <c r="H6" s="1"/>
      <c r="I6" s="1"/>
      <c r="J6" s="1"/>
      <c r="K6" s="1"/>
      <c r="L6" s="7">
        <v>1</v>
      </c>
      <c r="M6" s="1"/>
      <c r="N6" s="33"/>
    </row>
    <row r="7" spans="2:14" x14ac:dyDescent="0.2">
      <c r="C7" s="19"/>
      <c r="D7" s="38" t="s">
        <v>47</v>
      </c>
      <c r="E7" s="38">
        <v>1.2996000000000001</v>
      </c>
      <c r="F7" s="38">
        <v>1.2362</v>
      </c>
      <c r="G7" s="38">
        <v>1.2258</v>
      </c>
      <c r="H7" s="1"/>
      <c r="I7" s="4"/>
      <c r="J7" s="4"/>
      <c r="K7" s="4"/>
      <c r="L7" s="1"/>
      <c r="M7" s="1"/>
      <c r="N7" s="34"/>
    </row>
    <row r="8" spans="2:14" ht="15.75" x14ac:dyDescent="0.25">
      <c r="B8" s="8"/>
      <c r="C8" s="35"/>
      <c r="D8" s="15"/>
      <c r="E8" s="15"/>
      <c r="F8" s="15"/>
      <c r="G8" s="15"/>
      <c r="H8" s="15"/>
      <c r="I8" s="15"/>
      <c r="J8" s="15"/>
      <c r="K8" s="15"/>
      <c r="L8" s="15"/>
      <c r="M8" s="15"/>
      <c r="N8" s="17"/>
    </row>
    <row r="9" spans="2:14" x14ac:dyDescent="0.2">
      <c r="B9" s="1"/>
      <c r="D9" s="95"/>
      <c r="E9" s="95"/>
      <c r="F9" s="95"/>
      <c r="G9" s="95"/>
      <c r="H9" s="95"/>
      <c r="I9" s="95"/>
      <c r="J9" s="1"/>
      <c r="K9" s="1"/>
      <c r="L9" s="1"/>
      <c r="M9" s="1"/>
    </row>
    <row r="10" spans="2:14" x14ac:dyDescent="0.2">
      <c r="C10" s="18"/>
      <c r="D10" s="11" t="s">
        <v>49</v>
      </c>
      <c r="E10" s="11"/>
      <c r="F10" s="11"/>
      <c r="G10" s="11"/>
      <c r="H10" s="11"/>
      <c r="I10" s="11"/>
      <c r="J10" s="11"/>
      <c r="K10" s="11"/>
      <c r="L10" s="11"/>
      <c r="M10" s="11"/>
      <c r="N10" s="13"/>
    </row>
    <row r="11" spans="2:14" x14ac:dyDescent="0.2">
      <c r="C11" s="19"/>
      <c r="D11" s="29"/>
      <c r="E11" s="29" t="s">
        <v>5</v>
      </c>
      <c r="F11" s="38" t="s">
        <v>35</v>
      </c>
      <c r="G11" s="38" t="s">
        <v>36</v>
      </c>
      <c r="H11" s="1"/>
      <c r="I11" s="10" t="s">
        <v>13</v>
      </c>
      <c r="J11" s="10" t="s">
        <v>19</v>
      </c>
      <c r="K11" s="10" t="s">
        <v>15</v>
      </c>
      <c r="L11" s="1"/>
      <c r="M11" s="1"/>
      <c r="N11" s="14"/>
    </row>
    <row r="12" spans="2:14" x14ac:dyDescent="0.2">
      <c r="C12" s="19"/>
      <c r="D12" s="38"/>
      <c r="E12" s="94" t="s">
        <v>40</v>
      </c>
      <c r="F12" s="94"/>
      <c r="G12" s="94"/>
      <c r="H12" s="1"/>
      <c r="I12" s="96" t="s">
        <v>42</v>
      </c>
      <c r="J12" s="96"/>
      <c r="K12" s="96"/>
      <c r="L12" s="1" t="s">
        <v>45</v>
      </c>
      <c r="M12" s="1" t="s">
        <v>46</v>
      </c>
      <c r="N12" s="14"/>
    </row>
    <row r="13" spans="2:14" x14ac:dyDescent="0.2">
      <c r="C13" s="19"/>
      <c r="D13" s="38" t="s">
        <v>39</v>
      </c>
      <c r="E13" s="38">
        <v>0.21010000000000001</v>
      </c>
      <c r="F13" s="38">
        <v>0.2024</v>
      </c>
      <c r="G13" s="38">
        <v>0.2135</v>
      </c>
      <c r="H13" s="6"/>
      <c r="I13" s="25">
        <v>5.3589977220956726</v>
      </c>
      <c r="J13" s="25">
        <v>5.0341685649202734</v>
      </c>
      <c r="K13" s="25">
        <v>4.8592255125284742</v>
      </c>
      <c r="L13" s="1">
        <f>AVERAGE(I13:K13)</f>
        <v>5.0841305998481401</v>
      </c>
      <c r="M13" s="1">
        <f>STDEV(I13:K13)</f>
        <v>0.25360445395244924</v>
      </c>
      <c r="N13" s="14"/>
    </row>
    <row r="14" spans="2:14" x14ac:dyDescent="0.2">
      <c r="C14" s="19"/>
      <c r="D14" s="38" t="s">
        <v>9</v>
      </c>
      <c r="E14" s="38">
        <v>1.3565</v>
      </c>
      <c r="F14" s="38">
        <v>1.2774999999999999</v>
      </c>
      <c r="G14" s="38">
        <v>1.2502</v>
      </c>
      <c r="H14" s="4"/>
      <c r="I14" s="1"/>
      <c r="J14" s="1"/>
      <c r="K14" s="1"/>
      <c r="L14" s="7">
        <v>0.87</v>
      </c>
      <c r="M14" s="1"/>
      <c r="N14" s="14"/>
    </row>
    <row r="15" spans="2:14" x14ac:dyDescent="0.2">
      <c r="C15" s="21"/>
      <c r="D15" s="36" t="s">
        <v>47</v>
      </c>
      <c r="E15" s="15">
        <v>1.1464000000000001</v>
      </c>
      <c r="F15" s="15">
        <v>1.0750999999999999</v>
      </c>
      <c r="G15" s="15">
        <v>1.0367</v>
      </c>
      <c r="H15" s="15"/>
      <c r="I15" s="37"/>
      <c r="J15" s="37"/>
      <c r="K15" s="37"/>
      <c r="L15" s="15"/>
      <c r="M15" s="15"/>
      <c r="N15" s="17"/>
    </row>
    <row r="16" spans="2:14" x14ac:dyDescent="0.2">
      <c r="E16" s="4"/>
      <c r="F16" s="4"/>
      <c r="G16" s="4"/>
    </row>
    <row r="17" spans="5:21" x14ac:dyDescent="0.2">
      <c r="L17" s="1"/>
      <c r="M17" s="1"/>
    </row>
    <row r="18" spans="5:21" x14ac:dyDescent="0.2">
      <c r="E18" s="4"/>
      <c r="F18" s="4"/>
      <c r="G18" s="4"/>
      <c r="H18" s="4"/>
      <c r="L18" s="1"/>
      <c r="M18" s="1"/>
    </row>
    <row r="19" spans="5:21" x14ac:dyDescent="0.2">
      <c r="E19" s="4"/>
      <c r="F19" s="4"/>
      <c r="G19" s="4"/>
      <c r="H19" s="4"/>
      <c r="L19" s="1"/>
      <c r="M19" s="1"/>
    </row>
    <row r="20" spans="5:21" x14ac:dyDescent="0.2">
      <c r="E20" s="1"/>
      <c r="L20" s="1"/>
      <c r="M20" s="1"/>
    </row>
    <row r="21" spans="5:21" x14ac:dyDescent="0.2">
      <c r="F21" s="1"/>
      <c r="G21" s="1"/>
      <c r="H21" s="1"/>
      <c r="I21" s="3"/>
      <c r="J21" s="3"/>
      <c r="Q21" s="96"/>
      <c r="R21" s="96"/>
      <c r="S21" s="96"/>
      <c r="T21" s="1"/>
      <c r="U21" s="1"/>
    </row>
    <row r="22" spans="5:21" x14ac:dyDescent="0.2">
      <c r="N22" s="1"/>
      <c r="O22" s="1"/>
      <c r="P22" s="1"/>
      <c r="T22" s="1"/>
      <c r="U22" s="1"/>
    </row>
    <row r="23" spans="5:21" x14ac:dyDescent="0.2">
      <c r="K23" s="1"/>
      <c r="L23" s="1"/>
      <c r="N23" s="1"/>
      <c r="O23" s="1"/>
      <c r="P23" s="1"/>
      <c r="T23" s="1"/>
      <c r="U23" s="1"/>
    </row>
    <row r="24" spans="5:21" x14ac:dyDescent="0.2">
      <c r="K24" s="1"/>
      <c r="L24" s="1"/>
    </row>
    <row r="25" spans="5:21" x14ac:dyDescent="0.2">
      <c r="K25" s="1"/>
      <c r="L25" s="1"/>
    </row>
    <row r="40" spans="2:13" x14ac:dyDescent="0.2"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">
      <c r="D41" s="1"/>
      <c r="E41" s="1"/>
      <c r="G41" s="1"/>
      <c r="H41" s="1"/>
      <c r="I41" s="4"/>
      <c r="J41" s="4"/>
      <c r="K41" s="4"/>
      <c r="L41" s="7"/>
      <c r="M41" s="1"/>
    </row>
    <row r="42" spans="2:13" x14ac:dyDescent="0.2">
      <c r="E42" s="1"/>
      <c r="F42" s="1"/>
      <c r="G42" s="1"/>
      <c r="H42" s="1"/>
    </row>
    <row r="43" spans="2:13" x14ac:dyDescent="0.2">
      <c r="E43" s="1"/>
      <c r="F43" s="1"/>
      <c r="G43" s="1"/>
      <c r="H43" s="1"/>
      <c r="I43" s="1"/>
      <c r="J43" s="1"/>
      <c r="L43" s="1"/>
      <c r="M43" s="1"/>
    </row>
    <row r="44" spans="2:13" x14ac:dyDescent="0.2">
      <c r="E44" s="1"/>
      <c r="F44" s="1"/>
      <c r="G44" s="1"/>
      <c r="H44" s="1"/>
      <c r="I44" s="1"/>
      <c r="J44" s="1"/>
      <c r="L44" s="1"/>
      <c r="M44" s="1"/>
    </row>
    <row r="45" spans="2:13" x14ac:dyDescent="0.2">
      <c r="E45" s="1"/>
      <c r="F45" s="1"/>
      <c r="G45" s="1"/>
      <c r="H45" s="1"/>
      <c r="I45" s="1"/>
      <c r="J45" s="1"/>
    </row>
    <row r="47" spans="2:13" x14ac:dyDescent="0.2">
      <c r="B47" s="3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">
      <c r="D48" s="1"/>
      <c r="E48" s="1"/>
      <c r="G48" s="1"/>
      <c r="H48" s="1"/>
      <c r="I48" s="4"/>
      <c r="J48" s="4"/>
      <c r="K48" s="4"/>
      <c r="L48" s="7"/>
      <c r="M48" s="1"/>
    </row>
    <row r="49" spans="2:13" x14ac:dyDescent="0.2">
      <c r="B49" s="1"/>
      <c r="E49" s="1"/>
      <c r="F49" s="1"/>
      <c r="G49" s="1"/>
      <c r="H49" s="1"/>
    </row>
    <row r="50" spans="2:13" x14ac:dyDescent="0.2">
      <c r="E50" s="1"/>
      <c r="F50" s="1"/>
      <c r="G50" s="1"/>
      <c r="H50" s="1"/>
      <c r="I50" s="1"/>
      <c r="J50" s="1"/>
      <c r="L50" s="1"/>
      <c r="M50" s="1"/>
    </row>
    <row r="51" spans="2:13" x14ac:dyDescent="0.2">
      <c r="E51" s="1"/>
      <c r="F51" s="1"/>
      <c r="G51" s="1"/>
      <c r="H51" s="1"/>
      <c r="I51" s="1"/>
      <c r="J51" s="1"/>
      <c r="L51" s="1"/>
      <c r="M51" s="1"/>
    </row>
    <row r="52" spans="2:13" x14ac:dyDescent="0.2">
      <c r="E52" s="1"/>
      <c r="F52" s="1"/>
      <c r="G52" s="1"/>
      <c r="H52" s="1"/>
      <c r="I52" s="1"/>
      <c r="J52" s="1"/>
    </row>
    <row r="55" spans="2:13" x14ac:dyDescent="0.2">
      <c r="C55" s="10"/>
      <c r="D55" s="10"/>
      <c r="E55" s="10"/>
      <c r="G55" s="10"/>
      <c r="H55" s="10"/>
      <c r="I55" s="10"/>
    </row>
    <row r="56" spans="2:13" x14ac:dyDescent="0.2">
      <c r="E56" s="1"/>
      <c r="F56" s="1"/>
      <c r="G56" s="1"/>
      <c r="H56" s="1"/>
    </row>
    <row r="57" spans="2:13" x14ac:dyDescent="0.2">
      <c r="E57" s="1"/>
      <c r="F57" s="1"/>
      <c r="G57" s="1"/>
      <c r="H57" s="1"/>
      <c r="I57" s="1"/>
      <c r="J57" s="1"/>
      <c r="L57" s="1"/>
      <c r="M57" s="1"/>
    </row>
    <row r="58" spans="2:13" x14ac:dyDescent="0.2">
      <c r="E58" s="1"/>
      <c r="F58" s="1"/>
      <c r="G58" s="1"/>
      <c r="H58" s="1"/>
      <c r="I58" s="1"/>
      <c r="J58" s="1"/>
      <c r="L58" s="1"/>
      <c r="M58" s="1"/>
    </row>
    <row r="59" spans="2:13" x14ac:dyDescent="0.2">
      <c r="E59" s="1"/>
      <c r="F59" s="1"/>
      <c r="G59" s="1"/>
      <c r="H59" s="1"/>
      <c r="I59" s="1"/>
      <c r="J59" s="1"/>
    </row>
    <row r="61" spans="2:13" x14ac:dyDescent="0.2"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">
      <c r="D62" s="1"/>
      <c r="E62" s="1"/>
      <c r="G62" s="1"/>
      <c r="H62" s="1"/>
      <c r="I62" s="4"/>
      <c r="J62" s="4"/>
      <c r="K62" s="4"/>
      <c r="L62" s="7"/>
      <c r="M62" s="1"/>
    </row>
    <row r="63" spans="2:13" x14ac:dyDescent="0.2">
      <c r="E63" s="1"/>
      <c r="F63" s="1"/>
      <c r="G63" s="1"/>
      <c r="H63" s="1"/>
    </row>
    <row r="64" spans="2:13" x14ac:dyDescent="0.2">
      <c r="E64" s="1"/>
      <c r="F64" s="1"/>
      <c r="G64" s="1"/>
      <c r="H64" s="1"/>
      <c r="I64" s="1"/>
      <c r="J64" s="1"/>
      <c r="L64" s="1"/>
      <c r="M64" s="1"/>
    </row>
    <row r="65" spans="2:13" x14ac:dyDescent="0.2">
      <c r="E65" s="1"/>
      <c r="F65" s="1"/>
      <c r="G65" s="1"/>
      <c r="H65" s="1"/>
      <c r="I65" s="1"/>
      <c r="J65" s="1"/>
      <c r="L65" s="1"/>
      <c r="M65" s="1"/>
    </row>
    <row r="66" spans="2:13" ht="15.75" x14ac:dyDescent="0.25">
      <c r="B66" s="8"/>
      <c r="E66" s="1"/>
      <c r="F66" s="1"/>
      <c r="G66" s="1"/>
      <c r="H66" s="1"/>
      <c r="I66" s="1"/>
      <c r="J66" s="1"/>
    </row>
    <row r="68" spans="2:13" x14ac:dyDescent="0.2">
      <c r="C68" s="95"/>
      <c r="D68" s="95"/>
      <c r="E68" s="95"/>
      <c r="G68" s="96"/>
      <c r="H68" s="96"/>
      <c r="I68" s="96"/>
      <c r="J68" s="1"/>
      <c r="K68" s="1"/>
    </row>
    <row r="69" spans="2:13" x14ac:dyDescent="0.2">
      <c r="B69" s="1"/>
      <c r="C69" s="1"/>
      <c r="D69" s="1"/>
      <c r="E69" s="1"/>
      <c r="G69" s="30"/>
      <c r="H69" s="30"/>
      <c r="I69" s="30"/>
      <c r="J69" s="1"/>
      <c r="K69" s="1"/>
      <c r="L69" s="7"/>
    </row>
    <row r="70" spans="2:13" x14ac:dyDescent="0.2">
      <c r="B70" s="1"/>
      <c r="C70" s="1"/>
      <c r="D70" s="1"/>
      <c r="E70" s="1"/>
      <c r="G70" s="30"/>
      <c r="H70" s="30"/>
      <c r="I70" s="30"/>
      <c r="J70" s="1"/>
      <c r="K70" s="1"/>
      <c r="L70" s="7"/>
    </row>
    <row r="71" spans="2:13" x14ac:dyDescent="0.2">
      <c r="B71" s="25"/>
    </row>
    <row r="72" spans="2:13" x14ac:dyDescent="0.2">
      <c r="B72" s="25"/>
      <c r="L72" s="7"/>
    </row>
    <row r="73" spans="2:13" x14ac:dyDescent="0.2">
      <c r="B73" s="25"/>
      <c r="G73" s="29"/>
      <c r="H73" s="29"/>
      <c r="I73" s="29"/>
      <c r="J73" s="1"/>
      <c r="K73" s="1"/>
      <c r="L73" s="7"/>
    </row>
    <row r="74" spans="2:13" x14ac:dyDescent="0.2">
      <c r="B74" s="25"/>
      <c r="G74" s="29"/>
      <c r="H74" s="29"/>
      <c r="I74" s="29"/>
      <c r="J74" s="1"/>
      <c r="K74" s="1"/>
      <c r="L74" s="7"/>
    </row>
  </sheetData>
  <mergeCells count="8">
    <mergeCell ref="Q21:S21"/>
    <mergeCell ref="C68:E68"/>
    <mergeCell ref="G68:I68"/>
    <mergeCell ref="E4:G4"/>
    <mergeCell ref="I4:K4"/>
    <mergeCell ref="D9:I9"/>
    <mergeCell ref="E12:G12"/>
    <mergeCell ref="I12:K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1"/>
  <sheetViews>
    <sheetView zoomScale="85" zoomScaleNormal="85" workbookViewId="0">
      <selection activeCell="J44" sqref="J44:J45"/>
    </sheetView>
  </sheetViews>
  <sheetFormatPr defaultRowHeight="14.25" x14ac:dyDescent="0.2"/>
  <cols>
    <col min="3" max="3" width="13.5" customWidth="1"/>
    <col min="6" max="6" width="6.5" customWidth="1"/>
    <col min="7" max="7" width="12.875" customWidth="1"/>
  </cols>
  <sheetData>
    <row r="1" spans="2:16" x14ac:dyDescent="0.2">
      <c r="C1" s="1"/>
      <c r="D1" s="1"/>
      <c r="E1" s="1"/>
      <c r="F1" s="1"/>
      <c r="G1" s="1"/>
      <c r="H1" s="1"/>
      <c r="I1" s="1"/>
    </row>
    <row r="2" spans="2:16" ht="15.75" x14ac:dyDescent="0.25">
      <c r="B2" s="47" t="s">
        <v>75</v>
      </c>
      <c r="G2" s="1"/>
    </row>
    <row r="3" spans="2:16" x14ac:dyDescent="0.2">
      <c r="D3" t="s">
        <v>78</v>
      </c>
      <c r="G3" s="1"/>
    </row>
    <row r="4" spans="2:16" x14ac:dyDescent="0.2">
      <c r="B4" s="18"/>
      <c r="C4" s="11" t="s">
        <v>44</v>
      </c>
      <c r="D4" s="12"/>
      <c r="E4" s="12"/>
      <c r="F4" s="12"/>
      <c r="G4" s="11"/>
      <c r="H4" s="12"/>
      <c r="I4" s="12"/>
      <c r="J4" s="12"/>
      <c r="K4" s="12"/>
      <c r="L4" s="12"/>
      <c r="M4" s="13"/>
    </row>
    <row r="5" spans="2:16" x14ac:dyDescent="0.2">
      <c r="B5" s="19"/>
      <c r="D5" s="1" t="s">
        <v>5</v>
      </c>
      <c r="E5" s="1" t="s">
        <v>35</v>
      </c>
      <c r="F5" s="1" t="s">
        <v>36</v>
      </c>
      <c r="G5" s="1"/>
      <c r="H5" s="10" t="s">
        <v>13</v>
      </c>
      <c r="I5" s="10" t="s">
        <v>19</v>
      </c>
      <c r="J5" s="10" t="s">
        <v>15</v>
      </c>
      <c r="K5" s="1"/>
      <c r="L5" s="1"/>
      <c r="M5" s="14"/>
    </row>
    <row r="6" spans="2:16" x14ac:dyDescent="0.2">
      <c r="B6" s="19"/>
      <c r="C6" s="1"/>
      <c r="D6" s="95" t="s">
        <v>40</v>
      </c>
      <c r="E6" s="95"/>
      <c r="F6" s="95"/>
      <c r="G6" s="1"/>
      <c r="H6" s="96" t="s">
        <v>42</v>
      </c>
      <c r="I6" s="96"/>
      <c r="J6" s="96"/>
      <c r="K6" s="1" t="s">
        <v>45</v>
      </c>
      <c r="L6" s="1" t="s">
        <v>46</v>
      </c>
      <c r="M6" s="14"/>
    </row>
    <row r="7" spans="2:16" x14ac:dyDescent="0.2">
      <c r="B7" s="19"/>
      <c r="C7" s="29" t="s">
        <v>39</v>
      </c>
      <c r="D7" s="38">
        <v>0.21149999999999999</v>
      </c>
      <c r="E7" s="38">
        <v>0.19980000000000001</v>
      </c>
      <c r="F7" s="38">
        <v>0.20449999999999999</v>
      </c>
      <c r="G7" s="38"/>
      <c r="H7" s="48">
        <v>5.0628701594533032</v>
      </c>
      <c r="I7" s="48">
        <v>4.8810933940774497</v>
      </c>
      <c r="J7" s="48">
        <v>4.927562642369022</v>
      </c>
      <c r="K7" s="1">
        <f>AVERAGE(H7:J7)</f>
        <v>4.9571753986332583</v>
      </c>
      <c r="L7" s="1">
        <f>STDEV(H7:J7)</f>
        <v>9.4437199279737358E-2</v>
      </c>
      <c r="M7" s="14"/>
    </row>
    <row r="8" spans="2:16" x14ac:dyDescent="0.2">
      <c r="B8" s="32"/>
      <c r="C8" s="29" t="s">
        <v>9</v>
      </c>
      <c r="D8" s="38">
        <v>1.2928999999999999</v>
      </c>
      <c r="E8" s="38">
        <v>1.2413000000000001</v>
      </c>
      <c r="F8" s="38">
        <v>1.2562</v>
      </c>
      <c r="G8" s="38"/>
      <c r="H8" s="38"/>
      <c r="I8" s="38"/>
      <c r="J8" s="38"/>
      <c r="K8" s="7">
        <v>1</v>
      </c>
      <c r="L8" s="1"/>
      <c r="M8" s="33"/>
    </row>
    <row r="9" spans="2:16" x14ac:dyDescent="0.2">
      <c r="B9" s="19"/>
      <c r="C9" s="38" t="s">
        <v>47</v>
      </c>
      <c r="D9" s="38">
        <v>1.0813999999999999</v>
      </c>
      <c r="E9" s="38">
        <v>1.0415000000000001</v>
      </c>
      <c r="F9" s="38">
        <v>1.0517000000000001</v>
      </c>
      <c r="G9" s="38"/>
      <c r="H9" s="29"/>
      <c r="I9" s="29"/>
      <c r="J9" s="29"/>
      <c r="K9" s="1"/>
      <c r="L9" s="1"/>
      <c r="M9" s="34"/>
    </row>
    <row r="10" spans="2:16" x14ac:dyDescent="0.2">
      <c r="B10" s="35"/>
      <c r="C10" s="49"/>
      <c r="D10" s="49"/>
      <c r="E10" s="49"/>
      <c r="F10" s="49"/>
      <c r="G10" s="49"/>
      <c r="H10" s="49"/>
      <c r="I10" s="49"/>
      <c r="J10" s="49"/>
      <c r="K10" s="15"/>
      <c r="L10" s="15"/>
      <c r="M10" s="17"/>
    </row>
    <row r="11" spans="2:16" x14ac:dyDescent="0.2">
      <c r="C11" s="94"/>
      <c r="D11" s="94"/>
      <c r="E11" s="94"/>
      <c r="F11" s="94"/>
      <c r="G11" s="94"/>
      <c r="H11" s="94"/>
      <c r="I11" s="38"/>
      <c r="J11" s="38"/>
      <c r="K11" s="1"/>
      <c r="L11" s="1"/>
    </row>
    <row r="12" spans="2:16" x14ac:dyDescent="0.2">
      <c r="B12" s="18"/>
      <c r="C12" s="50" t="s">
        <v>43</v>
      </c>
      <c r="D12" s="50"/>
      <c r="E12" s="50"/>
      <c r="F12" s="50"/>
      <c r="G12" s="50"/>
      <c r="H12" s="50"/>
      <c r="I12" s="50"/>
      <c r="J12" s="50"/>
      <c r="K12" s="11"/>
      <c r="L12" s="11"/>
      <c r="M12" s="13"/>
    </row>
    <row r="13" spans="2:16" x14ac:dyDescent="0.2">
      <c r="B13" s="19"/>
      <c r="C13" s="38"/>
      <c r="D13" s="38" t="s">
        <v>5</v>
      </c>
      <c r="E13" s="38" t="s">
        <v>35</v>
      </c>
      <c r="F13" s="38" t="s">
        <v>36</v>
      </c>
      <c r="G13" s="38"/>
      <c r="H13" s="51" t="s">
        <v>13</v>
      </c>
      <c r="I13" s="51" t="s">
        <v>19</v>
      </c>
      <c r="J13" s="51" t="s">
        <v>15</v>
      </c>
      <c r="K13" s="1"/>
      <c r="L13" s="1"/>
      <c r="M13" s="14"/>
      <c r="P13" s="1"/>
    </row>
    <row r="14" spans="2:16" x14ac:dyDescent="0.2">
      <c r="B14" s="19"/>
      <c r="C14" s="38"/>
      <c r="D14" s="94" t="s">
        <v>40</v>
      </c>
      <c r="E14" s="94"/>
      <c r="F14" s="94"/>
      <c r="G14" s="38"/>
      <c r="H14" s="99" t="s">
        <v>42</v>
      </c>
      <c r="I14" s="99"/>
      <c r="J14" s="99"/>
      <c r="K14" s="1" t="s">
        <v>45</v>
      </c>
      <c r="L14" s="1" t="s">
        <v>46</v>
      </c>
      <c r="M14" s="14"/>
    </row>
    <row r="15" spans="2:16" x14ac:dyDescent="0.2">
      <c r="B15" s="19"/>
      <c r="C15" s="29" t="s">
        <v>39</v>
      </c>
      <c r="D15" s="38">
        <v>0.20419999999999999</v>
      </c>
      <c r="E15" s="38">
        <v>0.19889999999999999</v>
      </c>
      <c r="F15" s="38">
        <v>0.21099999999999999</v>
      </c>
      <c r="G15" s="52"/>
      <c r="H15" s="48">
        <v>4.3671981776765376</v>
      </c>
      <c r="I15" s="48">
        <v>4.070615034168565</v>
      </c>
      <c r="J15" s="48">
        <v>4.0765375854214128</v>
      </c>
      <c r="K15" s="1">
        <f>AVERAGE(H15:J15)</f>
        <v>4.1714502657555057</v>
      </c>
      <c r="L15" s="1">
        <f>STDEV(H15:J15)</f>
        <v>0.16954852673915771</v>
      </c>
      <c r="M15" s="14"/>
    </row>
    <row r="16" spans="2:16" x14ac:dyDescent="0.2">
      <c r="B16" s="19"/>
      <c r="C16" s="29" t="s">
        <v>9</v>
      </c>
      <c r="D16" s="38">
        <v>1.1329</v>
      </c>
      <c r="E16" s="38">
        <v>1.0625</v>
      </c>
      <c r="F16" s="38">
        <v>1.0759000000000001</v>
      </c>
      <c r="G16" s="29"/>
      <c r="H16" s="38"/>
      <c r="I16" s="38"/>
      <c r="J16" s="38"/>
      <c r="K16" s="7">
        <v>0.84</v>
      </c>
      <c r="L16" s="1"/>
      <c r="M16" s="14"/>
    </row>
    <row r="17" spans="2:13" x14ac:dyDescent="0.2">
      <c r="B17" s="21"/>
      <c r="C17" s="36" t="s">
        <v>47</v>
      </c>
      <c r="D17" s="15">
        <v>0.92869999999999997</v>
      </c>
      <c r="E17" s="15">
        <v>0.86360000000000003</v>
      </c>
      <c r="F17" s="15">
        <v>0.8649</v>
      </c>
      <c r="G17" s="15"/>
      <c r="H17" s="37"/>
      <c r="I17" s="37"/>
      <c r="J17" s="37"/>
      <c r="K17" s="15"/>
      <c r="L17" s="15"/>
      <c r="M17" s="17"/>
    </row>
    <row r="38" spans="7:13" x14ac:dyDescent="0.2">
      <c r="G38" s="5"/>
    </row>
    <row r="39" spans="7:13" x14ac:dyDescent="0.2">
      <c r="G39" s="5"/>
    </row>
    <row r="48" spans="7:13" x14ac:dyDescent="0.2">
      <c r="L48" s="1"/>
      <c r="M48" s="1"/>
    </row>
    <row r="49" spans="6:13" x14ac:dyDescent="0.2">
      <c r="L49" s="1"/>
      <c r="M49" s="1"/>
    </row>
    <row r="50" spans="6:13" x14ac:dyDescent="0.2">
      <c r="L50" s="1"/>
      <c r="M50" s="1"/>
    </row>
    <row r="51" spans="6:13" x14ac:dyDescent="0.2">
      <c r="L51" s="1"/>
      <c r="M51" s="1"/>
    </row>
    <row r="52" spans="6:13" x14ac:dyDescent="0.2">
      <c r="L52" s="1"/>
      <c r="M52" s="1"/>
    </row>
    <row r="55" spans="6:13" x14ac:dyDescent="0.2">
      <c r="F55" s="1"/>
    </row>
    <row r="56" spans="6:13" x14ac:dyDescent="0.2">
      <c r="F56" s="1"/>
      <c r="H56" s="1"/>
      <c r="I56" s="1"/>
    </row>
    <row r="57" spans="6:13" x14ac:dyDescent="0.2">
      <c r="F57" s="1"/>
      <c r="H57" s="1"/>
      <c r="I57" s="1"/>
    </row>
    <row r="58" spans="6:13" x14ac:dyDescent="0.2">
      <c r="F58" s="1"/>
      <c r="H58" s="1"/>
      <c r="I58" s="1"/>
    </row>
    <row r="59" spans="6:13" x14ac:dyDescent="0.2">
      <c r="F59" s="1"/>
      <c r="H59" s="1"/>
      <c r="I59" s="1"/>
    </row>
    <row r="60" spans="6:13" x14ac:dyDescent="0.2">
      <c r="F60" s="1"/>
      <c r="H60" s="1"/>
      <c r="I60" s="1"/>
    </row>
    <row r="61" spans="6:13" x14ac:dyDescent="0.2">
      <c r="H61" s="1"/>
      <c r="I61" s="1"/>
    </row>
  </sheetData>
  <mergeCells count="5">
    <mergeCell ref="D6:F6"/>
    <mergeCell ref="H6:J6"/>
    <mergeCell ref="C11:H11"/>
    <mergeCell ref="D14:F14"/>
    <mergeCell ref="H14:J1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activeCell="Q20" sqref="Q20"/>
    </sheetView>
  </sheetViews>
  <sheetFormatPr defaultRowHeight="14.25" x14ac:dyDescent="0.2"/>
  <sheetData>
    <row r="1" spans="1:13" x14ac:dyDescent="0.2">
      <c r="B1" s="1"/>
      <c r="C1" s="1"/>
      <c r="D1" s="1"/>
      <c r="E1" s="1"/>
    </row>
    <row r="2" spans="1:13" x14ac:dyDescent="0.2">
      <c r="B2" s="43" t="s">
        <v>74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x14ac:dyDescent="0.2">
      <c r="B3" s="19"/>
      <c r="C3" s="10" t="s">
        <v>13</v>
      </c>
      <c r="D3" s="10" t="s">
        <v>14</v>
      </c>
      <c r="E3" s="10" t="s">
        <v>15</v>
      </c>
      <c r="G3" s="10" t="s">
        <v>13</v>
      </c>
      <c r="H3" s="10" t="s">
        <v>19</v>
      </c>
      <c r="I3" s="10" t="s">
        <v>15</v>
      </c>
      <c r="M3" s="14"/>
    </row>
    <row r="4" spans="1:13" x14ac:dyDescent="0.2">
      <c r="B4" s="19"/>
      <c r="C4" s="95" t="s">
        <v>21</v>
      </c>
      <c r="D4" s="95"/>
      <c r="E4" s="95"/>
      <c r="G4" s="96" t="s">
        <v>22</v>
      </c>
      <c r="H4" s="96"/>
      <c r="I4" s="96"/>
      <c r="J4" s="1" t="s">
        <v>3</v>
      </c>
      <c r="K4" s="1" t="s">
        <v>4</v>
      </c>
      <c r="M4" s="14"/>
    </row>
    <row r="5" spans="1:13" x14ac:dyDescent="0.2">
      <c r="B5" s="41" t="s">
        <v>10</v>
      </c>
      <c r="C5">
        <v>848648</v>
      </c>
      <c r="D5">
        <v>842701</v>
      </c>
      <c r="E5">
        <v>863618</v>
      </c>
      <c r="F5" s="1"/>
      <c r="G5" s="25">
        <v>2.8562302947224127</v>
      </c>
      <c r="H5" s="25">
        <v>2.8358498971898563</v>
      </c>
      <c r="I5" s="25">
        <v>2.9075325565455792</v>
      </c>
      <c r="J5" s="1">
        <f>AVERAGE(G5:I5)</f>
        <v>2.8665375828192823</v>
      </c>
      <c r="K5" s="1">
        <f>STDEV(G5:I5)</f>
        <v>3.693617541125585E-2</v>
      </c>
      <c r="L5" s="7">
        <v>1</v>
      </c>
      <c r="M5" s="14"/>
    </row>
    <row r="6" spans="1:13" x14ac:dyDescent="0.2">
      <c r="B6" s="41" t="s">
        <v>11</v>
      </c>
      <c r="C6">
        <v>808064.00000000012</v>
      </c>
      <c r="D6">
        <v>799308</v>
      </c>
      <c r="E6">
        <v>852281</v>
      </c>
      <c r="F6" s="1"/>
      <c r="G6" s="25">
        <v>2.717148732008225</v>
      </c>
      <c r="H6" s="25">
        <v>2.6871418779986294</v>
      </c>
      <c r="I6" s="25">
        <v>2.8686806031528445</v>
      </c>
      <c r="J6" s="1">
        <f>AVERAGE(G6:I6)</f>
        <v>2.7576570710532331</v>
      </c>
      <c r="K6" s="1">
        <f>STDEV(G6:I6)</f>
        <v>9.7312750098809742E-2</v>
      </c>
      <c r="L6" s="7">
        <v>0.96201671576935555</v>
      </c>
      <c r="M6" s="14"/>
    </row>
    <row r="7" spans="1:13" x14ac:dyDescent="0.2">
      <c r="A7" s="1"/>
      <c r="B7" s="35"/>
      <c r="C7" s="15"/>
      <c r="D7" s="15"/>
      <c r="E7" s="16"/>
      <c r="F7" s="44"/>
      <c r="G7" s="44"/>
      <c r="H7" s="44"/>
      <c r="I7" s="15"/>
      <c r="J7" s="15"/>
      <c r="K7" s="26"/>
      <c r="L7" s="16"/>
      <c r="M7" s="17"/>
    </row>
    <row r="8" spans="1:13" x14ac:dyDescent="0.2">
      <c r="B8" s="10"/>
      <c r="C8" s="10"/>
      <c r="D8" s="10"/>
      <c r="F8" s="10"/>
      <c r="G8" s="10"/>
      <c r="H8" s="10"/>
    </row>
    <row r="9" spans="1:13" x14ac:dyDescent="0.2">
      <c r="B9" s="95"/>
      <c r="C9" s="95"/>
      <c r="D9" s="95"/>
      <c r="I9" s="1"/>
      <c r="J9" s="1"/>
    </row>
    <row r="10" spans="1:13" x14ac:dyDescent="0.2">
      <c r="A10" s="1"/>
      <c r="B10" s="1"/>
      <c r="C10" s="1"/>
      <c r="D10" s="1"/>
      <c r="F10" s="30"/>
      <c r="G10" s="30"/>
      <c r="H10" s="30"/>
      <c r="I10" s="1"/>
      <c r="J10" s="1"/>
      <c r="K10" s="7"/>
    </row>
    <row r="11" spans="1:13" x14ac:dyDescent="0.2">
      <c r="A11" s="2"/>
      <c r="B11" s="1"/>
      <c r="C11" s="1"/>
      <c r="D11" s="1"/>
      <c r="F11" s="30"/>
      <c r="G11" s="30"/>
      <c r="H11" s="30"/>
      <c r="I11" s="1"/>
      <c r="J11" s="1"/>
      <c r="K11" s="7"/>
    </row>
    <row r="15" spans="1:13" x14ac:dyDescent="0.2">
      <c r="B15" s="10"/>
      <c r="C15" s="10"/>
      <c r="D15" s="10"/>
      <c r="F15" s="10"/>
      <c r="G15" s="10"/>
      <c r="H15" s="10"/>
    </row>
    <row r="16" spans="1:13" x14ac:dyDescent="0.2">
      <c r="B16" s="95"/>
      <c r="C16" s="95"/>
      <c r="D16" s="95"/>
      <c r="F16" s="96"/>
      <c r="G16" s="96"/>
      <c r="H16" s="96"/>
      <c r="I16" s="1"/>
      <c r="J16" s="1"/>
    </row>
    <row r="17" spans="1:14" x14ac:dyDescent="0.2">
      <c r="A17" s="1"/>
      <c r="F17" s="25"/>
      <c r="G17" s="25"/>
      <c r="H17" s="25"/>
      <c r="I17" s="1"/>
      <c r="J17" s="1"/>
      <c r="K17" s="7"/>
    </row>
    <row r="18" spans="1:14" x14ac:dyDescent="0.2">
      <c r="A18" s="25"/>
      <c r="F18" s="25"/>
      <c r="G18" s="25"/>
      <c r="H18" s="25"/>
      <c r="I18" s="1"/>
      <c r="J18" s="1"/>
      <c r="K18" s="7"/>
    </row>
    <row r="19" spans="1:14" x14ac:dyDescent="0.2">
      <c r="A19" s="25"/>
      <c r="F19" s="25"/>
      <c r="G19" s="25"/>
      <c r="H19" s="25"/>
      <c r="I19" s="1"/>
      <c r="J19" s="1"/>
      <c r="K19" s="7"/>
    </row>
    <row r="20" spans="1:14" x14ac:dyDescent="0.2">
      <c r="A20" s="25"/>
      <c r="F20" s="25"/>
      <c r="G20" s="25"/>
      <c r="H20" s="25"/>
      <c r="I20" s="1"/>
      <c r="J20" s="1"/>
      <c r="K20" s="7"/>
    </row>
    <row r="21" spans="1:14" x14ac:dyDescent="0.2">
      <c r="A21" s="25"/>
      <c r="F21" s="25"/>
      <c r="G21" s="25"/>
      <c r="H21" s="25"/>
      <c r="I21" s="1"/>
      <c r="J21" s="1"/>
      <c r="K21" s="7"/>
    </row>
    <row r="22" spans="1:14" x14ac:dyDescent="0.2">
      <c r="A22" s="25"/>
      <c r="F22" s="25"/>
      <c r="G22" s="25"/>
      <c r="H22" s="25"/>
      <c r="I22" s="1"/>
      <c r="J22" s="1"/>
      <c r="K22" s="7"/>
    </row>
    <row r="23" spans="1:14" x14ac:dyDescent="0.2">
      <c r="A23" s="31"/>
      <c r="I23" s="1"/>
      <c r="J23" s="1"/>
    </row>
    <row r="24" spans="1:14" x14ac:dyDescent="0.2">
      <c r="I24" s="1"/>
      <c r="J24" s="1"/>
    </row>
    <row r="25" spans="1:14" x14ac:dyDescent="0.2">
      <c r="F25" s="30"/>
      <c r="G25" s="30"/>
      <c r="H25" s="30"/>
    </row>
    <row r="26" spans="1:14" x14ac:dyDescent="0.2">
      <c r="F26" s="30"/>
      <c r="G26" s="30"/>
      <c r="H26" s="30"/>
    </row>
    <row r="27" spans="1:14" x14ac:dyDescent="0.2">
      <c r="F27" s="30"/>
      <c r="G27" s="30"/>
      <c r="H27" s="30"/>
    </row>
    <row r="28" spans="1:14" x14ac:dyDescent="0.2">
      <c r="F28" s="30"/>
      <c r="G28" s="30"/>
      <c r="H28" s="30"/>
    </row>
    <row r="29" spans="1:14" x14ac:dyDescent="0.2">
      <c r="F29" s="30"/>
      <c r="G29" s="30"/>
      <c r="H29" s="30"/>
    </row>
    <row r="30" spans="1:14" ht="15.75" x14ac:dyDescent="0.25">
      <c r="A30" s="8"/>
      <c r="F30" s="30"/>
      <c r="G30" s="30"/>
      <c r="H30" s="30"/>
      <c r="M30" s="1"/>
      <c r="N30" s="1"/>
    </row>
    <row r="31" spans="1:14" x14ac:dyDescent="0.2">
      <c r="B31" s="10"/>
      <c r="C31" s="10"/>
      <c r="D31" s="10"/>
      <c r="F31" s="10"/>
      <c r="G31" s="10"/>
      <c r="H31" s="10"/>
      <c r="M31" s="1"/>
      <c r="N31" s="1"/>
    </row>
    <row r="32" spans="1:14" x14ac:dyDescent="0.2">
      <c r="B32" s="95"/>
      <c r="C32" s="95"/>
      <c r="D32" s="95"/>
      <c r="F32" s="96"/>
      <c r="G32" s="96"/>
      <c r="H32" s="96"/>
      <c r="I32" s="1"/>
      <c r="J32" s="1"/>
      <c r="M32" s="1"/>
      <c r="N32" s="1"/>
    </row>
    <row r="33" spans="1:14" x14ac:dyDescent="0.2">
      <c r="A33" s="1"/>
      <c r="B33" s="1"/>
      <c r="C33" s="1"/>
      <c r="D33" s="1"/>
      <c r="F33" s="25"/>
      <c r="G33" s="25"/>
      <c r="H33" s="25"/>
      <c r="I33" s="1"/>
      <c r="J33" s="1"/>
      <c r="K33" s="7"/>
      <c r="M33" s="1"/>
      <c r="N33" s="1"/>
    </row>
    <row r="34" spans="1:14" x14ac:dyDescent="0.2">
      <c r="A34" s="1"/>
      <c r="B34" s="1"/>
      <c r="C34" s="1"/>
      <c r="D34" s="1"/>
      <c r="F34" s="25"/>
      <c r="G34" s="25"/>
      <c r="H34" s="25"/>
      <c r="I34" s="1"/>
      <c r="J34" s="1"/>
      <c r="K34" s="7"/>
      <c r="M34" s="1"/>
      <c r="N34" s="1"/>
    </row>
    <row r="35" spans="1:14" x14ac:dyDescent="0.2">
      <c r="L35" s="1"/>
      <c r="M35" s="1"/>
      <c r="N35" s="1"/>
    </row>
  </sheetData>
  <mergeCells count="7">
    <mergeCell ref="C4:E4"/>
    <mergeCell ref="G4:I4"/>
    <mergeCell ref="B16:D16"/>
    <mergeCell ref="F16:H16"/>
    <mergeCell ref="B32:D32"/>
    <mergeCell ref="F32:H32"/>
    <mergeCell ref="B9:D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9"/>
  <sheetViews>
    <sheetView workbookViewId="0">
      <selection activeCell="M25" sqref="M24:M25"/>
    </sheetView>
  </sheetViews>
  <sheetFormatPr defaultRowHeight="14.25" x14ac:dyDescent="0.2"/>
  <cols>
    <col min="6" max="6" width="8.875" customWidth="1"/>
  </cols>
  <sheetData>
    <row r="1" spans="2:20" ht="17.25" x14ac:dyDescent="0.3">
      <c r="B1" s="18"/>
      <c r="C1" s="12" t="s">
        <v>80</v>
      </c>
      <c r="D1" s="12"/>
      <c r="E1" s="12"/>
      <c r="F1" s="12" t="s">
        <v>102</v>
      </c>
      <c r="G1" s="12"/>
      <c r="H1" s="12"/>
      <c r="I1" s="12"/>
      <c r="J1" s="12"/>
      <c r="K1" s="12"/>
      <c r="L1" s="12"/>
      <c r="M1" s="13"/>
    </row>
    <row r="2" spans="2:20" x14ac:dyDescent="0.2">
      <c r="B2" s="19"/>
      <c r="C2" s="61"/>
      <c r="D2" s="61"/>
      <c r="E2" s="61"/>
      <c r="F2" s="68"/>
      <c r="G2" s="61"/>
      <c r="H2" s="61"/>
      <c r="I2" s="61"/>
      <c r="J2" s="61"/>
      <c r="K2" s="61"/>
      <c r="L2" s="61"/>
      <c r="M2" s="14"/>
    </row>
    <row r="3" spans="2:20" x14ac:dyDescent="0.2">
      <c r="B3" s="19"/>
      <c r="C3" s="61"/>
      <c r="D3" s="61"/>
      <c r="E3" s="61"/>
      <c r="F3" s="61"/>
      <c r="G3" s="61"/>
      <c r="H3" s="62" t="s">
        <v>5</v>
      </c>
      <c r="I3" s="62" t="s">
        <v>35</v>
      </c>
      <c r="J3" s="62" t="s">
        <v>36</v>
      </c>
      <c r="K3" s="61"/>
      <c r="L3" s="61"/>
      <c r="M3" s="14"/>
    </row>
    <row r="4" spans="2:20" x14ac:dyDescent="0.2">
      <c r="B4" s="19"/>
      <c r="C4" s="61"/>
      <c r="D4" s="61"/>
      <c r="E4" s="61"/>
      <c r="F4" s="61"/>
      <c r="G4" s="62"/>
      <c r="H4" s="93" t="s">
        <v>37</v>
      </c>
      <c r="I4" s="93"/>
      <c r="J4" s="93"/>
      <c r="K4" s="62" t="s">
        <v>3</v>
      </c>
      <c r="L4" s="62" t="s">
        <v>4</v>
      </c>
      <c r="M4" s="14"/>
    </row>
    <row r="5" spans="2:20" x14ac:dyDescent="0.2">
      <c r="B5" s="19"/>
      <c r="C5" s="61"/>
      <c r="D5" s="61"/>
      <c r="E5" s="61"/>
      <c r="F5" s="61"/>
      <c r="G5" s="66" t="s">
        <v>81</v>
      </c>
      <c r="H5">
        <v>0.20033399999999998</v>
      </c>
      <c r="I5">
        <v>0.20728199999999999</v>
      </c>
      <c r="J5">
        <v>0.22928400000000002</v>
      </c>
      <c r="K5" s="62">
        <f>AVERAGE(H5:J5)</f>
        <v>0.21230000000000002</v>
      </c>
      <c r="L5" s="62">
        <f>_xlfn.STDEV.S(H5:J5)</f>
        <v>1.5113267945748878E-2</v>
      </c>
      <c r="M5" s="14"/>
    </row>
    <row r="6" spans="2:20" x14ac:dyDescent="0.2">
      <c r="B6" s="19"/>
      <c r="C6" s="61"/>
      <c r="D6" s="61"/>
      <c r="E6" s="61"/>
      <c r="F6" s="61"/>
      <c r="G6" s="66" t="s">
        <v>82</v>
      </c>
      <c r="H6">
        <v>0.57123944141689365</v>
      </c>
      <c r="I6">
        <v>0.58393365122615803</v>
      </c>
      <c r="J6">
        <v>0.53892690735694826</v>
      </c>
      <c r="K6" s="62">
        <f t="shared" ref="K6:K9" si="0">AVERAGE(H6:J6)</f>
        <v>0.56469999999999998</v>
      </c>
      <c r="L6" s="62">
        <f t="shared" ref="L6:L9" si="1">_xlfn.STDEV.S(H6:J6)</f>
        <v>2.3205063433675441E-2</v>
      </c>
      <c r="M6" s="14"/>
    </row>
    <row r="7" spans="2:20" x14ac:dyDescent="0.2">
      <c r="B7" s="19"/>
      <c r="C7" s="61"/>
      <c r="D7" s="61"/>
      <c r="E7" s="61"/>
      <c r="F7" s="61"/>
      <c r="G7" s="66" t="s">
        <v>83</v>
      </c>
      <c r="H7">
        <v>0.73418739326971361</v>
      </c>
      <c r="I7">
        <v>0.73872641888498236</v>
      </c>
      <c r="J7">
        <v>0.78638618784530367</v>
      </c>
      <c r="K7" s="62">
        <f t="shared" si="0"/>
        <v>0.75309999999999988</v>
      </c>
      <c r="L7" s="62">
        <f t="shared" si="1"/>
        <v>2.8915885155717677E-2</v>
      </c>
      <c r="M7" s="14"/>
    </row>
    <row r="8" spans="2:20" x14ac:dyDescent="0.2">
      <c r="B8" s="19"/>
      <c r="C8" s="61"/>
      <c r="D8" s="61"/>
      <c r="E8" s="61"/>
      <c r="F8" s="61"/>
      <c r="G8" s="66" t="s">
        <v>84</v>
      </c>
      <c r="H8">
        <v>0.87107709251101317</v>
      </c>
      <c r="I8">
        <v>0.89876696035242287</v>
      </c>
      <c r="J8">
        <v>0.84915594713656384</v>
      </c>
      <c r="K8" s="62">
        <f t="shared" si="0"/>
        <v>0.87299999999999989</v>
      </c>
      <c r="L8" s="62">
        <f t="shared" si="1"/>
        <v>2.4861342240201676E-2</v>
      </c>
      <c r="M8" s="14"/>
    </row>
    <row r="9" spans="2:20" x14ac:dyDescent="0.2">
      <c r="B9" s="19"/>
      <c r="C9" s="61"/>
      <c r="D9" s="61"/>
      <c r="E9" s="61"/>
      <c r="F9" s="61"/>
      <c r="G9" s="66" t="s">
        <v>85</v>
      </c>
      <c r="H9">
        <v>0.90700085763293314</v>
      </c>
      <c r="I9">
        <v>0.91969425385934822</v>
      </c>
      <c r="J9">
        <v>0.86430488850771869</v>
      </c>
      <c r="K9" s="62">
        <f t="shared" si="0"/>
        <v>0.89699999999999991</v>
      </c>
      <c r="L9" s="62">
        <f t="shared" si="1"/>
        <v>2.9017379508834387E-2</v>
      </c>
      <c r="M9" s="14"/>
    </row>
    <row r="10" spans="2:20" x14ac:dyDescent="0.2">
      <c r="B10" s="1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14"/>
    </row>
    <row r="11" spans="2:20" x14ac:dyDescent="0.2"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3" spans="2:20" x14ac:dyDescent="0.2">
      <c r="G13" s="54"/>
      <c r="H13" s="54"/>
      <c r="I13" s="54"/>
      <c r="J13" s="54"/>
      <c r="K13" s="54"/>
    </row>
    <row r="14" spans="2:20" x14ac:dyDescent="0.2">
      <c r="H14" s="1"/>
      <c r="I14" s="1"/>
      <c r="J14" s="4"/>
      <c r="K14" s="1"/>
      <c r="L14" s="1"/>
      <c r="R14" s="62"/>
      <c r="S14" s="62"/>
      <c r="T14" s="62"/>
    </row>
    <row r="15" spans="2:20" x14ac:dyDescent="0.2">
      <c r="K15" s="1"/>
      <c r="L15" s="1"/>
      <c r="R15" s="62"/>
      <c r="S15" s="62"/>
      <c r="T15" s="62"/>
    </row>
    <row r="16" spans="2:20" x14ac:dyDescent="0.2">
      <c r="H16" s="62"/>
      <c r="I16" s="62"/>
      <c r="J16" s="62"/>
      <c r="K16" s="1"/>
      <c r="L16" s="1"/>
      <c r="R16" s="67"/>
      <c r="S16" s="67"/>
      <c r="T16" s="67"/>
    </row>
    <row r="17" spans="8:20" x14ac:dyDescent="0.2">
      <c r="H17" s="62"/>
      <c r="I17" s="62"/>
      <c r="J17" s="62"/>
      <c r="R17" s="62"/>
      <c r="S17" s="62"/>
      <c r="T17" s="62"/>
    </row>
    <row r="18" spans="8:20" x14ac:dyDescent="0.2">
      <c r="H18" s="67"/>
      <c r="I18" s="67"/>
      <c r="J18" s="67"/>
      <c r="R18" s="62"/>
      <c r="S18" s="62"/>
      <c r="T18" s="62"/>
    </row>
    <row r="19" spans="8:20" x14ac:dyDescent="0.2">
      <c r="H19" s="62"/>
      <c r="I19" s="62"/>
      <c r="J19" s="62"/>
    </row>
    <row r="20" spans="8:20" x14ac:dyDescent="0.2">
      <c r="H20" s="62"/>
      <c r="I20" s="62"/>
      <c r="J20" s="62"/>
    </row>
    <row r="24" spans="8:20" x14ac:dyDescent="0.2">
      <c r="M24" s="62"/>
      <c r="N24" s="62"/>
      <c r="O24" s="62"/>
    </row>
    <row r="25" spans="8:20" x14ac:dyDescent="0.2">
      <c r="H25" s="62"/>
      <c r="I25" s="62"/>
      <c r="J25" s="62"/>
      <c r="M25" s="62"/>
      <c r="N25" s="62"/>
      <c r="O25" s="62"/>
    </row>
    <row r="26" spans="8:20" x14ac:dyDescent="0.2">
      <c r="H26" s="62"/>
      <c r="I26" s="62"/>
      <c r="J26" s="62"/>
      <c r="M26" s="67"/>
      <c r="N26" s="67"/>
      <c r="O26" s="67"/>
    </row>
    <row r="27" spans="8:20" x14ac:dyDescent="0.2">
      <c r="H27" s="67"/>
      <c r="I27" s="67"/>
      <c r="J27" s="67"/>
      <c r="M27" s="62"/>
      <c r="N27" s="62"/>
      <c r="O27" s="62"/>
    </row>
    <row r="28" spans="8:20" x14ac:dyDescent="0.2">
      <c r="H28" s="62"/>
      <c r="I28" s="62"/>
      <c r="J28" s="62"/>
      <c r="M28" s="62"/>
      <c r="N28" s="62"/>
      <c r="O28" s="62"/>
    </row>
    <row r="29" spans="8:20" x14ac:dyDescent="0.2">
      <c r="H29" s="62"/>
      <c r="I29" s="62"/>
      <c r="J29" s="62"/>
    </row>
  </sheetData>
  <mergeCells count="1">
    <mergeCell ref="H4:J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9"/>
  <sheetViews>
    <sheetView zoomScale="85" zoomScaleNormal="85" workbookViewId="0">
      <selection activeCell="R64" sqref="R64"/>
    </sheetView>
  </sheetViews>
  <sheetFormatPr defaultRowHeight="14.25" x14ac:dyDescent="0.2"/>
  <cols>
    <col min="1" max="1" width="11.75" customWidth="1"/>
    <col min="2" max="2" width="16.375" customWidth="1"/>
    <col min="3" max="3" width="11.5" customWidth="1"/>
  </cols>
  <sheetData>
    <row r="1" spans="2:14" x14ac:dyDescent="0.2">
      <c r="B1" s="18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2:14" ht="15.75" x14ac:dyDescent="0.25">
      <c r="B2" s="19"/>
      <c r="C2" s="39" t="s">
        <v>58</v>
      </c>
      <c r="N2" s="14"/>
    </row>
    <row r="3" spans="2:14" x14ac:dyDescent="0.2">
      <c r="B3" s="19"/>
      <c r="N3" s="14"/>
    </row>
    <row r="4" spans="2:14" x14ac:dyDescent="0.2">
      <c r="B4" s="19" t="s">
        <v>56</v>
      </c>
      <c r="C4" s="1"/>
      <c r="D4" s="10" t="s">
        <v>13</v>
      </c>
      <c r="E4" s="10" t="s">
        <v>14</v>
      </c>
      <c r="F4" s="10" t="s">
        <v>15</v>
      </c>
      <c r="G4" s="1"/>
      <c r="H4" s="1" t="s">
        <v>5</v>
      </c>
      <c r="I4" s="1" t="s">
        <v>35</v>
      </c>
      <c r="J4" s="1" t="s">
        <v>36</v>
      </c>
      <c r="K4" s="1"/>
      <c r="L4" s="1"/>
      <c r="N4" s="14"/>
    </row>
    <row r="5" spans="2:14" x14ac:dyDescent="0.2">
      <c r="B5" s="19"/>
      <c r="C5" s="1"/>
      <c r="D5" s="95" t="s">
        <v>21</v>
      </c>
      <c r="E5" s="95"/>
      <c r="F5" s="95"/>
      <c r="G5" s="1"/>
      <c r="H5" s="95" t="s">
        <v>37</v>
      </c>
      <c r="I5" s="95"/>
      <c r="J5" s="95"/>
      <c r="K5" s="1" t="s">
        <v>3</v>
      </c>
      <c r="L5" s="1" t="s">
        <v>8</v>
      </c>
      <c r="N5" s="14"/>
    </row>
    <row r="6" spans="2:14" x14ac:dyDescent="0.2">
      <c r="B6" s="19"/>
      <c r="C6" s="1" t="s">
        <v>51</v>
      </c>
      <c r="D6" s="1">
        <v>71924</v>
      </c>
      <c r="E6" s="1">
        <v>77249</v>
      </c>
      <c r="F6" s="1">
        <v>82368</v>
      </c>
      <c r="G6" s="1"/>
      <c r="H6" s="25">
        <v>0.1943934201507882</v>
      </c>
      <c r="I6" s="25">
        <v>0.21264222069910899</v>
      </c>
      <c r="J6" s="25">
        <v>0.23018505825908156</v>
      </c>
      <c r="K6" s="1">
        <f>AVERAGE(H6:J6)</f>
        <v>0.2124068997029929</v>
      </c>
      <c r="L6" s="1">
        <f>STDEV(H6:J6)</f>
        <v>1.7896979398690976E-2</v>
      </c>
      <c r="M6" s="7">
        <v>0.2704797010396407</v>
      </c>
      <c r="N6" s="14"/>
    </row>
    <row r="7" spans="2:14" x14ac:dyDescent="0.2">
      <c r="B7" s="19"/>
      <c r="C7" s="1" t="s">
        <v>52</v>
      </c>
      <c r="D7" s="1">
        <v>156294</v>
      </c>
      <c r="E7" s="1">
        <v>156704</v>
      </c>
      <c r="F7" s="1">
        <v>145441</v>
      </c>
      <c r="G7" s="1"/>
      <c r="H7" s="25">
        <v>0.48352981494174091</v>
      </c>
      <c r="I7" s="25">
        <v>0.48493488690884168</v>
      </c>
      <c r="J7" s="25">
        <v>0.44633653187114464</v>
      </c>
      <c r="K7" s="1">
        <f>AVERAGE(H7:J7)</f>
        <v>0.47160041124057567</v>
      </c>
      <c r="L7" s="1">
        <f>STDEV(H7:J7)</f>
        <v>2.1890437579067671E-2</v>
      </c>
      <c r="M7" s="7">
        <v>0.60053763988310394</v>
      </c>
      <c r="N7" s="14"/>
    </row>
    <row r="8" spans="2:14" x14ac:dyDescent="0.2">
      <c r="B8" s="19"/>
      <c r="C8" s="1" t="s">
        <v>53</v>
      </c>
      <c r="D8" s="1">
        <v>238206</v>
      </c>
      <c r="E8" s="1">
        <v>248855</v>
      </c>
      <c r="F8" s="1">
        <v>245988</v>
      </c>
      <c r="G8" s="1"/>
      <c r="H8" s="25">
        <v>0.76424263193968467</v>
      </c>
      <c r="I8" s="25">
        <v>0.80073680603152841</v>
      </c>
      <c r="J8" s="25">
        <v>0.79091158327621658</v>
      </c>
      <c r="K8" s="29">
        <f>AVERAGE(H8:J8)</f>
        <v>0.78529700708247663</v>
      </c>
      <c r="L8" s="1">
        <f>STDEV(H8:J8)</f>
        <v>1.8883823369167961E-2</v>
      </c>
      <c r="M8" s="7">
        <v>1</v>
      </c>
      <c r="N8" s="14"/>
    </row>
    <row r="9" spans="2:14" x14ac:dyDescent="0.2">
      <c r="B9" s="19"/>
      <c r="C9" s="1" t="s">
        <v>54</v>
      </c>
      <c r="D9" s="1">
        <v>196636</v>
      </c>
      <c r="E9" s="1">
        <v>204418</v>
      </c>
      <c r="F9" s="1">
        <v>194588</v>
      </c>
      <c r="G9" s="1"/>
      <c r="H9" s="25">
        <v>0.62178204249485947</v>
      </c>
      <c r="I9" s="25">
        <v>0.64845099383139138</v>
      </c>
      <c r="J9" s="25">
        <v>0.61476353666895134</v>
      </c>
      <c r="K9" s="1">
        <f>AVERAGE(H9:J9)</f>
        <v>0.62833219099840065</v>
      </c>
      <c r="L9" s="1">
        <f>STDEV(H9:J9)</f>
        <v>1.7773281255346211E-2</v>
      </c>
      <c r="M9" s="7">
        <v>0.80012044529848747</v>
      </c>
      <c r="N9" s="14"/>
    </row>
    <row r="10" spans="2:14" x14ac:dyDescent="0.2">
      <c r="B10" s="19"/>
      <c r="C10" s="1" t="s">
        <v>55</v>
      </c>
      <c r="D10" s="1">
        <v>124967</v>
      </c>
      <c r="E10" s="1">
        <v>130082</v>
      </c>
      <c r="F10" s="1">
        <v>118204</v>
      </c>
      <c r="G10" s="1"/>
      <c r="H10" s="25">
        <v>0.37617203564084989</v>
      </c>
      <c r="I10" s="25">
        <v>0.39370116518163123</v>
      </c>
      <c r="J10" s="25">
        <v>0.35299520219328306</v>
      </c>
      <c r="K10" s="1">
        <f>AVERAGE(H10:J10)</f>
        <v>0.37428946767192145</v>
      </c>
      <c r="L10" s="1">
        <f>STDEV(H10:J10)</f>
        <v>2.0418175783365647E-2</v>
      </c>
      <c r="M10" s="7">
        <v>0.47662153847049021</v>
      </c>
      <c r="N10" s="14"/>
    </row>
    <row r="11" spans="2:14" x14ac:dyDescent="0.2">
      <c r="B11" s="19"/>
      <c r="N11" s="14"/>
    </row>
    <row r="12" spans="2:14" x14ac:dyDescent="0.2">
      <c r="B12" s="19" t="s">
        <v>57</v>
      </c>
      <c r="D12" s="10" t="s">
        <v>13</v>
      </c>
      <c r="E12" s="10" t="s">
        <v>14</v>
      </c>
      <c r="F12" s="10" t="s">
        <v>15</v>
      </c>
      <c r="H12" s="1" t="s">
        <v>5</v>
      </c>
      <c r="I12" s="1" t="s">
        <v>35</v>
      </c>
      <c r="J12" s="1" t="s">
        <v>36</v>
      </c>
      <c r="N12" s="14"/>
    </row>
    <row r="13" spans="2:14" x14ac:dyDescent="0.2">
      <c r="D13" s="95" t="s">
        <v>21</v>
      </c>
      <c r="E13" s="95"/>
      <c r="F13" s="95"/>
      <c r="H13" s="95" t="s">
        <v>37</v>
      </c>
      <c r="I13" s="95"/>
      <c r="J13" s="95"/>
      <c r="K13" s="1" t="s">
        <v>50</v>
      </c>
      <c r="L13" s="1" t="s">
        <v>8</v>
      </c>
      <c r="N13" s="14"/>
    </row>
    <row r="14" spans="2:14" x14ac:dyDescent="0.2">
      <c r="B14" s="19"/>
      <c r="C14" s="1" t="s">
        <v>51</v>
      </c>
      <c r="D14" s="1">
        <v>72169</v>
      </c>
      <c r="E14" s="1">
        <v>73725</v>
      </c>
      <c r="F14" s="1">
        <v>83835</v>
      </c>
      <c r="H14" s="25">
        <v>0.19523303632625086</v>
      </c>
      <c r="I14" s="25">
        <v>0.20056545579163812</v>
      </c>
      <c r="J14" s="25">
        <v>0.235212474297464</v>
      </c>
      <c r="K14" s="1">
        <f>AVERAGE(H14:J14)</f>
        <v>0.21033698880511764</v>
      </c>
      <c r="L14" s="1">
        <f>STDEV(H14:J14)</f>
        <v>2.1707164904672841E-2</v>
      </c>
      <c r="M14" s="7">
        <v>0.32134318095351111</v>
      </c>
      <c r="N14" s="14"/>
    </row>
    <row r="15" spans="2:14" x14ac:dyDescent="0.2">
      <c r="B15" s="19"/>
      <c r="C15" s="1" t="s">
        <v>52</v>
      </c>
      <c r="D15" s="1">
        <v>126416</v>
      </c>
      <c r="E15" s="1">
        <v>134389</v>
      </c>
      <c r="F15" s="1">
        <v>139249</v>
      </c>
      <c r="H15" s="25">
        <v>0.38113776559287182</v>
      </c>
      <c r="I15" s="25">
        <v>0.40846127484578476</v>
      </c>
      <c r="J15" s="25">
        <v>0.4251165181631254</v>
      </c>
      <c r="K15" s="1">
        <f>AVERAGE(H15:J15)</f>
        <v>0.40490518620059396</v>
      </c>
      <c r="L15" s="1">
        <f>STDEV(H15:J15)</f>
        <v>2.220398599910019E-2</v>
      </c>
      <c r="M15" s="7">
        <v>0.61859552738403956</v>
      </c>
      <c r="N15" s="14"/>
    </row>
    <row r="16" spans="2:14" x14ac:dyDescent="0.2">
      <c r="B16" s="19"/>
      <c r="C16" s="1" t="s">
        <v>53</v>
      </c>
      <c r="D16" s="1">
        <v>202440</v>
      </c>
      <c r="E16" s="1">
        <v>205357</v>
      </c>
      <c r="F16" s="1">
        <v>210801</v>
      </c>
      <c r="H16" s="25">
        <v>0.64167237834132973</v>
      </c>
      <c r="I16" s="25">
        <v>0.65166895133653191</v>
      </c>
      <c r="J16" s="25">
        <v>0.67032556545579158</v>
      </c>
      <c r="K16" s="29">
        <f>AVERAGE(H16:J16)</f>
        <v>0.65455563171121778</v>
      </c>
      <c r="L16" s="1">
        <f>STDEV(H16:J16)</f>
        <v>1.4543073115517502E-2</v>
      </c>
      <c r="M16" s="7">
        <v>1</v>
      </c>
      <c r="N16" s="14"/>
    </row>
    <row r="17" spans="2:14" x14ac:dyDescent="0.2">
      <c r="B17" s="19"/>
      <c r="C17" s="1" t="s">
        <v>54</v>
      </c>
      <c r="D17" s="1">
        <v>196996</v>
      </c>
      <c r="E17" s="1">
        <v>200885</v>
      </c>
      <c r="F17" s="1">
        <v>204385</v>
      </c>
      <c r="H17" s="25">
        <v>0.62301576422206995</v>
      </c>
      <c r="I17" s="25">
        <v>0.63634338588074024</v>
      </c>
      <c r="J17" s="25">
        <v>0.64833790267306379</v>
      </c>
      <c r="K17" s="1">
        <f>AVERAGE(H17:J17)</f>
        <v>0.63589901759195799</v>
      </c>
      <c r="L17" s="1">
        <f>STDEV(H17:J17)</f>
        <v>1.2666916409090324E-2</v>
      </c>
      <c r="M17" s="7">
        <v>0.9714972827130286</v>
      </c>
      <c r="N17" s="14"/>
    </row>
    <row r="18" spans="2:14" x14ac:dyDescent="0.2">
      <c r="B18" s="19"/>
      <c r="C18" s="1" t="s">
        <v>55</v>
      </c>
      <c r="D18" s="1">
        <v>131277</v>
      </c>
      <c r="E18" s="1">
        <v>140221</v>
      </c>
      <c r="F18" s="1">
        <v>138860</v>
      </c>
      <c r="H18" s="25">
        <v>0.39779643591501029</v>
      </c>
      <c r="I18" s="25">
        <v>0.42844756682659357</v>
      </c>
      <c r="J18" s="25">
        <v>0.4237834132967786</v>
      </c>
      <c r="K18" s="1">
        <f>AVERAGE(H18:J18)</f>
        <v>0.41667580534612747</v>
      </c>
      <c r="L18" s="1">
        <f>STDEV(H18:J18)</f>
        <v>1.6515493472036284E-2</v>
      </c>
      <c r="M18" s="7">
        <v>0.63657813814358855</v>
      </c>
      <c r="N18" s="14"/>
    </row>
    <row r="19" spans="2:14" x14ac:dyDescent="0.2"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</row>
    <row r="22" spans="2:14" ht="15.75" x14ac:dyDescent="0.25">
      <c r="B22" s="18"/>
      <c r="C22" s="40" t="s">
        <v>59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</row>
    <row r="23" spans="2:14" x14ac:dyDescent="0.2">
      <c r="B23" s="19"/>
      <c r="N23" s="14"/>
    </row>
    <row r="24" spans="2:14" x14ac:dyDescent="0.2">
      <c r="B24" s="19" t="s">
        <v>56</v>
      </c>
      <c r="C24" s="1"/>
      <c r="D24" s="10" t="s">
        <v>13</v>
      </c>
      <c r="E24" s="10" t="s">
        <v>14</v>
      </c>
      <c r="F24" s="10" t="s">
        <v>15</v>
      </c>
      <c r="G24" s="1"/>
      <c r="H24" s="1" t="s">
        <v>5</v>
      </c>
      <c r="I24" s="1" t="s">
        <v>35</v>
      </c>
      <c r="J24" s="1" t="s">
        <v>36</v>
      </c>
      <c r="K24" s="1"/>
      <c r="L24" s="1"/>
      <c r="N24" s="14"/>
    </row>
    <row r="25" spans="2:14" x14ac:dyDescent="0.2">
      <c r="B25" s="19"/>
      <c r="C25" s="1"/>
      <c r="D25" s="95" t="s">
        <v>21</v>
      </c>
      <c r="E25" s="95"/>
      <c r="F25" s="95"/>
      <c r="G25" s="1"/>
      <c r="H25" s="95" t="s">
        <v>37</v>
      </c>
      <c r="I25" s="95"/>
      <c r="J25" s="95"/>
      <c r="K25" s="1" t="s">
        <v>3</v>
      </c>
      <c r="L25" s="1" t="s">
        <v>8</v>
      </c>
      <c r="N25" s="14"/>
    </row>
    <row r="26" spans="2:14" x14ac:dyDescent="0.2">
      <c r="B26" s="19"/>
      <c r="C26" s="1" t="s">
        <v>60</v>
      </c>
      <c r="D26">
        <v>43050</v>
      </c>
      <c r="E26">
        <v>45917</v>
      </c>
      <c r="F26">
        <v>53904</v>
      </c>
      <c r="G26" s="1"/>
      <c r="H26" s="25">
        <v>9.5442083618917067E-2</v>
      </c>
      <c r="I26" s="25">
        <v>0.10526730637422893</v>
      </c>
      <c r="J26" s="25">
        <v>0.13263879369431117</v>
      </c>
      <c r="K26" s="1">
        <f>AVERAGE(H26:J26)</f>
        <v>0.11111606122915239</v>
      </c>
      <c r="L26" s="1">
        <f>STDEV(H26:J26)</f>
        <v>1.9275755760098517E-2</v>
      </c>
      <c r="M26" s="7">
        <v>0.14149538148228963</v>
      </c>
      <c r="N26" s="14"/>
    </row>
    <row r="27" spans="2:14" x14ac:dyDescent="0.2">
      <c r="B27" s="19"/>
      <c r="C27" s="1" t="s">
        <v>61</v>
      </c>
      <c r="D27">
        <v>108375</v>
      </c>
      <c r="E27">
        <v>99979</v>
      </c>
      <c r="F27">
        <v>118205</v>
      </c>
      <c r="G27" s="1"/>
      <c r="H27" s="25">
        <v>0.31931117203564086</v>
      </c>
      <c r="I27" s="25">
        <v>0.29053803975325565</v>
      </c>
      <c r="J27" s="25">
        <v>0.35299862919808089</v>
      </c>
      <c r="K27" s="1">
        <f>AVERAGE(H27:J27)</f>
        <v>0.32094928032899245</v>
      </c>
      <c r="L27" s="1">
        <f>STDEV(H27:J27)</f>
        <v>3.1262499220860676E-2</v>
      </c>
      <c r="M27" s="7">
        <v>0.40869735980798605</v>
      </c>
      <c r="N27" s="14"/>
    </row>
    <row r="28" spans="2:14" x14ac:dyDescent="0.2">
      <c r="B28" s="19"/>
      <c r="C28" s="1" t="s">
        <v>62</v>
      </c>
      <c r="D28">
        <v>238207</v>
      </c>
      <c r="E28">
        <v>248855</v>
      </c>
      <c r="F28">
        <v>245988</v>
      </c>
      <c r="G28" s="1"/>
      <c r="H28" s="25">
        <v>0.7642460589444825</v>
      </c>
      <c r="I28" s="25">
        <v>0.80073680603152841</v>
      </c>
      <c r="J28" s="25">
        <v>0.79091158327621658</v>
      </c>
      <c r="K28" s="29">
        <f>AVERAGE(H28:J28)</f>
        <v>0.78529814941740916</v>
      </c>
      <c r="L28" s="1">
        <f>STDEV(H28:J28)</f>
        <v>1.8881912919725366E-2</v>
      </c>
      <c r="M28" s="7">
        <v>1</v>
      </c>
      <c r="N28" s="14"/>
    </row>
    <row r="29" spans="2:14" x14ac:dyDescent="0.2">
      <c r="B29" s="19"/>
      <c r="C29" s="1" t="s">
        <v>63</v>
      </c>
      <c r="D29">
        <v>222234</v>
      </c>
      <c r="E29">
        <v>226534</v>
      </c>
      <c r="F29">
        <v>237183</v>
      </c>
      <c r="G29" s="1"/>
      <c r="H29" s="25">
        <v>0.70950651130911579</v>
      </c>
      <c r="I29" s="25">
        <v>0.72424263193968474</v>
      </c>
      <c r="J29" s="25">
        <v>0.76073680603152849</v>
      </c>
      <c r="K29" s="1">
        <f>AVERAGE(H29:J29)</f>
        <v>0.73149531642677645</v>
      </c>
      <c r="L29" s="1">
        <f>STDEV(H29:J29)</f>
        <v>2.6373980521307187E-2</v>
      </c>
      <c r="M29" s="7">
        <v>0.93148738090042926</v>
      </c>
      <c r="N29" s="14"/>
    </row>
    <row r="30" spans="2:14" x14ac:dyDescent="0.2">
      <c r="B30" s="19"/>
      <c r="C30" s="1" t="s">
        <v>64</v>
      </c>
      <c r="D30">
        <v>214657</v>
      </c>
      <c r="E30">
        <v>201756</v>
      </c>
      <c r="F30">
        <v>213633</v>
      </c>
      <c r="G30" s="1"/>
      <c r="H30" s="25">
        <v>0.6835400959561343</v>
      </c>
      <c r="I30" s="25">
        <v>0.63932830705962984</v>
      </c>
      <c r="J30" s="25">
        <v>0.68003084304318029</v>
      </c>
      <c r="K30" s="1">
        <f>AVERAGE(H30:J30)</f>
        <v>0.66763308201964799</v>
      </c>
      <c r="L30" s="1">
        <f>STDEV(H30:J30)</f>
        <v>2.4575372390967513E-2</v>
      </c>
      <c r="M30" s="7">
        <v>0.85016510291657554</v>
      </c>
      <c r="N30" s="14"/>
    </row>
    <row r="31" spans="2:14" x14ac:dyDescent="0.2">
      <c r="B31" s="19"/>
      <c r="H31" s="1"/>
      <c r="I31" s="1"/>
      <c r="J31" s="1"/>
      <c r="M31" s="7"/>
      <c r="N31" s="14"/>
    </row>
    <row r="32" spans="2:14" x14ac:dyDescent="0.2">
      <c r="B32" s="19" t="s">
        <v>57</v>
      </c>
      <c r="D32" s="10" t="s">
        <v>13</v>
      </c>
      <c r="E32" s="10" t="s">
        <v>14</v>
      </c>
      <c r="F32" s="10" t="s">
        <v>15</v>
      </c>
      <c r="H32" s="1" t="s">
        <v>5</v>
      </c>
      <c r="I32" s="1" t="s">
        <v>35</v>
      </c>
      <c r="J32" s="1" t="s">
        <v>36</v>
      </c>
      <c r="M32" s="7"/>
      <c r="N32" s="14"/>
    </row>
    <row r="33" spans="2:16" x14ac:dyDescent="0.2">
      <c r="B33" s="19"/>
      <c r="D33" s="95" t="s">
        <v>21</v>
      </c>
      <c r="E33" s="95"/>
      <c r="F33" s="95"/>
      <c r="H33" s="95" t="s">
        <v>37</v>
      </c>
      <c r="I33" s="95"/>
      <c r="J33" s="95"/>
      <c r="K33" s="1" t="s">
        <v>50</v>
      </c>
      <c r="L33" s="1" t="s">
        <v>8</v>
      </c>
      <c r="M33" s="7"/>
      <c r="N33" s="14"/>
    </row>
    <row r="34" spans="2:16" x14ac:dyDescent="0.2">
      <c r="B34" s="19"/>
      <c r="C34" s="1" t="s">
        <v>60</v>
      </c>
      <c r="D34">
        <v>46115</v>
      </c>
      <c r="E34">
        <v>37366</v>
      </c>
      <c r="F34">
        <v>51559</v>
      </c>
      <c r="H34" s="25">
        <v>0.10594585332419465</v>
      </c>
      <c r="I34" s="25">
        <v>7.5962988348183685E-2</v>
      </c>
      <c r="J34" s="25">
        <v>0.12460246744345442</v>
      </c>
      <c r="K34" s="1">
        <f>AVERAGE(H34:J34)</f>
        <v>0.10217043637194424</v>
      </c>
      <c r="L34" s="1">
        <f>STDEV(H34:J34)</f>
        <v>2.4538542367820566E-2</v>
      </c>
      <c r="M34" s="7">
        <v>0.15609156766963875</v>
      </c>
      <c r="N34" s="14"/>
    </row>
    <row r="35" spans="2:16" x14ac:dyDescent="0.2">
      <c r="B35" s="19"/>
      <c r="C35" s="1" t="s">
        <v>61</v>
      </c>
      <c r="D35">
        <v>106973</v>
      </c>
      <c r="E35">
        <v>97057</v>
      </c>
      <c r="F35">
        <v>110278</v>
      </c>
      <c r="H35" s="25">
        <v>0.31450651130911583</v>
      </c>
      <c r="I35" s="25">
        <v>0.28052433173406444</v>
      </c>
      <c r="J35" s="25">
        <v>0.32583276216586704</v>
      </c>
      <c r="K35" s="1">
        <f>AVERAGE(H35:J35)</f>
        <v>0.30695453506968245</v>
      </c>
      <c r="L35" s="1">
        <f>STDEV(H35:J35)</f>
        <v>2.357939197454207E-2</v>
      </c>
      <c r="M35" s="7">
        <v>0.46895184442501447</v>
      </c>
      <c r="N35" s="14"/>
      <c r="P35" s="1"/>
    </row>
    <row r="36" spans="2:16" x14ac:dyDescent="0.2">
      <c r="B36" s="19"/>
      <c r="C36" s="1" t="s">
        <v>62</v>
      </c>
      <c r="D36">
        <v>202440</v>
      </c>
      <c r="E36">
        <v>205356</v>
      </c>
      <c r="F36">
        <v>210801</v>
      </c>
      <c r="H36" s="25">
        <v>0.64167237834132973</v>
      </c>
      <c r="I36" s="25">
        <v>0.65166552433173408</v>
      </c>
      <c r="J36" s="25">
        <v>0.67032556545579158</v>
      </c>
      <c r="K36" s="29">
        <f>AVERAGE(H36:J36)</f>
        <v>0.65455448937628513</v>
      </c>
      <c r="L36" s="1">
        <f>STDEV(H36:J36)</f>
        <v>1.454341336226022E-2</v>
      </c>
      <c r="M36" s="7">
        <v>1</v>
      </c>
      <c r="N36" s="14"/>
      <c r="P36" s="1"/>
    </row>
    <row r="37" spans="2:16" x14ac:dyDescent="0.2">
      <c r="B37" s="19"/>
      <c r="C37" s="1" t="s">
        <v>63</v>
      </c>
      <c r="D37">
        <v>199329</v>
      </c>
      <c r="E37">
        <v>204579</v>
      </c>
      <c r="F37">
        <v>191941</v>
      </c>
      <c r="H37" s="25">
        <v>0.63101096641535304</v>
      </c>
      <c r="I37" s="25">
        <v>0.6490027416038382</v>
      </c>
      <c r="J37" s="25">
        <v>0.60569225496915691</v>
      </c>
      <c r="K37" s="1">
        <f>AVERAGE(H37:J37)</f>
        <v>0.62856865432944931</v>
      </c>
      <c r="L37" s="1">
        <f>STDEV(H37:J37)</f>
        <v>2.1758291049090685E-2</v>
      </c>
      <c r="M37" s="7">
        <v>0.96029996666649198</v>
      </c>
      <c r="N37" s="14"/>
    </row>
    <row r="38" spans="2:16" x14ac:dyDescent="0.2">
      <c r="B38" s="19"/>
      <c r="C38" s="1" t="s">
        <v>64</v>
      </c>
      <c r="D38">
        <v>175608</v>
      </c>
      <c r="E38">
        <v>179886</v>
      </c>
      <c r="F38">
        <v>187469</v>
      </c>
      <c r="H38" s="25">
        <v>0.54971898560657984</v>
      </c>
      <c r="I38" s="25">
        <v>0.56437971213159699</v>
      </c>
      <c r="J38" s="25">
        <v>0.59036668951336535</v>
      </c>
      <c r="K38" s="1">
        <f>AVERAGE(H38:J38)</f>
        <v>0.56815512908384747</v>
      </c>
      <c r="L38" s="1">
        <f>STDEV(H38:J38)</f>
        <v>2.0585171558574183E-2</v>
      </c>
      <c r="M38" s="7">
        <v>0.86800279931657598</v>
      </c>
      <c r="N38" s="14"/>
    </row>
    <row r="39" spans="2:16" x14ac:dyDescent="0.2"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7"/>
    </row>
    <row r="45" spans="2:16" x14ac:dyDescent="0.2">
      <c r="C45" s="1"/>
    </row>
    <row r="46" spans="2:16" x14ac:dyDescent="0.2">
      <c r="C46" s="1"/>
    </row>
    <row r="47" spans="2:16" x14ac:dyDescent="0.2">
      <c r="C47" s="1"/>
    </row>
    <row r="48" spans="2:16" x14ac:dyDescent="0.2">
      <c r="C48" s="1"/>
    </row>
    <row r="49" spans="3:3" x14ac:dyDescent="0.2">
      <c r="C49" s="1"/>
    </row>
  </sheetData>
  <mergeCells count="8">
    <mergeCell ref="D33:F33"/>
    <mergeCell ref="H33:J33"/>
    <mergeCell ref="D5:F5"/>
    <mergeCell ref="D13:F13"/>
    <mergeCell ref="H13:J13"/>
    <mergeCell ref="H5:J5"/>
    <mergeCell ref="D25:F25"/>
    <mergeCell ref="H25:J2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1"/>
  <sheetViews>
    <sheetView zoomScale="70" zoomScaleNormal="70" workbookViewId="0">
      <selection activeCell="A3" sqref="A3"/>
    </sheetView>
  </sheetViews>
  <sheetFormatPr defaultRowHeight="14.25" x14ac:dyDescent="0.2"/>
  <cols>
    <col min="2" max="2" width="13.875" customWidth="1"/>
    <col min="3" max="3" width="13.125" customWidth="1"/>
    <col min="13" max="13" width="8.625" style="1"/>
    <col min="15" max="15" width="13.125" customWidth="1"/>
  </cols>
  <sheetData>
    <row r="2" spans="1:24" x14ac:dyDescent="0.2">
      <c r="A2" s="46" t="s">
        <v>101</v>
      </c>
      <c r="B2" s="46"/>
    </row>
    <row r="4" spans="1:24" x14ac:dyDescent="0.2">
      <c r="B4" t="s">
        <v>88</v>
      </c>
    </row>
    <row r="5" spans="1:24" x14ac:dyDescent="0.2">
      <c r="D5" s="10" t="s">
        <v>13</v>
      </c>
      <c r="E5" s="10" t="s">
        <v>14</v>
      </c>
      <c r="F5" s="10" t="s">
        <v>15</v>
      </c>
      <c r="H5" s="10" t="s">
        <v>13</v>
      </c>
      <c r="I5" s="10" t="s">
        <v>14</v>
      </c>
      <c r="J5" s="10" t="s">
        <v>15</v>
      </c>
    </row>
    <row r="6" spans="1:24" x14ac:dyDescent="0.2">
      <c r="D6" s="95" t="s">
        <v>21</v>
      </c>
      <c r="E6" s="95"/>
      <c r="F6" s="95"/>
      <c r="H6" s="96" t="s">
        <v>22</v>
      </c>
      <c r="I6" s="96"/>
      <c r="J6" s="96"/>
      <c r="K6" s="1" t="s">
        <v>3</v>
      </c>
      <c r="L6" s="1" t="s">
        <v>4</v>
      </c>
    </row>
    <row r="7" spans="1:24" x14ac:dyDescent="0.2">
      <c r="C7" s="20" t="s">
        <v>17</v>
      </c>
      <c r="D7" s="23">
        <v>253027</v>
      </c>
      <c r="E7" s="23">
        <v>240661</v>
      </c>
      <c r="F7" s="23">
        <v>252795</v>
      </c>
      <c r="G7" s="1"/>
      <c r="H7" s="25">
        <v>0.81503427004797802</v>
      </c>
      <c r="I7" s="25">
        <v>0.77265592871830024</v>
      </c>
      <c r="J7" s="25">
        <v>0.81423920493488688</v>
      </c>
      <c r="K7">
        <f>AVERAGE(H7:J7)</f>
        <v>0.80064313456705516</v>
      </c>
      <c r="L7">
        <f>STDEV(H7:J7)</f>
        <v>2.4240891084053508E-2</v>
      </c>
      <c r="M7" s="7">
        <v>1</v>
      </c>
    </row>
    <row r="8" spans="1:24" x14ac:dyDescent="0.2">
      <c r="B8" s="20"/>
      <c r="C8" s="20" t="s">
        <v>16</v>
      </c>
      <c r="D8" s="23">
        <v>78421</v>
      </c>
      <c r="E8" s="23">
        <v>61786</v>
      </c>
      <c r="F8" s="23">
        <v>66165</v>
      </c>
      <c r="H8" s="25">
        <v>0.21665867032213845</v>
      </c>
      <c r="I8" s="25">
        <v>0.15965044551062371</v>
      </c>
      <c r="J8" s="25">
        <v>0.17465729952021933</v>
      </c>
      <c r="K8">
        <f t="shared" ref="K8:K10" si="0">AVERAGE(H8:J8)</f>
        <v>0.18365547178432717</v>
      </c>
      <c r="L8">
        <f t="shared" ref="L8:L10" si="1">STDEV(H8:J8)</f>
        <v>2.955012270889858E-2</v>
      </c>
      <c r="M8" s="7">
        <v>0.22938493300593679</v>
      </c>
    </row>
    <row r="9" spans="1:24" x14ac:dyDescent="0.2">
      <c r="C9" s="20" t="s">
        <v>0</v>
      </c>
      <c r="D9" s="23">
        <v>59362</v>
      </c>
      <c r="E9" s="23">
        <v>62492</v>
      </c>
      <c r="F9" s="23">
        <v>69667</v>
      </c>
      <c r="H9" s="25">
        <v>0.15134338588074023</v>
      </c>
      <c r="I9" s="25">
        <v>0.16206991089787526</v>
      </c>
      <c r="J9" s="25">
        <v>0.18665867032213845</v>
      </c>
      <c r="K9">
        <f t="shared" si="0"/>
        <v>0.16669065570025132</v>
      </c>
      <c r="L9">
        <f t="shared" si="1"/>
        <v>1.8105407774770772E-2</v>
      </c>
      <c r="M9" s="7">
        <v>0.20819594711242817</v>
      </c>
    </row>
    <row r="10" spans="1:24" x14ac:dyDescent="0.2">
      <c r="C10" s="72" t="s">
        <v>2</v>
      </c>
      <c r="D10" s="92">
        <v>111686</v>
      </c>
      <c r="E10" s="92">
        <v>97179</v>
      </c>
      <c r="F10" s="92">
        <v>96720</v>
      </c>
      <c r="G10" s="61"/>
      <c r="H10" s="78">
        <v>0.33065798492117887</v>
      </c>
      <c r="I10" s="78">
        <v>0.28094242631939687</v>
      </c>
      <c r="J10" s="78">
        <v>0.27936943111720358</v>
      </c>
      <c r="K10" s="61">
        <f t="shared" si="0"/>
        <v>0.29698994745259311</v>
      </c>
      <c r="L10" s="61">
        <f t="shared" si="1"/>
        <v>2.9167981395977715E-2</v>
      </c>
      <c r="M10" s="7">
        <v>0.37093922951476921</v>
      </c>
    </row>
    <row r="13" spans="1:24" x14ac:dyDescent="0.2">
      <c r="B13" t="s">
        <v>89</v>
      </c>
      <c r="X13" s="69"/>
    </row>
    <row r="14" spans="1:24" x14ac:dyDescent="0.2">
      <c r="D14" s="10" t="s">
        <v>13</v>
      </c>
      <c r="E14" s="10" t="s">
        <v>14</v>
      </c>
      <c r="F14" s="10" t="s">
        <v>15</v>
      </c>
      <c r="H14" s="10" t="s">
        <v>13</v>
      </c>
      <c r="I14" s="10" t="s">
        <v>14</v>
      </c>
      <c r="J14" s="10" t="s">
        <v>15</v>
      </c>
      <c r="P14" s="10"/>
      <c r="Q14" s="10"/>
      <c r="R14" s="10"/>
      <c r="T14" s="10"/>
      <c r="U14" s="10"/>
      <c r="V14" s="10"/>
    </row>
    <row r="15" spans="1:24" x14ac:dyDescent="0.2">
      <c r="D15" s="95" t="s">
        <v>21</v>
      </c>
      <c r="E15" s="95"/>
      <c r="F15" s="95"/>
      <c r="H15" s="96" t="s">
        <v>22</v>
      </c>
      <c r="I15" s="96"/>
      <c r="J15" s="96"/>
      <c r="K15" s="1" t="s">
        <v>3</v>
      </c>
      <c r="L15" s="1" t="s">
        <v>4</v>
      </c>
      <c r="P15" s="95"/>
      <c r="Q15" s="95"/>
      <c r="R15" s="95"/>
      <c r="T15" s="96"/>
      <c r="U15" s="96"/>
      <c r="V15" s="96"/>
    </row>
    <row r="16" spans="1:24" x14ac:dyDescent="0.2">
      <c r="C16" s="20" t="s">
        <v>17</v>
      </c>
      <c r="D16" s="5">
        <v>143942</v>
      </c>
      <c r="E16" s="5">
        <v>142631</v>
      </c>
      <c r="F16" s="5">
        <v>134109</v>
      </c>
      <c r="H16" s="27">
        <v>0.44119945167923236</v>
      </c>
      <c r="I16" s="27">
        <v>0.43670664838930773</v>
      </c>
      <c r="J16" s="27">
        <v>0.40750171350239889</v>
      </c>
      <c r="K16" s="53">
        <f>AVERAGE(H16:J16)</f>
        <v>0.42846927119031303</v>
      </c>
      <c r="L16" s="1">
        <f>_xlfn.STDEV.S(H16:J16)</f>
        <v>1.8296862487800845E-2</v>
      </c>
      <c r="M16" s="7">
        <v>1</v>
      </c>
      <c r="O16" s="20"/>
      <c r="T16" s="70"/>
      <c r="U16" s="70"/>
      <c r="V16" s="70"/>
      <c r="W16" s="69"/>
    </row>
    <row r="17" spans="2:36" x14ac:dyDescent="0.2">
      <c r="C17" s="20" t="s">
        <v>16</v>
      </c>
      <c r="D17" s="5">
        <v>61597</v>
      </c>
      <c r="E17" s="5">
        <v>58679</v>
      </c>
      <c r="F17" s="5">
        <v>71513</v>
      </c>
      <c r="H17" s="27">
        <v>0.15900274160383823</v>
      </c>
      <c r="I17" s="27">
        <v>0.14900274160383825</v>
      </c>
      <c r="J17" s="27">
        <v>0.19298492117888966</v>
      </c>
      <c r="K17" s="53">
        <f>AVERAGE(H17:J17)</f>
        <v>0.16699680146218873</v>
      </c>
      <c r="L17" s="1">
        <f>_xlfn.STDEV.S(H17:J17)</f>
        <v>2.3055081322935791E-2</v>
      </c>
      <c r="M17" s="7">
        <v>0.38975210753915146</v>
      </c>
      <c r="O17" s="20"/>
      <c r="Q17" s="10"/>
      <c r="R17" s="10"/>
      <c r="S17" s="10"/>
      <c r="T17" s="71"/>
      <c r="U17" s="71"/>
      <c r="Y17" s="95"/>
      <c r="Z17" s="95"/>
      <c r="AA17" s="95"/>
      <c r="AC17" s="1"/>
      <c r="AD17" s="1"/>
      <c r="AE17" s="1"/>
      <c r="AG17" s="93"/>
      <c r="AH17" s="93"/>
      <c r="AI17" s="93"/>
      <c r="AJ17" s="62"/>
    </row>
    <row r="18" spans="2:36" x14ac:dyDescent="0.2">
      <c r="C18" s="20" t="s">
        <v>0</v>
      </c>
      <c r="D18" s="5">
        <v>66561</v>
      </c>
      <c r="E18" s="5">
        <v>70383</v>
      </c>
      <c r="F18" s="5">
        <v>82614</v>
      </c>
      <c r="H18" s="27">
        <v>0.17601439342015079</v>
      </c>
      <c r="I18" s="27">
        <v>0.18911240575736807</v>
      </c>
      <c r="J18" s="27">
        <v>0.23102810143934202</v>
      </c>
      <c r="K18" s="53">
        <f>AVERAGE(H18:J18)</f>
        <v>0.19871830020562031</v>
      </c>
      <c r="L18" s="1">
        <f>_xlfn.STDEV.S(H18:J18)</f>
        <v>2.8737291515005672E-2</v>
      </c>
      <c r="M18" s="7">
        <v>0.4637865853333405</v>
      </c>
      <c r="Q18" s="10"/>
      <c r="R18" s="10"/>
      <c r="S18" s="10"/>
      <c r="T18" s="71"/>
      <c r="U18" s="71"/>
      <c r="V18" s="71"/>
      <c r="Y18" s="10"/>
      <c r="Z18" s="10"/>
      <c r="AA18" s="10"/>
      <c r="AC18" s="10"/>
      <c r="AD18" s="10"/>
      <c r="AE18" s="10"/>
      <c r="AG18" s="10"/>
      <c r="AH18" s="10"/>
      <c r="AI18" s="10"/>
    </row>
    <row r="19" spans="2:36" x14ac:dyDescent="0.2">
      <c r="C19" s="72" t="s">
        <v>2</v>
      </c>
      <c r="D19" s="5">
        <v>72394</v>
      </c>
      <c r="E19" s="5">
        <v>83486</v>
      </c>
      <c r="F19" s="5">
        <v>87567</v>
      </c>
      <c r="H19" s="27">
        <v>0.19600411240575738</v>
      </c>
      <c r="I19" s="27">
        <v>0.23401644962302948</v>
      </c>
      <c r="J19" s="27">
        <v>0.24800205620287868</v>
      </c>
      <c r="K19" s="53">
        <f>AVERAGE(H19:J19)</f>
        <v>0.22600753941055518</v>
      </c>
      <c r="L19" s="1">
        <f>_xlfn.STDEV.S(H19:J19)</f>
        <v>2.6908242638190864E-2</v>
      </c>
      <c r="M19" s="7">
        <v>0.52747665843735503</v>
      </c>
      <c r="Q19" s="10"/>
      <c r="R19" s="10"/>
      <c r="S19" s="10"/>
      <c r="T19" s="71"/>
      <c r="U19" s="71"/>
      <c r="V19" s="71"/>
      <c r="Y19" s="10"/>
      <c r="Z19" s="10"/>
      <c r="AA19" s="10"/>
      <c r="AC19" s="10"/>
      <c r="AD19" s="10"/>
      <c r="AE19" s="10"/>
      <c r="AG19" s="10"/>
      <c r="AH19" s="10"/>
      <c r="AI19" s="10"/>
    </row>
    <row r="20" spans="2:36" x14ac:dyDescent="0.2">
      <c r="Q20" s="10"/>
      <c r="R20" s="10"/>
      <c r="S20" s="10"/>
      <c r="Y20" s="10"/>
      <c r="Z20" s="10"/>
      <c r="AA20" s="10"/>
      <c r="AC20" s="10"/>
      <c r="AD20" s="10"/>
      <c r="AE20" s="10"/>
      <c r="AG20" s="10"/>
      <c r="AH20" s="10"/>
      <c r="AI20" s="10"/>
    </row>
    <row r="21" spans="2:36" x14ac:dyDescent="0.2">
      <c r="Q21" s="10"/>
      <c r="R21" s="10"/>
      <c r="S21" s="10"/>
      <c r="Y21" s="10"/>
      <c r="Z21" s="10"/>
      <c r="AA21" s="10"/>
      <c r="AC21" s="10"/>
      <c r="AD21" s="10"/>
      <c r="AE21" s="10"/>
      <c r="AG21" s="10"/>
      <c r="AH21" s="10"/>
      <c r="AI21" s="10"/>
    </row>
    <row r="22" spans="2:36" x14ac:dyDescent="0.2">
      <c r="B22" t="s">
        <v>90</v>
      </c>
      <c r="Q22" s="10"/>
      <c r="R22" s="10"/>
      <c r="S22" s="10"/>
    </row>
    <row r="23" spans="2:36" x14ac:dyDescent="0.2">
      <c r="D23" s="10" t="s">
        <v>13</v>
      </c>
      <c r="E23" s="10" t="s">
        <v>14</v>
      </c>
      <c r="F23" s="10" t="s">
        <v>15</v>
      </c>
      <c r="H23" s="10" t="s">
        <v>13</v>
      </c>
      <c r="I23" s="10" t="s">
        <v>14</v>
      </c>
      <c r="J23" s="10" t="s">
        <v>15</v>
      </c>
      <c r="Q23" s="10"/>
      <c r="R23" s="10"/>
      <c r="S23" s="10"/>
    </row>
    <row r="24" spans="2:36" x14ac:dyDescent="0.2">
      <c r="D24" s="95" t="s">
        <v>21</v>
      </c>
      <c r="E24" s="95"/>
      <c r="F24" s="95"/>
      <c r="H24" s="96" t="s">
        <v>22</v>
      </c>
      <c r="I24" s="96"/>
      <c r="J24" s="96"/>
      <c r="K24" s="1" t="s">
        <v>3</v>
      </c>
      <c r="L24" s="1" t="s">
        <v>4</v>
      </c>
      <c r="Q24" s="10"/>
      <c r="R24" s="10"/>
      <c r="S24" s="10"/>
    </row>
    <row r="25" spans="2:36" x14ac:dyDescent="0.2">
      <c r="C25" s="20" t="s">
        <v>17</v>
      </c>
      <c r="D25" s="5">
        <v>199483</v>
      </c>
      <c r="E25" s="5">
        <v>185144</v>
      </c>
      <c r="F25" s="5">
        <v>193577</v>
      </c>
      <c r="H25" s="27">
        <v>0.63153872515421516</v>
      </c>
      <c r="I25" s="27">
        <v>0.58239890335846467</v>
      </c>
      <c r="J25" s="27">
        <v>0.61129883481836877</v>
      </c>
      <c r="K25" s="53">
        <f>AVERAGE(H25:J25)</f>
        <v>0.6084121544436828</v>
      </c>
      <c r="L25" s="1">
        <f>_xlfn.STDEV.S(H25:J25)</f>
        <v>2.4696765258201858E-2</v>
      </c>
      <c r="M25" s="7">
        <v>1</v>
      </c>
      <c r="Q25" s="10"/>
      <c r="R25" s="10"/>
      <c r="S25" s="10"/>
    </row>
    <row r="26" spans="2:36" x14ac:dyDescent="0.2">
      <c r="C26" s="20" t="s">
        <v>16</v>
      </c>
      <c r="D26" s="5">
        <v>157307</v>
      </c>
      <c r="E26" s="5">
        <v>154973</v>
      </c>
      <c r="F26" s="5">
        <v>132795</v>
      </c>
      <c r="H26" s="27">
        <v>0.48700137080191913</v>
      </c>
      <c r="I26" s="27">
        <v>0.47900274160383827</v>
      </c>
      <c r="J26" s="27">
        <v>0.40299862919808088</v>
      </c>
      <c r="K26" s="53">
        <f>AVERAGE(H26:J26)</f>
        <v>0.45633424720127946</v>
      </c>
      <c r="L26" s="1">
        <f>_xlfn.STDEV.S(H26:J26)</f>
        <v>4.636281514424502E-2</v>
      </c>
      <c r="M26" s="7">
        <v>0.7500413064866206</v>
      </c>
      <c r="Q26" s="10"/>
      <c r="R26" s="10"/>
      <c r="S26" s="10"/>
    </row>
    <row r="27" spans="2:36" x14ac:dyDescent="0.2">
      <c r="C27" s="20" t="s">
        <v>0</v>
      </c>
      <c r="D27" s="5">
        <v>136589</v>
      </c>
      <c r="E27" s="5">
        <v>133964</v>
      </c>
      <c r="F27" s="5">
        <v>153077</v>
      </c>
      <c r="H27" s="27">
        <v>0.41600068540095958</v>
      </c>
      <c r="I27" s="27">
        <v>0.40700479780671694</v>
      </c>
      <c r="J27" s="27">
        <v>0.47250514050719672</v>
      </c>
      <c r="K27" s="53">
        <f>AVERAGE(H27:J27)</f>
        <v>0.4318368745716244</v>
      </c>
      <c r="L27" s="1">
        <f>_xlfn.STDEV.S(H27:J27)</f>
        <v>3.550580782149429E-2</v>
      </c>
      <c r="M27" s="7">
        <v>0.70977686986954669</v>
      </c>
      <c r="Q27" s="10"/>
      <c r="R27" s="10"/>
      <c r="S27" s="10"/>
      <c r="Y27" s="10"/>
      <c r="Z27" s="10"/>
      <c r="AA27" s="10"/>
      <c r="AB27" s="10"/>
    </row>
    <row r="28" spans="2:36" x14ac:dyDescent="0.2">
      <c r="C28" s="72" t="s">
        <v>2</v>
      </c>
      <c r="D28" s="5">
        <v>164896</v>
      </c>
      <c r="E28" s="5">
        <v>151471</v>
      </c>
      <c r="F28" s="5">
        <v>145061</v>
      </c>
      <c r="H28" s="27">
        <v>0.5130089102124743</v>
      </c>
      <c r="I28" s="27">
        <v>0.46700137080191911</v>
      </c>
      <c r="J28" s="27">
        <v>0.44503427004797808</v>
      </c>
      <c r="K28" s="53">
        <f>AVERAGE(H28:J28)</f>
        <v>0.47501485035412383</v>
      </c>
      <c r="L28" s="1">
        <f>_xlfn.STDEV.S(H28:J28)</f>
        <v>3.468861221313687E-2</v>
      </c>
      <c r="M28" s="7">
        <v>0.78074516901863311</v>
      </c>
      <c r="Q28" s="10"/>
      <c r="R28" s="10"/>
      <c r="S28" s="10"/>
      <c r="V28" s="95"/>
      <c r="W28" s="95"/>
      <c r="X28" s="95"/>
      <c r="Y28" s="10"/>
      <c r="Z28" s="10"/>
      <c r="AA28" s="10"/>
      <c r="AB28" s="10"/>
    </row>
    <row r="29" spans="2:36" x14ac:dyDescent="0.2">
      <c r="Q29" s="10"/>
      <c r="R29" s="10"/>
      <c r="S29" s="10"/>
      <c r="Y29" s="10"/>
      <c r="Z29" s="10"/>
      <c r="AA29" s="10"/>
      <c r="AB29" s="10"/>
    </row>
    <row r="30" spans="2:36" x14ac:dyDescent="0.2">
      <c r="B30" t="s">
        <v>87</v>
      </c>
      <c r="Q30" s="10"/>
      <c r="R30" s="10"/>
      <c r="S30" s="10"/>
    </row>
    <row r="31" spans="2:36" x14ac:dyDescent="0.2">
      <c r="C31" s="1"/>
      <c r="D31" s="10" t="s">
        <v>13</v>
      </c>
      <c r="E31" s="10" t="s">
        <v>14</v>
      </c>
      <c r="F31" s="10" t="s">
        <v>15</v>
      </c>
      <c r="G31" s="1"/>
      <c r="H31" s="10" t="s">
        <v>13</v>
      </c>
      <c r="I31" s="10" t="s">
        <v>14</v>
      </c>
      <c r="J31" s="10" t="s">
        <v>15</v>
      </c>
      <c r="Q31" s="10"/>
      <c r="R31" s="10"/>
      <c r="S31" s="10"/>
      <c r="Y31" s="10"/>
      <c r="Z31" s="10"/>
      <c r="AA31" s="10"/>
      <c r="AB31" s="10"/>
    </row>
    <row r="32" spans="2:36" x14ac:dyDescent="0.2">
      <c r="C32" s="1"/>
      <c r="D32" s="95" t="s">
        <v>21</v>
      </c>
      <c r="E32" s="95"/>
      <c r="F32" s="95"/>
      <c r="H32" s="96" t="s">
        <v>22</v>
      </c>
      <c r="I32" s="96"/>
      <c r="J32" s="96"/>
      <c r="K32" s="1" t="s">
        <v>3</v>
      </c>
      <c r="L32" s="1" t="s">
        <v>4</v>
      </c>
      <c r="Q32" s="10"/>
      <c r="R32" s="10"/>
      <c r="S32" s="10"/>
      <c r="W32" s="1"/>
      <c r="Y32" s="10"/>
      <c r="Z32" s="10"/>
      <c r="AA32" s="10"/>
      <c r="AB32" s="10"/>
    </row>
    <row r="33" spans="3:28" x14ac:dyDescent="0.2">
      <c r="C33" s="20" t="s">
        <v>17</v>
      </c>
      <c r="D33" s="23">
        <v>213716</v>
      </c>
      <c r="E33" s="23">
        <v>206713</v>
      </c>
      <c r="F33" s="23">
        <v>214399</v>
      </c>
      <c r="G33" s="1"/>
      <c r="H33" s="25">
        <v>0.68031528444139822</v>
      </c>
      <c r="I33" s="25">
        <v>0.65631596984235774</v>
      </c>
      <c r="J33" s="25">
        <v>0.68265592871830016</v>
      </c>
      <c r="K33" s="69">
        <f>AVERAGE(H33:J33)</f>
        <v>0.67309572766735204</v>
      </c>
      <c r="L33">
        <f>_xlfn.STDEV.S(H33:J33)</f>
        <v>1.4578746805087245E-2</v>
      </c>
      <c r="M33" s="7">
        <v>1</v>
      </c>
      <c r="Q33" s="10"/>
      <c r="R33" s="10"/>
      <c r="S33" s="10"/>
      <c r="Y33" s="10"/>
      <c r="Z33" s="10"/>
      <c r="AA33" s="10"/>
      <c r="AB33" s="10"/>
    </row>
    <row r="34" spans="3:28" x14ac:dyDescent="0.2">
      <c r="C34" s="20" t="s">
        <v>16</v>
      </c>
      <c r="D34" s="23">
        <v>174345</v>
      </c>
      <c r="E34" s="23">
        <v>180451</v>
      </c>
      <c r="F34" s="23">
        <v>186578</v>
      </c>
      <c r="G34" s="1"/>
      <c r="H34" s="25">
        <v>0.54539067854695</v>
      </c>
      <c r="I34" s="25">
        <v>0.56631596984235777</v>
      </c>
      <c r="J34" s="25">
        <v>0.5873132282385195</v>
      </c>
      <c r="K34" s="69">
        <f t="shared" ref="K34:K36" si="2">AVERAGE(H34:J34)</f>
        <v>0.56633995887594246</v>
      </c>
      <c r="L34">
        <f t="shared" ref="L34:L36" si="3">_xlfn.STDEV.S(H34:J34)</f>
        <v>2.0961285141083971E-2</v>
      </c>
      <c r="M34" s="7">
        <v>0.84139586034608005</v>
      </c>
      <c r="Q34" s="10"/>
      <c r="R34" s="10"/>
      <c r="S34" s="10"/>
    </row>
    <row r="35" spans="3:28" x14ac:dyDescent="0.2">
      <c r="C35" s="20" t="s">
        <v>0</v>
      </c>
      <c r="D35" s="23">
        <v>180551</v>
      </c>
      <c r="E35" s="23">
        <v>167611</v>
      </c>
      <c r="F35" s="23">
        <v>174315</v>
      </c>
      <c r="G35" s="23"/>
      <c r="H35" s="25">
        <v>0.56665867032213846</v>
      </c>
      <c r="I35" s="25">
        <v>0.52231322823851956</v>
      </c>
      <c r="J35" s="25">
        <v>0.5452878684030158</v>
      </c>
      <c r="K35" s="69">
        <f t="shared" si="2"/>
        <v>0.5447532556545579</v>
      </c>
      <c r="L35">
        <f t="shared" si="3"/>
        <v>2.217755433971496E-2</v>
      </c>
      <c r="M35" s="7">
        <v>0.80932508298994621</v>
      </c>
      <c r="Q35" s="10"/>
      <c r="R35" s="10"/>
      <c r="S35" s="10"/>
      <c r="Y35" s="10"/>
      <c r="Z35" s="10"/>
      <c r="AA35" s="10"/>
      <c r="AB35" s="10"/>
    </row>
    <row r="36" spans="3:28" x14ac:dyDescent="0.2">
      <c r="C36" s="72" t="s">
        <v>2</v>
      </c>
      <c r="D36" s="92">
        <v>182307</v>
      </c>
      <c r="E36" s="92">
        <v>176465</v>
      </c>
      <c r="F36" s="92">
        <v>187646</v>
      </c>
      <c r="G36" s="62"/>
      <c r="H36" s="78">
        <v>0.57267649074708704</v>
      </c>
      <c r="I36" s="78">
        <v>0.55265592871830016</v>
      </c>
      <c r="J36" s="78">
        <v>0.5909732693625771</v>
      </c>
      <c r="K36" s="69">
        <f t="shared" si="2"/>
        <v>0.57210189627598806</v>
      </c>
      <c r="L36">
        <f t="shared" si="3"/>
        <v>1.9165131557520095E-2</v>
      </c>
      <c r="M36" s="7">
        <v>0.84995621389343334</v>
      </c>
      <c r="Q36" s="10"/>
      <c r="R36" s="10"/>
      <c r="S36" s="10"/>
      <c r="V36" s="93"/>
      <c r="W36" s="93"/>
      <c r="X36" s="93"/>
      <c r="Y36" s="10"/>
      <c r="Z36" s="10"/>
      <c r="AA36" s="10"/>
      <c r="AB36" s="10"/>
    </row>
    <row r="37" spans="3:28" x14ac:dyDescent="0.2">
      <c r="Q37" s="10"/>
      <c r="R37" s="10"/>
      <c r="S37" s="10"/>
      <c r="Y37" s="10"/>
      <c r="Z37" s="10"/>
      <c r="AA37" s="10"/>
      <c r="AB37" s="10"/>
    </row>
    <row r="38" spans="3:28" x14ac:dyDescent="0.2">
      <c r="Q38" s="10"/>
      <c r="R38" s="10"/>
      <c r="S38" s="10"/>
    </row>
    <row r="39" spans="3:28" x14ac:dyDescent="0.2">
      <c r="Q39" s="10"/>
      <c r="R39" s="10"/>
      <c r="S39" s="10"/>
    </row>
    <row r="40" spans="3:28" x14ac:dyDescent="0.2">
      <c r="Q40" s="10"/>
      <c r="R40" s="10"/>
      <c r="S40" s="10"/>
    </row>
    <row r="41" spans="3:28" x14ac:dyDescent="0.2">
      <c r="Q41" s="10"/>
      <c r="R41" s="10"/>
      <c r="S41" s="10"/>
    </row>
  </sheetData>
  <mergeCells count="14">
    <mergeCell ref="AG17:AI17"/>
    <mergeCell ref="D6:F6"/>
    <mergeCell ref="H6:J6"/>
    <mergeCell ref="D32:F32"/>
    <mergeCell ref="H32:J32"/>
    <mergeCell ref="D15:F15"/>
    <mergeCell ref="H15:J15"/>
    <mergeCell ref="P15:R15"/>
    <mergeCell ref="T15:V15"/>
    <mergeCell ref="V28:X28"/>
    <mergeCell ref="V36:X36"/>
    <mergeCell ref="D24:F24"/>
    <mergeCell ref="H24:J24"/>
    <mergeCell ref="Y17:AA17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O17" sqref="O17"/>
    </sheetView>
  </sheetViews>
  <sheetFormatPr defaultRowHeight="14.25" x14ac:dyDescent="0.2"/>
  <cols>
    <col min="2" max="2" width="19.125" customWidth="1"/>
  </cols>
  <sheetData>
    <row r="1" spans="1:11" x14ac:dyDescent="0.2">
      <c r="A1" s="18"/>
      <c r="B1" s="12"/>
      <c r="C1" s="12"/>
      <c r="D1" s="12"/>
      <c r="E1" s="12"/>
      <c r="F1" s="12"/>
      <c r="G1" s="12"/>
      <c r="H1" s="13"/>
    </row>
    <row r="2" spans="1:11" x14ac:dyDescent="0.2">
      <c r="A2" s="19"/>
      <c r="B2" t="s">
        <v>65</v>
      </c>
      <c r="H2" s="14"/>
    </row>
    <row r="3" spans="1:11" x14ac:dyDescent="0.2">
      <c r="A3" s="19"/>
      <c r="B3" s="1"/>
      <c r="C3" s="1" t="s">
        <v>5</v>
      </c>
      <c r="D3" s="1" t="s">
        <v>35</v>
      </c>
      <c r="E3" s="1" t="s">
        <v>36</v>
      </c>
      <c r="F3" s="1"/>
      <c r="G3" s="1"/>
      <c r="H3" s="14"/>
    </row>
    <row r="4" spans="1:11" x14ac:dyDescent="0.2">
      <c r="A4" s="19"/>
      <c r="B4" s="1" t="s">
        <v>38</v>
      </c>
      <c r="C4" s="95" t="s">
        <v>37</v>
      </c>
      <c r="D4" s="95"/>
      <c r="E4" s="95"/>
      <c r="F4" s="1" t="s">
        <v>30</v>
      </c>
      <c r="G4" s="1" t="s">
        <v>31</v>
      </c>
      <c r="H4" s="14"/>
      <c r="J4" s="1"/>
      <c r="K4" s="1"/>
    </row>
    <row r="5" spans="1:11" x14ac:dyDescent="0.2">
      <c r="A5" s="19"/>
      <c r="B5" s="25">
        <v>0.1</v>
      </c>
      <c r="C5" s="1">
        <v>2.23</v>
      </c>
      <c r="D5" s="1">
        <v>2.2399999999999998</v>
      </c>
      <c r="E5" s="1">
        <v>2.23</v>
      </c>
      <c r="F5" s="53">
        <f>AVERAGE(C5:E5)</f>
        <v>2.2333333333333329</v>
      </c>
      <c r="G5" s="1">
        <f>STDEV(C5:E5)</f>
        <v>5.7735026918961348E-3</v>
      </c>
      <c r="H5" s="14"/>
    </row>
    <row r="6" spans="1:11" x14ac:dyDescent="0.2">
      <c r="A6" s="19"/>
      <c r="B6" s="25">
        <v>0.15</v>
      </c>
      <c r="C6" s="1">
        <v>2.19</v>
      </c>
      <c r="D6" s="1">
        <v>2.2000000000000002</v>
      </c>
      <c r="E6" s="1">
        <v>2.2399999999999998</v>
      </c>
      <c r="F6" s="53">
        <f t="shared" ref="F6:F9" si="0">AVERAGE(C6:E6)</f>
        <v>2.2100000000000004</v>
      </c>
      <c r="G6" s="1">
        <f t="shared" ref="G6:G9" si="1">STDEV(C6:E6)</f>
        <v>2.6457513110645762E-2</v>
      </c>
      <c r="H6" s="14"/>
    </row>
    <row r="7" spans="1:11" x14ac:dyDescent="0.2">
      <c r="A7" s="19"/>
      <c r="B7" s="25">
        <v>0.2</v>
      </c>
      <c r="C7" s="1">
        <v>2.23</v>
      </c>
      <c r="D7" s="1">
        <v>2.17</v>
      </c>
      <c r="E7" s="1">
        <v>2.2199999999999998</v>
      </c>
      <c r="F7" s="53">
        <f t="shared" si="0"/>
        <v>2.2066666666666666</v>
      </c>
      <c r="G7" s="1">
        <f t="shared" si="1"/>
        <v>3.2145502536643167E-2</v>
      </c>
      <c r="H7" s="14"/>
    </row>
    <row r="8" spans="1:11" x14ac:dyDescent="0.2">
      <c r="A8" s="19"/>
      <c r="B8" s="25">
        <v>0.25</v>
      </c>
      <c r="C8" s="1">
        <v>2.04</v>
      </c>
      <c r="D8" s="1">
        <v>1.98</v>
      </c>
      <c r="E8" s="1">
        <v>1.95</v>
      </c>
      <c r="F8" s="53">
        <f t="shared" si="0"/>
        <v>1.99</v>
      </c>
      <c r="G8" s="1">
        <f t="shared" si="1"/>
        <v>4.5825756949558441E-2</v>
      </c>
      <c r="H8" s="14"/>
    </row>
    <row r="9" spans="1:11" x14ac:dyDescent="0.2">
      <c r="A9" s="19"/>
      <c r="B9" s="25">
        <v>0.3</v>
      </c>
      <c r="C9" s="1">
        <v>1.81</v>
      </c>
      <c r="D9" s="1">
        <v>1.72</v>
      </c>
      <c r="E9" s="1">
        <v>1.69</v>
      </c>
      <c r="F9" s="53">
        <f t="shared" si="0"/>
        <v>1.7400000000000002</v>
      </c>
      <c r="G9" s="1">
        <f t="shared" si="1"/>
        <v>6.2449979983984036E-2</v>
      </c>
      <c r="H9" s="14"/>
    </row>
    <row r="10" spans="1:11" x14ac:dyDescent="0.2">
      <c r="A10" s="21"/>
      <c r="B10" s="16"/>
      <c r="C10" s="16"/>
      <c r="D10" s="16"/>
      <c r="E10" s="16"/>
      <c r="F10" s="16"/>
      <c r="G10" s="16"/>
      <c r="H10" s="17"/>
    </row>
    <row r="14" spans="1:11" x14ac:dyDescent="0.2">
      <c r="I14" s="1"/>
      <c r="J14" s="1"/>
      <c r="K14" s="1"/>
    </row>
    <row r="15" spans="1:11" x14ac:dyDescent="0.2">
      <c r="I15" s="1"/>
      <c r="J15" s="1"/>
      <c r="K15" s="1"/>
    </row>
    <row r="16" spans="1:11" x14ac:dyDescent="0.2">
      <c r="I16" s="1"/>
      <c r="J16" s="1"/>
      <c r="K16" s="1"/>
    </row>
    <row r="17" spans="9:11" x14ac:dyDescent="0.2">
      <c r="I17" s="1"/>
      <c r="J17" s="1"/>
      <c r="K17" s="1"/>
    </row>
    <row r="18" spans="9:11" x14ac:dyDescent="0.2">
      <c r="I18" s="1"/>
      <c r="J18" s="1"/>
      <c r="K18" s="1"/>
    </row>
  </sheetData>
  <mergeCells count="1">
    <mergeCell ref="C4:E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zoomScaleNormal="100" workbookViewId="0">
      <selection activeCell="D6" sqref="D6"/>
    </sheetView>
  </sheetViews>
  <sheetFormatPr defaultRowHeight="14.25" x14ac:dyDescent="0.2"/>
  <cols>
    <col min="3" max="3" width="18.125" customWidth="1"/>
  </cols>
  <sheetData>
    <row r="1" spans="2:9" x14ac:dyDescent="0.2">
      <c r="B1" s="18"/>
      <c r="C1" s="12"/>
      <c r="D1" s="12"/>
      <c r="E1" s="12"/>
      <c r="F1" s="12"/>
      <c r="G1" s="12"/>
      <c r="H1" s="12"/>
      <c r="I1" s="13"/>
    </row>
    <row r="2" spans="2:9" x14ac:dyDescent="0.2">
      <c r="B2" s="19"/>
      <c r="C2" t="s">
        <v>66</v>
      </c>
      <c r="I2" s="14"/>
    </row>
    <row r="3" spans="2:9" x14ac:dyDescent="0.2">
      <c r="B3" s="19"/>
      <c r="C3" s="1"/>
      <c r="D3" s="1" t="s">
        <v>5</v>
      </c>
      <c r="E3" s="1" t="s">
        <v>35</v>
      </c>
      <c r="F3" s="1" t="s">
        <v>36</v>
      </c>
      <c r="G3" s="1"/>
      <c r="H3" s="1"/>
      <c r="I3" s="14"/>
    </row>
    <row r="4" spans="2:9" x14ac:dyDescent="0.2">
      <c r="B4" s="19"/>
      <c r="C4" s="20" t="s">
        <v>38</v>
      </c>
      <c r="D4" s="95" t="s">
        <v>37</v>
      </c>
      <c r="E4" s="95"/>
      <c r="F4" s="95"/>
      <c r="G4" s="1" t="s">
        <v>30</v>
      </c>
      <c r="H4" s="1" t="s">
        <v>31</v>
      </c>
      <c r="I4" s="14"/>
    </row>
    <row r="5" spans="2:9" x14ac:dyDescent="0.2">
      <c r="B5" s="19"/>
      <c r="C5" s="25">
        <v>0.05</v>
      </c>
      <c r="D5" s="1">
        <v>2.19</v>
      </c>
      <c r="E5" s="1">
        <v>2.2199999999999998</v>
      </c>
      <c r="F5" s="1">
        <v>2.23</v>
      </c>
      <c r="G5" s="53">
        <f>AVERAGE(D5:F5)</f>
        <v>2.2133333333333334</v>
      </c>
      <c r="H5" s="1">
        <f>STDEV(D5:F5)</f>
        <v>2.0816659994661313E-2</v>
      </c>
      <c r="I5" s="14"/>
    </row>
    <row r="6" spans="2:9" x14ac:dyDescent="0.2">
      <c r="B6" s="19"/>
      <c r="C6" s="25">
        <v>0.1</v>
      </c>
      <c r="D6" s="1">
        <v>2.21</v>
      </c>
      <c r="E6" s="1">
        <v>2.21</v>
      </c>
      <c r="F6" s="1">
        <v>2.2199999999999998</v>
      </c>
      <c r="G6" s="53">
        <f t="shared" ref="G6:G9" si="0">AVERAGE(D6:F6)</f>
        <v>2.2133333333333334</v>
      </c>
      <c r="H6" s="1">
        <f t="shared" ref="H6:H9" si="1">STDEV(D6:F6)</f>
        <v>5.7735026918961348E-3</v>
      </c>
      <c r="I6" s="14"/>
    </row>
    <row r="7" spans="2:9" x14ac:dyDescent="0.2">
      <c r="B7" s="19"/>
      <c r="C7" s="25">
        <v>0.15</v>
      </c>
      <c r="D7" s="1">
        <v>2.0100000000000002</v>
      </c>
      <c r="E7" s="1">
        <v>2.08</v>
      </c>
      <c r="F7" s="1">
        <v>2.0300000000000002</v>
      </c>
      <c r="G7" s="53">
        <f t="shared" si="0"/>
        <v>2.04</v>
      </c>
      <c r="H7" s="1">
        <f t="shared" si="1"/>
        <v>3.60555127546398E-2</v>
      </c>
      <c r="I7" s="14"/>
    </row>
    <row r="8" spans="2:9" x14ac:dyDescent="0.2">
      <c r="B8" s="19"/>
      <c r="C8" s="25">
        <v>0.2</v>
      </c>
      <c r="D8" s="1">
        <v>1.7899999999999998</v>
      </c>
      <c r="E8" s="1">
        <v>1.77</v>
      </c>
      <c r="F8" s="1">
        <v>1.69</v>
      </c>
      <c r="G8" s="53">
        <f t="shared" si="0"/>
        <v>1.75</v>
      </c>
      <c r="H8" s="1">
        <f t="shared" si="1"/>
        <v>5.2915026221291774E-2</v>
      </c>
      <c r="I8" s="14"/>
    </row>
    <row r="9" spans="2:9" x14ac:dyDescent="0.2">
      <c r="B9" s="19"/>
      <c r="C9" s="25">
        <v>0.25</v>
      </c>
      <c r="D9" s="1">
        <v>1.34</v>
      </c>
      <c r="E9" s="1">
        <v>1.35</v>
      </c>
      <c r="F9" s="1">
        <v>1.42</v>
      </c>
      <c r="G9" s="53">
        <f t="shared" si="0"/>
        <v>1.37</v>
      </c>
      <c r="H9" s="1">
        <f t="shared" si="1"/>
        <v>4.358898943540665E-2</v>
      </c>
      <c r="I9" s="14"/>
    </row>
    <row r="10" spans="2:9" x14ac:dyDescent="0.2">
      <c r="B10" s="21"/>
      <c r="C10" s="16"/>
      <c r="D10" s="16"/>
      <c r="E10" s="16"/>
      <c r="F10" s="16"/>
      <c r="G10" s="16"/>
      <c r="H10" s="16"/>
      <c r="I10" s="17"/>
    </row>
    <row r="15" spans="2:9" x14ac:dyDescent="0.2">
      <c r="D15" s="25"/>
      <c r="E15" s="25"/>
      <c r="F15" s="25"/>
      <c r="G15" s="25"/>
      <c r="H15" s="25"/>
    </row>
  </sheetData>
  <mergeCells count="1">
    <mergeCell ref="D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 3c</vt:lpstr>
      <vt:lpstr>Fig. 4e</vt:lpstr>
      <vt:lpstr>Fig. 4f</vt:lpstr>
      <vt:lpstr>Fig. 4g</vt:lpstr>
      <vt:lpstr>Supplementary Fig. 7b</vt:lpstr>
      <vt:lpstr>Supplementary Fig. 21</vt:lpstr>
      <vt:lpstr>Supplementary Fig. 22</vt:lpstr>
      <vt:lpstr>Supplementary Fig. 25b</vt:lpstr>
      <vt:lpstr>Supplementary Fig. 32</vt:lpstr>
      <vt:lpstr>Supplementary Fig. 33</vt:lpstr>
      <vt:lpstr>Supplementary Fig. 36c</vt:lpstr>
      <vt:lpstr>Supplementary Fig. 41</vt:lpstr>
      <vt:lpstr>Supplementary Fig. 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2024-06-04T15:13:27Z</dcterms:modified>
</cp:coreProperties>
</file>