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9216" firstSheet="1" activeTab="7"/>
  </bookViews>
  <sheets>
    <sheet name="Description of contents" sheetId="1" r:id="rId1"/>
    <sheet name="Fig.3" sheetId="2" r:id="rId2"/>
    <sheet name="Fig.5" sheetId="3" r:id="rId3"/>
    <sheet name="Fig.6" sheetId="4" r:id="rId4"/>
    <sheet name="Fig.7" sheetId="5" r:id="rId5"/>
    <sheet name="Supplementary Fig.1" sheetId="6" r:id="rId6"/>
    <sheet name="Supplementary Fig.15" sheetId="7" r:id="rId7"/>
    <sheet name="Supplementary Fig.16" sheetId="18" r:id="rId8"/>
    <sheet name="Supplementary Fig.17" sheetId="10" r:id="rId9"/>
    <sheet name="Supplementary Fig.18" sheetId="11" r:id="rId10"/>
    <sheet name="Supplementary Fig. 19" sheetId="12" r:id="rId11"/>
    <sheet name="Supplementary Fig. 28" sheetId="13" r:id="rId12"/>
    <sheet name="Supplementary Fig.29" sheetId="14" r:id="rId13"/>
    <sheet name="Supplementary Fig.30" sheetId="15" r:id="rId14"/>
    <sheet name="Supplementary Fig.31" sheetId="16" r:id="rId15"/>
    <sheet name="Supplementary Fig.32" sheetId="17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1" l="1"/>
  <c r="C17" i="11"/>
  <c r="C9" i="11"/>
  <c r="G25" i="15"/>
  <c r="D37" i="15"/>
  <c r="C37" i="15"/>
  <c r="B37" i="15"/>
  <c r="D28" i="15"/>
  <c r="C28" i="15"/>
  <c r="B28" i="15"/>
  <c r="H27" i="15"/>
  <c r="G27" i="15"/>
  <c r="I26" i="15"/>
  <c r="H26" i="15"/>
  <c r="G26" i="15"/>
  <c r="I25" i="15"/>
  <c r="H25" i="15"/>
  <c r="I24" i="15"/>
  <c r="H24" i="15"/>
  <c r="G24" i="15"/>
  <c r="I23" i="15"/>
  <c r="H23" i="15"/>
  <c r="G23" i="15"/>
  <c r="D19" i="15"/>
  <c r="C19" i="15"/>
  <c r="B19" i="15"/>
  <c r="D10" i="15"/>
  <c r="C10" i="15"/>
  <c r="B10" i="15"/>
  <c r="G28" i="15" l="1"/>
  <c r="H28" i="15"/>
  <c r="I28" i="15"/>
  <c r="K33" i="11" l="1"/>
  <c r="J33" i="11"/>
  <c r="I33" i="11"/>
  <c r="H33" i="11"/>
  <c r="G33" i="11"/>
  <c r="F33" i="11"/>
  <c r="E33" i="11"/>
  <c r="D33" i="11"/>
  <c r="K25" i="11"/>
  <c r="J25" i="11"/>
  <c r="I25" i="11"/>
  <c r="H25" i="11"/>
  <c r="G25" i="11"/>
  <c r="F25" i="11"/>
  <c r="E25" i="11"/>
  <c r="D25" i="11"/>
  <c r="C25" i="11"/>
  <c r="K17" i="11"/>
  <c r="J17" i="11"/>
  <c r="I17" i="11"/>
  <c r="H17" i="11"/>
  <c r="G17" i="11"/>
  <c r="F17" i="11"/>
  <c r="E17" i="11"/>
  <c r="D17" i="11"/>
  <c r="K9" i="11"/>
  <c r="J9" i="11"/>
  <c r="I9" i="11"/>
  <c r="H9" i="11"/>
  <c r="G9" i="11"/>
  <c r="F9" i="11"/>
  <c r="E9" i="11"/>
  <c r="D9" i="11"/>
  <c r="K37" i="17" l="1"/>
  <c r="J37" i="17"/>
  <c r="I37" i="17"/>
  <c r="H37" i="17"/>
  <c r="G37" i="17"/>
  <c r="F37" i="17"/>
  <c r="E37" i="17"/>
  <c r="D37" i="17"/>
  <c r="C37" i="17"/>
  <c r="K28" i="17"/>
  <c r="J28" i="17"/>
  <c r="I28" i="17"/>
  <c r="H28" i="17"/>
  <c r="G28" i="17"/>
  <c r="F28" i="17"/>
  <c r="E28" i="17"/>
  <c r="D28" i="17"/>
  <c r="C28" i="17"/>
  <c r="K19" i="17"/>
  <c r="J19" i="17"/>
  <c r="I19" i="17"/>
  <c r="H19" i="17"/>
  <c r="G19" i="17"/>
  <c r="F19" i="17"/>
  <c r="E19" i="17"/>
  <c r="D19" i="17"/>
  <c r="C19" i="17"/>
  <c r="K10" i="17"/>
  <c r="J10" i="17"/>
  <c r="I10" i="17"/>
  <c r="H10" i="17"/>
  <c r="G10" i="17"/>
  <c r="F10" i="17"/>
  <c r="E10" i="17"/>
  <c r="D10" i="17"/>
  <c r="C10" i="17"/>
  <c r="J29" i="4" l="1"/>
  <c r="N30" i="4"/>
  <c r="G42" i="4"/>
  <c r="F42" i="4"/>
  <c r="E42" i="4"/>
  <c r="D42" i="4"/>
  <c r="C42" i="4"/>
  <c r="B42" i="4"/>
  <c r="G32" i="4"/>
  <c r="F32" i="4"/>
  <c r="E32" i="4"/>
  <c r="D32" i="4"/>
  <c r="C32" i="4"/>
  <c r="B32" i="4"/>
  <c r="M31" i="4"/>
  <c r="L31" i="4"/>
  <c r="K31" i="4"/>
  <c r="J31" i="4"/>
  <c r="O30" i="4"/>
  <c r="M30" i="4"/>
  <c r="L30" i="4"/>
  <c r="K30" i="4"/>
  <c r="J30" i="4"/>
  <c r="O29" i="4"/>
  <c r="N29" i="4"/>
  <c r="M29" i="4"/>
  <c r="L29" i="4"/>
  <c r="K29" i="4"/>
  <c r="O28" i="4"/>
  <c r="N28" i="4"/>
  <c r="M28" i="4"/>
  <c r="L28" i="4"/>
  <c r="K28" i="4"/>
  <c r="J28" i="4"/>
  <c r="O27" i="4"/>
  <c r="N27" i="4"/>
  <c r="N32" i="4" s="1"/>
  <c r="M27" i="4"/>
  <c r="L27" i="4"/>
  <c r="K27" i="4"/>
  <c r="J27" i="4"/>
  <c r="G21" i="4"/>
  <c r="F21" i="4"/>
  <c r="E21" i="4"/>
  <c r="D21" i="4"/>
  <c r="C21" i="4"/>
  <c r="B21" i="4"/>
  <c r="G10" i="4"/>
  <c r="F10" i="4"/>
  <c r="E10" i="4"/>
  <c r="D10" i="4"/>
  <c r="C10" i="4"/>
  <c r="B10" i="4"/>
  <c r="J32" i="4" l="1"/>
  <c r="K32" i="4"/>
  <c r="L32" i="4"/>
  <c r="M32" i="4"/>
  <c r="O32" i="4"/>
  <c r="L37" i="13" l="1"/>
  <c r="K37" i="13"/>
  <c r="J37" i="13"/>
  <c r="L28" i="13"/>
  <c r="K28" i="13"/>
  <c r="J28" i="13"/>
  <c r="L19" i="13"/>
  <c r="K19" i="13"/>
  <c r="J19" i="13"/>
  <c r="L10" i="13"/>
  <c r="K10" i="13"/>
  <c r="J10" i="13"/>
  <c r="H75" i="3"/>
  <c r="G75" i="3"/>
  <c r="F75" i="3"/>
  <c r="E75" i="3"/>
  <c r="D75" i="3"/>
  <c r="C75" i="3"/>
  <c r="H66" i="3"/>
  <c r="G66" i="3"/>
  <c r="F66" i="3"/>
  <c r="E66" i="3"/>
  <c r="D66" i="3"/>
  <c r="C66" i="3"/>
  <c r="H57" i="3"/>
  <c r="G57" i="3"/>
  <c r="F57" i="3"/>
  <c r="E57" i="3"/>
  <c r="D57" i="3"/>
  <c r="C57" i="3"/>
  <c r="H48" i="3"/>
  <c r="G48" i="3"/>
  <c r="F48" i="3"/>
  <c r="E48" i="3"/>
  <c r="D48" i="3"/>
  <c r="C48" i="3"/>
  <c r="E37" i="13" l="1"/>
  <c r="D37" i="13"/>
  <c r="C37" i="13"/>
  <c r="E28" i="13"/>
  <c r="D28" i="13"/>
  <c r="C28" i="13"/>
  <c r="E19" i="13"/>
  <c r="D19" i="13"/>
  <c r="C19" i="13"/>
  <c r="E10" i="13"/>
  <c r="D10" i="13"/>
  <c r="C10" i="13"/>
  <c r="H37" i="3"/>
  <c r="G37" i="3"/>
  <c r="F37" i="3"/>
  <c r="E37" i="3"/>
  <c r="D37" i="3"/>
  <c r="C37" i="3"/>
  <c r="H28" i="3"/>
  <c r="G28" i="3"/>
  <c r="F28" i="3"/>
  <c r="E28" i="3"/>
  <c r="D28" i="3"/>
  <c r="C28" i="3"/>
  <c r="H19" i="3"/>
  <c r="G19" i="3"/>
  <c r="F19" i="3"/>
  <c r="E19" i="3"/>
  <c r="D19" i="3"/>
  <c r="C19" i="3"/>
  <c r="H10" i="3"/>
  <c r="G10" i="3"/>
  <c r="F10" i="3"/>
  <c r="E10" i="3"/>
  <c r="D10" i="3"/>
  <c r="C10" i="3"/>
  <c r="C9" i="7" l="1"/>
  <c r="C17" i="7"/>
  <c r="C25" i="7"/>
  <c r="C33" i="7"/>
  <c r="D33" i="7"/>
  <c r="B33" i="7"/>
  <c r="D25" i="7"/>
  <c r="B25" i="7"/>
  <c r="D17" i="7"/>
  <c r="B17" i="7"/>
  <c r="D9" i="7"/>
  <c r="B9" i="7"/>
  <c r="G33" i="2"/>
  <c r="F33" i="2"/>
  <c r="E33" i="2"/>
  <c r="D33" i="2"/>
  <c r="C33" i="2"/>
  <c r="B33" i="2"/>
  <c r="G25" i="2"/>
  <c r="F25" i="2"/>
  <c r="E25" i="2"/>
  <c r="D25" i="2"/>
  <c r="C25" i="2"/>
  <c r="B25" i="2"/>
  <c r="G17" i="2"/>
  <c r="F17" i="2"/>
  <c r="E17" i="2"/>
  <c r="D17" i="2"/>
  <c r="C17" i="2"/>
  <c r="B17" i="2"/>
  <c r="G9" i="2"/>
  <c r="F9" i="2"/>
  <c r="E9" i="2"/>
  <c r="D9" i="2"/>
  <c r="C9" i="2"/>
  <c r="B9" i="2"/>
  <c r="H35" i="16" l="1"/>
  <c r="G35" i="16"/>
  <c r="F35" i="16"/>
  <c r="E35" i="16"/>
  <c r="D35" i="16"/>
  <c r="C35" i="16"/>
  <c r="H34" i="16"/>
  <c r="G34" i="16"/>
  <c r="F34" i="16"/>
  <c r="E34" i="16"/>
  <c r="D34" i="16"/>
  <c r="C34" i="16"/>
  <c r="H33" i="16"/>
  <c r="G33" i="16"/>
  <c r="F33" i="16"/>
  <c r="E33" i="16"/>
  <c r="D33" i="16"/>
  <c r="C33" i="16"/>
  <c r="H32" i="16"/>
  <c r="H36" i="16" s="1"/>
  <c r="G32" i="16"/>
  <c r="G36" i="16" s="1"/>
  <c r="F32" i="16"/>
  <c r="F36" i="16" s="1"/>
  <c r="E32" i="16"/>
  <c r="E36" i="16" s="1"/>
  <c r="D32" i="16"/>
  <c r="D36" i="16" s="1"/>
  <c r="C32" i="16"/>
  <c r="C36" i="16" s="1"/>
  <c r="H29" i="16"/>
  <c r="G29" i="16"/>
  <c r="F29" i="16"/>
  <c r="E29" i="16"/>
  <c r="D29" i="16"/>
  <c r="C29" i="16"/>
  <c r="H22" i="16"/>
  <c r="G22" i="16"/>
  <c r="F22" i="16"/>
  <c r="E22" i="16"/>
  <c r="D22" i="16"/>
  <c r="C22" i="16"/>
  <c r="H15" i="16"/>
  <c r="G15" i="16"/>
  <c r="F15" i="16"/>
  <c r="E15" i="16"/>
  <c r="D15" i="16"/>
  <c r="C15" i="16"/>
  <c r="H8" i="16"/>
  <c r="G8" i="16"/>
  <c r="F8" i="16"/>
  <c r="E8" i="16"/>
  <c r="D8" i="16"/>
  <c r="C8" i="16"/>
  <c r="H59" i="14"/>
  <c r="G59" i="14"/>
  <c r="F59" i="14"/>
  <c r="E59" i="14"/>
  <c r="D59" i="14"/>
  <c r="C59" i="14"/>
  <c r="H52" i="14"/>
  <c r="G52" i="14"/>
  <c r="F52" i="14"/>
  <c r="E52" i="14"/>
  <c r="D52" i="14"/>
  <c r="C52" i="14"/>
  <c r="H45" i="14"/>
  <c r="G45" i="14"/>
  <c r="F45" i="14"/>
  <c r="E45" i="14"/>
  <c r="D45" i="14"/>
  <c r="C45" i="14"/>
  <c r="H38" i="14"/>
  <c r="G38" i="14"/>
  <c r="F38" i="14"/>
  <c r="E38" i="14"/>
  <c r="D38" i="14"/>
  <c r="C38" i="14"/>
  <c r="H29" i="14"/>
  <c r="G29" i="14"/>
  <c r="F29" i="14"/>
  <c r="E29" i="14"/>
  <c r="D29" i="14"/>
  <c r="C29" i="14"/>
  <c r="H22" i="14"/>
  <c r="G22" i="14"/>
  <c r="F22" i="14"/>
  <c r="E22" i="14"/>
  <c r="D22" i="14"/>
  <c r="C22" i="14"/>
  <c r="H15" i="14"/>
  <c r="G15" i="14"/>
  <c r="F15" i="14"/>
  <c r="E15" i="14"/>
  <c r="D15" i="14"/>
  <c r="C15" i="14"/>
  <c r="H8" i="14"/>
  <c r="G8" i="14"/>
  <c r="F8" i="14"/>
  <c r="E8" i="14"/>
  <c r="D8" i="14"/>
  <c r="C8" i="14"/>
  <c r="H29" i="10"/>
  <c r="G29" i="10"/>
  <c r="F29" i="10"/>
  <c r="E29" i="10"/>
  <c r="D29" i="10"/>
  <c r="C29" i="10"/>
  <c r="H22" i="10"/>
  <c r="G22" i="10"/>
  <c r="F22" i="10"/>
  <c r="E22" i="10"/>
  <c r="D22" i="10"/>
  <c r="C22" i="10"/>
  <c r="H15" i="10"/>
  <c r="G15" i="10"/>
  <c r="F15" i="10"/>
  <c r="E15" i="10"/>
  <c r="D15" i="10"/>
  <c r="C15" i="10"/>
  <c r="H8" i="10"/>
  <c r="G8" i="10"/>
  <c r="F8" i="10"/>
  <c r="E8" i="10"/>
  <c r="D8" i="10"/>
  <c r="C8" i="10"/>
  <c r="I49" i="5" l="1"/>
  <c r="D49" i="5"/>
  <c r="I48" i="5"/>
  <c r="D48" i="5"/>
  <c r="I47" i="5"/>
  <c r="D47" i="5"/>
  <c r="I43" i="5"/>
  <c r="D43" i="5"/>
  <c r="I42" i="5"/>
  <c r="D42" i="5"/>
  <c r="I41" i="5"/>
  <c r="D41" i="5"/>
  <c r="I40" i="5"/>
  <c r="D40" i="5"/>
</calcChain>
</file>

<file path=xl/sharedStrings.xml><?xml version="1.0" encoding="utf-8"?>
<sst xmlns="http://schemas.openxmlformats.org/spreadsheetml/2006/main" count="689" uniqueCount="122">
  <si>
    <t>Supplementary Fig.1e - Hyperintense Lesion volumes on T2 weighted MRI</t>
  </si>
  <si>
    <t xml:space="preserve">Number of migrated NG2+ cells </t>
  </si>
  <si>
    <t>Experiment 1</t>
  </si>
  <si>
    <t>Rep#</t>
  </si>
  <si>
    <t>OPN group</t>
  </si>
  <si>
    <t xml:space="preserve">UC group </t>
  </si>
  <si>
    <t>Experiment 2</t>
  </si>
  <si>
    <t>OPN rep 1</t>
  </si>
  <si>
    <t>Cells in gap</t>
  </si>
  <si>
    <t>UC rep 1</t>
  </si>
  <si>
    <t>DAPI</t>
  </si>
  <si>
    <t>NG2</t>
  </si>
  <si>
    <t xml:space="preserve">NG2/Ki67 double </t>
  </si>
  <si>
    <t>%Ki67+</t>
  </si>
  <si>
    <t>OPN rep 2</t>
  </si>
  <si>
    <t>UC rep 2</t>
  </si>
  <si>
    <t>OPN rep 3</t>
  </si>
  <si>
    <t>OPN rep 4</t>
  </si>
  <si>
    <t>UC rep 4</t>
  </si>
  <si>
    <t>Experiment 3</t>
  </si>
  <si>
    <t>UC</t>
  </si>
  <si>
    <t>NG2+</t>
  </si>
  <si>
    <t>NG2+/BrdU+</t>
  </si>
  <si>
    <t>%BrdU+</t>
  </si>
  <si>
    <t>OPN</t>
  </si>
  <si>
    <t>rep1</t>
  </si>
  <si>
    <t>rep2</t>
  </si>
  <si>
    <t>rep3</t>
  </si>
  <si>
    <t>rep4</t>
  </si>
  <si>
    <t>MCAO GM contra</t>
  </si>
  <si>
    <t>MCAO GM ipsi</t>
  </si>
  <si>
    <t>MCAO WM contra</t>
  </si>
  <si>
    <t>MCAO WM ipsi</t>
  </si>
  <si>
    <t>MCAO core contra</t>
  </si>
  <si>
    <t>MCAO core ipsi</t>
  </si>
  <si>
    <t>mean</t>
  </si>
  <si>
    <t xml:space="preserve">Supplementary Figure 17. Proliferating, VIM positive OPCs accumulate in the perilesional zone 48h after thromboembolic MCAO in mice. </t>
  </si>
  <si>
    <t>PDGFRα+/IL33-/Ki67-</t>
  </si>
  <si>
    <t>case#</t>
  </si>
  <si>
    <t>PDGFRα+/IL33-/Ki67+</t>
  </si>
  <si>
    <t>PDGFRα+/IL33+/Ki67-</t>
  </si>
  <si>
    <t>PDGFRα+/IL33+/Ki67+</t>
  </si>
  <si>
    <t>GFAP+/CD44-/VIM-</t>
  </si>
  <si>
    <t>GFAP+/CD44+/VIM-</t>
  </si>
  <si>
    <t>GFAP+/CD44-/VIM+</t>
  </si>
  <si>
    <t>GFAP+/CD44+/VIM+</t>
  </si>
  <si>
    <t>PDGFRα+/CD44-/Ki67-</t>
  </si>
  <si>
    <t>PDGFRα+/CD44-/Ki67+</t>
  </si>
  <si>
    <t>PDGFRα+/CD44+/Ki67-</t>
  </si>
  <si>
    <t>PDGFRα+/CD44+/Ki67+</t>
  </si>
  <si>
    <t>IBA1+/CD44-/OPN-</t>
  </si>
  <si>
    <t>IBA1+/CD44+/OPN-</t>
  </si>
  <si>
    <t>IBA1+/CD44-/OPN+</t>
  </si>
  <si>
    <t>IBA1+/CD44+/OPN+</t>
  </si>
  <si>
    <t>Supplementary figure 32. Abundant proliferating, CD44 positive myeloid cells are identified in the perilesional zone and lesion core</t>
  </si>
  <si>
    <t>Sham</t>
  </si>
  <si>
    <t>mMCAO</t>
  </si>
  <si>
    <t>sMCAO</t>
  </si>
  <si>
    <t>MCAO</t>
  </si>
  <si>
    <t>NG2+/VIM-/Ki67-</t>
  </si>
  <si>
    <t>MCAO GM IPSI</t>
  </si>
  <si>
    <t>MCAO GM CONTRA</t>
  </si>
  <si>
    <t>MCAO WM IPSI</t>
  </si>
  <si>
    <t>MCAO WM CONTRA</t>
  </si>
  <si>
    <t>MCAO Core IPSI</t>
  </si>
  <si>
    <t>MCAO Core CONTRA</t>
  </si>
  <si>
    <t>SHAM GM</t>
  </si>
  <si>
    <t>SHAM WM</t>
  </si>
  <si>
    <t>SHAM Core</t>
  </si>
  <si>
    <t>NG2+/VIM-/Ki67+</t>
  </si>
  <si>
    <t>NG2+/VIM+/Ki67-</t>
  </si>
  <si>
    <t>NG2+/VIM+/Ki67+</t>
  </si>
  <si>
    <t>Case#</t>
  </si>
  <si>
    <t>MCAO Core Contra</t>
  </si>
  <si>
    <t>NG2+/CD44-/Ki67-</t>
  </si>
  <si>
    <t>NG2+/CD44+/Ki67-</t>
  </si>
  <si>
    <t>NG2+/CD44-/Ki67+</t>
  </si>
  <si>
    <t>NG2+/CD44+/Ki67+</t>
  </si>
  <si>
    <t>MCAO Core contra</t>
  </si>
  <si>
    <t xml:space="preserve">Sum all OPN+/Iba1+ double positive cells </t>
  </si>
  <si>
    <t>IBA1+/CD44-/Ki67-</t>
  </si>
  <si>
    <t>IBA1+/CD44+/Ki67-</t>
  </si>
  <si>
    <t>IBA1+/CD44-/Ki67+</t>
  </si>
  <si>
    <t>IBA1+/CD44+/Ki67+</t>
  </si>
  <si>
    <t>NG2+/IL33-/Ki67-</t>
  </si>
  <si>
    <t>NG2+/IL33+/Ki67-</t>
  </si>
  <si>
    <t>NG2+/IL33-/Ki67+</t>
  </si>
  <si>
    <t>NG2+/IL33+/Ki67+</t>
  </si>
  <si>
    <t>MW</t>
  </si>
  <si>
    <t>33.05</t>
  </si>
  <si>
    <t>18.77</t>
  </si>
  <si>
    <t>28.87</t>
  </si>
  <si>
    <t>17.07</t>
  </si>
  <si>
    <t>Rat snRNA seq cohort</t>
  </si>
  <si>
    <t>Rat IF cohort</t>
  </si>
  <si>
    <t>GM MCAO IPSI</t>
  </si>
  <si>
    <t>GM MCAO CONTRA</t>
  </si>
  <si>
    <t>WM MCAO IPSI</t>
  </si>
  <si>
    <t>WM MCAO CONTRA</t>
  </si>
  <si>
    <t>GM SHAM</t>
  </si>
  <si>
    <t>WM SHAM</t>
  </si>
  <si>
    <r>
      <t xml:space="preserve">Figure 7. Osteopontin induces OPC migration but not proliferation </t>
    </r>
    <r>
      <rPr>
        <b/>
        <i/>
        <sz val="12"/>
        <color theme="1"/>
        <rFont val="Arial"/>
        <family val="2"/>
      </rPr>
      <t>in vitro</t>
    </r>
    <r>
      <rPr>
        <b/>
        <sz val="12"/>
        <color theme="1"/>
        <rFont val="Arial"/>
        <family val="2"/>
      </rPr>
      <t xml:space="preserve">. </t>
    </r>
  </si>
  <si>
    <t>Sum all Iba1+/OPN+</t>
  </si>
  <si>
    <r>
      <t>Source Data - Figure 3.  Proliferating, VIM positive OPCs accumulate in the perilesional zone 48 h after MCAO in rats.</t>
    </r>
    <r>
      <rPr>
        <sz val="12"/>
        <color theme="1"/>
        <rFont val="Arial"/>
        <family val="2"/>
      </rPr>
      <t xml:space="preserve"> </t>
    </r>
  </si>
  <si>
    <t>Sourced Data - Figure 5. Reactive astrocytes and proliferating OPCs are CD44 positive and abundant in the perilesional zone 48 h after permanent MCAO in rats.</t>
  </si>
  <si>
    <t xml:space="preserve">Source Data - Figure 6. Osteopontin positive myeloid cells accumulate in the perilesional zone in close proximity to CD44 positive cells 48 h after permanent MCAO in rats. </t>
  </si>
  <si>
    <t xml:space="preserve">Source Data - Supplementary Figure 15. Proliferating, VIM positive OPCs are found in the lesion core 48h after filament based permanent MCAO </t>
  </si>
  <si>
    <t xml:space="preserve">Source Data - Supplementary Figure 16. MRI validation of cerebral infarction and histological characterization of ischemic lesions 48h after thromboembolic MCAO in mice. </t>
  </si>
  <si>
    <r>
      <t>PDGFRα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/VIM</t>
    </r>
    <r>
      <rPr>
        <b/>
        <vertAlign val="superscript"/>
        <sz val="10"/>
        <rFont val="Arial"/>
        <family val="2"/>
      </rPr>
      <t>-</t>
    </r>
    <r>
      <rPr>
        <b/>
        <sz val="10"/>
        <rFont val="Arial"/>
        <family val="2"/>
      </rPr>
      <t>/Ki67</t>
    </r>
    <r>
      <rPr>
        <b/>
        <vertAlign val="superscript"/>
        <sz val="10"/>
        <rFont val="Arial"/>
        <family val="2"/>
      </rPr>
      <t>-</t>
    </r>
  </si>
  <si>
    <r>
      <t>PDGFRα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/VIM</t>
    </r>
    <r>
      <rPr>
        <b/>
        <vertAlign val="superscript"/>
        <sz val="10"/>
        <rFont val="Arial"/>
        <family val="2"/>
      </rPr>
      <t>-</t>
    </r>
    <r>
      <rPr>
        <b/>
        <sz val="10"/>
        <rFont val="Arial"/>
        <family val="2"/>
      </rPr>
      <t>/Ki67</t>
    </r>
    <r>
      <rPr>
        <b/>
        <vertAlign val="superscript"/>
        <sz val="10"/>
        <rFont val="Arial"/>
        <family val="2"/>
      </rPr>
      <t>+</t>
    </r>
  </si>
  <si>
    <r>
      <t>PDGFRα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/VIM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/Ki67</t>
    </r>
    <r>
      <rPr>
        <b/>
        <vertAlign val="superscript"/>
        <sz val="10"/>
        <rFont val="Arial"/>
        <family val="2"/>
      </rPr>
      <t>-</t>
    </r>
  </si>
  <si>
    <r>
      <t>PDGFRα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/VIM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/Ki67</t>
    </r>
    <r>
      <rPr>
        <b/>
        <vertAlign val="superscript"/>
        <sz val="10"/>
        <rFont val="Arial"/>
        <family val="2"/>
      </rPr>
      <t>+</t>
    </r>
  </si>
  <si>
    <t>Case #</t>
  </si>
  <si>
    <t xml:space="preserve">Source Data - Supplementary Figure 18. Proliferating, IL33 positive OPCs are found in the perilesional grey matter, affected white matter and lesion core 48h after filament based permanent MCAO in rats. </t>
  </si>
  <si>
    <t xml:space="preserve"> Source Data - Supplementary Figure 19. Proliferating OPCs do not upregulate IL33 within infarcted hemispheres 48h after thromboembolic MCAO in mice. </t>
  </si>
  <si>
    <t xml:space="preserve">Source Data - Supplementary Figure 28. Identification of CD44 positive reactive astrocytes and OPCs within the lesion core, 48h after filament based permanent MCAO in rats. </t>
  </si>
  <si>
    <t xml:space="preserve">Source Data - Supplementary Figure 29. Reactive astrocytes and proliferating OPCs are CD44 positive and abundant in the perilesional zone 48 h after thromboembolic MCAO in mice. </t>
  </si>
  <si>
    <t>Source Data - Supplementary Figure 30. Identification of osteopontin positive myeloid cells within the lesion core, 48h after filament based permanent MCAO in rats</t>
  </si>
  <si>
    <t>Core MCAO IPSI</t>
  </si>
  <si>
    <t>Core MCAO CONTRA</t>
  </si>
  <si>
    <t>Core Sham</t>
  </si>
  <si>
    <t xml:space="preserve">Source Data - Supplementary Figure 31. Osteopontin positive myeloid cells accumulate in the perilesional zone in close proximity to CD44 positive cells 48 h after thromboembolic MCAO in mice.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</si>
</sst>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vertAlign val="superscript"/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2" borderId="0" xfId="0" applyFont="1" applyFill="1"/>
    <xf numFmtId="0" fontId="3" fillId="3" borderId="0" xfId="0" applyFont="1" applyFill="1"/>
    <xf numFmtId="0" fontId="0" fillId="3" borderId="0" xfId="0" applyFill="1"/>
    <xf numFmtId="0" fontId="0" fillId="0" borderId="0" xfId="0" applyFill="1"/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7" fillId="0" borderId="0" xfId="0" applyFont="1"/>
    <xf numFmtId="0" fontId="5" fillId="0" borderId="0" xfId="0" applyFont="1"/>
    <xf numFmtId="0" fontId="4" fillId="0" borderId="0" xfId="0" applyFont="1"/>
    <xf numFmtId="49" fontId="4" fillId="0" borderId="0" xfId="0" applyNumberFormat="1" applyFont="1"/>
    <xf numFmtId="0" fontId="1" fillId="0" borderId="0" xfId="0" applyFont="1" applyFill="1"/>
    <xf numFmtId="0" fontId="1" fillId="4" borderId="0" xfId="0" applyFont="1" applyFill="1"/>
    <xf numFmtId="0" fontId="0" fillId="2" borderId="0" xfId="0" applyFill="1"/>
    <xf numFmtId="0" fontId="8" fillId="3" borderId="0" xfId="0" applyFont="1" applyFill="1" applyAlignment="1">
      <alignment horizontal="center"/>
    </xf>
    <xf numFmtId="0" fontId="0" fillId="0" borderId="0" xfId="0" applyFont="1"/>
    <xf numFmtId="0" fontId="13" fillId="0" borderId="0" xfId="0" applyFont="1"/>
    <xf numFmtId="0" fontId="0" fillId="4" borderId="0" xfId="0" applyFill="1"/>
    <xf numFmtId="0" fontId="3" fillId="4" borderId="0" xfId="0" applyFont="1" applyFill="1"/>
    <xf numFmtId="0" fontId="9" fillId="4" borderId="0" xfId="0" applyFont="1" applyFill="1"/>
    <xf numFmtId="0" fontId="14" fillId="4" borderId="0" xfId="0" applyFont="1" applyFill="1"/>
    <xf numFmtId="0" fontId="7" fillId="4" borderId="0" xfId="0" applyFont="1" applyFill="1"/>
    <xf numFmtId="0" fontId="12" fillId="4" borderId="0" xfId="0" applyFont="1" applyFill="1"/>
    <xf numFmtId="0" fontId="0" fillId="4" borderId="0" xfId="0" applyFont="1" applyFill="1"/>
    <xf numFmtId="0" fontId="8" fillId="4" borderId="0" xfId="0" applyFont="1" applyFill="1" applyAlignment="1">
      <alignment horizontal="center"/>
    </xf>
    <xf numFmtId="0" fontId="13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FF"/>
      <color rgb="FFECE6C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4354</xdr:colOff>
      <xdr:row>1</xdr:row>
      <xdr:rowOff>7621</xdr:rowOff>
    </xdr:from>
    <xdr:to>
      <xdr:col>9</xdr:col>
      <xdr:colOff>0</xdr:colOff>
      <xdr:row>28</xdr:row>
      <xdr:rowOff>21772</xdr:rowOff>
    </xdr:to>
    <xdr:sp macro="" textlink="">
      <xdr:nvSpPr>
        <xdr:cNvPr id="2" name="TextBox 1"/>
        <xdr:cNvSpPr txBox="1"/>
      </xdr:nvSpPr>
      <xdr:spPr>
        <a:xfrm>
          <a:off x="613954" y="192678"/>
          <a:ext cx="4872446" cy="50106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200">
              <a:latin typeface="Arial" panose="020B0604020202020204" pitchFamily="34" charset="0"/>
              <a:cs typeface="Arial" panose="020B0604020202020204" pitchFamily="34" charset="0"/>
            </a:rPr>
            <a:t>This</a:t>
          </a:r>
          <a:r>
            <a:rPr lang="de-AT" sz="1200" baseline="0">
              <a:latin typeface="Arial" panose="020B0604020202020204" pitchFamily="34" charset="0"/>
              <a:cs typeface="Arial" panose="020B0604020202020204" pitchFamily="34" charset="0"/>
            </a:rPr>
            <a:t> data file contains source data underlying, presented MRI, IF and </a:t>
          </a:r>
          <a:r>
            <a:rPr lang="de-AT" sz="1200" i="1" baseline="0">
              <a:latin typeface="Arial" panose="020B0604020202020204" pitchFamily="34" charset="0"/>
              <a:cs typeface="Arial" panose="020B0604020202020204" pitchFamily="34" charset="0"/>
            </a:rPr>
            <a:t>in vitro </a:t>
          </a:r>
          <a:r>
            <a:rPr lang="de-AT" sz="1200" baseline="0">
              <a:latin typeface="Arial" panose="020B0604020202020204" pitchFamily="34" charset="0"/>
              <a:cs typeface="Arial" panose="020B0604020202020204" pitchFamily="34" charset="0"/>
            </a:rPr>
            <a:t>assays. All data derived from bioinformatical analyses is given separately within the Supplementary Data files in this paper, as referenced in the main text. </a:t>
          </a:r>
        </a:p>
        <a:p>
          <a:endParaRPr lang="de-AT" sz="12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AT" sz="1200" b="1" u="sng" baseline="0">
              <a:latin typeface="Arial" panose="020B0604020202020204" pitchFamily="34" charset="0"/>
              <a:cs typeface="Arial" panose="020B0604020202020204" pitchFamily="34" charset="0"/>
            </a:rPr>
            <a:t>Table of contents - Source data underlying: </a:t>
          </a:r>
          <a:br>
            <a:rPr lang="de-AT" sz="1200" b="1" u="sng" baseline="0">
              <a:latin typeface="Arial" panose="020B0604020202020204" pitchFamily="34" charset="0"/>
              <a:cs typeface="Arial" panose="020B0604020202020204" pitchFamily="34" charset="0"/>
            </a:rPr>
          </a:br>
          <a:endParaRPr lang="de-AT" sz="1200" b="1" u="sng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AT" sz="1200" b="0" u="none" baseline="0">
              <a:latin typeface="Arial" panose="020B0604020202020204" pitchFamily="34" charset="0"/>
              <a:cs typeface="Arial" panose="020B0604020202020204" pitchFamily="34" charset="0"/>
            </a:rPr>
            <a:t>Fig.3</a:t>
          </a:r>
        </a:p>
        <a:p>
          <a:r>
            <a:rPr lang="de-AT" sz="1200" b="0" u="none" baseline="0">
              <a:latin typeface="Arial" panose="020B0604020202020204" pitchFamily="34" charset="0"/>
              <a:cs typeface="Arial" panose="020B0604020202020204" pitchFamily="34" charset="0"/>
            </a:rPr>
            <a:t>Fig.5</a:t>
          </a:r>
        </a:p>
        <a:p>
          <a:r>
            <a:rPr lang="de-AT" sz="1200" b="0" u="none" baseline="0">
              <a:latin typeface="Arial" panose="020B0604020202020204" pitchFamily="34" charset="0"/>
              <a:cs typeface="Arial" panose="020B0604020202020204" pitchFamily="34" charset="0"/>
            </a:rPr>
            <a:t>Fig.6</a:t>
          </a:r>
        </a:p>
        <a:p>
          <a:r>
            <a:rPr lang="de-AT" sz="1200" b="0" u="none" baseline="0">
              <a:latin typeface="Arial" panose="020B0604020202020204" pitchFamily="34" charset="0"/>
              <a:cs typeface="Arial" panose="020B0604020202020204" pitchFamily="34" charset="0"/>
            </a:rPr>
            <a:t>Fig.7</a:t>
          </a:r>
        </a:p>
        <a:p>
          <a:endParaRPr lang="de-AT" sz="1200" b="0" u="none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AT" sz="1200" b="0" u="none" baseline="0">
              <a:latin typeface="Arial" panose="020B0604020202020204" pitchFamily="34" charset="0"/>
              <a:cs typeface="Arial" panose="020B0604020202020204" pitchFamily="34" charset="0"/>
            </a:rPr>
            <a:t>Supplementary Fig.1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AT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Supplementary Fig.15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AT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Supplementary Fig.16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AT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Supplementary Fig.17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AT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Supplementary Fig.18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AT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Supplementary Fig.19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AT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Supplementary Fig.28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AT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Supplementary Fig.29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AT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Supplementary Fig.30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AT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Supplementary Fig.31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AT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Supplementary Fig.32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AT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AT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AT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AT" sz="1200" baseline="0">
              <a:latin typeface="Arial" panose="020B0604020202020204" pitchFamily="34" charset="0"/>
              <a:cs typeface="Arial" panose="020B0604020202020204" pitchFamily="34" charset="0"/>
            </a:rPr>
            <a:t/>
          </a:r>
          <a:br>
            <a:rPr lang="de-AT" sz="120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AT" sz="1200" baseline="0">
              <a:latin typeface="Arial" panose="020B0604020202020204" pitchFamily="34" charset="0"/>
              <a:cs typeface="Arial" panose="020B0604020202020204" pitchFamily="34" charset="0"/>
            </a:rPr>
            <a:t/>
          </a:r>
          <a:br>
            <a:rPr lang="de-AT" sz="1200" baseline="0">
              <a:latin typeface="Arial" panose="020B0604020202020204" pitchFamily="34" charset="0"/>
              <a:cs typeface="Arial" panose="020B0604020202020204" pitchFamily="34" charset="0"/>
            </a:rPr>
          </a:br>
          <a:endParaRPr lang="de-AT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21773</xdr:colOff>
      <xdr:row>3</xdr:row>
      <xdr:rowOff>0</xdr:rowOff>
    </xdr:from>
    <xdr:to>
      <xdr:col>17</xdr:col>
      <xdr:colOff>67493</xdr:colOff>
      <xdr:row>6</xdr:row>
      <xdr:rowOff>66531</xdr:rowOff>
    </xdr:to>
    <xdr:sp macro="" textlink="">
      <xdr:nvSpPr>
        <xdr:cNvPr id="2" name="TextBox 1"/>
        <xdr:cNvSpPr txBox="1"/>
      </xdr:nvSpPr>
      <xdr:spPr>
        <a:xfrm>
          <a:off x="11397344" y="566057"/>
          <a:ext cx="3093720" cy="6217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>
              <a:latin typeface="Arial" panose="020B0604020202020204" pitchFamily="34" charset="0"/>
              <a:cs typeface="Arial" panose="020B0604020202020204" pitchFamily="34" charset="0"/>
            </a:rPr>
            <a:t>Cell counts normalized to counts per mm2 are</a:t>
          </a:r>
          <a:r>
            <a:rPr lang="de-AT" sz="1100" baseline="0">
              <a:latin typeface="Arial" panose="020B0604020202020204" pitchFamily="34" charset="0"/>
              <a:cs typeface="Arial" panose="020B0604020202020204" pitchFamily="34" charset="0"/>
            </a:rPr>
            <a:t> given for each ROI, within each imaged brain section, for each rat.</a:t>
          </a:r>
          <a:endParaRPr lang="de-AT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8965</xdr:colOff>
      <xdr:row>2</xdr:row>
      <xdr:rowOff>17929</xdr:rowOff>
    </xdr:from>
    <xdr:to>
      <xdr:col>14</xdr:col>
      <xdr:colOff>54685</xdr:colOff>
      <xdr:row>5</xdr:row>
      <xdr:rowOff>101749</xdr:rowOff>
    </xdr:to>
    <xdr:sp macro="" textlink="">
      <xdr:nvSpPr>
        <xdr:cNvPr id="2" name="TextBox 1"/>
        <xdr:cNvSpPr txBox="1"/>
      </xdr:nvSpPr>
      <xdr:spPr>
        <a:xfrm>
          <a:off x="9135036" y="376517"/>
          <a:ext cx="3093720" cy="6217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>
              <a:latin typeface="Arial" panose="020B0604020202020204" pitchFamily="34" charset="0"/>
              <a:cs typeface="Arial" panose="020B0604020202020204" pitchFamily="34" charset="0"/>
            </a:rPr>
            <a:t>Cell counts normalized to counts per mm2 are</a:t>
          </a:r>
          <a:r>
            <a:rPr lang="de-AT" sz="1100" baseline="0">
              <a:latin typeface="Arial" panose="020B0604020202020204" pitchFamily="34" charset="0"/>
              <a:cs typeface="Arial" panose="020B0604020202020204" pitchFamily="34" charset="0"/>
            </a:rPr>
            <a:t> given for each ROI, within each imaged brain section, for each mouse.</a:t>
          </a:r>
          <a:endParaRPr lang="de-AT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174171</xdr:rowOff>
    </xdr:from>
    <xdr:to>
      <xdr:col>18</xdr:col>
      <xdr:colOff>45720</xdr:colOff>
      <xdr:row>6</xdr:row>
      <xdr:rowOff>55645</xdr:rowOff>
    </xdr:to>
    <xdr:sp macro="" textlink="">
      <xdr:nvSpPr>
        <xdr:cNvPr id="2" name="TextBox 1"/>
        <xdr:cNvSpPr txBox="1"/>
      </xdr:nvSpPr>
      <xdr:spPr>
        <a:xfrm>
          <a:off x="11332029" y="544285"/>
          <a:ext cx="3093720" cy="6217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>
              <a:latin typeface="Arial" panose="020B0604020202020204" pitchFamily="34" charset="0"/>
              <a:cs typeface="Arial" panose="020B0604020202020204" pitchFamily="34" charset="0"/>
            </a:rPr>
            <a:t>Cell counts normalized to counts per mm2 are</a:t>
          </a:r>
          <a:r>
            <a:rPr lang="de-AT" sz="1100" baseline="0">
              <a:latin typeface="Arial" panose="020B0604020202020204" pitchFamily="34" charset="0"/>
              <a:cs typeface="Arial" panose="020B0604020202020204" pitchFamily="34" charset="0"/>
            </a:rPr>
            <a:t> given for each ROI, within each imaged brain section, for each rat.</a:t>
          </a:r>
          <a:endParaRPr lang="de-AT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14</xdr:col>
      <xdr:colOff>45720</xdr:colOff>
      <xdr:row>5</xdr:row>
      <xdr:rowOff>81376</xdr:rowOff>
    </xdr:to>
    <xdr:sp macro="" textlink="">
      <xdr:nvSpPr>
        <xdr:cNvPr id="2" name="TextBox 1"/>
        <xdr:cNvSpPr txBox="1"/>
      </xdr:nvSpPr>
      <xdr:spPr>
        <a:xfrm>
          <a:off x="10668000" y="360218"/>
          <a:ext cx="3093720" cy="6217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>
              <a:latin typeface="Arial" panose="020B0604020202020204" pitchFamily="34" charset="0"/>
              <a:cs typeface="Arial" panose="020B0604020202020204" pitchFamily="34" charset="0"/>
            </a:rPr>
            <a:t>Cell counts normalized to counts per mm2 are</a:t>
          </a:r>
          <a:r>
            <a:rPr lang="de-AT" sz="1100" baseline="0">
              <a:latin typeface="Arial" panose="020B0604020202020204" pitchFamily="34" charset="0"/>
              <a:cs typeface="Arial" panose="020B0604020202020204" pitchFamily="34" charset="0"/>
            </a:rPr>
            <a:t> given for each ROI, within each imaged brain section, for each mouse.</a:t>
          </a:r>
          <a:endParaRPr lang="de-AT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8</xdr:col>
      <xdr:colOff>153297</xdr:colOff>
      <xdr:row>6</xdr:row>
      <xdr:rowOff>83820</xdr:rowOff>
    </xdr:to>
    <xdr:sp macro="" textlink="">
      <xdr:nvSpPr>
        <xdr:cNvPr id="2" name="TextBox 1"/>
        <xdr:cNvSpPr txBox="1"/>
      </xdr:nvSpPr>
      <xdr:spPr>
        <a:xfrm>
          <a:off x="5002306" y="537882"/>
          <a:ext cx="3093720" cy="6217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>
              <a:latin typeface="Arial" panose="020B0604020202020204" pitchFamily="34" charset="0"/>
              <a:cs typeface="Arial" panose="020B0604020202020204" pitchFamily="34" charset="0"/>
            </a:rPr>
            <a:t>Cell counts normalized to counts per mm2 are</a:t>
          </a:r>
          <a:r>
            <a:rPr lang="de-AT" sz="1100" baseline="0">
              <a:latin typeface="Arial" panose="020B0604020202020204" pitchFamily="34" charset="0"/>
              <a:cs typeface="Arial" panose="020B0604020202020204" pitchFamily="34" charset="0"/>
            </a:rPr>
            <a:t> given for each ROI, within each imaged brain section, for each rat</a:t>
          </a:r>
        </a:p>
        <a:p>
          <a:r>
            <a:rPr lang="de-AT" sz="1100" baseline="0">
              <a:latin typeface="Arial" panose="020B0604020202020204" pitchFamily="34" charset="0"/>
              <a:cs typeface="Arial" panose="020B0604020202020204" pitchFamily="34" charset="0"/>
            </a:rPr>
            <a:t>.</a:t>
          </a:r>
          <a:endParaRPr lang="de-AT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14</xdr:col>
      <xdr:colOff>45720</xdr:colOff>
      <xdr:row>5</xdr:row>
      <xdr:rowOff>73063</xdr:rowOff>
    </xdr:to>
    <xdr:sp macro="" textlink="">
      <xdr:nvSpPr>
        <xdr:cNvPr id="3" name="TextBox 2"/>
        <xdr:cNvSpPr txBox="1"/>
      </xdr:nvSpPr>
      <xdr:spPr>
        <a:xfrm>
          <a:off x="9547860" y="365760"/>
          <a:ext cx="3093720" cy="6217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>
              <a:latin typeface="Arial" panose="020B0604020202020204" pitchFamily="34" charset="0"/>
              <a:cs typeface="Arial" panose="020B0604020202020204" pitchFamily="34" charset="0"/>
            </a:rPr>
            <a:t>Cell counts normalized to counts per mm2 are</a:t>
          </a:r>
          <a:r>
            <a:rPr lang="de-AT" sz="1100" baseline="0">
              <a:latin typeface="Arial" panose="020B0604020202020204" pitchFamily="34" charset="0"/>
              <a:cs typeface="Arial" panose="020B0604020202020204" pitchFamily="34" charset="0"/>
            </a:rPr>
            <a:t> given for each ROI, within each imaged brain section, for each mouse.</a:t>
          </a:r>
          <a:endParaRPr lang="de-AT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15240</xdr:colOff>
      <xdr:row>3</xdr:row>
      <xdr:rowOff>7620</xdr:rowOff>
    </xdr:from>
    <xdr:to>
      <xdr:col>17</xdr:col>
      <xdr:colOff>60960</xdr:colOff>
      <xdr:row>6</xdr:row>
      <xdr:rowOff>80683</xdr:rowOff>
    </xdr:to>
    <xdr:sp macro="" textlink="">
      <xdr:nvSpPr>
        <xdr:cNvPr id="3" name="TextBox 2"/>
        <xdr:cNvSpPr txBox="1"/>
      </xdr:nvSpPr>
      <xdr:spPr>
        <a:xfrm>
          <a:off x="11330940" y="556260"/>
          <a:ext cx="3093720" cy="6217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>
              <a:latin typeface="Arial" panose="020B0604020202020204" pitchFamily="34" charset="0"/>
              <a:cs typeface="Arial" panose="020B0604020202020204" pitchFamily="34" charset="0"/>
            </a:rPr>
            <a:t>Cell counts normalized to counts per mm2 are</a:t>
          </a:r>
          <a:r>
            <a:rPr lang="de-AT" sz="1100" baseline="0">
              <a:latin typeface="Arial" panose="020B0604020202020204" pitchFamily="34" charset="0"/>
              <a:cs typeface="Arial" panose="020B0604020202020204" pitchFamily="34" charset="0"/>
            </a:rPr>
            <a:t> given for each ROI, within each imaged brain section, for each rat.</a:t>
          </a:r>
          <a:endParaRPr lang="de-AT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13</xdr:col>
      <xdr:colOff>45720</xdr:colOff>
      <xdr:row>6</xdr:row>
      <xdr:rowOff>101302</xdr:rowOff>
    </xdr:to>
    <xdr:sp macro="" textlink="">
      <xdr:nvSpPr>
        <xdr:cNvPr id="2" name="TextBox 1"/>
        <xdr:cNvSpPr txBox="1"/>
      </xdr:nvSpPr>
      <xdr:spPr>
        <a:xfrm>
          <a:off x="8686800" y="370114"/>
          <a:ext cx="3093720" cy="6564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>
              <a:latin typeface="Arial" panose="020B0604020202020204" pitchFamily="34" charset="0"/>
              <a:cs typeface="Arial" panose="020B0604020202020204" pitchFamily="34" charset="0"/>
            </a:rPr>
            <a:t>Cell counts normalized to counts per mm2 are</a:t>
          </a:r>
          <a:r>
            <a:rPr lang="de-AT" sz="1100" baseline="0">
              <a:latin typeface="Arial" panose="020B0604020202020204" pitchFamily="34" charset="0"/>
              <a:cs typeface="Arial" panose="020B0604020202020204" pitchFamily="34" charset="0"/>
            </a:rPr>
            <a:t> given for each ROI, within each imaged brain section, for each rat.</a:t>
          </a:r>
        </a:p>
        <a:p>
          <a:endParaRPr lang="de-AT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AT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14</xdr:col>
      <xdr:colOff>45720</xdr:colOff>
      <xdr:row>6</xdr:row>
      <xdr:rowOff>101302</xdr:rowOff>
    </xdr:to>
    <xdr:sp macro="" textlink="">
      <xdr:nvSpPr>
        <xdr:cNvPr id="2" name="TextBox 1"/>
        <xdr:cNvSpPr txBox="1"/>
      </xdr:nvSpPr>
      <xdr:spPr>
        <a:xfrm>
          <a:off x="9590314" y="566057"/>
          <a:ext cx="3093720" cy="6564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>
              <a:latin typeface="Arial" panose="020B0604020202020204" pitchFamily="34" charset="0"/>
              <a:cs typeface="Arial" panose="020B0604020202020204" pitchFamily="34" charset="0"/>
            </a:rPr>
            <a:t>Cell counts normalized to counts per mm2 are</a:t>
          </a:r>
          <a:r>
            <a:rPr lang="de-AT" sz="1100" baseline="0">
              <a:latin typeface="Arial" panose="020B0604020202020204" pitchFamily="34" charset="0"/>
              <a:cs typeface="Arial" panose="020B0604020202020204" pitchFamily="34" charset="0"/>
            </a:rPr>
            <a:t> given for each ROI, within each imaged brain section, for each rat.</a:t>
          </a:r>
        </a:p>
        <a:p>
          <a:endParaRPr lang="de-AT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AT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10</xdr:col>
      <xdr:colOff>394063</xdr:colOff>
      <xdr:row>6</xdr:row>
      <xdr:rowOff>101302</xdr:rowOff>
    </xdr:to>
    <xdr:sp macro="" textlink="">
      <xdr:nvSpPr>
        <xdr:cNvPr id="2" name="TextBox 1"/>
        <xdr:cNvSpPr txBox="1"/>
      </xdr:nvSpPr>
      <xdr:spPr>
        <a:xfrm>
          <a:off x="9818914" y="185057"/>
          <a:ext cx="3093720" cy="6564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>
              <a:latin typeface="Arial" panose="020B0604020202020204" pitchFamily="34" charset="0"/>
              <a:cs typeface="Arial" panose="020B0604020202020204" pitchFamily="34" charset="0"/>
            </a:rPr>
            <a:t>Cell counts normalized to counts per mm2 are</a:t>
          </a:r>
          <a:r>
            <a:rPr lang="de-AT" sz="1100" baseline="0">
              <a:latin typeface="Arial" panose="020B0604020202020204" pitchFamily="34" charset="0"/>
              <a:cs typeface="Arial" panose="020B0604020202020204" pitchFamily="34" charset="0"/>
            </a:rPr>
            <a:t> given for each ROI, within each imaged brain section, for each rat.</a:t>
          </a:r>
        </a:p>
        <a:p>
          <a:endParaRPr lang="de-AT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AT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2</xdr:row>
      <xdr:rowOff>15240</xdr:rowOff>
    </xdr:from>
    <xdr:to>
      <xdr:col>7</xdr:col>
      <xdr:colOff>601980</xdr:colOff>
      <xdr:row>5</xdr:row>
      <xdr:rowOff>114300</xdr:rowOff>
    </xdr:to>
    <xdr:sp macro="" textlink="">
      <xdr:nvSpPr>
        <xdr:cNvPr id="2" name="TextBox 1"/>
        <xdr:cNvSpPr txBox="1"/>
      </xdr:nvSpPr>
      <xdr:spPr>
        <a:xfrm>
          <a:off x="3268980" y="396240"/>
          <a:ext cx="2415540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/>
            <a:t>All cell counts and percentages of Ki67 and BrdU positive cells reported in Fig.7 are shown.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167640</xdr:rowOff>
    </xdr:from>
    <xdr:to>
      <xdr:col>8</xdr:col>
      <xdr:colOff>45720</xdr:colOff>
      <xdr:row>6</xdr:row>
      <xdr:rowOff>137160</xdr:rowOff>
    </xdr:to>
    <xdr:sp macro="" textlink="">
      <xdr:nvSpPr>
        <xdr:cNvPr id="2" name="TextBox 1"/>
        <xdr:cNvSpPr txBox="1"/>
      </xdr:nvSpPr>
      <xdr:spPr>
        <a:xfrm>
          <a:off x="2438400" y="342900"/>
          <a:ext cx="248412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>
              <a:latin typeface="Arial" panose="020B0604020202020204" pitchFamily="34" charset="0"/>
              <a:cs typeface="Arial" panose="020B0604020202020204" pitchFamily="34" charset="0"/>
            </a:rPr>
            <a:t>Individual total hyperintense</a:t>
          </a:r>
          <a:r>
            <a:rPr lang="de-AT" sz="1100" baseline="0">
              <a:latin typeface="Arial" panose="020B0604020202020204" pitchFamily="34" charset="0"/>
              <a:cs typeface="Arial" panose="020B0604020202020204" pitchFamily="34" charset="0"/>
            </a:rPr>
            <a:t> lesion volumes, on T2 weighted MRI are given  for each rat in mm3</a:t>
          </a:r>
          <a:endParaRPr lang="de-AT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160020</xdr:colOff>
      <xdr:row>3</xdr:row>
      <xdr:rowOff>53340</xdr:rowOff>
    </xdr:from>
    <xdr:ext cx="184731" cy="264560"/>
    <xdr:sp macro="" textlink="">
      <xdr:nvSpPr>
        <xdr:cNvPr id="2" name="TextBox 1"/>
        <xdr:cNvSpPr txBox="1"/>
      </xdr:nvSpPr>
      <xdr:spPr>
        <a:xfrm>
          <a:off x="6751320" y="601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AT" sz="1100"/>
        </a:p>
      </xdr:txBody>
    </xdr:sp>
    <xdr:clientData/>
  </xdr:oneCellAnchor>
  <xdr:twoCellAnchor>
    <xdr:from>
      <xdr:col>5</xdr:col>
      <xdr:colOff>15240</xdr:colOff>
      <xdr:row>3</xdr:row>
      <xdr:rowOff>15239</xdr:rowOff>
    </xdr:from>
    <xdr:to>
      <xdr:col>10</xdr:col>
      <xdr:colOff>60960</xdr:colOff>
      <xdr:row>6</xdr:row>
      <xdr:rowOff>116541</xdr:rowOff>
    </xdr:to>
    <xdr:sp macro="" textlink="">
      <xdr:nvSpPr>
        <xdr:cNvPr id="3" name="TextBox 2"/>
        <xdr:cNvSpPr txBox="1"/>
      </xdr:nvSpPr>
      <xdr:spPr>
        <a:xfrm>
          <a:off x="5994699" y="553121"/>
          <a:ext cx="3093720" cy="6391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>
              <a:latin typeface="Arial" panose="020B0604020202020204" pitchFamily="34" charset="0"/>
              <a:cs typeface="Arial" panose="020B0604020202020204" pitchFamily="34" charset="0"/>
            </a:rPr>
            <a:t>Cell counts normalized to counts per mm2 are</a:t>
          </a:r>
          <a:r>
            <a:rPr lang="de-AT" sz="1100" baseline="0">
              <a:latin typeface="Arial" panose="020B0604020202020204" pitchFamily="34" charset="0"/>
              <a:cs typeface="Arial" panose="020B0604020202020204" pitchFamily="34" charset="0"/>
            </a:rPr>
            <a:t> given for each ROI, within each imaged brain section, for each rat.</a:t>
          </a:r>
        </a:p>
        <a:p>
          <a:endParaRPr lang="de-AT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AT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2</xdr:row>
      <xdr:rowOff>0</xdr:rowOff>
    </xdr:from>
    <xdr:to>
      <xdr:col>6</xdr:col>
      <xdr:colOff>60960</xdr:colOff>
      <xdr:row>6</xdr:row>
      <xdr:rowOff>144780</xdr:rowOff>
    </xdr:to>
    <xdr:sp macro="" textlink="">
      <xdr:nvSpPr>
        <xdr:cNvPr id="2" name="TextBox 1"/>
        <xdr:cNvSpPr txBox="1"/>
      </xdr:nvSpPr>
      <xdr:spPr>
        <a:xfrm>
          <a:off x="1234440" y="365760"/>
          <a:ext cx="248412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>
              <a:latin typeface="Arial" panose="020B0604020202020204" pitchFamily="34" charset="0"/>
              <a:cs typeface="Arial" panose="020B0604020202020204" pitchFamily="34" charset="0"/>
            </a:rPr>
            <a:t>Individual total hyperintense</a:t>
          </a:r>
          <a:r>
            <a:rPr lang="de-AT" sz="1100" baseline="0">
              <a:latin typeface="Arial" panose="020B0604020202020204" pitchFamily="34" charset="0"/>
              <a:cs typeface="Arial" panose="020B0604020202020204" pitchFamily="34" charset="0"/>
            </a:rPr>
            <a:t> lesion volumes, on T2 weighted MRI are given  for each rat in mm3</a:t>
          </a:r>
          <a:endParaRPr lang="de-AT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14</xdr:col>
      <xdr:colOff>45720</xdr:colOff>
      <xdr:row>5</xdr:row>
      <xdr:rowOff>50203</xdr:rowOff>
    </xdr:to>
    <xdr:sp macro="" textlink="">
      <xdr:nvSpPr>
        <xdr:cNvPr id="3" name="TextBox 2"/>
        <xdr:cNvSpPr txBox="1"/>
      </xdr:nvSpPr>
      <xdr:spPr>
        <a:xfrm>
          <a:off x="9555480" y="365760"/>
          <a:ext cx="3093720" cy="6217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>
              <a:latin typeface="Arial" panose="020B0604020202020204" pitchFamily="34" charset="0"/>
              <a:cs typeface="Arial" panose="020B0604020202020204" pitchFamily="34" charset="0"/>
            </a:rPr>
            <a:t>Cell counts normalized to counts per mm2 are</a:t>
          </a:r>
          <a:r>
            <a:rPr lang="de-AT" sz="1100" baseline="0">
              <a:latin typeface="Arial" panose="020B0604020202020204" pitchFamily="34" charset="0"/>
              <a:cs typeface="Arial" panose="020B0604020202020204" pitchFamily="34" charset="0"/>
            </a:rPr>
            <a:t> given for each ROI, within each imaged brain section, for each mouse.</a:t>
          </a:r>
          <a:endParaRPr lang="de-AT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workbookViewId="0">
      <selection activeCell="D31" sqref="D31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opLeftCell="F8" zoomScale="50" zoomScaleNormal="50" workbookViewId="0">
      <selection activeCell="F1" sqref="F1"/>
    </sheetView>
  </sheetViews>
  <sheetFormatPr defaultRowHeight="14.4" x14ac:dyDescent="0.3"/>
  <cols>
    <col min="1" max="1" width="22" customWidth="1"/>
    <col min="3" max="3" width="21.33203125" customWidth="1"/>
    <col min="4" max="4" width="25.6640625" customWidth="1"/>
    <col min="5" max="5" width="21.88671875" customWidth="1"/>
    <col min="6" max="6" width="25.6640625" customWidth="1"/>
    <col min="7" max="7" width="23.88671875" customWidth="1"/>
    <col min="8" max="8" width="28.109375" customWidth="1"/>
    <col min="9" max="9" width="16.109375" customWidth="1"/>
    <col min="10" max="10" width="16" customWidth="1"/>
    <col min="11" max="11" width="14.5546875" customWidth="1"/>
  </cols>
  <sheetData>
    <row r="1" spans="1:19" s="18" customFormat="1" ht="15.6" x14ac:dyDescent="0.3">
      <c r="A1" s="24" t="s">
        <v>113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3" spans="1:19" x14ac:dyDescent="0.3">
      <c r="A3" s="20" t="s">
        <v>84</v>
      </c>
    </row>
    <row r="4" spans="1:19" x14ac:dyDescent="0.3">
      <c r="B4" s="4" t="s">
        <v>72</v>
      </c>
      <c r="C4" s="4" t="s">
        <v>60</v>
      </c>
      <c r="D4" s="4" t="s">
        <v>61</v>
      </c>
      <c r="E4" s="4" t="s">
        <v>62</v>
      </c>
      <c r="F4" s="4" t="s">
        <v>63</v>
      </c>
      <c r="G4" s="4" t="s">
        <v>64</v>
      </c>
      <c r="H4" s="4" t="s">
        <v>65</v>
      </c>
      <c r="I4" s="4" t="s">
        <v>66</v>
      </c>
      <c r="J4" s="4" t="s">
        <v>67</v>
      </c>
      <c r="K4" s="4" t="s">
        <v>68</v>
      </c>
    </row>
    <row r="5" spans="1:19" x14ac:dyDescent="0.3">
      <c r="B5">
        <v>1</v>
      </c>
      <c r="C5">
        <v>339.61973766739703</v>
      </c>
      <c r="D5">
        <v>260.00070200189538</v>
      </c>
      <c r="E5">
        <v>179.62529336038693</v>
      </c>
      <c r="F5">
        <v>279.56898849044427</v>
      </c>
      <c r="G5">
        <v>62.5</v>
      </c>
      <c r="H5">
        <v>202.99976147528028</v>
      </c>
      <c r="I5">
        <v>167.00008350004174</v>
      </c>
      <c r="J5">
        <v>170.171589686267</v>
      </c>
      <c r="K5">
        <v>139.4998465501688</v>
      </c>
    </row>
    <row r="6" spans="1:19" x14ac:dyDescent="0.3">
      <c r="B6">
        <v>2</v>
      </c>
      <c r="C6">
        <v>170</v>
      </c>
      <c r="D6">
        <v>216</v>
      </c>
      <c r="E6">
        <v>226.00977213552883</v>
      </c>
      <c r="F6">
        <v>128.32438494569939</v>
      </c>
      <c r="G6">
        <v>66.222222222222229</v>
      </c>
      <c r="H6">
        <v>132.88888888888889</v>
      </c>
      <c r="I6">
        <v>243.00014580008749</v>
      </c>
      <c r="J6">
        <v>178.58316340808111</v>
      </c>
      <c r="K6">
        <v>173</v>
      </c>
    </row>
    <row r="7" spans="1:19" x14ac:dyDescent="0.3">
      <c r="B7">
        <v>3</v>
      </c>
      <c r="C7">
        <v>206.00020600020599</v>
      </c>
      <c r="D7">
        <v>226.00020340018304</v>
      </c>
      <c r="E7">
        <v>210.59499826048528</v>
      </c>
      <c r="F7">
        <v>108.83027283210636</v>
      </c>
      <c r="G7">
        <v>30.257997566981921</v>
      </c>
      <c r="H7">
        <v>119.11111111111111</v>
      </c>
      <c r="I7">
        <v>174.00010440006264</v>
      </c>
      <c r="J7">
        <v>169.42589542817026</v>
      </c>
      <c r="K7">
        <v>186.74979457522596</v>
      </c>
    </row>
    <row r="8" spans="1:19" x14ac:dyDescent="0.3">
      <c r="B8">
        <v>4</v>
      </c>
      <c r="C8">
        <v>243.00017010011905</v>
      </c>
      <c r="D8">
        <v>188.000094000047</v>
      </c>
      <c r="E8">
        <v>63.921296597092862</v>
      </c>
      <c r="F8">
        <v>127.30845565721187</v>
      </c>
      <c r="G8">
        <v>49.499944312562647</v>
      </c>
      <c r="H8">
        <v>127.5</v>
      </c>
      <c r="I8">
        <v>228.00006840002052</v>
      </c>
      <c r="J8">
        <v>161.50866230285644</v>
      </c>
      <c r="K8">
        <v>202.02648222640701</v>
      </c>
    </row>
    <row r="9" spans="1:19" x14ac:dyDescent="0.3">
      <c r="B9" t="s">
        <v>35</v>
      </c>
      <c r="C9">
        <f t="shared" ref="C9:K9" si="0">AVERAGE(C5:C8)</f>
        <v>239.65502844193051</v>
      </c>
      <c r="D9">
        <f t="shared" si="0"/>
        <v>222.50024985053136</v>
      </c>
      <c r="E9">
        <f t="shared" si="0"/>
        <v>170.03784008837346</v>
      </c>
      <c r="F9">
        <f t="shared" si="0"/>
        <v>161.00802548136548</v>
      </c>
      <c r="G9">
        <f t="shared" si="0"/>
        <v>52.120041025441694</v>
      </c>
      <c r="H9">
        <f t="shared" si="0"/>
        <v>145.62494036882006</v>
      </c>
      <c r="I9">
        <f t="shared" si="0"/>
        <v>203.00010052505311</v>
      </c>
      <c r="J9">
        <f t="shared" si="0"/>
        <v>169.92232770634371</v>
      </c>
      <c r="K9">
        <f t="shared" si="0"/>
        <v>175.31903083795044</v>
      </c>
    </row>
    <row r="11" spans="1:19" x14ac:dyDescent="0.3">
      <c r="A11" s="20" t="s">
        <v>85</v>
      </c>
    </row>
    <row r="12" spans="1:19" x14ac:dyDescent="0.3">
      <c r="B12" s="4" t="s">
        <v>72</v>
      </c>
      <c r="C12" s="4" t="s">
        <v>60</v>
      </c>
      <c r="D12" s="4" t="s">
        <v>61</v>
      </c>
      <c r="E12" s="4" t="s">
        <v>62</v>
      </c>
      <c r="F12" s="4" t="s">
        <v>63</v>
      </c>
      <c r="G12" s="4" t="s">
        <v>64</v>
      </c>
      <c r="H12" s="4" t="s">
        <v>65</v>
      </c>
      <c r="I12" s="4" t="s">
        <v>66</v>
      </c>
      <c r="J12" s="4" t="s">
        <v>67</v>
      </c>
      <c r="K12" s="4" t="s">
        <v>68</v>
      </c>
    </row>
    <row r="13" spans="1:19" x14ac:dyDescent="0.3">
      <c r="B13">
        <v>1</v>
      </c>
      <c r="C13">
        <v>19.345428094978313</v>
      </c>
      <c r="D13">
        <v>13.000035100094768</v>
      </c>
      <c r="E13">
        <v>18.210859234693608</v>
      </c>
      <c r="F13">
        <v>0</v>
      </c>
      <c r="G13">
        <v>24.5</v>
      </c>
      <c r="H13">
        <v>3.7499955937551777</v>
      </c>
      <c r="I13">
        <v>1.0000005000002499</v>
      </c>
      <c r="J13">
        <v>0</v>
      </c>
      <c r="K13">
        <v>0</v>
      </c>
    </row>
    <row r="14" spans="1:19" x14ac:dyDescent="0.3">
      <c r="B14">
        <v>2</v>
      </c>
      <c r="C14">
        <v>69</v>
      </c>
      <c r="D14">
        <v>7</v>
      </c>
      <c r="E14">
        <v>19.256437984641472</v>
      </c>
      <c r="F14">
        <v>0</v>
      </c>
      <c r="G14">
        <v>29.777777777777779</v>
      </c>
      <c r="H14">
        <v>2.2222222222222223</v>
      </c>
      <c r="I14">
        <v>0</v>
      </c>
      <c r="J14">
        <v>0</v>
      </c>
      <c r="K14">
        <v>0</v>
      </c>
    </row>
    <row r="15" spans="1:19" x14ac:dyDescent="0.3">
      <c r="B15">
        <v>3</v>
      </c>
      <c r="C15">
        <v>10.000010000010001</v>
      </c>
      <c r="D15">
        <v>0</v>
      </c>
      <c r="E15">
        <v>28.881599761437982</v>
      </c>
      <c r="F15">
        <v>0</v>
      </c>
      <c r="G15">
        <v>20.171998377987947</v>
      </c>
      <c r="H15">
        <v>0.88888888888888884</v>
      </c>
      <c r="I15">
        <v>0</v>
      </c>
      <c r="J15">
        <v>0</v>
      </c>
      <c r="K15">
        <v>0.49999945000060503</v>
      </c>
    </row>
    <row r="16" spans="1:19" x14ac:dyDescent="0.3">
      <c r="B16">
        <v>4</v>
      </c>
      <c r="C16">
        <v>25.000017500012248</v>
      </c>
      <c r="D16">
        <v>13.00000650000325</v>
      </c>
      <c r="E16">
        <v>6.1294393997212335</v>
      </c>
      <c r="F16">
        <v>2.0048575694049111</v>
      </c>
      <c r="G16">
        <v>4.2499952187553784</v>
      </c>
      <c r="H16">
        <v>2.75</v>
      </c>
      <c r="I16">
        <v>1.0000003000000901</v>
      </c>
      <c r="J16">
        <v>0</v>
      </c>
      <c r="K16">
        <v>1.1745725710837616</v>
      </c>
    </row>
    <row r="17" spans="1:11" x14ac:dyDescent="0.3">
      <c r="B17" t="s">
        <v>35</v>
      </c>
      <c r="C17">
        <f t="shared" ref="C17:K17" si="1">AVERAGE(C13:C16)</f>
        <v>30.83636389875014</v>
      </c>
      <c r="D17">
        <f t="shared" si="1"/>
        <v>8.2500104000245056</v>
      </c>
      <c r="E17">
        <f t="shared" si="1"/>
        <v>18.119584095123574</v>
      </c>
      <c r="F17">
        <f t="shared" si="1"/>
        <v>0.50121439235122778</v>
      </c>
      <c r="G17">
        <f t="shared" si="1"/>
        <v>19.674942843630276</v>
      </c>
      <c r="H17">
        <f t="shared" si="1"/>
        <v>2.4027766762165723</v>
      </c>
      <c r="I17">
        <f t="shared" si="1"/>
        <v>0.50000020000008494</v>
      </c>
      <c r="J17">
        <f t="shared" si="1"/>
        <v>0</v>
      </c>
      <c r="K17">
        <f t="shared" si="1"/>
        <v>0.41864300527109166</v>
      </c>
    </row>
    <row r="19" spans="1:11" x14ac:dyDescent="0.3">
      <c r="A19" s="20" t="s">
        <v>86</v>
      </c>
    </row>
    <row r="20" spans="1:11" x14ac:dyDescent="0.3">
      <c r="B20" s="4" t="s">
        <v>72</v>
      </c>
      <c r="C20" s="4" t="s">
        <v>60</v>
      </c>
      <c r="D20" s="4" t="s">
        <v>61</v>
      </c>
      <c r="E20" s="4" t="s">
        <v>62</v>
      </c>
      <c r="F20" s="4" t="s">
        <v>63</v>
      </c>
      <c r="G20" s="4" t="s">
        <v>64</v>
      </c>
      <c r="H20" s="4" t="s">
        <v>65</v>
      </c>
      <c r="I20" s="4" t="s">
        <v>66</v>
      </c>
      <c r="J20" s="4" t="s">
        <v>67</v>
      </c>
      <c r="K20" s="4" t="s">
        <v>68</v>
      </c>
    </row>
    <row r="21" spans="1:11" x14ac:dyDescent="0.3">
      <c r="B21">
        <v>1</v>
      </c>
      <c r="C21">
        <v>54.812046269105203</v>
      </c>
      <c r="D21">
        <v>1.00000270000729</v>
      </c>
      <c r="E21">
        <v>39.732783784786051</v>
      </c>
      <c r="F21">
        <v>8.9861460586214239</v>
      </c>
      <c r="G21">
        <v>2</v>
      </c>
      <c r="H21">
        <v>2.9999964750041421</v>
      </c>
      <c r="I21">
        <v>4.0000020000009995</v>
      </c>
      <c r="J21">
        <v>5.5611630616427119</v>
      </c>
      <c r="K21">
        <v>0.99999890000121006</v>
      </c>
    </row>
    <row r="22" spans="1:11" x14ac:dyDescent="0.3">
      <c r="B22">
        <v>2</v>
      </c>
      <c r="C22">
        <v>27</v>
      </c>
      <c r="D22">
        <v>1</v>
      </c>
      <c r="E22">
        <v>43.580359649451751</v>
      </c>
      <c r="F22">
        <v>4.9738133699883482</v>
      </c>
      <c r="G22">
        <v>19.555555555555557</v>
      </c>
      <c r="H22">
        <v>1.3333333333333333</v>
      </c>
      <c r="I22">
        <v>2.0000012000007201</v>
      </c>
      <c r="J22">
        <v>6.1580401175200379</v>
      </c>
      <c r="K22">
        <v>2</v>
      </c>
    </row>
    <row r="23" spans="1:11" x14ac:dyDescent="0.3">
      <c r="B23">
        <v>3</v>
      </c>
      <c r="C23">
        <v>46.000046000045998</v>
      </c>
      <c r="D23">
        <v>0</v>
      </c>
      <c r="E23">
        <v>57.763199522875965</v>
      </c>
      <c r="F23">
        <v>1.0775274537832313</v>
      </c>
      <c r="G23">
        <v>1.3753635257719055</v>
      </c>
      <c r="H23">
        <v>2.2222222222222223</v>
      </c>
      <c r="I23">
        <v>0</v>
      </c>
      <c r="J23">
        <v>1.9700685514903518</v>
      </c>
      <c r="K23">
        <v>6.2499931250075624</v>
      </c>
    </row>
    <row r="24" spans="1:11" x14ac:dyDescent="0.3">
      <c r="B24">
        <v>4</v>
      </c>
      <c r="C24">
        <v>28.000019600013719</v>
      </c>
      <c r="D24">
        <v>1.0000005000002499</v>
      </c>
      <c r="E24">
        <v>2.6269025998805287</v>
      </c>
      <c r="F24">
        <v>1.0024287847024556</v>
      </c>
      <c r="G24">
        <v>6.4999926875082261</v>
      </c>
      <c r="H24">
        <v>0.25</v>
      </c>
      <c r="I24">
        <v>5.0000015000004501</v>
      </c>
      <c r="J24">
        <v>9.8882854471136596</v>
      </c>
      <c r="K24">
        <v>4.6982902843350463</v>
      </c>
    </row>
    <row r="25" spans="1:11" x14ac:dyDescent="0.3">
      <c r="B25" t="s">
        <v>35</v>
      </c>
      <c r="C25">
        <f t="shared" ref="C25:K25" si="2">AVERAGE(C21:C24)</f>
        <v>38.953027967291227</v>
      </c>
      <c r="D25">
        <f t="shared" si="2"/>
        <v>0.75000080000188496</v>
      </c>
      <c r="E25">
        <f t="shared" si="2"/>
        <v>35.925811389248572</v>
      </c>
      <c r="F25">
        <f t="shared" si="2"/>
        <v>4.0099789167738642</v>
      </c>
      <c r="G25">
        <f t="shared" si="2"/>
        <v>7.3577279422089221</v>
      </c>
      <c r="H25">
        <f t="shared" si="2"/>
        <v>1.7013880076399244</v>
      </c>
      <c r="I25">
        <f t="shared" si="2"/>
        <v>2.7500011750005422</v>
      </c>
      <c r="J25">
        <f t="shared" si="2"/>
        <v>5.8943892944416909</v>
      </c>
      <c r="K25">
        <f t="shared" si="2"/>
        <v>3.4870705773359547</v>
      </c>
    </row>
    <row r="27" spans="1:11" x14ac:dyDescent="0.3">
      <c r="A27" s="20" t="s">
        <v>87</v>
      </c>
    </row>
    <row r="28" spans="1:11" x14ac:dyDescent="0.3">
      <c r="B28" s="4" t="s">
        <v>72</v>
      </c>
      <c r="C28" s="4" t="s">
        <v>60</v>
      </c>
      <c r="D28" s="4" t="s">
        <v>61</v>
      </c>
      <c r="E28" s="4" t="s">
        <v>62</v>
      </c>
      <c r="F28" s="4" t="s">
        <v>63</v>
      </c>
      <c r="G28" s="4" t="s">
        <v>64</v>
      </c>
      <c r="H28" s="4" t="s">
        <v>65</v>
      </c>
      <c r="I28" s="4" t="s">
        <v>66</v>
      </c>
      <c r="J28" s="4" t="s">
        <v>67</v>
      </c>
      <c r="K28" s="4" t="s">
        <v>68</v>
      </c>
    </row>
    <row r="29" spans="1:11" x14ac:dyDescent="0.3">
      <c r="B29">
        <v>1</v>
      </c>
      <c r="C29">
        <v>12.896952063318874</v>
      </c>
      <c r="D29">
        <v>3.0000081000218697</v>
      </c>
      <c r="E29">
        <v>24.832989865491282</v>
      </c>
      <c r="F29">
        <v>0</v>
      </c>
      <c r="G29">
        <v>28</v>
      </c>
      <c r="H29">
        <v>2.9999964750041421</v>
      </c>
      <c r="I29">
        <v>0</v>
      </c>
      <c r="J29">
        <v>0</v>
      </c>
      <c r="K29">
        <v>0</v>
      </c>
    </row>
    <row r="30" spans="1:11" x14ac:dyDescent="0.3">
      <c r="B30">
        <v>2</v>
      </c>
      <c r="C30">
        <v>73</v>
      </c>
      <c r="D30">
        <v>1</v>
      </c>
      <c r="E30">
        <v>13.175457568438901</v>
      </c>
      <c r="F30">
        <v>0.44444444444444442</v>
      </c>
      <c r="G30">
        <v>16</v>
      </c>
      <c r="H30">
        <v>0</v>
      </c>
      <c r="I30">
        <v>0</v>
      </c>
      <c r="J30">
        <v>0</v>
      </c>
      <c r="K30">
        <v>0</v>
      </c>
    </row>
    <row r="31" spans="1:11" x14ac:dyDescent="0.3">
      <c r="B31">
        <v>3</v>
      </c>
      <c r="C31">
        <v>23.000023000022999</v>
      </c>
      <c r="D31">
        <v>0</v>
      </c>
      <c r="E31">
        <v>16.847599860838823</v>
      </c>
      <c r="F31">
        <v>0</v>
      </c>
      <c r="G31">
        <v>7.335272137450163</v>
      </c>
      <c r="H31">
        <v>0</v>
      </c>
      <c r="I31">
        <v>0</v>
      </c>
      <c r="J31">
        <v>0</v>
      </c>
      <c r="K31">
        <v>0.24999972500030251</v>
      </c>
    </row>
    <row r="32" spans="1:11" x14ac:dyDescent="0.3">
      <c r="B32">
        <v>4</v>
      </c>
      <c r="C32">
        <v>34.000023800016656</v>
      </c>
      <c r="D32">
        <v>6.0000030000014997</v>
      </c>
      <c r="E32">
        <v>13.134512999402643</v>
      </c>
      <c r="F32">
        <v>0.75</v>
      </c>
      <c r="G32">
        <v>6.4999926875082261</v>
      </c>
      <c r="H32">
        <v>0.75</v>
      </c>
      <c r="I32">
        <v>0</v>
      </c>
      <c r="J32">
        <v>0</v>
      </c>
      <c r="K32">
        <v>0.39152419036125385</v>
      </c>
    </row>
    <row r="33" spans="2:11" x14ac:dyDescent="0.3">
      <c r="B33" t="s">
        <v>35</v>
      </c>
      <c r="C33">
        <f>AVERAGE(C29:C32)</f>
        <v>35.724249715839633</v>
      </c>
      <c r="D33">
        <f t="shared" ref="D33:K33" si="3">AVERAGE(D29:D32)</f>
        <v>2.500002775005842</v>
      </c>
      <c r="E33">
        <f t="shared" si="3"/>
        <v>16.997640073542915</v>
      </c>
      <c r="F33">
        <f t="shared" si="3"/>
        <v>0.2986111111111111</v>
      </c>
      <c r="G33">
        <f t="shared" si="3"/>
        <v>14.458816206239597</v>
      </c>
      <c r="H33">
        <f t="shared" si="3"/>
        <v>0.93749911875103553</v>
      </c>
      <c r="I33">
        <f t="shared" si="3"/>
        <v>0</v>
      </c>
      <c r="J33">
        <f t="shared" si="3"/>
        <v>0</v>
      </c>
      <c r="K33">
        <f t="shared" si="3"/>
        <v>0.1603809788403891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="70" zoomScaleNormal="70" workbookViewId="0">
      <selection activeCell="A6" sqref="A6"/>
    </sheetView>
  </sheetViews>
  <sheetFormatPr defaultRowHeight="14.4" x14ac:dyDescent="0.3"/>
  <cols>
    <col min="1" max="1" width="21.6640625" customWidth="1"/>
    <col min="3" max="3" width="20.88671875" customWidth="1"/>
    <col min="4" max="4" width="17.33203125" customWidth="1"/>
    <col min="5" max="5" width="16" customWidth="1"/>
    <col min="6" max="6" width="13.5546875" customWidth="1"/>
    <col min="7" max="7" width="18.33203125" customWidth="1"/>
    <col min="8" max="8" width="14.33203125" customWidth="1"/>
  </cols>
  <sheetData>
    <row r="1" spans="1:11" s="17" customFormat="1" x14ac:dyDescent="0.3">
      <c r="A1" s="24" t="s">
        <v>114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3" spans="1:11" x14ac:dyDescent="0.3">
      <c r="A3" s="20" t="s">
        <v>37</v>
      </c>
      <c r="B3" s="4" t="s">
        <v>72</v>
      </c>
      <c r="C3" s="4" t="s">
        <v>29</v>
      </c>
      <c r="D3" s="4" t="s">
        <v>30</v>
      </c>
      <c r="E3" s="4" t="s">
        <v>31</v>
      </c>
      <c r="F3" s="4" t="s">
        <v>32</v>
      </c>
      <c r="G3" s="4" t="s">
        <v>33</v>
      </c>
      <c r="H3" s="4" t="s">
        <v>34</v>
      </c>
    </row>
    <row r="4" spans="1:11" x14ac:dyDescent="0.3">
      <c r="B4">
        <v>1</v>
      </c>
      <c r="C4">
        <v>189.28602976243056</v>
      </c>
      <c r="D4">
        <v>249.83255707663582</v>
      </c>
      <c r="E4">
        <v>136.79512473342399</v>
      </c>
      <c r="F4">
        <v>141.30867924429859</v>
      </c>
      <c r="G4">
        <v>151.38916223043179</v>
      </c>
      <c r="H4">
        <v>51.388967399811307</v>
      </c>
    </row>
    <row r="5" spans="1:11" x14ac:dyDescent="0.3">
      <c r="B5">
        <v>2</v>
      </c>
      <c r="C5">
        <v>173.53008990423274</v>
      </c>
      <c r="D5">
        <v>254.97542429179714</v>
      </c>
      <c r="E5">
        <v>145.93948543750395</v>
      </c>
      <c r="F5">
        <v>195.48790907282384</v>
      </c>
      <c r="G5">
        <v>155.58680589691093</v>
      </c>
      <c r="H5">
        <v>39.430328143571955</v>
      </c>
    </row>
    <row r="6" spans="1:11" x14ac:dyDescent="0.3">
      <c r="B6">
        <v>3</v>
      </c>
      <c r="C6">
        <v>228.57202721245221</v>
      </c>
      <c r="D6">
        <v>128.57124489822158</v>
      </c>
      <c r="E6">
        <v>191.72523359707785</v>
      </c>
      <c r="F6">
        <v>192.00651820388757</v>
      </c>
      <c r="G6">
        <v>223.61145273971945</v>
      </c>
      <c r="H6">
        <v>31.944493248531352</v>
      </c>
    </row>
    <row r="7" spans="1:11" x14ac:dyDescent="0.3">
      <c r="B7">
        <v>4</v>
      </c>
      <c r="C7">
        <v>186.55798445808344</v>
      </c>
      <c r="D7">
        <v>257.96159427053726</v>
      </c>
      <c r="E7">
        <v>131.810669038003</v>
      </c>
      <c r="F7">
        <v>222.52577687847867</v>
      </c>
      <c r="G7">
        <v>134.15684768971846</v>
      </c>
      <c r="H7">
        <v>65.077373898642918</v>
      </c>
    </row>
    <row r="8" spans="1:11" x14ac:dyDescent="0.3">
      <c r="B8" t="s">
        <v>35</v>
      </c>
      <c r="C8">
        <v>194.48653283429974</v>
      </c>
      <c r="D8">
        <v>222.83520513429795</v>
      </c>
      <c r="E8">
        <v>151.56762820150217</v>
      </c>
      <c r="F8">
        <v>187.83222084987216</v>
      </c>
      <c r="G8">
        <v>166.18606713919516</v>
      </c>
      <c r="H8">
        <v>46.960290672639402</v>
      </c>
    </row>
    <row r="10" spans="1:11" x14ac:dyDescent="0.3">
      <c r="A10" s="20" t="s">
        <v>39</v>
      </c>
      <c r="B10" s="4" t="s">
        <v>72</v>
      </c>
      <c r="C10" s="4" t="s">
        <v>29</v>
      </c>
      <c r="D10" s="4" t="s">
        <v>30</v>
      </c>
      <c r="E10" s="4" t="s">
        <v>31</v>
      </c>
      <c r="F10" s="4" t="s">
        <v>32</v>
      </c>
      <c r="G10" s="4" t="s">
        <v>33</v>
      </c>
      <c r="H10" s="4" t="s">
        <v>34</v>
      </c>
    </row>
    <row r="11" spans="1:11" x14ac:dyDescent="0.3">
      <c r="B11">
        <v>1</v>
      </c>
      <c r="C11">
        <v>3.5714345238194447</v>
      </c>
      <c r="D11">
        <v>28.167396140993255</v>
      </c>
      <c r="E11">
        <v>0</v>
      </c>
      <c r="F11">
        <v>34.783674890904265</v>
      </c>
      <c r="G11">
        <v>4.1666741898283988</v>
      </c>
      <c r="H11">
        <v>0</v>
      </c>
    </row>
    <row r="12" spans="1:11" x14ac:dyDescent="0.3">
      <c r="B12">
        <v>2</v>
      </c>
      <c r="C12">
        <v>2.8447555722005369</v>
      </c>
      <c r="D12">
        <v>28.843373788664834</v>
      </c>
      <c r="E12">
        <v>0</v>
      </c>
      <c r="F12">
        <v>45.997155075958553</v>
      </c>
      <c r="G12">
        <v>2.8447555722005369</v>
      </c>
      <c r="H12">
        <v>6.5717213572619935</v>
      </c>
    </row>
    <row r="13" spans="1:11" x14ac:dyDescent="0.3">
      <c r="B13">
        <v>3</v>
      </c>
      <c r="C13">
        <v>0</v>
      </c>
      <c r="D13">
        <v>15.476168367378524</v>
      </c>
      <c r="E13">
        <v>2.3669781925565165</v>
      </c>
      <c r="F13">
        <v>16.696218974251092</v>
      </c>
      <c r="G13">
        <v>0</v>
      </c>
      <c r="H13">
        <v>2.7777820216114217</v>
      </c>
    </row>
    <row r="14" spans="1:11" x14ac:dyDescent="0.3">
      <c r="B14">
        <v>4</v>
      </c>
      <c r="C14">
        <v>2.1819647305038998</v>
      </c>
      <c r="D14">
        <v>20.365389021358205</v>
      </c>
      <c r="E14">
        <v>0</v>
      </c>
      <c r="F14">
        <v>28.245143365286435</v>
      </c>
      <c r="G14">
        <v>0</v>
      </c>
      <c r="H14">
        <v>0</v>
      </c>
    </row>
    <row r="15" spans="1:11" x14ac:dyDescent="0.3">
      <c r="B15" t="s">
        <v>35</v>
      </c>
      <c r="C15">
        <v>2.1495387066309704</v>
      </c>
      <c r="D15">
        <v>23.213081829598707</v>
      </c>
      <c r="E15">
        <v>0.59174454813912913</v>
      </c>
      <c r="F15">
        <v>31.43054807660009</v>
      </c>
      <c r="G15">
        <v>1.7528574405072339</v>
      </c>
      <c r="H15">
        <v>2.3373758447183537</v>
      </c>
    </row>
    <row r="17" spans="1:8" x14ac:dyDescent="0.3">
      <c r="A17" s="20" t="s">
        <v>40</v>
      </c>
      <c r="B17" s="4" t="s">
        <v>72</v>
      </c>
      <c r="C17" s="4" t="s">
        <v>29</v>
      </c>
      <c r="D17" s="4" t="s">
        <v>30</v>
      </c>
      <c r="E17" s="4" t="s">
        <v>31</v>
      </c>
      <c r="F17" s="4" t="s">
        <v>32</v>
      </c>
      <c r="G17" s="4" t="s">
        <v>33</v>
      </c>
      <c r="H17" s="4" t="s">
        <v>34</v>
      </c>
    </row>
    <row r="18" spans="1:8" x14ac:dyDescent="0.3">
      <c r="B18">
        <v>1</v>
      </c>
      <c r="C18">
        <v>0</v>
      </c>
      <c r="D18">
        <v>3.674008192303468</v>
      </c>
      <c r="E18">
        <v>0</v>
      </c>
      <c r="F18">
        <v>4.3479593613630332</v>
      </c>
      <c r="G18">
        <v>2.7777827932189298</v>
      </c>
      <c r="H18">
        <v>1.3888910108057109</v>
      </c>
    </row>
    <row r="19" spans="1:8" x14ac:dyDescent="0.3">
      <c r="B19">
        <v>2</v>
      </c>
      <c r="C19">
        <v>2.8447555722005369</v>
      </c>
      <c r="D19">
        <v>4.6149398061863733</v>
      </c>
      <c r="E19">
        <v>0</v>
      </c>
      <c r="F19">
        <v>7.6661925126597588</v>
      </c>
      <c r="G19">
        <v>1.7097451197462739</v>
      </c>
      <c r="H19">
        <v>0</v>
      </c>
    </row>
    <row r="20" spans="1:8" x14ac:dyDescent="0.3">
      <c r="B20">
        <v>3</v>
      </c>
      <c r="C20">
        <v>0</v>
      </c>
      <c r="D20">
        <v>2.3809489795966958</v>
      </c>
      <c r="E20">
        <v>4.7339563851130331</v>
      </c>
      <c r="F20">
        <v>13.913515811875911</v>
      </c>
      <c r="G20">
        <v>0</v>
      </c>
      <c r="H20">
        <v>0</v>
      </c>
    </row>
    <row r="21" spans="1:8" x14ac:dyDescent="0.3">
      <c r="B21">
        <v>4</v>
      </c>
      <c r="C21">
        <v>1.0909823652519499</v>
      </c>
      <c r="D21">
        <v>3.3942315035597006</v>
      </c>
      <c r="E21">
        <v>0</v>
      </c>
      <c r="F21">
        <v>9.4150477884288115</v>
      </c>
      <c r="G21">
        <v>0</v>
      </c>
      <c r="H21">
        <v>0</v>
      </c>
    </row>
    <row r="22" spans="1:8" x14ac:dyDescent="0.3">
      <c r="B22" t="s">
        <v>35</v>
      </c>
      <c r="C22">
        <v>0.9839344843631217</v>
      </c>
      <c r="D22">
        <v>3.5160321204115594</v>
      </c>
      <c r="E22">
        <v>1.1834890962782583</v>
      </c>
      <c r="F22">
        <v>8.8356788685818799</v>
      </c>
      <c r="G22">
        <v>1.1218819782413014</v>
      </c>
      <c r="H22">
        <v>0.34722275270142772</v>
      </c>
    </row>
    <row r="24" spans="1:8" x14ac:dyDescent="0.3">
      <c r="A24" s="20" t="s">
        <v>41</v>
      </c>
      <c r="B24" s="4" t="s">
        <v>72</v>
      </c>
      <c r="C24" s="4" t="s">
        <v>29</v>
      </c>
      <c r="D24" s="4" t="s">
        <v>30</v>
      </c>
      <c r="E24" s="4" t="s">
        <v>31</v>
      </c>
      <c r="F24" s="4" t="s">
        <v>32</v>
      </c>
      <c r="G24" s="4" t="s">
        <v>33</v>
      </c>
      <c r="H24" s="4" t="s">
        <v>34</v>
      </c>
    </row>
    <row r="25" spans="1:8" x14ac:dyDescent="0.3">
      <c r="B25">
        <v>1</v>
      </c>
      <c r="C25">
        <v>0</v>
      </c>
      <c r="D25">
        <v>0</v>
      </c>
      <c r="E25">
        <v>0</v>
      </c>
      <c r="F25">
        <v>4.3479593613630332</v>
      </c>
      <c r="G25">
        <v>0</v>
      </c>
      <c r="H25">
        <v>0</v>
      </c>
    </row>
    <row r="26" spans="1:8" x14ac:dyDescent="0.3">
      <c r="B26">
        <v>2</v>
      </c>
      <c r="C26">
        <v>0</v>
      </c>
      <c r="D26">
        <v>1.1537349515465933</v>
      </c>
      <c r="E26">
        <v>0</v>
      </c>
      <c r="F26">
        <v>3.8330962563298794</v>
      </c>
      <c r="G26">
        <v>0</v>
      </c>
      <c r="H26">
        <v>0</v>
      </c>
    </row>
    <row r="27" spans="1:8" x14ac:dyDescent="0.3">
      <c r="B27">
        <v>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 x14ac:dyDescent="0.3">
      <c r="B28">
        <v>4</v>
      </c>
      <c r="C28">
        <v>0</v>
      </c>
      <c r="D28">
        <v>1.6971157517798503</v>
      </c>
      <c r="E28">
        <v>0</v>
      </c>
      <c r="F28">
        <v>0</v>
      </c>
      <c r="G28">
        <v>0</v>
      </c>
      <c r="H28">
        <v>0</v>
      </c>
    </row>
    <row r="29" spans="1:8" x14ac:dyDescent="0.3">
      <c r="B29" t="s">
        <v>35</v>
      </c>
      <c r="C29">
        <v>0</v>
      </c>
      <c r="D29">
        <v>0.71271267583161091</v>
      </c>
      <c r="E29">
        <v>0</v>
      </c>
      <c r="F29">
        <v>2.0452639044232281</v>
      </c>
      <c r="G29">
        <v>0</v>
      </c>
      <c r="H29">
        <v>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zoomScale="70" zoomScaleNormal="70" workbookViewId="0">
      <selection activeCell="G26" sqref="G26"/>
    </sheetView>
  </sheetViews>
  <sheetFormatPr defaultRowHeight="14.4" x14ac:dyDescent="0.3"/>
  <cols>
    <col min="1" max="1" width="23.5546875" customWidth="1"/>
    <col min="2" max="2" width="13.21875" customWidth="1"/>
    <col min="3" max="3" width="16.77734375" customWidth="1"/>
    <col min="4" max="4" width="18.77734375" customWidth="1"/>
    <col min="5" max="5" width="12.6640625" customWidth="1"/>
    <col min="8" max="8" width="23.5546875" customWidth="1"/>
    <col min="10" max="10" width="17.44140625" customWidth="1"/>
    <col min="11" max="11" width="19" customWidth="1"/>
    <col min="12" max="12" width="14" customWidth="1"/>
  </cols>
  <sheetData>
    <row r="1" spans="1:15" s="17" customFormat="1" x14ac:dyDescent="0.3">
      <c r="A1" s="24" t="s">
        <v>115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3" spans="1:15" x14ac:dyDescent="0.3">
      <c r="A3" s="20" t="s">
        <v>42</v>
      </c>
      <c r="H3" s="20" t="s">
        <v>74</v>
      </c>
    </row>
    <row r="4" spans="1:15" x14ac:dyDescent="0.3">
      <c r="B4" s="4" t="s">
        <v>72</v>
      </c>
      <c r="C4" s="4" t="s">
        <v>64</v>
      </c>
      <c r="D4" s="4" t="s">
        <v>73</v>
      </c>
      <c r="E4" s="4" t="s">
        <v>68</v>
      </c>
      <c r="G4" s="6"/>
      <c r="I4" s="4" t="s">
        <v>72</v>
      </c>
      <c r="J4" s="4" t="s">
        <v>64</v>
      </c>
      <c r="K4" s="4" t="s">
        <v>78</v>
      </c>
      <c r="L4" s="4" t="s">
        <v>68</v>
      </c>
    </row>
    <row r="5" spans="1:15" x14ac:dyDescent="0.3">
      <c r="B5">
        <v>1</v>
      </c>
      <c r="C5">
        <v>64.249934143817498</v>
      </c>
      <c r="D5">
        <v>385.74967211277874</v>
      </c>
      <c r="E5">
        <v>315.74962899418597</v>
      </c>
      <c r="G5" s="6"/>
      <c r="I5">
        <v>1</v>
      </c>
      <c r="J5">
        <v>42.999952700052035</v>
      </c>
      <c r="K5">
        <v>105.74988367512796</v>
      </c>
      <c r="L5">
        <v>136.44444444444446</v>
      </c>
    </row>
    <row r="6" spans="1:15" x14ac:dyDescent="0.3">
      <c r="B6">
        <v>2</v>
      </c>
      <c r="C6">
        <v>11.555555555555555</v>
      </c>
      <c r="D6">
        <v>217.33333333333334</v>
      </c>
      <c r="E6">
        <v>169.33333333333334</v>
      </c>
      <c r="G6" s="6"/>
      <c r="I6">
        <v>2</v>
      </c>
      <c r="J6">
        <v>36.000072000144002</v>
      </c>
      <c r="K6">
        <v>132.88888888888889</v>
      </c>
      <c r="L6">
        <v>78.666666666666671</v>
      </c>
    </row>
    <row r="7" spans="1:15" x14ac:dyDescent="0.3">
      <c r="B7">
        <v>3</v>
      </c>
      <c r="C7">
        <v>99.32561532218692</v>
      </c>
      <c r="D7">
        <v>261.30239188917375</v>
      </c>
      <c r="E7">
        <v>311.25</v>
      </c>
      <c r="I7">
        <v>3</v>
      </c>
      <c r="J7">
        <v>16.444479526000766</v>
      </c>
      <c r="K7">
        <v>131.11111111111111</v>
      </c>
      <c r="L7">
        <v>167</v>
      </c>
    </row>
    <row r="8" spans="1:15" x14ac:dyDescent="0.3">
      <c r="B8">
        <v>4</v>
      </c>
      <c r="C8">
        <v>59.499936037568766</v>
      </c>
      <c r="D8">
        <v>231.5</v>
      </c>
      <c r="E8">
        <v>220.44444444444446</v>
      </c>
      <c r="I8">
        <v>4</v>
      </c>
      <c r="J8">
        <v>18.666698192645836</v>
      </c>
      <c r="K8">
        <v>94.666856000378672</v>
      </c>
      <c r="L8">
        <v>144.5</v>
      </c>
    </row>
    <row r="9" spans="1:15" x14ac:dyDescent="0.3">
      <c r="B9">
        <v>5</v>
      </c>
      <c r="C9">
        <v>75.111111111111114</v>
      </c>
      <c r="D9">
        <v>214.66666666666666</v>
      </c>
      <c r="I9">
        <v>5</v>
      </c>
      <c r="J9">
        <v>22.999974700027831</v>
      </c>
      <c r="K9">
        <v>139.99984600016941</v>
      </c>
    </row>
    <row r="10" spans="1:15" x14ac:dyDescent="0.3">
      <c r="B10" t="s">
        <v>35</v>
      </c>
      <c r="C10">
        <f>AVERAGE(C5:C9)</f>
        <v>61.948430434047964</v>
      </c>
      <c r="D10">
        <f>AVERAGE(D5:D9)</f>
        <v>262.11041280039052</v>
      </c>
      <c r="E10">
        <f>AVERAGE(E5:E9)</f>
        <v>254.19435169299095</v>
      </c>
      <c r="I10" t="s">
        <v>35</v>
      </c>
      <c r="J10">
        <f>AVERAGE(J5:J9)</f>
        <v>27.422235423774094</v>
      </c>
      <c r="K10">
        <f t="shared" ref="K10" si="0">AVERAGE(K5:K9)</f>
        <v>120.88331713513521</v>
      </c>
      <c r="L10">
        <f>AVERAGE(L5:L8)</f>
        <v>131.65277777777777</v>
      </c>
    </row>
    <row r="12" spans="1:15" x14ac:dyDescent="0.3">
      <c r="A12" s="20" t="s">
        <v>44</v>
      </c>
      <c r="B12" s="6"/>
      <c r="H12" s="20" t="s">
        <v>75</v>
      </c>
    </row>
    <row r="13" spans="1:15" x14ac:dyDescent="0.3">
      <c r="B13" s="4" t="s">
        <v>72</v>
      </c>
      <c r="C13" s="4" t="s">
        <v>64</v>
      </c>
      <c r="D13" s="4" t="s">
        <v>73</v>
      </c>
      <c r="E13" s="4" t="s">
        <v>68</v>
      </c>
      <c r="I13" s="4" t="s">
        <v>72</v>
      </c>
      <c r="J13" s="4" t="s">
        <v>64</v>
      </c>
      <c r="K13" s="4" t="s">
        <v>78</v>
      </c>
      <c r="L13" s="4" t="s">
        <v>68</v>
      </c>
    </row>
    <row r="14" spans="1:15" x14ac:dyDescent="0.3">
      <c r="B14">
        <v>1</v>
      </c>
      <c r="C14">
        <v>0.49999948750052531</v>
      </c>
      <c r="D14">
        <v>65.249944537547151</v>
      </c>
      <c r="E14">
        <v>69.749918043846307</v>
      </c>
      <c r="I14">
        <v>1</v>
      </c>
      <c r="J14">
        <v>28.74996837503479</v>
      </c>
      <c r="K14">
        <v>0.24999972500030251</v>
      </c>
      <c r="L14">
        <v>3.5555555555555554</v>
      </c>
    </row>
    <row r="15" spans="1:15" x14ac:dyDescent="0.3">
      <c r="B15">
        <v>2</v>
      </c>
      <c r="C15">
        <v>0</v>
      </c>
      <c r="D15">
        <v>44.444444444444443</v>
      </c>
      <c r="E15">
        <v>39.555555555555557</v>
      </c>
      <c r="I15">
        <v>2</v>
      </c>
      <c r="J15">
        <v>68.444581333607118</v>
      </c>
      <c r="K15">
        <v>0.88888888888888884</v>
      </c>
      <c r="L15">
        <v>6.666666666666667</v>
      </c>
    </row>
    <row r="16" spans="1:15" x14ac:dyDescent="0.3">
      <c r="B16">
        <v>3</v>
      </c>
      <c r="C16">
        <v>6.5250404226254179</v>
      </c>
      <c r="D16">
        <v>58.517331516955366</v>
      </c>
      <c r="E16">
        <v>36</v>
      </c>
      <c r="I16">
        <v>3</v>
      </c>
      <c r="J16">
        <v>9.7777986370815348</v>
      </c>
      <c r="K16">
        <v>0</v>
      </c>
      <c r="L16">
        <v>0.75</v>
      </c>
    </row>
    <row r="17" spans="1:12" x14ac:dyDescent="0.3">
      <c r="B17">
        <v>4</v>
      </c>
      <c r="C17">
        <v>11.749987368763581</v>
      </c>
      <c r="D17">
        <v>71.75</v>
      </c>
      <c r="E17">
        <v>37.333333333333336</v>
      </c>
      <c r="I17">
        <v>4</v>
      </c>
      <c r="J17">
        <v>22.222259753149807</v>
      </c>
      <c r="K17">
        <v>1.7777813333404446</v>
      </c>
      <c r="L17">
        <v>1</v>
      </c>
    </row>
    <row r="18" spans="1:12" x14ac:dyDescent="0.3">
      <c r="B18">
        <v>5</v>
      </c>
      <c r="C18">
        <v>16.444444444444443</v>
      </c>
      <c r="D18">
        <v>39.555555555555557</v>
      </c>
      <c r="I18">
        <v>5</v>
      </c>
      <c r="J18">
        <v>17.249981025020872</v>
      </c>
      <c r="K18">
        <v>1.9999978000024201</v>
      </c>
    </row>
    <row r="19" spans="1:12" x14ac:dyDescent="0.3">
      <c r="B19" t="s">
        <v>35</v>
      </c>
      <c r="C19">
        <f>AVERAGE(C14:C18)</f>
        <v>7.0438943446667936</v>
      </c>
      <c r="D19">
        <f>AVERAGE(D14:D18)</f>
        <v>55.903455210900503</v>
      </c>
      <c r="E19">
        <f>AVERAGE(E14:E18)</f>
        <v>45.659701733183802</v>
      </c>
      <c r="I19" t="s">
        <v>35</v>
      </c>
      <c r="J19">
        <f t="shared" ref="J19:K19" si="1">AVERAGE(J14:J18)</f>
        <v>29.288917824778828</v>
      </c>
      <c r="K19">
        <f t="shared" si="1"/>
        <v>0.98333354944641127</v>
      </c>
      <c r="L19">
        <f>AVERAGE(L14:L17)</f>
        <v>2.9930555555555554</v>
      </c>
    </row>
    <row r="21" spans="1:12" x14ac:dyDescent="0.3">
      <c r="A21" s="20" t="s">
        <v>43</v>
      </c>
      <c r="H21" s="20" t="s">
        <v>76</v>
      </c>
    </row>
    <row r="22" spans="1:12" x14ac:dyDescent="0.3">
      <c r="B22" s="4" t="s">
        <v>72</v>
      </c>
      <c r="C22" s="4" t="s">
        <v>64</v>
      </c>
      <c r="D22" s="4" t="s">
        <v>73</v>
      </c>
      <c r="E22" s="4" t="s">
        <v>68</v>
      </c>
      <c r="I22" s="4" t="s">
        <v>72</v>
      </c>
      <c r="J22" s="4" t="s">
        <v>64</v>
      </c>
      <c r="K22" s="4" t="s">
        <v>78</v>
      </c>
      <c r="L22" s="4" t="s">
        <v>68</v>
      </c>
    </row>
    <row r="23" spans="1:12" x14ac:dyDescent="0.3">
      <c r="B23">
        <v>1</v>
      </c>
      <c r="C23">
        <v>7.9999918000084049</v>
      </c>
      <c r="D23">
        <v>13.249988737509574</v>
      </c>
      <c r="E23">
        <v>32.99996122504556</v>
      </c>
      <c r="I23">
        <v>1</v>
      </c>
      <c r="J23">
        <v>0.99999890000121006</v>
      </c>
      <c r="K23">
        <v>0.99999890000121006</v>
      </c>
      <c r="L23">
        <v>0</v>
      </c>
    </row>
    <row r="24" spans="1:12" x14ac:dyDescent="0.3">
      <c r="B24">
        <v>2</v>
      </c>
      <c r="C24">
        <v>5.333333333333333</v>
      </c>
      <c r="D24">
        <v>2.2222222222222223</v>
      </c>
      <c r="E24">
        <v>10.666666666666666</v>
      </c>
      <c r="I24">
        <v>2</v>
      </c>
      <c r="J24">
        <v>0.88889066667022232</v>
      </c>
      <c r="K24">
        <v>0</v>
      </c>
      <c r="L24">
        <v>0</v>
      </c>
    </row>
    <row r="25" spans="1:12" x14ac:dyDescent="0.3">
      <c r="B25">
        <v>3</v>
      </c>
      <c r="C25">
        <v>16.879999476044816</v>
      </c>
      <c r="D25">
        <v>37.700233552946862</v>
      </c>
      <c r="E25">
        <v>6.25</v>
      </c>
      <c r="I25">
        <v>3</v>
      </c>
      <c r="J25">
        <v>0.44444539259461524</v>
      </c>
      <c r="K25">
        <v>0</v>
      </c>
      <c r="L25">
        <v>0</v>
      </c>
    </row>
    <row r="26" spans="1:12" x14ac:dyDescent="0.3">
      <c r="B26">
        <v>4</v>
      </c>
      <c r="C26">
        <v>4.7499948937554892</v>
      </c>
      <c r="D26">
        <v>3.25</v>
      </c>
      <c r="E26">
        <v>19.555555555555557</v>
      </c>
      <c r="I26">
        <v>4</v>
      </c>
      <c r="J26">
        <v>3.555561560503969</v>
      </c>
      <c r="K26">
        <v>0.88889066667022232</v>
      </c>
      <c r="L26">
        <v>0</v>
      </c>
    </row>
    <row r="27" spans="1:12" x14ac:dyDescent="0.3">
      <c r="B27">
        <v>5</v>
      </c>
      <c r="C27">
        <v>4.8888888888888893</v>
      </c>
      <c r="D27">
        <v>12.444444444444445</v>
      </c>
      <c r="I27">
        <v>5</v>
      </c>
      <c r="J27">
        <v>3.2499964250039324</v>
      </c>
      <c r="K27">
        <v>0.99999890000121006</v>
      </c>
    </row>
    <row r="28" spans="1:12" x14ac:dyDescent="0.3">
      <c r="B28" t="s">
        <v>35</v>
      </c>
      <c r="C28">
        <f>AVERAGE(C23:C27)</f>
        <v>7.9704416784061864</v>
      </c>
      <c r="D28">
        <f>AVERAGE(D23:D27)</f>
        <v>13.773377791424622</v>
      </c>
      <c r="E28">
        <f>AVERAGE(E23:E27)</f>
        <v>17.368045861816945</v>
      </c>
      <c r="I28" t="s">
        <v>35</v>
      </c>
      <c r="J28">
        <f t="shared" ref="J28" si="2">AVERAGE(J23:J27)</f>
        <v>1.8277785889547897</v>
      </c>
      <c r="K28">
        <f>AVERAGE(K23:K27)</f>
        <v>0.57777769333452844</v>
      </c>
      <c r="L28">
        <f>AVERAGE(L23:L26)</f>
        <v>0</v>
      </c>
    </row>
    <row r="30" spans="1:12" x14ac:dyDescent="0.3">
      <c r="A30" s="20" t="s">
        <v>45</v>
      </c>
      <c r="H30" s="20" t="s">
        <v>77</v>
      </c>
    </row>
    <row r="31" spans="1:12" x14ac:dyDescent="0.3">
      <c r="B31" s="4" t="s">
        <v>72</v>
      </c>
      <c r="C31" s="4" t="s">
        <v>64</v>
      </c>
      <c r="D31" s="4" t="s">
        <v>73</v>
      </c>
      <c r="E31" s="4" t="s">
        <v>68</v>
      </c>
      <c r="I31" s="4" t="s">
        <v>72</v>
      </c>
      <c r="J31" s="4" t="s">
        <v>64</v>
      </c>
      <c r="K31" s="4" t="s">
        <v>78</v>
      </c>
      <c r="L31" s="4" t="s">
        <v>68</v>
      </c>
    </row>
    <row r="32" spans="1:12" x14ac:dyDescent="0.3">
      <c r="B32">
        <v>1</v>
      </c>
      <c r="C32">
        <v>8.7499910312591922</v>
      </c>
      <c r="D32">
        <v>5.2499955375037937</v>
      </c>
      <c r="E32">
        <v>21.74997444378003</v>
      </c>
      <c r="I32">
        <v>1</v>
      </c>
      <c r="J32">
        <v>5.9999934000072601</v>
      </c>
      <c r="K32">
        <v>0.24999972500030251</v>
      </c>
      <c r="L32">
        <v>0</v>
      </c>
    </row>
    <row r="33" spans="2:12" x14ac:dyDescent="0.3">
      <c r="B33">
        <v>2</v>
      </c>
      <c r="C33">
        <v>3.1111111111111112</v>
      </c>
      <c r="D33">
        <v>3.1111111111111112</v>
      </c>
      <c r="E33">
        <v>10.222222222222221</v>
      </c>
      <c r="I33">
        <v>2</v>
      </c>
      <c r="J33">
        <v>13.777805333388446</v>
      </c>
      <c r="K33">
        <v>0</v>
      </c>
      <c r="L33">
        <v>0</v>
      </c>
    </row>
    <row r="34" spans="2:12" x14ac:dyDescent="0.3">
      <c r="B34">
        <v>3</v>
      </c>
      <c r="C34">
        <v>38.666906208150621</v>
      </c>
      <c r="D34">
        <v>9.4527997065850968</v>
      </c>
      <c r="E34">
        <v>3.75</v>
      </c>
      <c r="I34">
        <v>3</v>
      </c>
      <c r="J34">
        <v>3.5555631407569219</v>
      </c>
      <c r="K34">
        <v>0</v>
      </c>
      <c r="L34">
        <v>0</v>
      </c>
    </row>
    <row r="35" spans="2:12" x14ac:dyDescent="0.3">
      <c r="B35">
        <v>4</v>
      </c>
      <c r="C35">
        <v>28.999968825033516</v>
      </c>
      <c r="D35">
        <v>6</v>
      </c>
      <c r="E35">
        <v>10.222222222222221</v>
      </c>
      <c r="I35">
        <v>4</v>
      </c>
      <c r="J35">
        <v>15.111136632141868</v>
      </c>
      <c r="K35">
        <v>0</v>
      </c>
      <c r="L35">
        <v>0</v>
      </c>
    </row>
    <row r="36" spans="2:12" x14ac:dyDescent="0.3">
      <c r="B36">
        <v>5</v>
      </c>
      <c r="C36">
        <v>31.111111111111111</v>
      </c>
      <c r="D36">
        <v>1.3333333333333333</v>
      </c>
      <c r="I36">
        <v>5</v>
      </c>
      <c r="J36">
        <v>9.9999890000120999</v>
      </c>
      <c r="K36">
        <v>0</v>
      </c>
    </row>
    <row r="37" spans="2:12" x14ac:dyDescent="0.3">
      <c r="B37" t="s">
        <v>35</v>
      </c>
      <c r="C37">
        <f>AVERAGE(C32:C36)</f>
        <v>22.127817657333111</v>
      </c>
      <c r="D37">
        <f>AVERAGE(D32:D36)</f>
        <v>5.0294479377066672</v>
      </c>
      <c r="E37">
        <f>AVERAGE(E32:E36)</f>
        <v>11.486104722056117</v>
      </c>
      <c r="I37" t="s">
        <v>35</v>
      </c>
      <c r="J37">
        <f t="shared" ref="J37:K37" si="3">AVERAGE(J32:J36)</f>
        <v>9.6888975012613194</v>
      </c>
      <c r="K37">
        <f t="shared" si="3"/>
        <v>4.9999945000060504E-2</v>
      </c>
      <c r="L37">
        <f>AVERAGE(L32:L35)</f>
        <v>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="55" zoomScaleNormal="55" workbookViewId="0">
      <selection activeCell="A10" sqref="A10"/>
    </sheetView>
  </sheetViews>
  <sheetFormatPr defaultRowHeight="14.4" x14ac:dyDescent="0.3"/>
  <cols>
    <col min="1" max="1" width="27.33203125" customWidth="1"/>
    <col min="2" max="2" width="10" customWidth="1"/>
    <col min="3" max="3" width="20.44140625" customWidth="1"/>
    <col min="4" max="4" width="18.5546875" customWidth="1"/>
    <col min="5" max="5" width="20.44140625" customWidth="1"/>
    <col min="6" max="6" width="17.44140625" customWidth="1"/>
    <col min="7" max="7" width="22.109375" customWidth="1"/>
    <col min="8" max="8" width="21.6640625" customWidth="1"/>
  </cols>
  <sheetData>
    <row r="1" spans="1:14" s="17" customFormat="1" x14ac:dyDescent="0.3">
      <c r="A1" s="24" t="s">
        <v>116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3" spans="1:14" x14ac:dyDescent="0.3">
      <c r="A3" s="20" t="s">
        <v>42</v>
      </c>
      <c r="B3" s="4" t="s">
        <v>72</v>
      </c>
      <c r="C3" s="4" t="s">
        <v>29</v>
      </c>
      <c r="D3" s="4" t="s">
        <v>30</v>
      </c>
      <c r="E3" s="4" t="s">
        <v>31</v>
      </c>
      <c r="F3" s="4" t="s">
        <v>32</v>
      </c>
      <c r="G3" s="4" t="s">
        <v>33</v>
      </c>
      <c r="H3" s="4" t="s">
        <v>34</v>
      </c>
    </row>
    <row r="4" spans="1:14" x14ac:dyDescent="0.3">
      <c r="B4" s="8">
        <v>1</v>
      </c>
      <c r="C4">
        <v>95.238344671855089</v>
      </c>
      <c r="D4">
        <v>158.33382341421532</v>
      </c>
      <c r="E4">
        <v>593.07259637035065</v>
      </c>
      <c r="F4">
        <v>106.76579087400185</v>
      </c>
      <c r="G4">
        <v>32.521966821089443</v>
      </c>
      <c r="H4">
        <v>4.1666712963014403</v>
      </c>
    </row>
    <row r="5" spans="1:14" x14ac:dyDescent="0.3">
      <c r="B5" s="8">
        <v>2</v>
      </c>
      <c r="C5">
        <v>374.92593676167246</v>
      </c>
      <c r="D5">
        <v>431.39214099919582</v>
      </c>
      <c r="E5">
        <v>957.40016407313806</v>
      </c>
      <c r="F5">
        <v>572.7554179566564</v>
      </c>
      <c r="G5">
        <v>252.77812885851233</v>
      </c>
      <c r="H5">
        <v>111.42013002729173</v>
      </c>
    </row>
    <row r="6" spans="1:14" x14ac:dyDescent="0.3">
      <c r="B6" s="8">
        <v>3</v>
      </c>
      <c r="C6">
        <v>101.41324997915395</v>
      </c>
      <c r="D6">
        <v>569.24766805071249</v>
      </c>
      <c r="E6">
        <v>585.50485724342911</v>
      </c>
      <c r="F6">
        <v>454.30191208073632</v>
      </c>
      <c r="G6">
        <v>293.05604398229548</v>
      </c>
      <c r="H6">
        <v>87.500097222330297</v>
      </c>
    </row>
    <row r="7" spans="1:14" x14ac:dyDescent="0.3">
      <c r="B7" s="8">
        <v>4</v>
      </c>
      <c r="C7">
        <v>233.33372222287039</v>
      </c>
      <c r="D7">
        <v>421.91525380946189</v>
      </c>
      <c r="E7">
        <v>705.81828423937884</v>
      </c>
      <c r="F7">
        <v>357.14309932850318</v>
      </c>
      <c r="G7">
        <v>284.72305266445915</v>
      </c>
      <c r="H7">
        <v>84.722339892138748</v>
      </c>
    </row>
    <row r="8" spans="1:14" x14ac:dyDescent="0.3">
      <c r="B8" t="s">
        <v>35</v>
      </c>
      <c r="C8">
        <f t="shared" ref="C8:H8" si="0">AVERAGE(C4:C7)</f>
        <v>201.22781340888798</v>
      </c>
      <c r="D8">
        <f t="shared" si="0"/>
        <v>395.22222156839632</v>
      </c>
      <c r="E8">
        <f t="shared" si="0"/>
        <v>710.44897548157428</v>
      </c>
      <c r="F8">
        <f t="shared" si="0"/>
        <v>372.74155505997447</v>
      </c>
      <c r="G8">
        <f t="shared" si="0"/>
        <v>215.7697980815891</v>
      </c>
      <c r="H8">
        <f t="shared" si="0"/>
        <v>71.952309609515552</v>
      </c>
    </row>
    <row r="10" spans="1:14" x14ac:dyDescent="0.3">
      <c r="A10" s="20" t="s">
        <v>43</v>
      </c>
      <c r="B10" s="4" t="s">
        <v>72</v>
      </c>
      <c r="C10" s="4" t="s">
        <v>29</v>
      </c>
      <c r="D10" s="4" t="s">
        <v>30</v>
      </c>
      <c r="E10" s="4" t="s">
        <v>31</v>
      </c>
      <c r="F10" s="4" t="s">
        <v>32</v>
      </c>
      <c r="G10" s="4" t="s">
        <v>33</v>
      </c>
      <c r="H10" s="4" t="s">
        <v>34</v>
      </c>
    </row>
    <row r="11" spans="1:14" x14ac:dyDescent="0.3">
      <c r="B11" s="8">
        <v>1</v>
      </c>
      <c r="C11">
        <v>5.952396541990943</v>
      </c>
      <c r="D11">
        <v>4.761919501179408</v>
      </c>
      <c r="E11">
        <v>4.51005776707491</v>
      </c>
      <c r="F11">
        <v>91.818580151641598</v>
      </c>
      <c r="G11">
        <v>5.6559942297546861</v>
      </c>
      <c r="H11">
        <v>1.3888904321004802</v>
      </c>
    </row>
    <row r="12" spans="1:14" x14ac:dyDescent="0.3">
      <c r="B12" s="8">
        <v>2</v>
      </c>
      <c r="C12">
        <v>0</v>
      </c>
      <c r="D12">
        <v>12.050059804446811</v>
      </c>
      <c r="E12">
        <v>0</v>
      </c>
      <c r="F12">
        <v>19.902697921273774</v>
      </c>
      <c r="G12">
        <v>0</v>
      </c>
      <c r="H12">
        <v>0</v>
      </c>
    </row>
    <row r="13" spans="1:14" x14ac:dyDescent="0.3">
      <c r="B13" s="8">
        <v>3</v>
      </c>
      <c r="C13">
        <v>0</v>
      </c>
      <c r="D13">
        <v>18.725252238510279</v>
      </c>
      <c r="E13">
        <v>0</v>
      </c>
      <c r="F13">
        <v>15.909405481426564</v>
      </c>
      <c r="G13">
        <v>6.9444560185378084</v>
      </c>
      <c r="H13">
        <v>2.7777808642009605</v>
      </c>
    </row>
    <row r="14" spans="1:14" x14ac:dyDescent="0.3">
      <c r="B14" s="8">
        <v>4</v>
      </c>
      <c r="C14">
        <v>3.5714345238194447</v>
      </c>
      <c r="D14">
        <v>2.43881649600845</v>
      </c>
      <c r="E14">
        <v>10.035331055536192</v>
      </c>
      <c r="F14">
        <v>4.5207987256772553</v>
      </c>
      <c r="G14">
        <v>0</v>
      </c>
      <c r="H14">
        <v>1.3888908179039139</v>
      </c>
    </row>
    <row r="15" spans="1:14" x14ac:dyDescent="0.3">
      <c r="B15" t="s">
        <v>35</v>
      </c>
      <c r="C15">
        <f t="shared" ref="C15:H15" si="1">AVERAGE(C11:C14)</f>
        <v>2.3809577664525969</v>
      </c>
      <c r="D15">
        <f t="shared" si="1"/>
        <v>9.4940120100362364</v>
      </c>
      <c r="E15">
        <f t="shared" si="1"/>
        <v>3.6363472056527755</v>
      </c>
      <c r="F15">
        <f t="shared" si="1"/>
        <v>33.037870570004799</v>
      </c>
      <c r="G15">
        <f t="shared" si="1"/>
        <v>3.1501125620731236</v>
      </c>
      <c r="H15">
        <f t="shared" si="1"/>
        <v>1.3888905285513387</v>
      </c>
    </row>
    <row r="17" spans="1:8" x14ac:dyDescent="0.3">
      <c r="A17" s="20" t="s">
        <v>44</v>
      </c>
      <c r="B17" s="4" t="s">
        <v>72</v>
      </c>
      <c r="C17" s="4" t="s">
        <v>29</v>
      </c>
      <c r="D17" s="4" t="s">
        <v>30</v>
      </c>
      <c r="E17" s="4" t="s">
        <v>31</v>
      </c>
      <c r="F17" s="4" t="s">
        <v>32</v>
      </c>
      <c r="G17" s="4" t="s">
        <v>33</v>
      </c>
      <c r="H17" s="4" t="s">
        <v>34</v>
      </c>
    </row>
    <row r="18" spans="1:8" x14ac:dyDescent="0.3">
      <c r="B18" s="8">
        <v>1</v>
      </c>
      <c r="C18">
        <v>39.285817177140224</v>
      </c>
      <c r="D18">
        <v>213.09589767777854</v>
      </c>
      <c r="E18">
        <v>335.99930364708075</v>
      </c>
      <c r="F18">
        <v>53.382895437000926</v>
      </c>
      <c r="G18">
        <v>21.209978361580074</v>
      </c>
      <c r="H18">
        <v>2.7777808642009605</v>
      </c>
    </row>
    <row r="19" spans="1:8" x14ac:dyDescent="0.3">
      <c r="B19" s="8">
        <v>2</v>
      </c>
      <c r="C19">
        <v>133.98992494105673</v>
      </c>
      <c r="D19">
        <v>318.12157883739582</v>
      </c>
      <c r="E19">
        <v>281.43356471380707</v>
      </c>
      <c r="F19">
        <v>652.36620964175142</v>
      </c>
      <c r="G19">
        <v>70.833431713099614</v>
      </c>
      <c r="H19">
        <v>30.950036118692147</v>
      </c>
    </row>
    <row r="20" spans="1:8" x14ac:dyDescent="0.3">
      <c r="B20" s="8">
        <v>3</v>
      </c>
      <c r="C20">
        <v>2.5040308636828135</v>
      </c>
      <c r="D20">
        <v>505.58181043977754</v>
      </c>
      <c r="E20">
        <v>162.54313947354899</v>
      </c>
      <c r="F20">
        <v>1292.1972674358688</v>
      </c>
      <c r="G20">
        <v>33.333388888981482</v>
      </c>
      <c r="H20">
        <v>105.5556728396365</v>
      </c>
    </row>
    <row r="21" spans="1:8" x14ac:dyDescent="0.3">
      <c r="B21" s="8">
        <v>4</v>
      </c>
      <c r="C21">
        <v>132.14307738131944</v>
      </c>
      <c r="D21">
        <v>388.99123111334779</v>
      </c>
      <c r="E21">
        <v>337.8561455363851</v>
      </c>
      <c r="F21">
        <v>689.42180566578145</v>
      </c>
      <c r="G21">
        <v>122.22257870474346</v>
      </c>
      <c r="H21">
        <v>54.166741898252639</v>
      </c>
    </row>
    <row r="22" spans="1:8" x14ac:dyDescent="0.3">
      <c r="B22" t="s">
        <v>35</v>
      </c>
      <c r="C22">
        <f t="shared" ref="C22:H22" si="2">AVERAGE(C18:C21)</f>
        <v>76.980712590799797</v>
      </c>
      <c r="D22">
        <f t="shared" si="2"/>
        <v>356.44762951707492</v>
      </c>
      <c r="E22">
        <f t="shared" si="2"/>
        <v>279.45803834270549</v>
      </c>
      <c r="F22">
        <f t="shared" si="2"/>
        <v>671.84204454510063</v>
      </c>
      <c r="G22">
        <f t="shared" si="2"/>
        <v>61.899844417101157</v>
      </c>
      <c r="H22">
        <f t="shared" si="2"/>
        <v>48.362557930195564</v>
      </c>
    </row>
    <row r="24" spans="1:8" x14ac:dyDescent="0.3">
      <c r="A24" s="20" t="s">
        <v>45</v>
      </c>
      <c r="B24" s="4" t="s">
        <v>72</v>
      </c>
      <c r="C24" s="4" t="s">
        <v>29</v>
      </c>
      <c r="D24" s="4" t="s">
        <v>30</v>
      </c>
      <c r="E24" s="4" t="s">
        <v>31</v>
      </c>
      <c r="F24" s="4" t="s">
        <v>32</v>
      </c>
      <c r="G24" s="4" t="s">
        <v>33</v>
      </c>
      <c r="H24" s="4" t="s">
        <v>34</v>
      </c>
    </row>
    <row r="25" spans="1:8" x14ac:dyDescent="0.3">
      <c r="B25" s="8">
        <v>1</v>
      </c>
      <c r="C25" s="9">
        <v>7.1428758503891316</v>
      </c>
      <c r="D25" s="9">
        <v>115.47654790360065</v>
      </c>
      <c r="E25" s="9">
        <v>96.966241992110554</v>
      </c>
      <c r="F25" s="9">
        <v>659.81258760133142</v>
      </c>
      <c r="G25" s="9">
        <v>7.0699927871933577</v>
      </c>
      <c r="H25" s="9">
        <v>1.3888904321004802</v>
      </c>
    </row>
    <row r="26" spans="1:8" x14ac:dyDescent="0.3">
      <c r="B26" s="8">
        <v>2</v>
      </c>
      <c r="C26">
        <v>0</v>
      </c>
      <c r="D26">
        <v>124.11561598580215</v>
      </c>
      <c r="E26">
        <v>13.151101154850798</v>
      </c>
      <c r="F26">
        <v>541.79566563467495</v>
      </c>
      <c r="G26">
        <v>0</v>
      </c>
      <c r="H26">
        <v>61.900072237384293</v>
      </c>
    </row>
    <row r="27" spans="1:8" x14ac:dyDescent="0.3">
      <c r="B27" s="8">
        <v>3</v>
      </c>
      <c r="C27">
        <v>0</v>
      </c>
      <c r="D27">
        <v>24.967002984680374</v>
      </c>
      <c r="E27">
        <v>3.4955513865279353</v>
      </c>
      <c r="F27">
        <v>157.32634309410713</v>
      </c>
      <c r="G27">
        <v>0</v>
      </c>
      <c r="H27">
        <v>8.3333425926028806</v>
      </c>
    </row>
    <row r="28" spans="1:8" x14ac:dyDescent="0.3">
      <c r="B28" s="8">
        <v>4</v>
      </c>
      <c r="C28">
        <v>3.5714345238194447</v>
      </c>
      <c r="D28">
        <v>36.582247440126757</v>
      </c>
      <c r="E28">
        <v>10.035331055536192</v>
      </c>
      <c r="F28">
        <v>205.69634201831511</v>
      </c>
      <c r="G28">
        <v>0</v>
      </c>
      <c r="H28">
        <v>16.666689814846965</v>
      </c>
    </row>
    <row r="29" spans="1:8" x14ac:dyDescent="0.3">
      <c r="B29" t="s">
        <v>35</v>
      </c>
      <c r="C29">
        <f t="shared" ref="C29:H29" si="3">AVERAGE(C25:C28)</f>
        <v>2.6785775935521441</v>
      </c>
      <c r="D29">
        <f t="shared" si="3"/>
        <v>75.285353578552488</v>
      </c>
      <c r="E29">
        <f t="shared" si="3"/>
        <v>30.912056397256368</v>
      </c>
      <c r="F29">
        <f t="shared" si="3"/>
        <v>391.1577345871072</v>
      </c>
      <c r="G29">
        <f t="shared" si="3"/>
        <v>1.7674981967983394</v>
      </c>
      <c r="H29">
        <f t="shared" si="3"/>
        <v>22.072248769233653</v>
      </c>
    </row>
    <row r="33" spans="1:8" x14ac:dyDescent="0.3">
      <c r="A33" s="20" t="s">
        <v>46</v>
      </c>
      <c r="B33" s="4" t="s">
        <v>72</v>
      </c>
      <c r="C33" s="4" t="s">
        <v>29</v>
      </c>
      <c r="D33" s="4" t="s">
        <v>30</v>
      </c>
      <c r="E33" s="4" t="s">
        <v>31</v>
      </c>
      <c r="F33" s="4" t="s">
        <v>32</v>
      </c>
      <c r="G33" s="4" t="s">
        <v>33</v>
      </c>
      <c r="H33" s="4" t="s">
        <v>34</v>
      </c>
    </row>
    <row r="34" spans="1:8" x14ac:dyDescent="0.3">
      <c r="B34">
        <v>1</v>
      </c>
      <c r="C34">
        <v>248.81229083446959</v>
      </c>
      <c r="D34">
        <v>224.12719184685491</v>
      </c>
      <c r="E34">
        <v>169.41680973916252</v>
      </c>
      <c r="F34">
        <v>129.96167543201662</v>
      </c>
      <c r="G34">
        <v>140.0319272794197</v>
      </c>
      <c r="H34">
        <v>19.44446334878381</v>
      </c>
    </row>
    <row r="35" spans="1:8" x14ac:dyDescent="0.3">
      <c r="B35">
        <v>2</v>
      </c>
      <c r="C35">
        <v>271.28348253293984</v>
      </c>
      <c r="D35">
        <v>232.22364297937128</v>
      </c>
      <c r="E35">
        <v>230.99599142846657</v>
      </c>
      <c r="F35">
        <v>155.04338785075385</v>
      </c>
      <c r="G35">
        <v>188.10237978449257</v>
      </c>
      <c r="H35">
        <v>8.3333449074234824</v>
      </c>
    </row>
    <row r="36" spans="1:8" x14ac:dyDescent="0.3">
      <c r="B36">
        <v>3</v>
      </c>
      <c r="C36">
        <v>304.16711024370244</v>
      </c>
      <c r="D36">
        <v>252.71461667323567</v>
      </c>
      <c r="E36">
        <v>284.22328581333494</v>
      </c>
      <c r="F36">
        <v>199.49206659949547</v>
      </c>
      <c r="G36">
        <v>298.36143387855333</v>
      </c>
      <c r="H36">
        <v>49.549382537806615</v>
      </c>
    </row>
    <row r="37" spans="1:8" x14ac:dyDescent="0.3">
      <c r="B37">
        <v>4</v>
      </c>
      <c r="C37">
        <v>262.50043750072916</v>
      </c>
      <c r="D37">
        <v>254.36789274021848</v>
      </c>
      <c r="E37">
        <v>192.20936982236009</v>
      </c>
      <c r="F37">
        <v>249.48669207345762</v>
      </c>
      <c r="G37">
        <v>281.94487519355931</v>
      </c>
      <c r="H37">
        <v>24.346462685046159</v>
      </c>
    </row>
    <row r="38" spans="1:8" x14ac:dyDescent="0.3">
      <c r="B38" t="s">
        <v>35</v>
      </c>
      <c r="C38">
        <f t="shared" ref="C38:H38" si="4">AVERAGE(C34:C37)</f>
        <v>271.69083027796023</v>
      </c>
      <c r="D38">
        <f t="shared" si="4"/>
        <v>240.85833605992011</v>
      </c>
      <c r="E38">
        <f t="shared" si="4"/>
        <v>219.21136420083104</v>
      </c>
      <c r="F38">
        <f t="shared" si="4"/>
        <v>183.49595548893092</v>
      </c>
      <c r="G38">
        <f t="shared" si="4"/>
        <v>227.1101540340062</v>
      </c>
      <c r="H38">
        <f t="shared" si="4"/>
        <v>25.41841336976502</v>
      </c>
    </row>
    <row r="40" spans="1:8" x14ac:dyDescent="0.3">
      <c r="A40" s="20" t="s">
        <v>47</v>
      </c>
      <c r="B40" s="4" t="s">
        <v>72</v>
      </c>
      <c r="C40" s="4" t="s">
        <v>29</v>
      </c>
      <c r="D40" s="4" t="s">
        <v>30</v>
      </c>
      <c r="E40" s="4" t="s">
        <v>31</v>
      </c>
      <c r="F40" s="4" t="s">
        <v>32</v>
      </c>
      <c r="G40" s="4" t="s">
        <v>33</v>
      </c>
      <c r="H40" s="4" t="s">
        <v>34</v>
      </c>
    </row>
    <row r="41" spans="1:8" x14ac:dyDescent="0.3">
      <c r="B41">
        <v>1</v>
      </c>
      <c r="C41">
        <v>0</v>
      </c>
      <c r="D41">
        <v>13.380727871454024</v>
      </c>
      <c r="E41">
        <v>3.3883361947832502</v>
      </c>
      <c r="F41">
        <v>11.301015254957967</v>
      </c>
      <c r="G41">
        <v>0</v>
      </c>
      <c r="H41">
        <v>0</v>
      </c>
    </row>
    <row r="42" spans="1:8" x14ac:dyDescent="0.3">
      <c r="B42">
        <v>2</v>
      </c>
      <c r="C42">
        <v>0</v>
      </c>
      <c r="D42">
        <v>32.377334838470034</v>
      </c>
      <c r="E42">
        <v>3.1643286497050211</v>
      </c>
      <c r="F42">
        <v>37.02528665092629</v>
      </c>
      <c r="G42">
        <v>1.446941382957635</v>
      </c>
      <c r="H42">
        <v>0</v>
      </c>
    </row>
    <row r="43" spans="1:8" x14ac:dyDescent="0.3">
      <c r="B43">
        <v>3</v>
      </c>
      <c r="C43">
        <v>0</v>
      </c>
      <c r="D43">
        <v>14.579689423455903</v>
      </c>
      <c r="E43">
        <v>4.0031448706103516</v>
      </c>
      <c r="F43">
        <v>39.898413319899099</v>
      </c>
      <c r="G43">
        <v>5.8122357249068832</v>
      </c>
      <c r="H43">
        <v>3.4171987957108008</v>
      </c>
    </row>
    <row r="44" spans="1:8" x14ac:dyDescent="0.3">
      <c r="B44">
        <v>4</v>
      </c>
      <c r="C44">
        <v>0</v>
      </c>
      <c r="D44">
        <v>9.1389662062353949</v>
      </c>
      <c r="E44">
        <v>0</v>
      </c>
      <c r="F44">
        <v>13.130878530181981</v>
      </c>
      <c r="G44">
        <v>0</v>
      </c>
      <c r="H44">
        <v>6.9561321957274744</v>
      </c>
    </row>
    <row r="45" spans="1:8" x14ac:dyDescent="0.3">
      <c r="B45" t="s">
        <v>35</v>
      </c>
      <c r="C45">
        <f t="shared" ref="C45:H45" si="5">AVERAGE(C41:C44)</f>
        <v>0</v>
      </c>
      <c r="D45">
        <f t="shared" si="5"/>
        <v>17.36917958490384</v>
      </c>
      <c r="E45">
        <f t="shared" si="5"/>
        <v>2.6389524287746555</v>
      </c>
      <c r="F45">
        <f t="shared" si="5"/>
        <v>25.338898438991336</v>
      </c>
      <c r="G45">
        <f t="shared" si="5"/>
        <v>1.8147942769661296</v>
      </c>
      <c r="H45">
        <f t="shared" si="5"/>
        <v>2.5933327478595687</v>
      </c>
    </row>
    <row r="47" spans="1:8" x14ac:dyDescent="0.3">
      <c r="A47" s="20" t="s">
        <v>48</v>
      </c>
      <c r="B47" s="4" t="s">
        <v>72</v>
      </c>
      <c r="C47" s="4" t="s">
        <v>29</v>
      </c>
      <c r="D47" s="4" t="s">
        <v>30</v>
      </c>
      <c r="E47" s="4" t="s">
        <v>31</v>
      </c>
      <c r="F47" s="4" t="s">
        <v>32</v>
      </c>
      <c r="G47" s="4" t="s">
        <v>33</v>
      </c>
      <c r="H47" s="4" t="s">
        <v>34</v>
      </c>
    </row>
    <row r="48" spans="1:8" x14ac:dyDescent="0.3">
      <c r="B48">
        <v>1</v>
      </c>
      <c r="C48">
        <v>2.4634880280640554</v>
      </c>
      <c r="D48">
        <v>63.558457389406612</v>
      </c>
      <c r="E48">
        <v>10.165008584349751</v>
      </c>
      <c r="F48">
        <v>79.107106784705778</v>
      </c>
      <c r="G48">
        <v>5.7155888685477425</v>
      </c>
      <c r="H48">
        <v>18.055573109584966</v>
      </c>
    </row>
    <row r="49" spans="1:8" x14ac:dyDescent="0.3">
      <c r="B49">
        <v>2</v>
      </c>
      <c r="C49">
        <v>0</v>
      </c>
      <c r="D49">
        <v>81.501567007183198</v>
      </c>
      <c r="E49">
        <v>0</v>
      </c>
      <c r="F49">
        <v>92.563216627315725</v>
      </c>
      <c r="G49">
        <v>1.446941382957635</v>
      </c>
      <c r="H49">
        <v>38.888942901309591</v>
      </c>
    </row>
    <row r="50" spans="1:8" x14ac:dyDescent="0.3">
      <c r="B50">
        <v>3</v>
      </c>
      <c r="C50">
        <v>12.500018229193252</v>
      </c>
      <c r="D50">
        <v>63.178654168308917</v>
      </c>
      <c r="E50">
        <v>12.009434611831054</v>
      </c>
      <c r="F50">
        <v>90.436403525104623</v>
      </c>
      <c r="G50">
        <v>13.561883358116061</v>
      </c>
      <c r="H50">
        <v>27.337590365686406</v>
      </c>
    </row>
    <row r="51" spans="1:8" x14ac:dyDescent="0.3">
      <c r="B51">
        <v>4</v>
      </c>
      <c r="C51">
        <v>4.1666736111226852</v>
      </c>
      <c r="D51">
        <v>77.68121275300085</v>
      </c>
      <c r="E51">
        <v>7.688374792894404</v>
      </c>
      <c r="F51">
        <v>39.392635590545943</v>
      </c>
      <c r="G51">
        <v>5.5555640432228435</v>
      </c>
      <c r="H51">
        <v>48.692925370092318</v>
      </c>
    </row>
    <row r="52" spans="1:8" x14ac:dyDescent="0.3">
      <c r="B52" t="s">
        <v>35</v>
      </c>
      <c r="C52">
        <f t="shared" ref="C52:H52" si="6">AVERAGE(C48:C51)</f>
        <v>4.7825449670949984</v>
      </c>
      <c r="D52">
        <f t="shared" si="6"/>
        <v>71.479972829474903</v>
      </c>
      <c r="E52">
        <f t="shared" si="6"/>
        <v>7.4657044972688018</v>
      </c>
      <c r="F52">
        <f t="shared" si="6"/>
        <v>75.374840631918019</v>
      </c>
      <c r="G52">
        <f t="shared" si="6"/>
        <v>6.569994413211071</v>
      </c>
      <c r="H52">
        <f t="shared" si="6"/>
        <v>33.243757936668324</v>
      </c>
    </row>
    <row r="54" spans="1:8" x14ac:dyDescent="0.3">
      <c r="A54" s="26" t="s">
        <v>49</v>
      </c>
      <c r="B54" s="4" t="s">
        <v>72</v>
      </c>
      <c r="C54" s="4" t="s">
        <v>29</v>
      </c>
      <c r="D54" s="4" t="s">
        <v>30</v>
      </c>
      <c r="E54" s="4" t="s">
        <v>31</v>
      </c>
      <c r="F54" s="4" t="s">
        <v>32</v>
      </c>
      <c r="G54" s="4" t="s">
        <v>33</v>
      </c>
      <c r="H54" s="4" t="s">
        <v>34</v>
      </c>
    </row>
    <row r="55" spans="1:8" x14ac:dyDescent="0.3">
      <c r="B55">
        <v>1</v>
      </c>
      <c r="C55">
        <v>0</v>
      </c>
      <c r="D55">
        <v>7.8054245916815139</v>
      </c>
      <c r="E55">
        <v>0</v>
      </c>
      <c r="F55">
        <v>14.126269068697459</v>
      </c>
      <c r="G55">
        <v>0</v>
      </c>
      <c r="H55">
        <v>0</v>
      </c>
    </row>
    <row r="56" spans="1:8" x14ac:dyDescent="0.3">
      <c r="B56">
        <v>2</v>
      </c>
      <c r="C56">
        <v>0</v>
      </c>
      <c r="D56">
        <v>8.9316785761296646</v>
      </c>
      <c r="E56">
        <v>0</v>
      </c>
      <c r="F56">
        <v>39.339367066609185</v>
      </c>
      <c r="G56">
        <v>0</v>
      </c>
      <c r="H56">
        <v>1.3888908179039139</v>
      </c>
    </row>
    <row r="57" spans="1:8" x14ac:dyDescent="0.3">
      <c r="B57">
        <v>3</v>
      </c>
      <c r="C57">
        <v>0</v>
      </c>
      <c r="D57">
        <v>8.0998274574755023</v>
      </c>
      <c r="E57">
        <v>0</v>
      </c>
      <c r="F57">
        <v>31.918730655919276</v>
      </c>
      <c r="G57">
        <v>0</v>
      </c>
      <c r="H57">
        <v>0</v>
      </c>
    </row>
    <row r="58" spans="1:8" x14ac:dyDescent="0.3">
      <c r="B58">
        <v>4</v>
      </c>
      <c r="C58">
        <v>0</v>
      </c>
      <c r="D58">
        <v>13.708449309353091</v>
      </c>
      <c r="E58">
        <v>0</v>
      </c>
      <c r="F58">
        <v>13.130878530181981</v>
      </c>
      <c r="G58">
        <v>0</v>
      </c>
      <c r="H58">
        <v>0</v>
      </c>
    </row>
    <row r="59" spans="1:8" x14ac:dyDescent="0.3">
      <c r="B59" t="s">
        <v>35</v>
      </c>
      <c r="C59">
        <f t="shared" ref="C59:H59" si="7">AVERAGE(C55:C58)</f>
        <v>0</v>
      </c>
      <c r="D59">
        <f t="shared" si="7"/>
        <v>9.6363449836599422</v>
      </c>
      <c r="E59">
        <f t="shared" si="7"/>
        <v>0</v>
      </c>
      <c r="F59">
        <f t="shared" si="7"/>
        <v>24.628811330351972</v>
      </c>
      <c r="G59">
        <f t="shared" si="7"/>
        <v>0</v>
      </c>
      <c r="H59">
        <f t="shared" si="7"/>
        <v>0.34722270447597847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55" zoomScaleNormal="55" workbookViewId="0">
      <selection activeCell="H17" sqref="H17"/>
    </sheetView>
  </sheetViews>
  <sheetFormatPr defaultRowHeight="14.4" x14ac:dyDescent="0.3"/>
  <cols>
    <col min="1" max="1" width="24.44140625" customWidth="1"/>
    <col min="2" max="2" width="26.109375" customWidth="1"/>
    <col min="3" max="3" width="28.109375" customWidth="1"/>
    <col min="4" max="4" width="17" customWidth="1"/>
    <col min="6" max="6" width="9.5546875" customWidth="1"/>
    <col min="7" max="7" width="24.88671875" customWidth="1"/>
    <col min="8" max="8" width="28.6640625" customWidth="1"/>
    <col min="9" max="9" width="16.21875" customWidth="1"/>
  </cols>
  <sheetData>
    <row r="1" spans="1:16" s="17" customFormat="1" x14ac:dyDescent="0.3">
      <c r="A1" s="24" t="s">
        <v>117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3" spans="1:16" x14ac:dyDescent="0.3">
      <c r="A3" s="20" t="s">
        <v>50</v>
      </c>
    </row>
    <row r="4" spans="1:16" x14ac:dyDescent="0.3">
      <c r="A4" s="4" t="s">
        <v>72</v>
      </c>
      <c r="B4" s="4" t="s">
        <v>118</v>
      </c>
      <c r="C4" s="4" t="s">
        <v>119</v>
      </c>
      <c r="D4" s="4" t="s">
        <v>120</v>
      </c>
    </row>
    <row r="5" spans="1:16" x14ac:dyDescent="0.3">
      <c r="A5">
        <v>1</v>
      </c>
      <c r="B5">
        <v>28.499962950048161</v>
      </c>
      <c r="C5">
        <v>106.24989109386163</v>
      </c>
      <c r="D5">
        <v>80.25</v>
      </c>
    </row>
    <row r="6" spans="1:16" x14ac:dyDescent="0.3">
      <c r="A6">
        <v>2</v>
      </c>
      <c r="B6">
        <v>28.977116652705416</v>
      </c>
      <c r="C6">
        <v>69.94643440335949</v>
      </c>
      <c r="D6">
        <v>87.555555555555557</v>
      </c>
    </row>
    <row r="7" spans="1:16" x14ac:dyDescent="0.3">
      <c r="A7">
        <v>3</v>
      </c>
      <c r="B7">
        <v>51.029165487583676</v>
      </c>
      <c r="C7">
        <v>134.66690607449971</v>
      </c>
      <c r="D7">
        <v>91</v>
      </c>
    </row>
    <row r="8" spans="1:16" x14ac:dyDescent="0.3">
      <c r="A8">
        <v>4</v>
      </c>
      <c r="B8">
        <v>14.5</v>
      </c>
      <c r="C8">
        <v>108.5</v>
      </c>
      <c r="D8">
        <v>87.111111111111114</v>
      </c>
    </row>
    <row r="9" spans="1:16" x14ac:dyDescent="0.3">
      <c r="A9">
        <v>5</v>
      </c>
      <c r="B9">
        <v>11.75</v>
      </c>
      <c r="C9">
        <v>89.75</v>
      </c>
    </row>
    <row r="10" spans="1:16" x14ac:dyDescent="0.3">
      <c r="A10" t="s">
        <v>35</v>
      </c>
      <c r="B10">
        <f t="shared" ref="B10:D10" si="0">AVERAGE(B5:B9)</f>
        <v>26.95124901806745</v>
      </c>
      <c r="C10">
        <f t="shared" si="0"/>
        <v>101.82264631434415</v>
      </c>
      <c r="D10">
        <f t="shared" si="0"/>
        <v>86.479166666666657</v>
      </c>
    </row>
    <row r="12" spans="1:16" x14ac:dyDescent="0.3">
      <c r="A12" s="20" t="s">
        <v>51</v>
      </c>
    </row>
    <row r="13" spans="1:16" x14ac:dyDescent="0.3">
      <c r="A13" s="4" t="s">
        <v>72</v>
      </c>
      <c r="B13" s="4" t="s">
        <v>118</v>
      </c>
      <c r="C13" s="4" t="s">
        <v>119</v>
      </c>
      <c r="D13" s="4" t="s">
        <v>120</v>
      </c>
    </row>
    <row r="14" spans="1:16" x14ac:dyDescent="0.3">
      <c r="A14">
        <v>1</v>
      </c>
      <c r="B14">
        <v>0.74999902500126747</v>
      </c>
      <c r="C14">
        <v>0.74999923125078793</v>
      </c>
      <c r="D14">
        <v>1.5</v>
      </c>
    </row>
    <row r="15" spans="1:16" x14ac:dyDescent="0.3">
      <c r="A15">
        <v>2</v>
      </c>
      <c r="B15">
        <v>49.675057118923569</v>
      </c>
      <c r="C15">
        <v>12.343488424122262</v>
      </c>
      <c r="D15">
        <v>2.2222222222222223</v>
      </c>
    </row>
    <row r="16" spans="1:16" x14ac:dyDescent="0.3">
      <c r="A16">
        <v>3</v>
      </c>
      <c r="B16">
        <v>2.7834090265954732</v>
      </c>
      <c r="C16">
        <v>2.2222261728465296</v>
      </c>
      <c r="D16">
        <v>0.25</v>
      </c>
    </row>
    <row r="17" spans="1:9" x14ac:dyDescent="0.3">
      <c r="A17">
        <v>4</v>
      </c>
      <c r="B17">
        <v>11.25</v>
      </c>
      <c r="C17">
        <v>0.5</v>
      </c>
      <c r="D17">
        <v>4.4444444444444446</v>
      </c>
    </row>
    <row r="18" spans="1:9" x14ac:dyDescent="0.3">
      <c r="A18">
        <v>5</v>
      </c>
      <c r="B18">
        <v>0</v>
      </c>
      <c r="C18">
        <v>0.75</v>
      </c>
    </row>
    <row r="19" spans="1:9" x14ac:dyDescent="0.3">
      <c r="A19" t="s">
        <v>35</v>
      </c>
      <c r="B19">
        <f t="shared" ref="B19:D19" si="1">AVERAGE(B14:B18)</f>
        <v>12.89169303410406</v>
      </c>
      <c r="C19">
        <f t="shared" si="1"/>
        <v>3.3131427656439159</v>
      </c>
      <c r="D19">
        <f t="shared" si="1"/>
        <v>2.104166666666667</v>
      </c>
    </row>
    <row r="21" spans="1:9" x14ac:dyDescent="0.3">
      <c r="A21" s="20" t="s">
        <v>52</v>
      </c>
      <c r="F21" s="20" t="s">
        <v>79</v>
      </c>
      <c r="G21" s="20"/>
      <c r="H21" s="20"/>
      <c r="I21" s="19"/>
    </row>
    <row r="22" spans="1:9" x14ac:dyDescent="0.3">
      <c r="A22" s="4" t="s">
        <v>72</v>
      </c>
      <c r="B22" s="4" t="s">
        <v>118</v>
      </c>
      <c r="C22" s="4" t="s">
        <v>119</v>
      </c>
      <c r="D22" s="4" t="s">
        <v>120</v>
      </c>
      <c r="F22" s="4" t="s">
        <v>72</v>
      </c>
      <c r="G22" s="4" t="s">
        <v>118</v>
      </c>
      <c r="H22" s="4" t="s">
        <v>119</v>
      </c>
      <c r="I22" s="4" t="s">
        <v>120</v>
      </c>
    </row>
    <row r="23" spans="1:9" x14ac:dyDescent="0.3">
      <c r="A23">
        <v>1</v>
      </c>
      <c r="B23">
        <v>13.24998277502239</v>
      </c>
      <c r="C23">
        <v>7.9999918000084049</v>
      </c>
      <c r="D23">
        <v>8.75</v>
      </c>
      <c r="F23">
        <v>1</v>
      </c>
      <c r="G23">
        <f t="shared" ref="G23:I26" si="2">B23+B32</f>
        <v>41.749945725070553</v>
      </c>
      <c r="H23">
        <f t="shared" si="2"/>
        <v>9.7499900062602443</v>
      </c>
      <c r="I23">
        <f t="shared" si="2"/>
        <v>12.25</v>
      </c>
    </row>
    <row r="24" spans="1:9" x14ac:dyDescent="0.3">
      <c r="A24">
        <v>2</v>
      </c>
      <c r="B24">
        <v>24.246158831855549</v>
      </c>
      <c r="C24">
        <v>0.51431201767176093</v>
      </c>
      <c r="D24">
        <v>14.222222222222221</v>
      </c>
      <c r="F24">
        <v>2</v>
      </c>
      <c r="G24">
        <f t="shared" si="2"/>
        <v>87.522719685722478</v>
      </c>
      <c r="H24">
        <f t="shared" si="2"/>
        <v>4.6288081590458487</v>
      </c>
      <c r="I24">
        <f t="shared" si="2"/>
        <v>15.555555555555555</v>
      </c>
    </row>
    <row r="25" spans="1:9" x14ac:dyDescent="0.3">
      <c r="A25">
        <v>3</v>
      </c>
      <c r="B25">
        <v>4.1751135398932098</v>
      </c>
      <c r="C25">
        <v>5.3333428148316715</v>
      </c>
      <c r="D25">
        <v>12.25</v>
      </c>
      <c r="F25">
        <v>3</v>
      </c>
      <c r="G25">
        <f t="shared" si="2"/>
        <v>14.380946637409945</v>
      </c>
      <c r="H25">
        <f t="shared" si="2"/>
        <v>5.7777880494009777</v>
      </c>
      <c r="I25">
        <f t="shared" si="2"/>
        <v>16.25</v>
      </c>
    </row>
    <row r="26" spans="1:9" x14ac:dyDescent="0.3">
      <c r="A26">
        <v>4</v>
      </c>
      <c r="B26">
        <v>4.25</v>
      </c>
      <c r="C26">
        <v>4.25</v>
      </c>
      <c r="D26">
        <v>9.3333333333333339</v>
      </c>
      <c r="F26">
        <v>4</v>
      </c>
      <c r="G26">
        <f t="shared" si="2"/>
        <v>76.5</v>
      </c>
      <c r="H26">
        <f t="shared" si="2"/>
        <v>6.25</v>
      </c>
      <c r="I26">
        <f t="shared" si="2"/>
        <v>13.333333333333334</v>
      </c>
    </row>
    <row r="27" spans="1:9" x14ac:dyDescent="0.3">
      <c r="A27">
        <v>5</v>
      </c>
      <c r="B27">
        <v>2</v>
      </c>
      <c r="C27">
        <v>6</v>
      </c>
      <c r="F27">
        <v>5</v>
      </c>
      <c r="G27">
        <f>B27+B36</f>
        <v>16.25</v>
      </c>
      <c r="H27">
        <f>C27+C36</f>
        <v>6.25</v>
      </c>
    </row>
    <row r="28" spans="1:9" x14ac:dyDescent="0.3">
      <c r="A28" t="s">
        <v>35</v>
      </c>
      <c r="B28">
        <f t="shared" ref="B28:D28" si="3">AVERAGE(B23:B27)</f>
        <v>9.5842510293542311</v>
      </c>
      <c r="C28">
        <f t="shared" si="3"/>
        <v>4.8195293265023675</v>
      </c>
      <c r="D28">
        <f t="shared" si="3"/>
        <v>11.138888888888889</v>
      </c>
      <c r="F28" t="s">
        <v>88</v>
      </c>
      <c r="G28">
        <f>AVERAGE(G23:G27)</f>
        <v>47.280722409640596</v>
      </c>
      <c r="H28">
        <f>AVERAGE(H23:H27)</f>
        <v>6.531317242941415</v>
      </c>
      <c r="I28">
        <f>AVERAGE(I23:I26)</f>
        <v>14.347222222222223</v>
      </c>
    </row>
    <row r="30" spans="1:9" x14ac:dyDescent="0.3">
      <c r="A30" s="20" t="s">
        <v>53</v>
      </c>
    </row>
    <row r="31" spans="1:9" x14ac:dyDescent="0.3">
      <c r="A31" s="4" t="s">
        <v>72</v>
      </c>
      <c r="B31" s="4" t="s">
        <v>118</v>
      </c>
      <c r="C31" s="4" t="s">
        <v>119</v>
      </c>
      <c r="D31" s="4" t="s">
        <v>120</v>
      </c>
    </row>
    <row r="32" spans="1:9" x14ac:dyDescent="0.3">
      <c r="A32">
        <v>1</v>
      </c>
      <c r="B32">
        <v>28.499962950048161</v>
      </c>
      <c r="C32">
        <v>1.7499982062518387</v>
      </c>
      <c r="D32">
        <v>3.5</v>
      </c>
    </row>
    <row r="33" spans="1:4" x14ac:dyDescent="0.3">
      <c r="A33">
        <v>2</v>
      </c>
      <c r="B33">
        <v>63.276560853866926</v>
      </c>
      <c r="C33">
        <v>4.1144961413740875</v>
      </c>
      <c r="D33">
        <v>1.3333333333333333</v>
      </c>
    </row>
    <row r="34" spans="1:4" x14ac:dyDescent="0.3">
      <c r="A34">
        <v>3</v>
      </c>
      <c r="B34">
        <v>10.205833097516736</v>
      </c>
      <c r="C34">
        <v>0.4444452345693059</v>
      </c>
      <c r="D34">
        <v>4</v>
      </c>
    </row>
    <row r="35" spans="1:4" x14ac:dyDescent="0.3">
      <c r="A35">
        <v>4</v>
      </c>
      <c r="B35">
        <v>72.25</v>
      </c>
      <c r="C35">
        <v>2</v>
      </c>
      <c r="D35">
        <v>4</v>
      </c>
    </row>
    <row r="36" spans="1:4" x14ac:dyDescent="0.3">
      <c r="A36">
        <v>5</v>
      </c>
      <c r="B36">
        <v>14.25</v>
      </c>
      <c r="C36">
        <v>0.25</v>
      </c>
    </row>
    <row r="37" spans="1:4" x14ac:dyDescent="0.3">
      <c r="A37" t="s">
        <v>35</v>
      </c>
      <c r="B37">
        <f>AVERAGE(B32:B36)</f>
        <v>37.696471380286361</v>
      </c>
      <c r="C37">
        <f>AVERAGE(C32:C36)</f>
        <v>1.7117879164390466</v>
      </c>
      <c r="D37">
        <f t="shared" ref="D37" si="4">AVERAGE(D32:D36)</f>
        <v>3.208333333333333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zoomScale="55" zoomScaleNormal="55" workbookViewId="0">
      <selection activeCell="B46" sqref="B46"/>
    </sheetView>
  </sheetViews>
  <sheetFormatPr defaultRowHeight="14.4" x14ac:dyDescent="0.3"/>
  <cols>
    <col min="1" max="1" width="25.44140625" customWidth="1"/>
    <col min="3" max="3" width="21.88671875" customWidth="1"/>
    <col min="4" max="4" width="19.109375" customWidth="1"/>
    <col min="5" max="5" width="21.5546875" customWidth="1"/>
    <col min="6" max="6" width="20.6640625" customWidth="1"/>
    <col min="7" max="7" width="23.5546875" customWidth="1"/>
    <col min="8" max="8" width="18.88671875" customWidth="1"/>
  </cols>
  <sheetData>
    <row r="1" spans="1:20" s="17" customFormat="1" x14ac:dyDescent="0.3">
      <c r="A1" s="24" t="s">
        <v>121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3" spans="1:20" x14ac:dyDescent="0.3">
      <c r="A3" s="20" t="s">
        <v>50</v>
      </c>
      <c r="B3" s="4" t="s">
        <v>72</v>
      </c>
      <c r="C3" s="4" t="s">
        <v>29</v>
      </c>
      <c r="D3" s="4" t="s">
        <v>30</v>
      </c>
      <c r="E3" s="4" t="s">
        <v>31</v>
      </c>
      <c r="F3" s="4" t="s">
        <v>32</v>
      </c>
      <c r="G3" s="4" t="s">
        <v>33</v>
      </c>
      <c r="H3" s="4" t="s">
        <v>34</v>
      </c>
    </row>
    <row r="4" spans="1:20" x14ac:dyDescent="0.3">
      <c r="B4">
        <v>1</v>
      </c>
      <c r="C4">
        <v>239.58363281287433</v>
      </c>
      <c r="D4">
        <v>300.12477464640989</v>
      </c>
      <c r="E4">
        <v>202.23374570931512</v>
      </c>
      <c r="F4">
        <v>365.1305750534072</v>
      </c>
      <c r="G4">
        <v>258.10947713472672</v>
      </c>
      <c r="H4">
        <v>16.982859200209226</v>
      </c>
    </row>
    <row r="5" spans="1:20" x14ac:dyDescent="0.3">
      <c r="B5">
        <v>2</v>
      </c>
      <c r="C5">
        <v>221.42907228004444</v>
      </c>
      <c r="D5">
        <v>438.69311873687235</v>
      </c>
      <c r="E5">
        <v>186.98379117650202</v>
      </c>
      <c r="F5">
        <v>490.28680011007157</v>
      </c>
      <c r="G5">
        <v>213.88909683662192</v>
      </c>
      <c r="H5">
        <v>49.300951430519007</v>
      </c>
    </row>
    <row r="6" spans="1:20" x14ac:dyDescent="0.3">
      <c r="B6">
        <v>3</v>
      </c>
      <c r="C6">
        <v>207.14298044225026</v>
      </c>
      <c r="D6">
        <v>314.14727199946157</v>
      </c>
      <c r="E6">
        <v>134.07510384535777</v>
      </c>
      <c r="F6">
        <v>273.14852064839522</v>
      </c>
      <c r="G6">
        <v>166.6668750002604</v>
      </c>
      <c r="H6">
        <v>9.7222370756399759</v>
      </c>
    </row>
    <row r="7" spans="1:20" x14ac:dyDescent="0.3">
      <c r="B7">
        <v>4</v>
      </c>
      <c r="C7">
        <v>210.71483758647938</v>
      </c>
      <c r="D7">
        <v>235.24080016438049</v>
      </c>
      <c r="E7">
        <v>261.15388231361453</v>
      </c>
      <c r="F7">
        <v>240.75653305523841</v>
      </c>
      <c r="G7">
        <v>181.94477295584005</v>
      </c>
      <c r="H7">
        <v>17.527024480871443</v>
      </c>
    </row>
    <row r="8" spans="1:20" x14ac:dyDescent="0.3">
      <c r="B8" t="s">
        <v>35</v>
      </c>
      <c r="C8">
        <f t="shared" ref="C8:H8" si="0">AVERAGE(C4:C7)</f>
        <v>219.71763078041209</v>
      </c>
      <c r="D8">
        <f t="shared" si="0"/>
        <v>322.05149138678109</v>
      </c>
      <c r="E8">
        <f t="shared" si="0"/>
        <v>196.11163076119738</v>
      </c>
      <c r="F8">
        <f t="shared" si="0"/>
        <v>342.33060721677805</v>
      </c>
      <c r="G8">
        <f t="shared" si="0"/>
        <v>205.15255548186229</v>
      </c>
      <c r="H8">
        <f t="shared" si="0"/>
        <v>23.383268046809913</v>
      </c>
    </row>
    <row r="10" spans="1:20" x14ac:dyDescent="0.3">
      <c r="A10" s="20" t="s">
        <v>51</v>
      </c>
      <c r="B10" s="4" t="s">
        <v>72</v>
      </c>
      <c r="C10" s="4" t="s">
        <v>29</v>
      </c>
      <c r="D10" s="4" t="s">
        <v>30</v>
      </c>
      <c r="E10" s="4" t="s">
        <v>31</v>
      </c>
      <c r="F10" s="4" t="s">
        <v>32</v>
      </c>
      <c r="G10" s="4" t="s">
        <v>33</v>
      </c>
      <c r="H10" s="4" t="s">
        <v>34</v>
      </c>
    </row>
    <row r="11" spans="1:20" x14ac:dyDescent="0.3">
      <c r="B11">
        <v>1</v>
      </c>
      <c r="C11">
        <v>2.083335937503255</v>
      </c>
      <c r="D11">
        <v>11.886129688966729</v>
      </c>
      <c r="E11">
        <v>4.9325303831540275</v>
      </c>
      <c r="F11">
        <v>27.248550377119937</v>
      </c>
      <c r="G11">
        <v>0</v>
      </c>
      <c r="H11">
        <v>10.189715520125537</v>
      </c>
    </row>
    <row r="12" spans="1:20" x14ac:dyDescent="0.3">
      <c r="B12">
        <v>2</v>
      </c>
      <c r="C12">
        <v>2.3809577664520907</v>
      </c>
      <c r="D12">
        <v>28.924821015617958</v>
      </c>
      <c r="E12">
        <v>22.895974429775759</v>
      </c>
      <c r="F12">
        <v>66.254972987847509</v>
      </c>
      <c r="G12">
        <v>4.1666707175965305</v>
      </c>
      <c r="H12">
        <v>15.568721504374423</v>
      </c>
    </row>
    <row r="13" spans="1:20" x14ac:dyDescent="0.3">
      <c r="B13">
        <v>3</v>
      </c>
      <c r="C13">
        <v>3.571430697280177</v>
      </c>
      <c r="D13">
        <v>16.915622338432549</v>
      </c>
      <c r="E13">
        <v>25.139081971004583</v>
      </c>
      <c r="F13">
        <v>77.194147139763871</v>
      </c>
      <c r="G13">
        <v>5.5555625000086808</v>
      </c>
      <c r="H13">
        <v>12.500019097251398</v>
      </c>
    </row>
    <row r="14" spans="1:20" x14ac:dyDescent="0.3">
      <c r="B14">
        <v>4</v>
      </c>
      <c r="C14">
        <v>1.1904793083981886</v>
      </c>
      <c r="D14">
        <v>13.202289805143803</v>
      </c>
      <c r="E14">
        <v>3.0723986154542886</v>
      </c>
      <c r="F14">
        <v>50.685585906365979</v>
      </c>
      <c r="G14">
        <v>1.388891396609466</v>
      </c>
      <c r="H14">
        <v>7.3029268670297682</v>
      </c>
    </row>
    <row r="15" spans="1:20" x14ac:dyDescent="0.3">
      <c r="B15" t="s">
        <v>35</v>
      </c>
      <c r="C15">
        <f t="shared" ref="C15:H15" si="1">AVERAGE(C11:C14)</f>
        <v>2.3065509274084279</v>
      </c>
      <c r="D15">
        <f t="shared" si="1"/>
        <v>17.732215712040258</v>
      </c>
      <c r="E15">
        <f t="shared" si="1"/>
        <v>14.009996349847164</v>
      </c>
      <c r="F15">
        <f t="shared" si="1"/>
        <v>55.345814102774327</v>
      </c>
      <c r="G15">
        <f t="shared" si="1"/>
        <v>2.7777811535536694</v>
      </c>
      <c r="H15">
        <f t="shared" si="1"/>
        <v>11.390345747195282</v>
      </c>
    </row>
    <row r="17" spans="1:8" x14ac:dyDescent="0.3">
      <c r="A17" s="20" t="s">
        <v>52</v>
      </c>
      <c r="B17" s="4" t="s">
        <v>72</v>
      </c>
      <c r="C17" s="4" t="s">
        <v>29</v>
      </c>
      <c r="D17" s="4" t="s">
        <v>30</v>
      </c>
      <c r="E17" s="4" t="s">
        <v>31</v>
      </c>
      <c r="F17" s="4" t="s">
        <v>32</v>
      </c>
      <c r="G17" s="4" t="s">
        <v>33</v>
      </c>
      <c r="H17" s="4" t="s">
        <v>34</v>
      </c>
    </row>
    <row r="18" spans="1:8" x14ac:dyDescent="0.3">
      <c r="B18">
        <v>1</v>
      </c>
      <c r="C18">
        <v>12.500015625019531</v>
      </c>
      <c r="D18">
        <v>41.601453911383551</v>
      </c>
      <c r="E18">
        <v>0</v>
      </c>
      <c r="F18">
        <v>43.5976806033919</v>
      </c>
      <c r="G18">
        <v>0</v>
      </c>
      <c r="H18">
        <v>3.3965718400418456</v>
      </c>
    </row>
    <row r="19" spans="1:8" x14ac:dyDescent="0.3">
      <c r="B19">
        <v>2</v>
      </c>
      <c r="C19">
        <v>3.5714366496781365</v>
      </c>
      <c r="D19">
        <v>56.64444115558517</v>
      </c>
      <c r="E19">
        <v>15.26398295318384</v>
      </c>
      <c r="F19">
        <v>70.671971187037343</v>
      </c>
      <c r="G19">
        <v>8.333341435193061</v>
      </c>
      <c r="H19">
        <v>10.379147669582949</v>
      </c>
    </row>
    <row r="20" spans="1:8" x14ac:dyDescent="0.3">
      <c r="B20">
        <v>3</v>
      </c>
      <c r="C20">
        <v>10.71429209184053</v>
      </c>
      <c r="D20">
        <v>73.703783046027525</v>
      </c>
      <c r="E20">
        <v>4.1898469951674304</v>
      </c>
      <c r="F20">
        <v>124.69823768731086</v>
      </c>
      <c r="G20">
        <v>4.1666718750065108</v>
      </c>
      <c r="H20">
        <v>15.27780111886282</v>
      </c>
    </row>
    <row r="21" spans="1:8" x14ac:dyDescent="0.3">
      <c r="B21">
        <v>4</v>
      </c>
      <c r="C21">
        <v>13.095272392380075</v>
      </c>
      <c r="D21">
        <v>49.208534728263267</v>
      </c>
      <c r="E21">
        <v>15.361993077271443</v>
      </c>
      <c r="F21">
        <v>88.699775336140462</v>
      </c>
      <c r="G21">
        <v>19.444479552532524</v>
      </c>
      <c r="H21">
        <v>4.3817561202178608</v>
      </c>
    </row>
    <row r="22" spans="1:8" x14ac:dyDescent="0.3">
      <c r="B22" t="s">
        <v>35</v>
      </c>
      <c r="C22">
        <f t="shared" ref="C22:H22" si="2">AVERAGE(C18:C21)</f>
        <v>9.9702541897295678</v>
      </c>
      <c r="D22">
        <f t="shared" si="2"/>
        <v>55.289553210314878</v>
      </c>
      <c r="E22">
        <f t="shared" si="2"/>
        <v>8.7039557564056782</v>
      </c>
      <c r="F22">
        <f t="shared" si="2"/>
        <v>81.916916203470137</v>
      </c>
      <c r="G22">
        <f t="shared" si="2"/>
        <v>7.9861232156830244</v>
      </c>
      <c r="H22">
        <f t="shared" si="2"/>
        <v>8.3588191871763691</v>
      </c>
    </row>
    <row r="24" spans="1:8" x14ac:dyDescent="0.3">
      <c r="A24" s="20" t="s">
        <v>53</v>
      </c>
      <c r="B24" s="4" t="s">
        <v>72</v>
      </c>
      <c r="C24" s="4" t="s">
        <v>29</v>
      </c>
      <c r="D24" s="4" t="s">
        <v>30</v>
      </c>
      <c r="E24" s="4" t="s">
        <v>31</v>
      </c>
      <c r="F24" s="4" t="s">
        <v>32</v>
      </c>
      <c r="G24" s="4" t="s">
        <v>33</v>
      </c>
      <c r="H24" s="4" t="s">
        <v>34</v>
      </c>
    </row>
    <row r="25" spans="1:8" x14ac:dyDescent="0.3">
      <c r="B25">
        <v>1</v>
      </c>
      <c r="C25">
        <v>4.1666718750065099</v>
      </c>
      <c r="D25">
        <v>26.743791800175142</v>
      </c>
      <c r="E25">
        <v>0</v>
      </c>
      <c r="F25">
        <v>27.248550377119937</v>
      </c>
      <c r="G25">
        <v>0</v>
      </c>
      <c r="H25">
        <v>0</v>
      </c>
    </row>
    <row r="26" spans="1:8" x14ac:dyDescent="0.3">
      <c r="B26">
        <v>2</v>
      </c>
      <c r="C26">
        <v>2.3809577664520907</v>
      </c>
      <c r="D26">
        <v>28.924821015617958</v>
      </c>
      <c r="E26">
        <v>7.6319914765919199</v>
      </c>
      <c r="F26">
        <v>75.088969386227177</v>
      </c>
      <c r="G26">
        <v>2.7777804783976872</v>
      </c>
      <c r="H26">
        <v>10.379147669582949</v>
      </c>
    </row>
    <row r="27" spans="1:8" x14ac:dyDescent="0.3">
      <c r="B27">
        <v>3</v>
      </c>
      <c r="C27">
        <v>1.1904768990933923</v>
      </c>
      <c r="D27">
        <v>13.290846123054145</v>
      </c>
      <c r="E27">
        <v>0</v>
      </c>
      <c r="F27">
        <v>92.039175435872309</v>
      </c>
      <c r="G27">
        <v>0</v>
      </c>
      <c r="H27">
        <v>2.7777820216114217</v>
      </c>
    </row>
    <row r="28" spans="1:8" x14ac:dyDescent="0.3">
      <c r="B28">
        <v>4</v>
      </c>
      <c r="C28">
        <v>0</v>
      </c>
      <c r="D28">
        <v>21.603746953871678</v>
      </c>
      <c r="E28">
        <v>0</v>
      </c>
      <c r="F28">
        <v>59.133183557426975</v>
      </c>
      <c r="G28">
        <v>0</v>
      </c>
      <c r="H28">
        <v>1.4605853734059537</v>
      </c>
    </row>
    <row r="29" spans="1:8" x14ac:dyDescent="0.3">
      <c r="B29" t="s">
        <v>35</v>
      </c>
      <c r="C29">
        <f t="shared" ref="C29:H29" si="3">AVERAGE(C25:C28)</f>
        <v>1.9345266351379982</v>
      </c>
      <c r="D29">
        <f t="shared" si="3"/>
        <v>22.640801473179728</v>
      </c>
      <c r="E29">
        <f t="shared" si="3"/>
        <v>1.90799786914798</v>
      </c>
      <c r="F29">
        <f t="shared" si="3"/>
        <v>63.3774696891616</v>
      </c>
      <c r="G29">
        <f t="shared" si="3"/>
        <v>0.69444511959942179</v>
      </c>
      <c r="H29">
        <f t="shared" si="3"/>
        <v>3.6543787661500811</v>
      </c>
    </row>
    <row r="31" spans="1:8" x14ac:dyDescent="0.3">
      <c r="A31" s="20" t="s">
        <v>102</v>
      </c>
      <c r="B31" s="4" t="s">
        <v>72</v>
      </c>
      <c r="C31" s="4" t="s">
        <v>29</v>
      </c>
      <c r="D31" s="4" t="s">
        <v>30</v>
      </c>
      <c r="E31" s="4" t="s">
        <v>31</v>
      </c>
      <c r="F31" s="4" t="s">
        <v>32</v>
      </c>
      <c r="G31" s="4" t="s">
        <v>33</v>
      </c>
      <c r="H31" s="4" t="s">
        <v>34</v>
      </c>
    </row>
    <row r="32" spans="1:8" x14ac:dyDescent="0.3">
      <c r="B32">
        <v>1</v>
      </c>
      <c r="C32">
        <f t="shared" ref="C32:H35" si="4">C18+C25</f>
        <v>16.66668750002604</v>
      </c>
      <c r="D32">
        <f t="shared" si="4"/>
        <v>68.34524571155869</v>
      </c>
      <c r="E32">
        <f t="shared" si="4"/>
        <v>0</v>
      </c>
      <c r="F32">
        <f t="shared" si="4"/>
        <v>70.846230980511834</v>
      </c>
      <c r="G32">
        <f t="shared" si="4"/>
        <v>0</v>
      </c>
      <c r="H32">
        <f t="shared" si="4"/>
        <v>3.3965718400418456</v>
      </c>
    </row>
    <row r="33" spans="2:8" x14ac:dyDescent="0.3">
      <c r="B33">
        <v>2</v>
      </c>
      <c r="C33">
        <f t="shared" si="4"/>
        <v>5.9523944161302271</v>
      </c>
      <c r="D33">
        <f t="shared" si="4"/>
        <v>85.569262171203121</v>
      </c>
      <c r="E33">
        <f t="shared" si="4"/>
        <v>22.895974429775759</v>
      </c>
      <c r="F33">
        <f t="shared" si="4"/>
        <v>145.76094057326452</v>
      </c>
      <c r="G33">
        <f t="shared" si="4"/>
        <v>11.111121913590749</v>
      </c>
      <c r="H33">
        <f t="shared" si="4"/>
        <v>20.758295339165898</v>
      </c>
    </row>
    <row r="34" spans="2:8" x14ac:dyDescent="0.3">
      <c r="B34">
        <v>3</v>
      </c>
      <c r="C34">
        <f t="shared" si="4"/>
        <v>11.904768990933922</v>
      </c>
      <c r="D34">
        <f t="shared" si="4"/>
        <v>86.994629169081662</v>
      </c>
      <c r="E34">
        <f t="shared" si="4"/>
        <v>4.1898469951674304</v>
      </c>
      <c r="F34">
        <f t="shared" si="4"/>
        <v>216.73741312318316</v>
      </c>
      <c r="G34">
        <f t="shared" si="4"/>
        <v>4.1666718750065108</v>
      </c>
      <c r="H34">
        <f t="shared" si="4"/>
        <v>18.055583140474241</v>
      </c>
    </row>
    <row r="35" spans="2:8" x14ac:dyDescent="0.3">
      <c r="B35">
        <v>4</v>
      </c>
      <c r="C35">
        <f t="shared" si="4"/>
        <v>13.095272392380075</v>
      </c>
      <c r="D35">
        <f t="shared" si="4"/>
        <v>70.812281682134937</v>
      </c>
      <c r="E35">
        <f t="shared" si="4"/>
        <v>15.361993077271443</v>
      </c>
      <c r="F35">
        <f t="shared" si="4"/>
        <v>147.83295889356742</v>
      </c>
      <c r="G35">
        <f t="shared" si="4"/>
        <v>19.444479552532524</v>
      </c>
      <c r="H35">
        <f t="shared" si="4"/>
        <v>5.8423414936238149</v>
      </c>
    </row>
    <row r="36" spans="2:8" x14ac:dyDescent="0.3">
      <c r="B36" t="s">
        <v>35</v>
      </c>
      <c r="C36">
        <f t="shared" ref="C36:H36" si="5">AVERAGE(C32:C35)</f>
        <v>11.904780824867567</v>
      </c>
      <c r="D36">
        <f t="shared" si="5"/>
        <v>77.930354683494613</v>
      </c>
      <c r="E36">
        <f t="shared" si="5"/>
        <v>10.611953625553658</v>
      </c>
      <c r="F36">
        <f t="shared" si="5"/>
        <v>145.29438589263174</v>
      </c>
      <c r="G36">
        <f t="shared" si="5"/>
        <v>8.6805683352824463</v>
      </c>
      <c r="H36">
        <f t="shared" si="5"/>
        <v>12.013197953326449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="55" zoomScaleNormal="55" workbookViewId="0">
      <selection activeCell="N24" activeCellId="1" sqref="D3 N24"/>
    </sheetView>
  </sheetViews>
  <sheetFormatPr defaultRowHeight="14.4" x14ac:dyDescent="0.3"/>
  <cols>
    <col min="1" max="1" width="22.5546875" customWidth="1"/>
    <col min="2" max="2" width="11.109375" customWidth="1"/>
    <col min="3" max="3" width="22.6640625" customWidth="1"/>
    <col min="4" max="4" width="25.77734375" customWidth="1"/>
    <col min="5" max="5" width="22.77734375" customWidth="1"/>
    <col min="6" max="6" width="25.33203125" customWidth="1"/>
    <col min="7" max="7" width="19.44140625" customWidth="1"/>
    <col min="8" max="8" width="25.109375" customWidth="1"/>
    <col min="9" max="9" width="14.21875" customWidth="1"/>
    <col min="10" max="10" width="16.44140625" customWidth="1"/>
    <col min="11" max="11" width="15.33203125" customWidth="1"/>
  </cols>
  <sheetData>
    <row r="1" spans="1:11" s="17" customFormat="1" x14ac:dyDescent="0.3">
      <c r="A1" s="24" t="s">
        <v>54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3" spans="1:11" x14ac:dyDescent="0.3">
      <c r="A3" s="20" t="s">
        <v>80</v>
      </c>
    </row>
    <row r="4" spans="1:11" x14ac:dyDescent="0.3">
      <c r="B4" s="4" t="s">
        <v>72</v>
      </c>
      <c r="C4" s="4" t="s">
        <v>60</v>
      </c>
      <c r="D4" s="4" t="s">
        <v>61</v>
      </c>
      <c r="E4" s="4" t="s">
        <v>62</v>
      </c>
      <c r="F4" s="4" t="s">
        <v>63</v>
      </c>
      <c r="G4" s="4" t="s">
        <v>64</v>
      </c>
      <c r="H4" s="4" t="s">
        <v>65</v>
      </c>
      <c r="I4" s="4" t="s">
        <v>66</v>
      </c>
      <c r="J4" s="4" t="s">
        <v>67</v>
      </c>
      <c r="K4" s="4" t="s">
        <v>68</v>
      </c>
    </row>
    <row r="5" spans="1:11" x14ac:dyDescent="0.3">
      <c r="B5">
        <v>1</v>
      </c>
      <c r="C5">
        <v>116.95737800916966</v>
      </c>
      <c r="D5">
        <v>76.627247661180121</v>
      </c>
      <c r="E5">
        <v>175.32207069756092</v>
      </c>
      <c r="F5">
        <v>120.97731346502162</v>
      </c>
      <c r="G5">
        <v>29.749967275035999</v>
      </c>
      <c r="H5">
        <v>85.999901100113732</v>
      </c>
      <c r="I5">
        <v>77.00018480044352</v>
      </c>
      <c r="J5">
        <v>50.24160162782789</v>
      </c>
      <c r="K5">
        <v>83.204417576521564</v>
      </c>
    </row>
    <row r="6" spans="1:11" x14ac:dyDescent="0.3">
      <c r="B6">
        <v>2</v>
      </c>
      <c r="C6">
        <v>118.00003540001063</v>
      </c>
      <c r="D6">
        <v>101.00028280079185</v>
      </c>
      <c r="E6">
        <v>452.41788732673314</v>
      </c>
      <c r="F6">
        <v>83.973888701007922</v>
      </c>
      <c r="G6">
        <v>67.555687664455874</v>
      </c>
      <c r="H6">
        <v>88.000187733733824</v>
      </c>
      <c r="I6">
        <v>107.57271579422952</v>
      </c>
      <c r="J6">
        <v>163.89168249711329</v>
      </c>
      <c r="K6">
        <v>88.000187733733824</v>
      </c>
    </row>
    <row r="7" spans="1:11" x14ac:dyDescent="0.3">
      <c r="B7">
        <v>3</v>
      </c>
      <c r="C7">
        <v>62.525713699759031</v>
      </c>
      <c r="D7">
        <v>92.124143219878022</v>
      </c>
      <c r="E7">
        <v>92.434604875076516</v>
      </c>
      <c r="F7">
        <v>56.893965010590819</v>
      </c>
      <c r="G7">
        <v>25.367546148217162</v>
      </c>
      <c r="H7">
        <v>78.222222222222229</v>
      </c>
      <c r="I7">
        <v>92.000036800014726</v>
      </c>
      <c r="J7">
        <v>69.946780118012455</v>
      </c>
      <c r="K7">
        <v>98.5</v>
      </c>
    </row>
    <row r="8" spans="1:11" x14ac:dyDescent="0.3">
      <c r="B8">
        <v>4</v>
      </c>
      <c r="C8">
        <v>59.611552300509153</v>
      </c>
      <c r="D8">
        <v>84.325243286039552</v>
      </c>
      <c r="E8">
        <v>173.3207943227811</v>
      </c>
      <c r="F8">
        <v>159.43481513359887</v>
      </c>
      <c r="G8">
        <v>19.749977781274996</v>
      </c>
      <c r="H8">
        <v>113.99986605015739</v>
      </c>
      <c r="I8">
        <v>59.000047200037763</v>
      </c>
      <c r="J8">
        <v>63.237757367791588</v>
      </c>
      <c r="K8">
        <v>66.999924625084788</v>
      </c>
    </row>
    <row r="9" spans="1:11" x14ac:dyDescent="0.3">
      <c r="B9">
        <v>5</v>
      </c>
      <c r="C9">
        <v>51.527877339403517</v>
      </c>
      <c r="D9">
        <v>63.726752632370072</v>
      </c>
      <c r="E9">
        <v>43.852253863328748</v>
      </c>
      <c r="F9">
        <v>96.950066816510727</v>
      </c>
      <c r="G9">
        <v>12.000020800036053</v>
      </c>
      <c r="H9">
        <v>96.889095585626123</v>
      </c>
    </row>
    <row r="10" spans="1:11" x14ac:dyDescent="0.3">
      <c r="B10" t="s">
        <v>35</v>
      </c>
      <c r="C10">
        <f t="shared" ref="C10:J10" si="0">AVERAGE(C5:C9)</f>
        <v>81.724511349770395</v>
      </c>
      <c r="D10">
        <f t="shared" si="0"/>
        <v>83.560733920051916</v>
      </c>
      <c r="E10">
        <f t="shared" si="0"/>
        <v>187.46952221709608</v>
      </c>
      <c r="F10">
        <f t="shared" si="0"/>
        <v>103.64600982534598</v>
      </c>
      <c r="G10">
        <f>AVERAGE(G5:G9)</f>
        <v>30.884639933804017</v>
      </c>
      <c r="H10">
        <f>AVERAGE(H5:H9)</f>
        <v>92.622254538370655</v>
      </c>
      <c r="I10">
        <f t="shared" si="0"/>
        <v>83.893246148681385</v>
      </c>
      <c r="J10">
        <f t="shared" si="0"/>
        <v>86.829455402686307</v>
      </c>
      <c r="K10">
        <f>AVERAGE(K5:K9)</f>
        <v>84.176132483835033</v>
      </c>
    </row>
    <row r="12" spans="1:11" x14ac:dyDescent="0.3">
      <c r="A12" s="20" t="s">
        <v>81</v>
      </c>
    </row>
    <row r="13" spans="1:11" x14ac:dyDescent="0.3">
      <c r="B13" s="4" t="s">
        <v>72</v>
      </c>
      <c r="C13" s="4" t="s">
        <v>60</v>
      </c>
      <c r="D13" s="4" t="s">
        <v>61</v>
      </c>
      <c r="E13" s="4" t="s">
        <v>62</v>
      </c>
      <c r="F13" s="4" t="s">
        <v>63</v>
      </c>
      <c r="G13" s="4" t="s">
        <v>64</v>
      </c>
      <c r="H13" s="4" t="s">
        <v>65</v>
      </c>
      <c r="I13" s="4" t="s">
        <v>66</v>
      </c>
      <c r="J13" s="4" t="s">
        <v>67</v>
      </c>
      <c r="K13" s="4" t="s">
        <v>68</v>
      </c>
    </row>
    <row r="14" spans="1:11" x14ac:dyDescent="0.3">
      <c r="B14">
        <v>1</v>
      </c>
      <c r="C14">
        <v>139.1389497005639</v>
      </c>
      <c r="D14">
        <v>13.107292363096599</v>
      </c>
      <c r="E14">
        <v>347.60387427319881</v>
      </c>
      <c r="F14">
        <v>8.2217591675257413</v>
      </c>
      <c r="G14">
        <v>15.749982675019059</v>
      </c>
      <c r="H14">
        <v>6.2499928125082649</v>
      </c>
      <c r="I14">
        <v>14.000033600080641</v>
      </c>
      <c r="J14">
        <v>13.956000452174415</v>
      </c>
      <c r="K14">
        <v>18.830473451528565</v>
      </c>
    </row>
    <row r="15" spans="1:11" x14ac:dyDescent="0.3">
      <c r="B15">
        <v>2</v>
      </c>
      <c r="C15">
        <v>198.00005940001785</v>
      </c>
      <c r="D15">
        <v>27.000075600211684</v>
      </c>
      <c r="E15">
        <v>195.23427502896368</v>
      </c>
      <c r="F15">
        <v>13.086839797559676</v>
      </c>
      <c r="G15">
        <v>84.000179200382277</v>
      </c>
      <c r="H15">
        <v>8.8889062716389304</v>
      </c>
      <c r="I15">
        <v>0</v>
      </c>
      <c r="J15">
        <v>14.899243863373934</v>
      </c>
      <c r="K15">
        <v>3.9999953000055228</v>
      </c>
    </row>
    <row r="16" spans="1:11" x14ac:dyDescent="0.3">
      <c r="B16">
        <v>3</v>
      </c>
      <c r="C16">
        <v>60.441523243100399</v>
      </c>
      <c r="D16">
        <v>20.472031826639558</v>
      </c>
      <c r="E16">
        <v>74.513610052357606</v>
      </c>
      <c r="F16">
        <v>15.171724002824218</v>
      </c>
      <c r="G16">
        <v>9.7242260234832454</v>
      </c>
      <c r="H16">
        <v>4</v>
      </c>
      <c r="I16">
        <v>1.0000004000001601</v>
      </c>
      <c r="J16">
        <v>24.481373041304362</v>
      </c>
      <c r="K16">
        <v>18</v>
      </c>
    </row>
    <row r="17" spans="1:11" x14ac:dyDescent="0.3">
      <c r="B17">
        <v>4</v>
      </c>
      <c r="C17">
        <v>139.09362203452136</v>
      </c>
      <c r="D17">
        <v>3.0850698763185203</v>
      </c>
      <c r="E17">
        <v>696.03430101053357</v>
      </c>
      <c r="F17">
        <v>13.863896968139032</v>
      </c>
      <c r="G17">
        <v>69.749921531338273</v>
      </c>
      <c r="H17">
        <v>1.7499979437524162</v>
      </c>
      <c r="I17">
        <v>1.00000080000064</v>
      </c>
      <c r="J17">
        <v>19.76179917743487</v>
      </c>
      <c r="K17">
        <v>0.4999994375006328</v>
      </c>
    </row>
    <row r="18" spans="1:11" x14ac:dyDescent="0.3">
      <c r="B18">
        <v>5</v>
      </c>
      <c r="C18">
        <v>110.12820843127419</v>
      </c>
      <c r="D18">
        <v>2.0230715121387326</v>
      </c>
      <c r="E18">
        <v>230.22433278247593</v>
      </c>
      <c r="F18">
        <v>9.484245666832571</v>
      </c>
      <c r="G18">
        <v>16.888918163013702</v>
      </c>
      <c r="H18">
        <v>6.2222354963246138</v>
      </c>
    </row>
    <row r="19" spans="1:11" x14ac:dyDescent="0.3">
      <c r="B19" t="s">
        <v>35</v>
      </c>
      <c r="C19">
        <f t="shared" ref="C19:J19" si="1">AVERAGE(C14:C18)</f>
        <v>129.36047256189553</v>
      </c>
      <c r="D19">
        <f t="shared" si="1"/>
        <v>13.13750823568102</v>
      </c>
      <c r="E19">
        <f t="shared" si="1"/>
        <v>308.72207862950592</v>
      </c>
      <c r="F19">
        <f t="shared" si="1"/>
        <v>11.965693120576248</v>
      </c>
      <c r="G19">
        <f>AVERAGE(G14:G18)</f>
        <v>39.222645518647305</v>
      </c>
      <c r="H19">
        <f>AVERAGE(H14:H18)</f>
        <v>5.4222265048448453</v>
      </c>
      <c r="I19">
        <f t="shared" si="1"/>
        <v>4.000008700020361</v>
      </c>
      <c r="J19">
        <f t="shared" si="1"/>
        <v>18.274604133571895</v>
      </c>
      <c r="K19">
        <f>AVERAGE(K14:K18)</f>
        <v>10.33261704725868</v>
      </c>
    </row>
    <row r="21" spans="1:11" x14ac:dyDescent="0.3">
      <c r="A21" s="20" t="s">
        <v>82</v>
      </c>
    </row>
    <row r="22" spans="1:11" x14ac:dyDescent="0.3">
      <c r="B22" s="4" t="s">
        <v>72</v>
      </c>
      <c r="C22" s="4" t="s">
        <v>60</v>
      </c>
      <c r="D22" s="4" t="s">
        <v>61</v>
      </c>
      <c r="E22" s="4" t="s">
        <v>62</v>
      </c>
      <c r="F22" s="4" t="s">
        <v>63</v>
      </c>
      <c r="G22" s="4" t="s">
        <v>64</v>
      </c>
      <c r="H22" s="4" t="s">
        <v>65</v>
      </c>
      <c r="I22" s="4" t="s">
        <v>66</v>
      </c>
      <c r="J22" s="4" t="s">
        <v>67</v>
      </c>
      <c r="K22" s="4" t="s">
        <v>68</v>
      </c>
    </row>
    <row r="23" spans="1:11" x14ac:dyDescent="0.3">
      <c r="B23">
        <v>1</v>
      </c>
      <c r="C23">
        <v>37.305370571890322</v>
      </c>
      <c r="D23">
        <v>2.0165065173994767</v>
      </c>
      <c r="E23">
        <v>23.308714601409832</v>
      </c>
      <c r="F23">
        <v>3.5236110717967466</v>
      </c>
      <c r="G23">
        <v>3.7499958750045375</v>
      </c>
      <c r="H23">
        <v>0</v>
      </c>
      <c r="I23">
        <v>2.0000048000115203</v>
      </c>
      <c r="J23">
        <v>0</v>
      </c>
      <c r="K23">
        <v>0.87583597448970074</v>
      </c>
    </row>
    <row r="24" spans="1:11" x14ac:dyDescent="0.3">
      <c r="B24">
        <v>2</v>
      </c>
      <c r="C24">
        <v>29.000008700002613</v>
      </c>
      <c r="D24">
        <v>1.00000280000784</v>
      </c>
      <c r="E24">
        <v>43.176810823713119</v>
      </c>
      <c r="F24">
        <v>0</v>
      </c>
      <c r="G24">
        <v>21.777824237136148</v>
      </c>
      <c r="H24">
        <v>0</v>
      </c>
      <c r="I24">
        <v>4.1374121459319051</v>
      </c>
      <c r="J24">
        <v>4.2569268181068383</v>
      </c>
      <c r="K24">
        <v>1.7499979437524162</v>
      </c>
    </row>
    <row r="25" spans="1:11" x14ac:dyDescent="0.3">
      <c r="B25">
        <v>3</v>
      </c>
      <c r="C25">
        <v>5.2104761416465859</v>
      </c>
      <c r="D25">
        <v>0</v>
      </c>
      <c r="E25">
        <v>10.375312792100425</v>
      </c>
      <c r="F25">
        <v>0</v>
      </c>
      <c r="G25">
        <v>5.0735092296434328</v>
      </c>
      <c r="H25">
        <v>2.6666666666666665</v>
      </c>
      <c r="I25">
        <v>0</v>
      </c>
      <c r="J25">
        <v>0</v>
      </c>
      <c r="K25">
        <v>0.5</v>
      </c>
    </row>
    <row r="26" spans="1:11" x14ac:dyDescent="0.3">
      <c r="B26">
        <v>4</v>
      </c>
      <c r="C26">
        <v>19.87051743350305</v>
      </c>
      <c r="D26">
        <v>46.276048144777803</v>
      </c>
      <c r="E26">
        <v>14.672659836849192</v>
      </c>
      <c r="F26">
        <v>3.4659742420347581</v>
      </c>
      <c r="G26">
        <v>0.4999994375006328</v>
      </c>
      <c r="H26">
        <v>0.24999970625034518</v>
      </c>
      <c r="I26">
        <v>3.0000024000019199</v>
      </c>
      <c r="J26">
        <v>2.9642698766152304</v>
      </c>
      <c r="K26">
        <v>3.9999955000050624</v>
      </c>
    </row>
    <row r="27" spans="1:11" x14ac:dyDescent="0.3">
      <c r="B27">
        <v>5</v>
      </c>
      <c r="C27">
        <v>35.362268762335745</v>
      </c>
      <c r="D27">
        <v>21.242250877456691</v>
      </c>
      <c r="E27">
        <v>18.63720789191472</v>
      </c>
      <c r="F27">
        <v>11.591855815017587</v>
      </c>
      <c r="G27">
        <v>2.6666723555676914</v>
      </c>
      <c r="H27">
        <v>1.3333356444484503</v>
      </c>
    </row>
    <row r="28" spans="1:11" x14ac:dyDescent="0.3">
      <c r="B28" t="s">
        <v>35</v>
      </c>
      <c r="C28">
        <f t="shared" ref="C28:J28" si="2">AVERAGE(C23:C27)</f>
        <v>25.349728321875663</v>
      </c>
      <c r="D28">
        <f t="shared" si="2"/>
        <v>14.106961667928363</v>
      </c>
      <c r="E28">
        <f t="shared" si="2"/>
        <v>22.034141189197459</v>
      </c>
      <c r="F28">
        <f t="shared" si="2"/>
        <v>3.7162882257698184</v>
      </c>
      <c r="G28">
        <f>AVERAGE(G23:G27)</f>
        <v>6.7536002269704882</v>
      </c>
      <c r="H28">
        <f>AVERAGE(H23:H27)</f>
        <v>0.85000040347309247</v>
      </c>
      <c r="I28">
        <f t="shared" si="2"/>
        <v>2.2843548364863362</v>
      </c>
      <c r="J28">
        <f t="shared" si="2"/>
        <v>1.8052991736805173</v>
      </c>
      <c r="K28">
        <f>AVERAGE(K23:K27)</f>
        <v>1.7814573545617949</v>
      </c>
    </row>
    <row r="30" spans="1:11" x14ac:dyDescent="0.3">
      <c r="A30" s="20" t="s">
        <v>83</v>
      </c>
    </row>
    <row r="31" spans="1:11" x14ac:dyDescent="0.3">
      <c r="B31" s="4" t="s">
        <v>72</v>
      </c>
      <c r="C31" s="4" t="s">
        <v>60</v>
      </c>
      <c r="D31" s="4" t="s">
        <v>61</v>
      </c>
      <c r="E31" s="4" t="s">
        <v>62</v>
      </c>
      <c r="F31" s="4" t="s">
        <v>63</v>
      </c>
      <c r="G31" s="4" t="s">
        <v>64</v>
      </c>
      <c r="H31" s="4" t="s">
        <v>65</v>
      </c>
      <c r="I31" s="4" t="s">
        <v>66</v>
      </c>
      <c r="J31" s="4" t="s">
        <v>67</v>
      </c>
      <c r="K31" s="4" t="s">
        <v>68</v>
      </c>
    </row>
    <row r="32" spans="1:11" x14ac:dyDescent="0.3">
      <c r="B32">
        <v>1</v>
      </c>
      <c r="C32">
        <v>94.775806317775405</v>
      </c>
      <c r="D32">
        <v>2.0165065173994767</v>
      </c>
      <c r="E32">
        <v>147.95966660025371</v>
      </c>
      <c r="F32">
        <v>3.5236110717967466</v>
      </c>
      <c r="G32">
        <v>30.249966725036604</v>
      </c>
      <c r="H32">
        <v>0.2499997125003306</v>
      </c>
      <c r="I32">
        <v>1.0000024000057601</v>
      </c>
      <c r="J32">
        <v>0</v>
      </c>
      <c r="K32">
        <v>1.3137539617345511</v>
      </c>
    </row>
    <row r="33" spans="2:11" x14ac:dyDescent="0.3">
      <c r="B33">
        <v>2</v>
      </c>
      <c r="C33">
        <v>169.00005070001521</v>
      </c>
      <c r="D33">
        <v>2.0000056000156801</v>
      </c>
      <c r="E33">
        <v>19.711152767347293</v>
      </c>
      <c r="F33">
        <v>0</v>
      </c>
      <c r="G33">
        <v>58.666791822489216</v>
      </c>
      <c r="H33">
        <v>0</v>
      </c>
      <c r="I33">
        <v>0</v>
      </c>
      <c r="J33">
        <v>2.1284634090534191</v>
      </c>
      <c r="K33">
        <v>1.2499985312517259</v>
      </c>
    </row>
    <row r="34" spans="2:11" x14ac:dyDescent="0.3">
      <c r="B34">
        <v>3</v>
      </c>
      <c r="C34">
        <v>30.220761621550199</v>
      </c>
      <c r="D34">
        <v>1.023601591331978</v>
      </c>
      <c r="E34">
        <v>22.637046091855474</v>
      </c>
      <c r="F34">
        <v>0</v>
      </c>
      <c r="G34">
        <v>19.448452046966491</v>
      </c>
      <c r="H34">
        <v>0.44444444444444442</v>
      </c>
      <c r="I34">
        <v>1.0000004000001601</v>
      </c>
      <c r="J34">
        <v>0</v>
      </c>
      <c r="K34">
        <v>0</v>
      </c>
    </row>
    <row r="35" spans="2:11" x14ac:dyDescent="0.3">
      <c r="B35">
        <v>4</v>
      </c>
      <c r="C35">
        <v>79.4820697340122</v>
      </c>
      <c r="D35">
        <v>4.1134265017580267</v>
      </c>
      <c r="E35">
        <v>71.529216704639808</v>
      </c>
      <c r="F35">
        <v>0</v>
      </c>
      <c r="G35">
        <v>31.999964000040499</v>
      </c>
      <c r="H35">
        <v>0</v>
      </c>
      <c r="I35">
        <v>1.00000080000064</v>
      </c>
      <c r="J35">
        <v>2.9642698766152304</v>
      </c>
      <c r="K35">
        <v>0.4999994375006328</v>
      </c>
    </row>
    <row r="36" spans="2:11" x14ac:dyDescent="0.3">
      <c r="B36">
        <v>5</v>
      </c>
      <c r="C36">
        <v>122.25241486407502</v>
      </c>
      <c r="D36">
        <v>12.138429072832395</v>
      </c>
      <c r="E36">
        <v>163.34964564089958</v>
      </c>
      <c r="F36">
        <v>2.1076101481850156</v>
      </c>
      <c r="G36">
        <v>20.000034666726755</v>
      </c>
      <c r="H36">
        <v>1.777781570378461</v>
      </c>
    </row>
    <row r="37" spans="2:11" x14ac:dyDescent="0.3">
      <c r="B37" t="s">
        <v>35</v>
      </c>
      <c r="C37">
        <f t="shared" ref="C37:J37" si="3">AVERAGE(C32:C36)</f>
        <v>99.146220647485606</v>
      </c>
      <c r="D37">
        <f t="shared" si="3"/>
        <v>4.2583938566675119</v>
      </c>
      <c r="E37">
        <f t="shared" si="3"/>
        <v>85.037345560999171</v>
      </c>
      <c r="F37">
        <f t="shared" si="3"/>
        <v>1.1262442439963525</v>
      </c>
      <c r="G37">
        <f>AVERAGE(G32:G36)</f>
        <v>32.073041852251912</v>
      </c>
      <c r="H37">
        <f>AVERAGE(H32:H36)</f>
        <v>0.49444514546464724</v>
      </c>
      <c r="I37">
        <f t="shared" si="3"/>
        <v>0.7500009000016401</v>
      </c>
      <c r="J37">
        <f t="shared" si="3"/>
        <v>1.2731833214171624</v>
      </c>
      <c r="K37">
        <f>AVERAGE(K32:K36)</f>
        <v>0.76593798262172741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="55" zoomScaleNormal="55" workbookViewId="0">
      <selection activeCell="B10" sqref="B10"/>
    </sheetView>
  </sheetViews>
  <sheetFormatPr defaultRowHeight="14.4" x14ac:dyDescent="0.3"/>
  <cols>
    <col min="1" max="1" width="22.33203125" customWidth="1"/>
    <col min="2" max="2" width="20.77734375" customWidth="1"/>
    <col min="3" max="3" width="23.33203125" customWidth="1"/>
    <col min="4" max="4" width="19.88671875" customWidth="1"/>
    <col min="5" max="5" width="23.33203125" customWidth="1"/>
    <col min="6" max="6" width="16.44140625" customWidth="1"/>
    <col min="7" max="7" width="13.44140625" customWidth="1"/>
  </cols>
  <sheetData>
    <row r="1" spans="1:11" ht="15.6" x14ac:dyDescent="0.3">
      <c r="A1" s="21" t="s">
        <v>103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1" x14ac:dyDescent="0.3">
      <c r="A3" s="20" t="s">
        <v>59</v>
      </c>
    </row>
    <row r="4" spans="1:11" x14ac:dyDescent="0.3">
      <c r="A4" t="s">
        <v>38</v>
      </c>
      <c r="B4" s="4" t="s">
        <v>95</v>
      </c>
      <c r="C4" s="4" t="s">
        <v>96</v>
      </c>
      <c r="D4" s="4" t="s">
        <v>97</v>
      </c>
      <c r="E4" s="4" t="s">
        <v>98</v>
      </c>
      <c r="F4" s="4" t="s">
        <v>99</v>
      </c>
      <c r="G4" s="4" t="s">
        <v>100</v>
      </c>
    </row>
    <row r="5" spans="1:11" x14ac:dyDescent="0.3">
      <c r="A5">
        <v>1</v>
      </c>
      <c r="B5">
        <v>213.13097848221202</v>
      </c>
      <c r="C5">
        <v>202.57979032358639</v>
      </c>
      <c r="D5">
        <v>94.66776634274035</v>
      </c>
      <c r="E5">
        <v>239.40659264232656</v>
      </c>
      <c r="F5">
        <v>235.00018800015042</v>
      </c>
      <c r="G5">
        <v>198.66428414488021</v>
      </c>
    </row>
    <row r="6" spans="1:11" x14ac:dyDescent="0.3">
      <c r="A6">
        <v>2</v>
      </c>
      <c r="B6">
        <v>65.693182659175861</v>
      </c>
      <c r="C6">
        <v>91.000018200003638</v>
      </c>
      <c r="D6">
        <v>82.311595526884645</v>
      </c>
      <c r="E6">
        <v>113.82740990115867</v>
      </c>
      <c r="F6">
        <v>186.00009300004649</v>
      </c>
      <c r="G6">
        <v>172.64439531690385</v>
      </c>
    </row>
    <row r="7" spans="1:11" x14ac:dyDescent="0.3">
      <c r="A7">
        <v>3</v>
      </c>
      <c r="B7">
        <v>98.390355178487596</v>
      </c>
      <c r="C7">
        <v>160.41910882479422</v>
      </c>
      <c r="D7">
        <v>32.566510436234331</v>
      </c>
      <c r="E7">
        <v>125.6788497781089</v>
      </c>
      <c r="F7">
        <v>164.000082000041</v>
      </c>
      <c r="G7">
        <v>93.796591858200017</v>
      </c>
    </row>
    <row r="8" spans="1:11" x14ac:dyDescent="0.3">
      <c r="A8">
        <v>4</v>
      </c>
      <c r="B8">
        <v>165.00013200010559</v>
      </c>
      <c r="C8">
        <v>198.27407634282423</v>
      </c>
      <c r="D8">
        <v>159.08113127626663</v>
      </c>
      <c r="E8">
        <v>224.35284402355748</v>
      </c>
      <c r="F8">
        <v>196.00015680012544</v>
      </c>
      <c r="G8">
        <v>144.51977592013446</v>
      </c>
    </row>
    <row r="9" spans="1:11" x14ac:dyDescent="0.3">
      <c r="A9" t="s">
        <v>35</v>
      </c>
      <c r="B9">
        <f t="shared" ref="B9:G9" si="0">AVERAGE(B5:B8)</f>
        <v>135.55366207999526</v>
      </c>
      <c r="C9">
        <f t="shared" si="0"/>
        <v>163.06824842280213</v>
      </c>
      <c r="D9">
        <f t="shared" si="0"/>
        <v>92.156750895531488</v>
      </c>
      <c r="E9">
        <f t="shared" si="0"/>
        <v>175.8164240862879</v>
      </c>
      <c r="F9">
        <f t="shared" si="0"/>
        <v>195.25012995009084</v>
      </c>
      <c r="G9">
        <f t="shared" si="0"/>
        <v>152.40626181002966</v>
      </c>
    </row>
    <row r="11" spans="1:11" x14ac:dyDescent="0.3">
      <c r="A11" s="20" t="s">
        <v>69</v>
      </c>
    </row>
    <row r="12" spans="1:11" x14ac:dyDescent="0.3">
      <c r="A12" t="s">
        <v>38</v>
      </c>
      <c r="B12" s="4" t="s">
        <v>95</v>
      </c>
      <c r="C12" s="4" t="s">
        <v>96</v>
      </c>
      <c r="D12" s="4" t="s">
        <v>97</v>
      </c>
      <c r="E12" s="4" t="s">
        <v>98</v>
      </c>
      <c r="F12" s="4" t="s">
        <v>99</v>
      </c>
      <c r="G12" s="4" t="s">
        <v>100</v>
      </c>
    </row>
    <row r="13" spans="1:11" x14ac:dyDescent="0.3">
      <c r="A13">
        <v>1</v>
      </c>
      <c r="B13">
        <v>8.4408308309786904</v>
      </c>
      <c r="C13">
        <v>4.2204122984080499</v>
      </c>
      <c r="D13">
        <v>9.5624006406808437</v>
      </c>
      <c r="E13">
        <v>10.699735984014595</v>
      </c>
      <c r="F13">
        <v>4.0000032000025598</v>
      </c>
      <c r="G13">
        <v>0.98837952310885679</v>
      </c>
    </row>
    <row r="14" spans="1:11" x14ac:dyDescent="0.3">
      <c r="A14">
        <v>2</v>
      </c>
      <c r="B14">
        <v>26.687855455290194</v>
      </c>
      <c r="C14">
        <v>1.0000002000000401</v>
      </c>
      <c r="D14">
        <v>4.3321892382570866</v>
      </c>
      <c r="E14">
        <v>1.1857021864704029</v>
      </c>
      <c r="F14">
        <v>1.0000005000002499</v>
      </c>
      <c r="G14">
        <v>6.6830088509769228</v>
      </c>
    </row>
    <row r="15" spans="1:11" x14ac:dyDescent="0.3">
      <c r="A15">
        <v>3</v>
      </c>
      <c r="B15">
        <v>37.431113383120284</v>
      </c>
      <c r="C15">
        <v>4.2778429019945126</v>
      </c>
      <c r="D15">
        <v>4.9343197630658073</v>
      </c>
      <c r="E15">
        <v>9.057935119142984</v>
      </c>
      <c r="F15">
        <v>0</v>
      </c>
      <c r="G15">
        <v>3.1976110860750007</v>
      </c>
    </row>
    <row r="16" spans="1:11" x14ac:dyDescent="0.3">
      <c r="A16">
        <v>4</v>
      </c>
      <c r="B16">
        <v>29.00002320001856</v>
      </c>
      <c r="C16">
        <v>1.3044347127817384</v>
      </c>
      <c r="D16">
        <v>24.164222472344299</v>
      </c>
      <c r="E16">
        <v>13.597142062033788</v>
      </c>
      <c r="F16">
        <v>3.0000024000019199</v>
      </c>
      <c r="G16">
        <v>2.9294549173000228</v>
      </c>
    </row>
    <row r="17" spans="1:7" x14ac:dyDescent="0.3">
      <c r="A17" t="s">
        <v>35</v>
      </c>
      <c r="B17">
        <f t="shared" ref="B17:G17" si="1">AVERAGE(B13:B16)</f>
        <v>25.389955717351935</v>
      </c>
      <c r="C17">
        <f t="shared" si="1"/>
        <v>2.7006725282960851</v>
      </c>
      <c r="D17">
        <f t="shared" si="1"/>
        <v>10.748283028587009</v>
      </c>
      <c r="E17">
        <f t="shared" si="1"/>
        <v>8.6351288379154418</v>
      </c>
      <c r="F17">
        <f t="shared" si="1"/>
        <v>2.0000015250011822</v>
      </c>
      <c r="G17">
        <f t="shared" si="1"/>
        <v>3.4496135943652004</v>
      </c>
    </row>
    <row r="19" spans="1:7" x14ac:dyDescent="0.3">
      <c r="A19" s="20" t="s">
        <v>70</v>
      </c>
    </row>
    <row r="20" spans="1:7" x14ac:dyDescent="0.3">
      <c r="A20" t="s">
        <v>38</v>
      </c>
      <c r="B20" s="4" t="s">
        <v>95</v>
      </c>
      <c r="C20" s="4" t="s">
        <v>96</v>
      </c>
      <c r="D20" s="4" t="s">
        <v>97</v>
      </c>
      <c r="E20" s="4" t="s">
        <v>98</v>
      </c>
      <c r="F20" s="4" t="s">
        <v>99</v>
      </c>
      <c r="G20" s="4" t="s">
        <v>100</v>
      </c>
    </row>
    <row r="21" spans="1:7" x14ac:dyDescent="0.3">
      <c r="A21">
        <v>1</v>
      </c>
      <c r="B21">
        <v>227.9024324364247</v>
      </c>
      <c r="C21">
        <v>13.716339969826162</v>
      </c>
      <c r="D21">
        <v>94.66776634274035</v>
      </c>
      <c r="E21">
        <v>21.399471968029189</v>
      </c>
      <c r="F21">
        <v>24.000019200015359</v>
      </c>
      <c r="G21">
        <v>57.326012340313696</v>
      </c>
    </row>
    <row r="22" spans="1:7" x14ac:dyDescent="0.3">
      <c r="A22">
        <v>2</v>
      </c>
      <c r="B22">
        <v>181.68270829178326</v>
      </c>
      <c r="C22">
        <v>0</v>
      </c>
      <c r="D22">
        <v>150.54357602943375</v>
      </c>
      <c r="E22">
        <v>40.313874339993696</v>
      </c>
      <c r="F22">
        <v>49.000024500012245</v>
      </c>
      <c r="G22">
        <v>34.528879063380771</v>
      </c>
    </row>
    <row r="23" spans="1:7" x14ac:dyDescent="0.3">
      <c r="A23">
        <v>3</v>
      </c>
      <c r="B23">
        <v>147.58553276773139</v>
      </c>
      <c r="C23">
        <v>52.303789488497557</v>
      </c>
      <c r="D23">
        <v>25.667057411967075</v>
      </c>
      <c r="E23">
        <v>46.421917485607786</v>
      </c>
      <c r="F23">
        <v>9.0000045000022499</v>
      </c>
      <c r="G23">
        <v>38.371333032900004</v>
      </c>
    </row>
    <row r="24" spans="1:7" x14ac:dyDescent="0.3">
      <c r="A24">
        <v>4</v>
      </c>
      <c r="B24">
        <v>258.0002064001651</v>
      </c>
      <c r="C24">
        <v>99.137038171412115</v>
      </c>
      <c r="D24">
        <v>165.12218689435269</v>
      </c>
      <c r="E24">
        <v>89.51451857505576</v>
      </c>
      <c r="F24">
        <v>13.000010400008319</v>
      </c>
      <c r="G24">
        <v>24.412124310833526</v>
      </c>
    </row>
    <row r="25" spans="1:7" x14ac:dyDescent="0.3">
      <c r="A25" t="s">
        <v>35</v>
      </c>
      <c r="B25">
        <f t="shared" ref="B25:G25" si="2">AVERAGE(B21:B24)</f>
        <v>203.79271997402611</v>
      </c>
      <c r="C25">
        <f t="shared" si="2"/>
        <v>41.289291907433963</v>
      </c>
      <c r="D25">
        <f t="shared" si="2"/>
        <v>109.00014666962346</v>
      </c>
      <c r="E25">
        <f t="shared" si="2"/>
        <v>49.412445592171608</v>
      </c>
      <c r="F25">
        <f t="shared" si="2"/>
        <v>23.750014650009543</v>
      </c>
      <c r="G25">
        <f t="shared" si="2"/>
        <v>38.659587186856996</v>
      </c>
    </row>
    <row r="27" spans="1:7" x14ac:dyDescent="0.3">
      <c r="A27" s="20" t="s">
        <v>71</v>
      </c>
    </row>
    <row r="28" spans="1:7" x14ac:dyDescent="0.3">
      <c r="A28" t="s">
        <v>38</v>
      </c>
      <c r="B28" s="4" t="s">
        <v>95</v>
      </c>
      <c r="C28" s="4" t="s">
        <v>96</v>
      </c>
      <c r="D28" s="4" t="s">
        <v>97</v>
      </c>
      <c r="E28" s="4" t="s">
        <v>98</v>
      </c>
      <c r="F28" s="4" t="s">
        <v>99</v>
      </c>
      <c r="G28" s="4" t="s">
        <v>100</v>
      </c>
    </row>
    <row r="29" spans="1:7" x14ac:dyDescent="0.3">
      <c r="A29">
        <v>1</v>
      </c>
      <c r="B29">
        <v>31.653115616170098</v>
      </c>
      <c r="C29">
        <v>0</v>
      </c>
      <c r="D29">
        <v>15.29984102508935</v>
      </c>
      <c r="E29">
        <v>1.3374669980018243</v>
      </c>
      <c r="F29">
        <v>0</v>
      </c>
      <c r="G29">
        <v>0</v>
      </c>
    </row>
    <row r="30" spans="1:7" x14ac:dyDescent="0.3">
      <c r="A30">
        <v>2</v>
      </c>
      <c r="B30">
        <v>57.481534826778883</v>
      </c>
      <c r="C30">
        <v>0</v>
      </c>
      <c r="D30">
        <v>16.245709643464075</v>
      </c>
      <c r="E30">
        <v>0</v>
      </c>
      <c r="F30">
        <v>0</v>
      </c>
      <c r="G30">
        <v>2.2276696169923076</v>
      </c>
    </row>
    <row r="31" spans="1:7" x14ac:dyDescent="0.3">
      <c r="A31">
        <v>3</v>
      </c>
      <c r="B31">
        <v>50.264637971618662</v>
      </c>
      <c r="C31">
        <v>1.0694607254986281</v>
      </c>
      <c r="D31">
        <v>16.776687194423744</v>
      </c>
      <c r="E31">
        <v>0</v>
      </c>
      <c r="F31">
        <v>0</v>
      </c>
      <c r="G31">
        <v>0</v>
      </c>
    </row>
    <row r="32" spans="1:7" x14ac:dyDescent="0.3">
      <c r="A32">
        <v>4</v>
      </c>
      <c r="B32">
        <v>76.000060800048644</v>
      </c>
      <c r="C32">
        <v>0</v>
      </c>
      <c r="D32">
        <v>26.177907678372989</v>
      </c>
      <c r="E32">
        <v>2.2661903436722977</v>
      </c>
      <c r="F32">
        <v>0</v>
      </c>
      <c r="G32">
        <v>1.952969944866682</v>
      </c>
    </row>
    <row r="33" spans="1:7" x14ac:dyDescent="0.3">
      <c r="A33" t="s">
        <v>35</v>
      </c>
      <c r="B33">
        <f t="shared" ref="B33:G33" si="3">AVERAGE(B29:B32)</f>
        <v>53.84983730365407</v>
      </c>
      <c r="C33">
        <f t="shared" si="3"/>
        <v>0.26736518137465703</v>
      </c>
      <c r="D33">
        <f t="shared" si="3"/>
        <v>18.625036385337538</v>
      </c>
      <c r="E33">
        <f t="shared" si="3"/>
        <v>0.9009143354185305</v>
      </c>
      <c r="F33">
        <f t="shared" si="3"/>
        <v>0</v>
      </c>
      <c r="G33">
        <f t="shared" si="3"/>
        <v>1.0451598904647474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zoomScale="55" zoomScaleNormal="55" workbookViewId="0">
      <selection activeCell="L19" sqref="L19"/>
    </sheetView>
  </sheetViews>
  <sheetFormatPr defaultRowHeight="14.4" x14ac:dyDescent="0.3"/>
  <cols>
    <col min="1" max="1" width="24.5546875" customWidth="1"/>
    <col min="2" max="2" width="15" customWidth="1"/>
    <col min="3" max="3" width="18.5546875" customWidth="1"/>
    <col min="4" max="4" width="24.5546875" customWidth="1"/>
    <col min="5" max="5" width="18.33203125" customWidth="1"/>
    <col min="6" max="6" width="23.6640625" customWidth="1"/>
    <col min="7" max="7" width="14.88671875" customWidth="1"/>
    <col min="8" max="8" width="14.109375" customWidth="1"/>
  </cols>
  <sheetData>
    <row r="1" spans="1:15" ht="15.6" x14ac:dyDescent="0.3">
      <c r="A1" s="21" t="s">
        <v>104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3" spans="1:15" x14ac:dyDescent="0.3">
      <c r="A3" s="20" t="s">
        <v>42</v>
      </c>
    </row>
    <row r="4" spans="1:15" x14ac:dyDescent="0.3">
      <c r="B4" s="3" t="s">
        <v>72</v>
      </c>
      <c r="C4" s="3" t="s">
        <v>95</v>
      </c>
      <c r="D4" s="3" t="s">
        <v>96</v>
      </c>
      <c r="E4" s="3" t="s">
        <v>97</v>
      </c>
      <c r="F4" s="3" t="s">
        <v>98</v>
      </c>
      <c r="G4" s="3" t="s">
        <v>99</v>
      </c>
      <c r="H4" s="3" t="s">
        <v>100</v>
      </c>
      <c r="J4" s="6"/>
      <c r="K4" s="6"/>
    </row>
    <row r="5" spans="1:15" x14ac:dyDescent="0.3">
      <c r="B5">
        <v>1</v>
      </c>
      <c r="C5">
        <v>90.946845974492263</v>
      </c>
      <c r="D5">
        <v>204.69041921217001</v>
      </c>
      <c r="E5">
        <v>36.234080028357887</v>
      </c>
      <c r="F5">
        <v>593.39082165815898</v>
      </c>
      <c r="G5">
        <v>233.00006990002097</v>
      </c>
      <c r="H5">
        <v>621.20650206058292</v>
      </c>
      <c r="J5" s="6"/>
      <c r="K5" s="6"/>
    </row>
    <row r="6" spans="1:15" x14ac:dyDescent="0.3">
      <c r="B6">
        <v>2</v>
      </c>
      <c r="C6">
        <v>36.00001440000576</v>
      </c>
      <c r="D6">
        <v>225.00006750002026</v>
      </c>
      <c r="E6">
        <v>114.76021037658151</v>
      </c>
      <c r="F6">
        <v>798.09075526502897</v>
      </c>
      <c r="G6">
        <v>156.00004680001405</v>
      </c>
      <c r="H6">
        <v>516.13363038615228</v>
      </c>
      <c r="J6" s="6"/>
      <c r="K6" s="6"/>
    </row>
    <row r="7" spans="1:15" x14ac:dyDescent="0.3">
      <c r="B7">
        <v>3</v>
      </c>
      <c r="C7">
        <v>163.0002282003195</v>
      </c>
      <c r="D7">
        <v>118.27198870726266</v>
      </c>
      <c r="E7">
        <v>114.7502359320375</v>
      </c>
      <c r="F7">
        <v>484.67257451071936</v>
      </c>
      <c r="G7">
        <v>198.23169114639751</v>
      </c>
      <c r="H7">
        <v>473.00023650011821</v>
      </c>
    </row>
    <row r="8" spans="1:15" x14ac:dyDescent="0.3">
      <c r="B8">
        <v>4</v>
      </c>
      <c r="C8">
        <v>297.51582297854304</v>
      </c>
      <c r="D8">
        <v>394.78052091118087</v>
      </c>
      <c r="E8">
        <v>269.25168950592513</v>
      </c>
      <c r="F8">
        <v>800.19930087020691</v>
      </c>
      <c r="G8">
        <v>199.00009950004974</v>
      </c>
      <c r="H8">
        <v>370.78570209248448</v>
      </c>
    </row>
    <row r="9" spans="1:15" x14ac:dyDescent="0.3">
      <c r="B9">
        <v>5</v>
      </c>
      <c r="C9">
        <v>131.00023580042443</v>
      </c>
      <c r="D9">
        <v>183.00029280046846</v>
      </c>
      <c r="E9">
        <v>78.323845297995788</v>
      </c>
      <c r="F9">
        <v>628.88357443448524</v>
      </c>
    </row>
    <row r="10" spans="1:15" x14ac:dyDescent="0.3">
      <c r="B10" t="s">
        <v>35</v>
      </c>
      <c r="C10">
        <f>AVERAGE(C5:C9)</f>
        <v>143.692629470757</v>
      </c>
      <c r="D10">
        <f>AVERAGE(D5:D9)</f>
        <v>225.14865782622047</v>
      </c>
      <c r="E10">
        <f t="shared" ref="E10:H10" si="0">AVERAGE(E5:E9)</f>
        <v>122.66401222817959</v>
      </c>
      <c r="F10">
        <f t="shared" si="0"/>
        <v>661.04740534771986</v>
      </c>
      <c r="G10">
        <f t="shared" si="0"/>
        <v>196.55797683662055</v>
      </c>
      <c r="H10">
        <f t="shared" si="0"/>
        <v>495.28151775983451</v>
      </c>
    </row>
    <row r="12" spans="1:15" x14ac:dyDescent="0.3">
      <c r="A12" s="20" t="s">
        <v>44</v>
      </c>
      <c r="B12" s="6"/>
    </row>
    <row r="13" spans="1:15" x14ac:dyDescent="0.3">
      <c r="B13" s="3" t="s">
        <v>72</v>
      </c>
      <c r="C13" s="3" t="s">
        <v>95</v>
      </c>
      <c r="D13" s="3" t="s">
        <v>96</v>
      </c>
      <c r="E13" s="3" t="s">
        <v>97</v>
      </c>
      <c r="F13" s="3" t="s">
        <v>98</v>
      </c>
      <c r="G13" s="3" t="s">
        <v>99</v>
      </c>
      <c r="H13" s="3" t="s">
        <v>100</v>
      </c>
    </row>
    <row r="14" spans="1:15" x14ac:dyDescent="0.3">
      <c r="B14">
        <v>1</v>
      </c>
      <c r="C14">
        <v>187.6626723320453</v>
      </c>
      <c r="D14">
        <v>60.133840704297754</v>
      </c>
      <c r="E14">
        <v>320.43230965596996</v>
      </c>
      <c r="F14">
        <v>138.85834344568912</v>
      </c>
      <c r="G14">
        <v>48.000014400004297</v>
      </c>
      <c r="H14">
        <v>106.0142832857881</v>
      </c>
    </row>
    <row r="15" spans="1:15" x14ac:dyDescent="0.3">
      <c r="B15">
        <v>2</v>
      </c>
      <c r="C15">
        <v>43.00001720000688</v>
      </c>
      <c r="D15">
        <v>38.000011400003423</v>
      </c>
      <c r="E15">
        <v>487.50137367971826</v>
      </c>
      <c r="F15">
        <v>152.12227103117957</v>
      </c>
      <c r="G15">
        <v>43.000012900003874</v>
      </c>
      <c r="H15">
        <v>260.48770464141643</v>
      </c>
    </row>
    <row r="16" spans="1:15" x14ac:dyDescent="0.3">
      <c r="B16">
        <v>3</v>
      </c>
      <c r="C16">
        <v>26.000036400050963</v>
      </c>
      <c r="D16">
        <v>27.70334870620567</v>
      </c>
      <c r="E16">
        <v>531.18254374991545</v>
      </c>
      <c r="F16">
        <v>324.52911991308559</v>
      </c>
      <c r="G16">
        <v>39.030073904472047</v>
      </c>
      <c r="H16">
        <v>137.00006850003425</v>
      </c>
    </row>
    <row r="17" spans="1:8" x14ac:dyDescent="0.3">
      <c r="B17">
        <v>4</v>
      </c>
      <c r="C17">
        <v>101.84195478880898</v>
      </c>
      <c r="D17">
        <v>143.03642061999307</v>
      </c>
      <c r="E17">
        <v>118.16081338029807</v>
      </c>
      <c r="F17">
        <v>240.4539771087814</v>
      </c>
      <c r="G17">
        <v>21.000010500005249</v>
      </c>
      <c r="H17">
        <v>104.76493521726708</v>
      </c>
    </row>
    <row r="18" spans="1:8" x14ac:dyDescent="0.3">
      <c r="B18">
        <v>5</v>
      </c>
      <c r="C18">
        <v>172.0003096005573</v>
      </c>
      <c r="D18">
        <v>70.0001120001792</v>
      </c>
      <c r="E18">
        <v>111.89120756856541</v>
      </c>
      <c r="F18">
        <v>359.65563897397027</v>
      </c>
    </row>
    <row r="19" spans="1:8" x14ac:dyDescent="0.3">
      <c r="B19" t="s">
        <v>35</v>
      </c>
      <c r="C19">
        <f>AVERAGE(C14:C18)</f>
        <v>106.10099806429389</v>
      </c>
      <c r="D19">
        <f t="shared" ref="D19:F19" si="1">AVERAGE(D14:D18)</f>
        <v>67.774746686135842</v>
      </c>
      <c r="E19">
        <f t="shared" si="1"/>
        <v>313.83364960689346</v>
      </c>
      <c r="F19">
        <f t="shared" si="1"/>
        <v>243.12387009454119</v>
      </c>
      <c r="G19">
        <f>AVERAGE(G14:G18)</f>
        <v>37.757527926121369</v>
      </c>
      <c r="H19">
        <f t="shared" ref="H19" si="2">AVERAGE(H14:H18)</f>
        <v>152.06674791112647</v>
      </c>
    </row>
    <row r="21" spans="1:8" x14ac:dyDescent="0.3">
      <c r="A21" s="20" t="s">
        <v>43</v>
      </c>
    </row>
    <row r="22" spans="1:8" x14ac:dyDescent="0.3">
      <c r="B22" s="3" t="s">
        <v>72</v>
      </c>
      <c r="C22" s="3" t="s">
        <v>95</v>
      </c>
      <c r="D22" s="3" t="s">
        <v>96</v>
      </c>
      <c r="E22" s="3" t="s">
        <v>97</v>
      </c>
      <c r="F22" s="3" t="s">
        <v>98</v>
      </c>
      <c r="G22" s="3" t="s">
        <v>99</v>
      </c>
      <c r="H22" s="3" t="s">
        <v>100</v>
      </c>
    </row>
    <row r="23" spans="1:8" x14ac:dyDescent="0.3">
      <c r="B23">
        <v>1</v>
      </c>
      <c r="C23">
        <v>16.597467691388335</v>
      </c>
      <c r="D23">
        <v>2.6138024642197202</v>
      </c>
      <c r="E23">
        <v>71.096437969678604</v>
      </c>
      <c r="F23">
        <v>101.2561651941071</v>
      </c>
      <c r="G23">
        <v>9.0000027000008114</v>
      </c>
      <c r="H23">
        <v>80.905637244417235</v>
      </c>
    </row>
    <row r="24" spans="1:8" x14ac:dyDescent="0.3">
      <c r="B24">
        <v>2</v>
      </c>
      <c r="C24">
        <v>36.00001440000576</v>
      </c>
      <c r="D24">
        <v>15.000004500001351</v>
      </c>
      <c r="E24">
        <v>33.050940588455475</v>
      </c>
      <c r="F24">
        <v>203.93203000556679</v>
      </c>
      <c r="G24">
        <v>5.0000015000004501</v>
      </c>
      <c r="H24">
        <v>69.721616112200678</v>
      </c>
    </row>
    <row r="25" spans="1:8" x14ac:dyDescent="0.3">
      <c r="B25">
        <v>3</v>
      </c>
      <c r="C25">
        <v>63.000088200123486</v>
      </c>
      <c r="D25">
        <v>1.0655134117771412</v>
      </c>
      <c r="E25">
        <v>43.494041038756144</v>
      </c>
      <c r="F25">
        <v>31.816580383635841</v>
      </c>
      <c r="G25">
        <v>6.1626432480745343</v>
      </c>
      <c r="H25">
        <v>118.00005900002949</v>
      </c>
    </row>
    <row r="26" spans="1:8" x14ac:dyDescent="0.3">
      <c r="B26">
        <v>4</v>
      </c>
      <c r="C26">
        <v>65.22462272991136</v>
      </c>
      <c r="D26">
        <v>1.1442913649599447</v>
      </c>
      <c r="E26">
        <v>1162.2375086586694</v>
      </c>
      <c r="F26">
        <v>238.48304287018482</v>
      </c>
      <c r="G26">
        <v>1.0000005000002499</v>
      </c>
      <c r="H26">
        <v>212.61119205857142</v>
      </c>
    </row>
    <row r="27" spans="1:8" x14ac:dyDescent="0.3">
      <c r="B27">
        <v>5</v>
      </c>
      <c r="C27">
        <v>26.000046800084242</v>
      </c>
      <c r="D27">
        <v>1.00000160000256</v>
      </c>
      <c r="E27">
        <v>197.33540243910625</v>
      </c>
      <c r="F27">
        <v>9.2482878593306648</v>
      </c>
    </row>
    <row r="28" spans="1:8" x14ac:dyDescent="0.3">
      <c r="B28" t="s">
        <v>35</v>
      </c>
      <c r="C28">
        <f>AVERAGE(C23:C27)</f>
        <v>41.364447964302641</v>
      </c>
      <c r="D28">
        <f t="shared" ref="D28:G28" si="3">AVERAGE(D23:D27)</f>
        <v>4.1647226681921428</v>
      </c>
      <c r="E28">
        <f t="shared" si="3"/>
        <v>301.4428661389332</v>
      </c>
      <c r="F28">
        <f t="shared" si="3"/>
        <v>116.94722126256504</v>
      </c>
      <c r="G28">
        <f t="shared" si="3"/>
        <v>5.2906619870190115</v>
      </c>
      <c r="H28">
        <f>AVERAGE(H23:H27)</f>
        <v>120.3096261038047</v>
      </c>
    </row>
    <row r="30" spans="1:8" x14ac:dyDescent="0.3">
      <c r="A30" s="20" t="s">
        <v>45</v>
      </c>
    </row>
    <row r="31" spans="1:8" x14ac:dyDescent="0.3">
      <c r="B31" s="3" t="s">
        <v>72</v>
      </c>
      <c r="C31" s="3" t="s">
        <v>95</v>
      </c>
      <c r="D31" s="3" t="s">
        <v>96</v>
      </c>
      <c r="E31" s="3" t="s">
        <v>97</v>
      </c>
      <c r="F31" s="3" t="s">
        <v>98</v>
      </c>
      <c r="G31" s="3" t="s">
        <v>99</v>
      </c>
      <c r="H31" s="3" t="s">
        <v>100</v>
      </c>
    </row>
    <row r="32" spans="1:8" x14ac:dyDescent="0.3">
      <c r="B32">
        <v>1</v>
      </c>
      <c r="C32">
        <v>308.42685420259335</v>
      </c>
      <c r="D32">
        <v>7.7845111605693003</v>
      </c>
      <c r="E32">
        <v>721.75023794712092</v>
      </c>
      <c r="F32">
        <v>79.727382588027638</v>
      </c>
      <c r="G32">
        <v>5.0000015000004501</v>
      </c>
      <c r="H32">
        <v>60.446740469966898</v>
      </c>
    </row>
    <row r="33" spans="1:8" x14ac:dyDescent="0.3">
      <c r="B33">
        <v>2</v>
      </c>
      <c r="C33">
        <v>53.000021200008483</v>
      </c>
      <c r="D33">
        <v>9.0000027000008114</v>
      </c>
      <c r="E33">
        <v>258.89903460956788</v>
      </c>
      <c r="F33">
        <v>94.800835570155371</v>
      </c>
      <c r="G33">
        <v>0</v>
      </c>
      <c r="H33">
        <v>121.04447241701506</v>
      </c>
    </row>
    <row r="34" spans="1:8" x14ac:dyDescent="0.3">
      <c r="B34">
        <v>3</v>
      </c>
      <c r="C34">
        <v>67.000093800131324</v>
      </c>
      <c r="D34">
        <v>2.1310268235542824</v>
      </c>
      <c r="E34">
        <v>496.9425539960011</v>
      </c>
      <c r="F34">
        <v>75.299240241271491</v>
      </c>
      <c r="G34">
        <v>6.1626432480745343</v>
      </c>
      <c r="H34">
        <v>166.00008300004149</v>
      </c>
    </row>
    <row r="35" spans="1:8" x14ac:dyDescent="0.3">
      <c r="B35">
        <v>4</v>
      </c>
      <c r="C35">
        <v>130.44924545982272</v>
      </c>
      <c r="D35">
        <v>2.2885827299198893</v>
      </c>
      <c r="E35">
        <v>1086.692070595856</v>
      </c>
      <c r="F35">
        <v>144.8636665368478</v>
      </c>
      <c r="G35">
        <v>0</v>
      </c>
      <c r="H35">
        <v>132.49682983360248</v>
      </c>
    </row>
    <row r="36" spans="1:8" x14ac:dyDescent="0.3">
      <c r="B36">
        <v>5</v>
      </c>
      <c r="C36">
        <v>59.000106200191162</v>
      </c>
      <c r="D36">
        <v>0</v>
      </c>
      <c r="E36">
        <v>565.5591946192942</v>
      </c>
      <c r="F36">
        <v>47.269026836578952</v>
      </c>
    </row>
    <row r="37" spans="1:8" x14ac:dyDescent="0.3">
      <c r="B37" t="s">
        <v>35</v>
      </c>
      <c r="C37">
        <f>AVERAGE(C32:C36)</f>
        <v>123.5752641725494</v>
      </c>
      <c r="D37">
        <f t="shared" ref="D37:F37" si="4">AVERAGE(D32:D36)</f>
        <v>4.2408246828088565</v>
      </c>
      <c r="E37">
        <f t="shared" si="4"/>
        <v>625.9686183535681</v>
      </c>
      <c r="F37">
        <f t="shared" si="4"/>
        <v>88.392030354576249</v>
      </c>
      <c r="G37">
        <f>AVERAGE(G32:G36)</f>
        <v>2.7906611870187463</v>
      </c>
      <c r="H37">
        <f t="shared" ref="H37" si="5">AVERAGE(H32:H36)</f>
        <v>119.99703143015647</v>
      </c>
    </row>
    <row r="41" spans="1:8" x14ac:dyDescent="0.3">
      <c r="A41" s="20" t="s">
        <v>74</v>
      </c>
    </row>
    <row r="42" spans="1:8" x14ac:dyDescent="0.3">
      <c r="B42" s="3" t="s">
        <v>38</v>
      </c>
      <c r="C42" s="3" t="s">
        <v>95</v>
      </c>
      <c r="D42" s="3" t="s">
        <v>96</v>
      </c>
      <c r="E42" s="3" t="s">
        <v>97</v>
      </c>
      <c r="F42" s="3" t="s">
        <v>98</v>
      </c>
      <c r="G42" s="3" t="s">
        <v>99</v>
      </c>
      <c r="H42" s="3" t="s">
        <v>100</v>
      </c>
    </row>
    <row r="43" spans="1:8" x14ac:dyDescent="0.3">
      <c r="B43">
        <v>1</v>
      </c>
      <c r="C43">
        <v>236.00014160008496</v>
      </c>
      <c r="D43">
        <v>155.99995320001403</v>
      </c>
      <c r="E43">
        <v>40.034332187304777</v>
      </c>
      <c r="F43">
        <v>146.61297224876148</v>
      </c>
      <c r="G43">
        <v>168.00003360000673</v>
      </c>
      <c r="H43">
        <v>217.07679904587445</v>
      </c>
    </row>
    <row r="44" spans="1:8" x14ac:dyDescent="0.3">
      <c r="B44">
        <v>2</v>
      </c>
      <c r="C44">
        <v>128.00002560000513</v>
      </c>
      <c r="D44">
        <v>189.00009450004725</v>
      </c>
      <c r="E44">
        <v>235.67786561001887</v>
      </c>
      <c r="F44">
        <v>131.55633459964025</v>
      </c>
      <c r="G44">
        <v>154.00007700003849</v>
      </c>
      <c r="H44">
        <v>110.63773963936799</v>
      </c>
    </row>
    <row r="45" spans="1:8" x14ac:dyDescent="0.3">
      <c r="B45">
        <v>3</v>
      </c>
      <c r="C45">
        <v>112.00002240000448</v>
      </c>
      <c r="D45">
        <v>176.00058080191664</v>
      </c>
      <c r="E45">
        <v>53.739323294402688</v>
      </c>
      <c r="F45">
        <v>125.93817380202624</v>
      </c>
      <c r="G45">
        <v>142.00007100003549</v>
      </c>
      <c r="H45">
        <v>158.51406594861729</v>
      </c>
    </row>
    <row r="46" spans="1:8" x14ac:dyDescent="0.3">
      <c r="B46">
        <v>4</v>
      </c>
      <c r="C46">
        <v>125.67620343081374</v>
      </c>
      <c r="D46">
        <v>101.58828571862453</v>
      </c>
      <c r="E46">
        <v>73.631326930454705</v>
      </c>
      <c r="F46">
        <v>117.58517838826415</v>
      </c>
      <c r="G46">
        <v>132.00015840019006</v>
      </c>
      <c r="H46">
        <v>151.97610383007401</v>
      </c>
    </row>
    <row r="47" spans="1:8" x14ac:dyDescent="0.3">
      <c r="B47">
        <v>5</v>
      </c>
      <c r="C47">
        <v>207.00022770025046</v>
      </c>
      <c r="D47">
        <v>154.99973650044797</v>
      </c>
      <c r="E47">
        <v>76.177476722653523</v>
      </c>
      <c r="F47">
        <v>141.9714452732841</v>
      </c>
    </row>
    <row r="48" spans="1:8" x14ac:dyDescent="0.3">
      <c r="B48" t="s">
        <v>35</v>
      </c>
      <c r="C48">
        <f t="shared" ref="C48:H48" si="6">AVERAGE(C43:C47)</f>
        <v>161.73532414623176</v>
      </c>
      <c r="D48">
        <f t="shared" si="6"/>
        <v>155.51773014421008</v>
      </c>
      <c r="E48">
        <f t="shared" si="6"/>
        <v>95.852064948966913</v>
      </c>
      <c r="F48">
        <f t="shared" si="6"/>
        <v>132.73282086239524</v>
      </c>
      <c r="G48">
        <f t="shared" si="6"/>
        <v>149.00008500006771</v>
      </c>
      <c r="H48">
        <f t="shared" si="6"/>
        <v>159.55117711598342</v>
      </c>
    </row>
    <row r="50" spans="1:8" x14ac:dyDescent="0.3">
      <c r="A50" s="20" t="s">
        <v>75</v>
      </c>
    </row>
    <row r="51" spans="1:8" x14ac:dyDescent="0.3">
      <c r="B51" s="3" t="s">
        <v>38</v>
      </c>
      <c r="C51" s="3" t="s">
        <v>95</v>
      </c>
      <c r="D51" s="3" t="s">
        <v>96</v>
      </c>
      <c r="E51" s="3" t="s">
        <v>97</v>
      </c>
      <c r="F51" s="3" t="s">
        <v>98</v>
      </c>
      <c r="G51" s="3" t="s">
        <v>99</v>
      </c>
      <c r="H51" s="3" t="s">
        <v>100</v>
      </c>
    </row>
    <row r="52" spans="1:8" x14ac:dyDescent="0.3">
      <c r="B52">
        <v>1</v>
      </c>
      <c r="C52">
        <v>91.000054600032755</v>
      </c>
      <c r="D52">
        <v>2.9999991000002701</v>
      </c>
      <c r="E52">
        <v>173.48210614498737</v>
      </c>
      <c r="F52">
        <v>10.053460954200787</v>
      </c>
      <c r="G52">
        <v>3.0000006000001198</v>
      </c>
      <c r="H52">
        <v>13.628139850413643</v>
      </c>
    </row>
    <row r="53" spans="1:8" x14ac:dyDescent="0.3">
      <c r="B53">
        <v>2</v>
      </c>
      <c r="C53">
        <v>317.00006340001266</v>
      </c>
      <c r="D53">
        <v>0</v>
      </c>
      <c r="E53">
        <v>117.83893280500943</v>
      </c>
      <c r="F53">
        <v>3.705812242243387</v>
      </c>
      <c r="G53">
        <v>0</v>
      </c>
      <c r="H53">
        <v>25.683760987710514</v>
      </c>
    </row>
    <row r="54" spans="1:8" x14ac:dyDescent="0.3">
      <c r="B54">
        <v>3</v>
      </c>
      <c r="C54">
        <v>72.000014400002883</v>
      </c>
      <c r="D54">
        <v>0</v>
      </c>
      <c r="E54">
        <v>63.758519162850646</v>
      </c>
      <c r="F54">
        <v>40.929906485658528</v>
      </c>
      <c r="G54">
        <v>2.0000010000004997</v>
      </c>
      <c r="H54">
        <v>1.9330983652270399</v>
      </c>
    </row>
    <row r="55" spans="1:8" x14ac:dyDescent="0.3">
      <c r="B55">
        <v>4</v>
      </c>
      <c r="C55">
        <v>28.277145771933093</v>
      </c>
      <c r="D55">
        <v>4.1892076584999804</v>
      </c>
      <c r="E55">
        <v>25.390112734639555</v>
      </c>
      <c r="F55">
        <v>1.0498676641809299</v>
      </c>
      <c r="G55">
        <v>0</v>
      </c>
      <c r="H55">
        <v>37.500597048979337</v>
      </c>
    </row>
    <row r="56" spans="1:8" x14ac:dyDescent="0.3">
      <c r="B56">
        <v>5</v>
      </c>
      <c r="C56">
        <v>43.000047300052032</v>
      </c>
      <c r="D56">
        <v>0.99999830000289014</v>
      </c>
      <c r="E56">
        <v>37.112104044369666</v>
      </c>
      <c r="F56">
        <v>6.9496511672236974</v>
      </c>
    </row>
    <row r="57" spans="1:8" x14ac:dyDescent="0.3">
      <c r="B57" t="s">
        <v>35</v>
      </c>
      <c r="C57">
        <f t="shared" ref="C57:H57" si="7">AVERAGE(C52:C56)</f>
        <v>110.25546509440669</v>
      </c>
      <c r="D57">
        <f t="shared" si="7"/>
        <v>1.6378410117006283</v>
      </c>
      <c r="E57">
        <f t="shared" si="7"/>
        <v>83.516354978371339</v>
      </c>
      <c r="F57">
        <f t="shared" si="7"/>
        <v>12.537739702701467</v>
      </c>
      <c r="G57">
        <f t="shared" si="7"/>
        <v>1.2500004000001548</v>
      </c>
      <c r="H57">
        <f t="shared" si="7"/>
        <v>19.686399063082632</v>
      </c>
    </row>
    <row r="59" spans="1:8" x14ac:dyDescent="0.3">
      <c r="A59" s="20" t="s">
        <v>76</v>
      </c>
    </row>
    <row r="60" spans="1:8" x14ac:dyDescent="0.3">
      <c r="B60" s="3" t="s">
        <v>38</v>
      </c>
      <c r="C60" s="3" t="s">
        <v>95</v>
      </c>
      <c r="D60" s="3" t="s">
        <v>96</v>
      </c>
      <c r="E60" s="3" t="s">
        <v>97</v>
      </c>
      <c r="F60" s="3" t="s">
        <v>98</v>
      </c>
      <c r="G60" s="3" t="s">
        <v>99</v>
      </c>
      <c r="H60" s="3" t="s">
        <v>100</v>
      </c>
    </row>
    <row r="61" spans="1:8" x14ac:dyDescent="0.3">
      <c r="B61">
        <v>1</v>
      </c>
      <c r="C61">
        <v>58.000034800020885</v>
      </c>
      <c r="D61">
        <v>0</v>
      </c>
      <c r="E61">
        <v>11.774803584501406</v>
      </c>
      <c r="F61">
        <v>0</v>
      </c>
      <c r="G61">
        <v>0</v>
      </c>
      <c r="H61">
        <v>0</v>
      </c>
    </row>
    <row r="62" spans="1:8" x14ac:dyDescent="0.3">
      <c r="B62">
        <v>2</v>
      </c>
      <c r="C62">
        <v>13.000002600000521</v>
      </c>
      <c r="D62">
        <v>0</v>
      </c>
      <c r="E62">
        <v>2.8509419227018413</v>
      </c>
      <c r="F62">
        <v>0</v>
      </c>
      <c r="G62">
        <v>0</v>
      </c>
      <c r="H62">
        <v>0</v>
      </c>
    </row>
    <row r="63" spans="1:8" x14ac:dyDescent="0.3">
      <c r="B63">
        <v>3</v>
      </c>
      <c r="C63">
        <v>15.0000030000006</v>
      </c>
      <c r="D63">
        <v>0</v>
      </c>
      <c r="E63">
        <v>14.573375808651576</v>
      </c>
      <c r="F63">
        <v>0</v>
      </c>
      <c r="G63">
        <v>3</v>
      </c>
      <c r="H63">
        <v>0</v>
      </c>
    </row>
    <row r="64" spans="1:8" x14ac:dyDescent="0.3">
      <c r="B64">
        <v>4</v>
      </c>
      <c r="C64">
        <v>28.277145771933093</v>
      </c>
      <c r="D64">
        <v>8.3784153169999609</v>
      </c>
      <c r="E64">
        <v>2.5390112734639554</v>
      </c>
      <c r="F64">
        <v>4.1994706567237197</v>
      </c>
      <c r="G64">
        <v>0</v>
      </c>
      <c r="H64">
        <v>0.98685781707840359</v>
      </c>
    </row>
    <row r="65" spans="1:8" x14ac:dyDescent="0.3">
      <c r="B65">
        <v>5</v>
      </c>
      <c r="C65">
        <v>22.000024200026619</v>
      </c>
      <c r="D65">
        <v>0</v>
      </c>
      <c r="E65">
        <v>9.7663431695709662</v>
      </c>
      <c r="F65">
        <v>2.9784219288101559</v>
      </c>
    </row>
    <row r="66" spans="1:8" x14ac:dyDescent="0.3">
      <c r="B66" t="s">
        <v>35</v>
      </c>
      <c r="C66">
        <f t="shared" ref="C66:H66" si="8">AVERAGE(C61:C65)</f>
        <v>27.255442074396342</v>
      </c>
      <c r="D66">
        <f t="shared" si="8"/>
        <v>1.6756830633999922</v>
      </c>
      <c r="E66">
        <f t="shared" si="8"/>
        <v>8.300895151777949</v>
      </c>
      <c r="F66">
        <f t="shared" si="8"/>
        <v>1.4355785171067752</v>
      </c>
      <c r="G66">
        <f t="shared" si="8"/>
        <v>0.75</v>
      </c>
      <c r="H66">
        <f t="shared" si="8"/>
        <v>0.2467144542696009</v>
      </c>
    </row>
    <row r="68" spans="1:8" x14ac:dyDescent="0.3">
      <c r="A68" s="20" t="s">
        <v>77</v>
      </c>
    </row>
    <row r="69" spans="1:8" x14ac:dyDescent="0.3">
      <c r="B69" s="3" t="s">
        <v>38</v>
      </c>
      <c r="C69" s="3" t="s">
        <v>95</v>
      </c>
      <c r="D69" s="3" t="s">
        <v>96</v>
      </c>
      <c r="E69" s="3" t="s">
        <v>97</v>
      </c>
      <c r="F69" s="3" t="s">
        <v>98</v>
      </c>
      <c r="G69" s="3" t="s">
        <v>99</v>
      </c>
      <c r="H69" s="3" t="s">
        <v>100</v>
      </c>
    </row>
    <row r="70" spans="1:8" x14ac:dyDescent="0.3">
      <c r="B70">
        <v>1</v>
      </c>
      <c r="C70">
        <v>45.000027000016203</v>
      </c>
      <c r="D70">
        <v>0</v>
      </c>
      <c r="E70">
        <v>29.044515508436803</v>
      </c>
      <c r="F70">
        <v>0</v>
      </c>
      <c r="G70">
        <v>0</v>
      </c>
      <c r="H70">
        <v>0</v>
      </c>
    </row>
    <row r="71" spans="1:8" x14ac:dyDescent="0.3">
      <c r="B71">
        <v>2</v>
      </c>
      <c r="C71">
        <v>85.000017000003396</v>
      </c>
      <c r="D71">
        <v>0</v>
      </c>
      <c r="E71">
        <v>2.8509419227018413</v>
      </c>
      <c r="F71">
        <v>0</v>
      </c>
      <c r="G71">
        <v>0</v>
      </c>
      <c r="H71">
        <v>0</v>
      </c>
    </row>
    <row r="72" spans="1:8" x14ac:dyDescent="0.3">
      <c r="B72">
        <v>3</v>
      </c>
      <c r="C72">
        <v>30.0000060000012</v>
      </c>
      <c r="D72">
        <v>0</v>
      </c>
      <c r="E72">
        <v>13.662539820610853</v>
      </c>
      <c r="F72">
        <v>0</v>
      </c>
      <c r="G72">
        <v>0</v>
      </c>
      <c r="H72">
        <v>0</v>
      </c>
    </row>
    <row r="73" spans="1:8" x14ac:dyDescent="0.3">
      <c r="B73">
        <v>4</v>
      </c>
      <c r="C73">
        <v>29.324447467189874</v>
      </c>
      <c r="D73">
        <v>0</v>
      </c>
      <c r="E73">
        <v>5.9243596380825627</v>
      </c>
      <c r="F73">
        <v>0</v>
      </c>
      <c r="G73">
        <v>0</v>
      </c>
      <c r="H73">
        <v>0.98685781707840359</v>
      </c>
    </row>
    <row r="74" spans="1:8" x14ac:dyDescent="0.3">
      <c r="B74">
        <v>5</v>
      </c>
      <c r="C74">
        <v>32.000035200038717</v>
      </c>
      <c r="D74">
        <v>0</v>
      </c>
      <c r="E74">
        <v>9.7663431695709662</v>
      </c>
      <c r="F74">
        <v>0</v>
      </c>
    </row>
    <row r="75" spans="1:8" x14ac:dyDescent="0.3">
      <c r="B75" t="s">
        <v>35</v>
      </c>
      <c r="C75">
        <f t="shared" ref="C75:H75" si="9">AVERAGE(C70:C74)</f>
        <v>44.264906533449889</v>
      </c>
      <c r="D75">
        <f t="shared" si="9"/>
        <v>0</v>
      </c>
      <c r="E75">
        <f t="shared" si="9"/>
        <v>12.249740011880606</v>
      </c>
      <c r="F75">
        <f t="shared" si="9"/>
        <v>0</v>
      </c>
      <c r="G75">
        <f t="shared" si="9"/>
        <v>0</v>
      </c>
      <c r="H75">
        <f t="shared" si="9"/>
        <v>0.2467144542696009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zoomScale="85" zoomScaleNormal="85" workbookViewId="0">
      <selection activeCell="M13" sqref="M13"/>
    </sheetView>
  </sheetViews>
  <sheetFormatPr defaultRowHeight="14.4" x14ac:dyDescent="0.3"/>
  <cols>
    <col min="1" max="1" width="23.21875" customWidth="1"/>
    <col min="2" max="2" width="20.33203125" customWidth="1"/>
    <col min="3" max="3" width="22.5546875" customWidth="1"/>
    <col min="4" max="4" width="16.5546875" customWidth="1"/>
    <col min="5" max="5" width="24.21875" customWidth="1"/>
    <col min="6" max="6" width="13.6640625" customWidth="1"/>
    <col min="7" max="7" width="13.77734375" customWidth="1"/>
    <col min="9" max="9" width="19.44140625" customWidth="1"/>
    <col min="10" max="10" width="19.77734375" customWidth="1"/>
    <col min="11" max="11" width="23.21875" customWidth="1"/>
    <col min="12" max="12" width="17.33203125" customWidth="1"/>
    <col min="13" max="13" width="24.109375" customWidth="1"/>
    <col min="14" max="14" width="18.21875" customWidth="1"/>
    <col min="15" max="15" width="13.5546875" customWidth="1"/>
  </cols>
  <sheetData>
    <row r="1" spans="1:12" s="6" customFormat="1" ht="15.6" x14ac:dyDescent="0.3">
      <c r="A1" s="21" t="s">
        <v>105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3" spans="1:12" x14ac:dyDescent="0.3">
      <c r="A3" s="20" t="s">
        <v>50</v>
      </c>
    </row>
    <row r="4" spans="1:12" x14ac:dyDescent="0.3">
      <c r="A4" s="3" t="s">
        <v>72</v>
      </c>
      <c r="B4" s="3" t="s">
        <v>95</v>
      </c>
      <c r="C4" s="3" t="s">
        <v>96</v>
      </c>
      <c r="D4" s="3" t="s">
        <v>97</v>
      </c>
      <c r="E4" s="3" t="s">
        <v>98</v>
      </c>
      <c r="F4" s="3" t="s">
        <v>99</v>
      </c>
      <c r="G4" s="3" t="s">
        <v>100</v>
      </c>
    </row>
    <row r="5" spans="1:12" x14ac:dyDescent="0.3">
      <c r="A5">
        <v>1</v>
      </c>
      <c r="B5">
        <v>145.00010150007105</v>
      </c>
      <c r="C5">
        <v>105.99988340012827</v>
      </c>
      <c r="D5">
        <v>131.27462571326996</v>
      </c>
      <c r="E5">
        <v>111.31051213202737</v>
      </c>
      <c r="F5">
        <v>98.000049000024489</v>
      </c>
      <c r="G5">
        <v>84.572255977457417</v>
      </c>
    </row>
    <row r="6" spans="1:12" x14ac:dyDescent="0.3">
      <c r="A6">
        <v>2</v>
      </c>
      <c r="B6">
        <v>79.999848000288793</v>
      </c>
      <c r="C6">
        <v>76.000106400148965</v>
      </c>
      <c r="D6">
        <v>204.13298413362207</v>
      </c>
      <c r="E6">
        <v>58.889096044857958</v>
      </c>
      <c r="F6">
        <v>49</v>
      </c>
      <c r="G6">
        <v>57.742663034889539</v>
      </c>
    </row>
    <row r="7" spans="1:12" x14ac:dyDescent="0.3">
      <c r="A7">
        <v>3</v>
      </c>
      <c r="B7">
        <v>141.68779506357714</v>
      </c>
      <c r="C7">
        <v>117.0458970844175</v>
      </c>
      <c r="D7">
        <v>155.88564976984003</v>
      </c>
      <c r="E7">
        <v>108.51060194755752</v>
      </c>
      <c r="F7">
        <v>71.999863200259924</v>
      </c>
      <c r="G7">
        <v>78.202390461860233</v>
      </c>
    </row>
    <row r="8" spans="1:12" x14ac:dyDescent="0.3">
      <c r="A8">
        <v>4</v>
      </c>
      <c r="B8">
        <v>74.110700301233905</v>
      </c>
      <c r="C8">
        <v>172.54320050382614</v>
      </c>
      <c r="D8">
        <v>208.5722499488129</v>
      </c>
      <c r="E8">
        <v>155.79069754537883</v>
      </c>
      <c r="F8">
        <v>91.999944800033134</v>
      </c>
      <c r="G8">
        <v>106.79548016399598</v>
      </c>
    </row>
    <row r="9" spans="1:12" x14ac:dyDescent="0.3">
      <c r="A9">
        <v>5</v>
      </c>
      <c r="B9">
        <v>148.00001480000148</v>
      </c>
      <c r="C9">
        <v>98.000009800000981</v>
      </c>
      <c r="D9">
        <v>110.78527625224214</v>
      </c>
      <c r="E9">
        <v>140.87721960150404</v>
      </c>
    </row>
    <row r="10" spans="1:12" x14ac:dyDescent="0.3">
      <c r="A10" t="s">
        <v>35</v>
      </c>
      <c r="B10">
        <f t="shared" ref="B10:G10" si="0">AVERAGE(B5:B9)</f>
        <v>117.75969193303447</v>
      </c>
      <c r="C10">
        <f t="shared" si="0"/>
        <v>113.91781943770437</v>
      </c>
      <c r="D10">
        <f t="shared" si="0"/>
        <v>162.13015716355741</v>
      </c>
      <c r="E10">
        <f t="shared" si="0"/>
        <v>115.07562545426515</v>
      </c>
      <c r="F10">
        <f t="shared" si="0"/>
        <v>77.749964250079387</v>
      </c>
      <c r="G10">
        <f t="shared" si="0"/>
        <v>81.828197409550796</v>
      </c>
    </row>
    <row r="14" spans="1:12" x14ac:dyDescent="0.3">
      <c r="A14" s="20" t="s">
        <v>51</v>
      </c>
    </row>
    <row r="15" spans="1:12" x14ac:dyDescent="0.3">
      <c r="A15" s="3" t="s">
        <v>72</v>
      </c>
      <c r="B15" s="3" t="s">
        <v>95</v>
      </c>
      <c r="C15" s="3" t="s">
        <v>96</v>
      </c>
      <c r="D15" s="3" t="s">
        <v>97</v>
      </c>
      <c r="E15" s="3" t="s">
        <v>98</v>
      </c>
      <c r="F15" s="3" t="s">
        <v>99</v>
      </c>
      <c r="G15" s="3" t="s">
        <v>100</v>
      </c>
    </row>
    <row r="16" spans="1:12" x14ac:dyDescent="0.3">
      <c r="A16">
        <v>1</v>
      </c>
      <c r="B16">
        <v>80.000056000039194</v>
      </c>
      <c r="C16">
        <v>0.99999890000121006</v>
      </c>
      <c r="D16">
        <v>162.53048897833423</v>
      </c>
      <c r="E16">
        <v>4.3651181228246028</v>
      </c>
      <c r="F16">
        <v>0</v>
      </c>
      <c r="G16">
        <v>5.220509628238112</v>
      </c>
    </row>
    <row r="17" spans="1:15" x14ac:dyDescent="0.3">
      <c r="A17">
        <v>2</v>
      </c>
      <c r="B17">
        <v>152.99970930055233</v>
      </c>
      <c r="C17">
        <v>17.000023800033322</v>
      </c>
      <c r="D17">
        <v>303.36429586524389</v>
      </c>
      <c r="E17">
        <v>11.27663541284514</v>
      </c>
      <c r="F17">
        <v>1.0000043000184902</v>
      </c>
      <c r="G17">
        <v>3.0390875281520811</v>
      </c>
    </row>
    <row r="18" spans="1:15" x14ac:dyDescent="0.3">
      <c r="A18">
        <v>3</v>
      </c>
      <c r="B18">
        <v>53.258532896238215</v>
      </c>
      <c r="C18">
        <v>2.0534367909546929</v>
      </c>
      <c r="D18">
        <v>155.88564976984003</v>
      </c>
      <c r="E18">
        <v>10.389312952425719</v>
      </c>
      <c r="F18">
        <v>0</v>
      </c>
      <c r="G18">
        <v>2.0579576437331641</v>
      </c>
    </row>
    <row r="19" spans="1:15" x14ac:dyDescent="0.3">
      <c r="A19">
        <v>4</v>
      </c>
      <c r="B19">
        <v>70.979262260336696</v>
      </c>
      <c r="C19">
        <v>0</v>
      </c>
      <c r="D19">
        <v>340.66800824972773</v>
      </c>
      <c r="E19">
        <v>14.93883401120071</v>
      </c>
      <c r="F19">
        <v>0.99999940000036014</v>
      </c>
      <c r="G19">
        <v>20.940290228234506</v>
      </c>
    </row>
    <row r="20" spans="1:15" x14ac:dyDescent="0.3">
      <c r="A20">
        <v>5</v>
      </c>
      <c r="B20">
        <v>51.000005100000507</v>
      </c>
      <c r="C20">
        <v>0</v>
      </c>
      <c r="D20">
        <v>48.525782160073007</v>
      </c>
      <c r="E20">
        <v>1.9037462108311356</v>
      </c>
    </row>
    <row r="21" spans="1:15" x14ac:dyDescent="0.3">
      <c r="A21" t="s">
        <v>35</v>
      </c>
      <c r="B21">
        <f t="shared" ref="B21:G21" si="1">AVERAGE(B16:B20)</f>
        <v>81.647513111433383</v>
      </c>
      <c r="C21">
        <f t="shared" si="1"/>
        <v>4.0106918981978446</v>
      </c>
      <c r="D21">
        <f t="shared" si="1"/>
        <v>202.19484500464378</v>
      </c>
      <c r="E21">
        <f t="shared" si="1"/>
        <v>8.5747293420254618</v>
      </c>
      <c r="F21">
        <f t="shared" si="1"/>
        <v>0.5000009250047126</v>
      </c>
      <c r="G21">
        <f t="shared" si="1"/>
        <v>7.8144612570894658</v>
      </c>
    </row>
    <row r="25" spans="1:15" x14ac:dyDescent="0.3">
      <c r="A25" s="20" t="s">
        <v>52</v>
      </c>
      <c r="I25" s="20" t="s">
        <v>79</v>
      </c>
      <c r="J25" s="20"/>
      <c r="K25" s="19"/>
    </row>
    <row r="26" spans="1:15" x14ac:dyDescent="0.3">
      <c r="A26" s="3" t="s">
        <v>72</v>
      </c>
      <c r="B26" s="3" t="s">
        <v>95</v>
      </c>
      <c r="C26" s="3" t="s">
        <v>96</v>
      </c>
      <c r="D26" s="3" t="s">
        <v>97</v>
      </c>
      <c r="E26" s="3" t="s">
        <v>98</v>
      </c>
      <c r="F26" s="3" t="s">
        <v>99</v>
      </c>
      <c r="G26" s="3" t="s">
        <v>100</v>
      </c>
      <c r="I26" s="3" t="s">
        <v>72</v>
      </c>
      <c r="J26" s="3" t="s">
        <v>95</v>
      </c>
      <c r="K26" s="3" t="s">
        <v>96</v>
      </c>
      <c r="L26" s="3" t="s">
        <v>97</v>
      </c>
      <c r="M26" s="3" t="s">
        <v>98</v>
      </c>
      <c r="N26" s="3" t="s">
        <v>99</v>
      </c>
      <c r="O26" s="3" t="s">
        <v>100</v>
      </c>
    </row>
    <row r="27" spans="1:15" x14ac:dyDescent="0.3">
      <c r="A27">
        <v>1</v>
      </c>
      <c r="B27">
        <v>23.000016100011269</v>
      </c>
      <c r="C27">
        <v>5.9999934000072601</v>
      </c>
      <c r="D27">
        <v>50.009381224102846</v>
      </c>
      <c r="E27">
        <v>2.1825590614123014</v>
      </c>
      <c r="F27">
        <v>0</v>
      </c>
      <c r="G27">
        <v>6.264611553885735</v>
      </c>
      <c r="I27">
        <v>1</v>
      </c>
      <c r="J27">
        <f t="shared" ref="J27:O30" si="2">SUM(B27,B37)</f>
        <v>147.00010290007202</v>
      </c>
      <c r="K27">
        <f t="shared" si="2"/>
        <v>6.9999923000084703</v>
      </c>
      <c r="L27">
        <f t="shared" si="2"/>
        <v>426.86578973430642</v>
      </c>
      <c r="M27">
        <f t="shared" si="2"/>
        <v>3.2738385921184521</v>
      </c>
      <c r="N27">
        <f t="shared" si="2"/>
        <v>0</v>
      </c>
      <c r="O27">
        <f t="shared" si="2"/>
        <v>11.485121182123848</v>
      </c>
    </row>
    <row r="28" spans="1:15" x14ac:dyDescent="0.3">
      <c r="A28">
        <v>2</v>
      </c>
      <c r="B28">
        <v>15.99996960005776</v>
      </c>
      <c r="C28">
        <v>1.0000014000019601</v>
      </c>
      <c r="D28">
        <v>41.110114860243335</v>
      </c>
      <c r="E28">
        <v>0</v>
      </c>
      <c r="F28">
        <v>38.000163400702625</v>
      </c>
      <c r="G28">
        <v>21.273612697064568</v>
      </c>
      <c r="I28">
        <v>2</v>
      </c>
      <c r="J28">
        <f t="shared" si="2"/>
        <v>227.99956680082309</v>
      </c>
      <c r="K28">
        <f t="shared" si="2"/>
        <v>7.0000098000137196</v>
      </c>
      <c r="L28">
        <f t="shared" si="2"/>
        <v>100.64890189921644</v>
      </c>
      <c r="M28">
        <f t="shared" si="2"/>
        <v>0</v>
      </c>
      <c r="N28">
        <f t="shared" si="2"/>
        <v>40.000172000739603</v>
      </c>
      <c r="O28">
        <f t="shared" si="2"/>
        <v>23.299671049165955</v>
      </c>
    </row>
    <row r="29" spans="1:15" x14ac:dyDescent="0.3">
      <c r="A29">
        <v>3</v>
      </c>
      <c r="B29">
        <v>23.112193521009036</v>
      </c>
      <c r="C29">
        <v>0</v>
      </c>
      <c r="D29">
        <v>45.726457265819739</v>
      </c>
      <c r="E29">
        <v>1.1543681058250799</v>
      </c>
      <c r="F29">
        <v>17.999965800064981</v>
      </c>
      <c r="G29">
        <v>0</v>
      </c>
      <c r="I29">
        <v>3</v>
      </c>
      <c r="J29">
        <f t="shared" si="2"/>
        <v>104.50730983412781</v>
      </c>
      <c r="K29">
        <f t="shared" si="2"/>
        <v>1.0267183954773464</v>
      </c>
      <c r="L29">
        <f t="shared" si="2"/>
        <v>111.19843016915254</v>
      </c>
      <c r="M29">
        <f t="shared" si="2"/>
        <v>3.4631043174752394</v>
      </c>
      <c r="N29">
        <f t="shared" si="2"/>
        <v>23.99995440008664</v>
      </c>
      <c r="O29">
        <f t="shared" si="2"/>
        <v>0</v>
      </c>
    </row>
    <row r="30" spans="1:15" x14ac:dyDescent="0.3">
      <c r="A30">
        <v>4</v>
      </c>
      <c r="B30">
        <v>8.3505014423925523</v>
      </c>
      <c r="C30">
        <v>18.269280053346296</v>
      </c>
      <c r="D30">
        <v>38.238245823949036</v>
      </c>
      <c r="E30">
        <v>5.3352978611431103</v>
      </c>
      <c r="F30">
        <v>3.9999976000014406</v>
      </c>
      <c r="G30">
        <v>6.2820870684703518</v>
      </c>
      <c r="I30">
        <v>4</v>
      </c>
      <c r="J30">
        <f t="shared" si="2"/>
        <v>160.74715276605664</v>
      </c>
      <c r="K30">
        <f t="shared" si="2"/>
        <v>19.284240056309979</v>
      </c>
      <c r="L30">
        <f t="shared" si="2"/>
        <v>285.91779263816437</v>
      </c>
      <c r="M30">
        <f t="shared" si="2"/>
        <v>6.4023574333717326</v>
      </c>
      <c r="N30">
        <f t="shared" si="2"/>
        <v>4.9999970000018008</v>
      </c>
      <c r="O30">
        <f t="shared" si="2"/>
        <v>11.517159625528979</v>
      </c>
    </row>
    <row r="31" spans="1:15" x14ac:dyDescent="0.3">
      <c r="A31">
        <v>5</v>
      </c>
      <c r="B31">
        <v>26.000002600000258</v>
      </c>
      <c r="C31">
        <v>23.681632255375504</v>
      </c>
      <c r="D31">
        <v>41.201135796288398</v>
      </c>
      <c r="E31">
        <v>36.171178005791575</v>
      </c>
      <c r="I31">
        <v>5</v>
      </c>
      <c r="J31">
        <f>SUM(B31,B41)</f>
        <v>166.00001660000163</v>
      </c>
      <c r="K31">
        <f>SUM(C31,C41)</f>
        <v>23.681632255375504</v>
      </c>
      <c r="L31">
        <f>SUM(D31,D41)</f>
        <v>206.92125977691506</v>
      </c>
      <c r="M31">
        <f>SUM(E31,E41)</f>
        <v>43.786162849116117</v>
      </c>
    </row>
    <row r="32" spans="1:15" x14ac:dyDescent="0.3">
      <c r="A32" t="s">
        <v>35</v>
      </c>
      <c r="B32">
        <f>AVERAGE(B27:B31)</f>
        <v>19.292536652694174</v>
      </c>
      <c r="C32">
        <f t="shared" ref="C32:G32" si="3">AVERAGE(C27:C31)</f>
        <v>9.7901814217462046</v>
      </c>
      <c r="D32">
        <f t="shared" si="3"/>
        <v>43.257066994080674</v>
      </c>
      <c r="E32">
        <f t="shared" si="3"/>
        <v>8.9686806068344147</v>
      </c>
      <c r="F32">
        <f t="shared" si="3"/>
        <v>15.000031700192261</v>
      </c>
      <c r="G32">
        <f t="shared" si="3"/>
        <v>8.4550778298551634</v>
      </c>
      <c r="I32" t="s">
        <v>35</v>
      </c>
      <c r="J32">
        <f t="shared" ref="J32:O32" si="4">AVERAGE(J27:J31)</f>
        <v>161.25082978021624</v>
      </c>
      <c r="K32">
        <f t="shared" si="4"/>
        <v>11.598518561437004</v>
      </c>
      <c r="L32">
        <f t="shared" si="4"/>
        <v>226.31043484355095</v>
      </c>
      <c r="M32">
        <f t="shared" si="4"/>
        <v>11.385092638416307</v>
      </c>
      <c r="N32">
        <f>AVERAGE(N27:N31)</f>
        <v>17.250030850207011</v>
      </c>
      <c r="O32">
        <f t="shared" si="4"/>
        <v>11.575487964204694</v>
      </c>
    </row>
    <row r="35" spans="1:7" x14ac:dyDescent="0.3">
      <c r="A35" s="20" t="s">
        <v>53</v>
      </c>
    </row>
    <row r="36" spans="1:7" x14ac:dyDescent="0.3">
      <c r="A36" s="3" t="s">
        <v>72</v>
      </c>
      <c r="B36" s="3" t="s">
        <v>95</v>
      </c>
      <c r="C36" s="3" t="s">
        <v>96</v>
      </c>
      <c r="D36" s="3" t="s">
        <v>97</v>
      </c>
      <c r="E36" s="3" t="s">
        <v>98</v>
      </c>
      <c r="F36" s="3" t="s">
        <v>99</v>
      </c>
      <c r="G36" s="3" t="s">
        <v>100</v>
      </c>
    </row>
    <row r="37" spans="1:7" x14ac:dyDescent="0.3">
      <c r="A37">
        <v>1</v>
      </c>
      <c r="B37">
        <v>124.00008680006076</v>
      </c>
      <c r="C37">
        <v>0.99999890000121006</v>
      </c>
      <c r="D37">
        <v>376.85640851020355</v>
      </c>
      <c r="E37">
        <v>1.0912795307061507</v>
      </c>
      <c r="F37">
        <v>0</v>
      </c>
      <c r="G37">
        <v>5.220509628238112</v>
      </c>
    </row>
    <row r="38" spans="1:7" x14ac:dyDescent="0.3">
      <c r="A38">
        <v>2</v>
      </c>
      <c r="B38">
        <v>211.99959720076532</v>
      </c>
      <c r="C38">
        <v>6.0000084000117599</v>
      </c>
      <c r="D38">
        <v>59.538787038973105</v>
      </c>
      <c r="E38">
        <v>0</v>
      </c>
      <c r="F38">
        <v>2.0000086000369803</v>
      </c>
      <c r="G38">
        <v>2.0260583521013871</v>
      </c>
    </row>
    <row r="39" spans="1:7" x14ac:dyDescent="0.3">
      <c r="A39">
        <v>3</v>
      </c>
      <c r="B39">
        <v>81.395116313118777</v>
      </c>
      <c r="C39">
        <v>1.0267183954773464</v>
      </c>
      <c r="D39">
        <v>65.471972903332812</v>
      </c>
      <c r="E39">
        <v>2.3087362116501597</v>
      </c>
      <c r="F39">
        <v>5.99998860002166</v>
      </c>
      <c r="G39">
        <v>0</v>
      </c>
    </row>
    <row r="40" spans="1:7" x14ac:dyDescent="0.3">
      <c r="A40">
        <v>4</v>
      </c>
      <c r="B40">
        <v>152.39665132366409</v>
      </c>
      <c r="C40">
        <v>1.0149600029636832</v>
      </c>
      <c r="D40">
        <v>247.67954681421531</v>
      </c>
      <c r="E40">
        <v>1.0670595722286222</v>
      </c>
      <c r="F40">
        <v>0.99999940000036014</v>
      </c>
      <c r="G40">
        <v>5.2350725570586265</v>
      </c>
    </row>
    <row r="41" spans="1:7" x14ac:dyDescent="0.3">
      <c r="A41">
        <v>5</v>
      </c>
      <c r="B41">
        <v>140.00001400000139</v>
      </c>
      <c r="C41">
        <v>0</v>
      </c>
      <c r="D41">
        <v>165.72012398062668</v>
      </c>
      <c r="E41">
        <v>7.6149848433245424</v>
      </c>
    </row>
    <row r="42" spans="1:7" x14ac:dyDescent="0.3">
      <c r="A42" t="s">
        <v>35</v>
      </c>
      <c r="B42">
        <f t="shared" ref="B42:G42" si="5">AVERAGE(B37:B41)</f>
        <v>141.95829312752207</v>
      </c>
      <c r="C42">
        <f t="shared" si="5"/>
        <v>1.8083371396907999</v>
      </c>
      <c r="D42">
        <f t="shared" si="5"/>
        <v>183.05336784947028</v>
      </c>
      <c r="E42">
        <f t="shared" si="5"/>
        <v>2.4164120315818947</v>
      </c>
      <c r="F42">
        <f t="shared" si="5"/>
        <v>2.2499991500147503</v>
      </c>
      <c r="G42">
        <f t="shared" si="5"/>
        <v>3.1204101343495312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="85" zoomScaleNormal="85" workbookViewId="0">
      <selection activeCell="E8" sqref="E8"/>
    </sheetView>
  </sheetViews>
  <sheetFormatPr defaultRowHeight="14.4" x14ac:dyDescent="0.3"/>
  <cols>
    <col min="1" max="1" width="12.21875" customWidth="1"/>
    <col min="2" max="2" width="11.21875" customWidth="1"/>
    <col min="3" max="3" width="11.77734375" customWidth="1"/>
    <col min="4" max="4" width="17.44140625" customWidth="1"/>
    <col min="8" max="8" width="12" customWidth="1"/>
  </cols>
  <sheetData>
    <row r="1" spans="1:11" ht="15.6" x14ac:dyDescent="0.3">
      <c r="A1" s="21" t="s">
        <v>101</v>
      </c>
      <c r="B1" s="19"/>
      <c r="C1" s="19"/>
      <c r="D1" s="19"/>
      <c r="E1" s="19"/>
      <c r="F1" s="19"/>
      <c r="G1" s="19"/>
      <c r="H1" s="19"/>
    </row>
    <row r="3" spans="1:11" x14ac:dyDescent="0.3">
      <c r="A3" s="20" t="s">
        <v>1</v>
      </c>
      <c r="B3" s="20"/>
      <c r="C3" s="19"/>
    </row>
    <row r="4" spans="1:11" x14ac:dyDescent="0.3">
      <c r="A4" s="3" t="s">
        <v>2</v>
      </c>
    </row>
    <row r="5" spans="1:11" x14ac:dyDescent="0.3">
      <c r="A5" s="4" t="s">
        <v>3</v>
      </c>
      <c r="B5" s="4" t="s">
        <v>4</v>
      </c>
      <c r="C5" s="4" t="s">
        <v>5</v>
      </c>
    </row>
    <row r="6" spans="1:11" x14ac:dyDescent="0.3">
      <c r="A6">
        <v>1</v>
      </c>
      <c r="B6">
        <v>480</v>
      </c>
      <c r="C6">
        <v>294</v>
      </c>
    </row>
    <row r="7" spans="1:11" x14ac:dyDescent="0.3">
      <c r="A7">
        <v>2</v>
      </c>
      <c r="B7">
        <v>616</v>
      </c>
      <c r="C7">
        <v>246</v>
      </c>
    </row>
    <row r="8" spans="1:11" x14ac:dyDescent="0.3">
      <c r="A8">
        <v>3</v>
      </c>
      <c r="B8">
        <v>428</v>
      </c>
      <c r="C8">
        <v>372</v>
      </c>
    </row>
    <row r="9" spans="1:11" x14ac:dyDescent="0.3">
      <c r="A9">
        <v>4</v>
      </c>
      <c r="B9">
        <v>348</v>
      </c>
      <c r="C9">
        <v>358</v>
      </c>
    </row>
    <row r="11" spans="1:11" x14ac:dyDescent="0.3">
      <c r="A11" s="3" t="s">
        <v>6</v>
      </c>
    </row>
    <row r="12" spans="1:11" x14ac:dyDescent="0.3">
      <c r="A12" s="4" t="s">
        <v>7</v>
      </c>
      <c r="B12" s="4" t="s">
        <v>8</v>
      </c>
      <c r="C12" s="4"/>
      <c r="D12" s="4"/>
      <c r="G12" s="4" t="s">
        <v>9</v>
      </c>
      <c r="H12" s="4" t="s">
        <v>8</v>
      </c>
      <c r="I12" s="4"/>
      <c r="J12" s="4"/>
      <c r="K12" s="5"/>
    </row>
    <row r="13" spans="1:11" x14ac:dyDescent="0.3">
      <c r="B13" t="s">
        <v>10</v>
      </c>
      <c r="C13" t="s">
        <v>11</v>
      </c>
      <c r="D13" t="s">
        <v>12</v>
      </c>
      <c r="E13" t="s">
        <v>13</v>
      </c>
      <c r="H13" t="s">
        <v>10</v>
      </c>
      <c r="I13" t="s">
        <v>11</v>
      </c>
      <c r="J13" t="s">
        <v>12</v>
      </c>
      <c r="K13" t="s">
        <v>13</v>
      </c>
    </row>
    <row r="14" spans="1:11" x14ac:dyDescent="0.3">
      <c r="B14">
        <v>907</v>
      </c>
      <c r="C14">
        <v>855</v>
      </c>
      <c r="D14">
        <v>278</v>
      </c>
      <c r="E14">
        <v>0.32514619883040935</v>
      </c>
      <c r="H14">
        <v>326</v>
      </c>
      <c r="I14">
        <v>312</v>
      </c>
      <c r="J14">
        <v>88</v>
      </c>
      <c r="K14">
        <v>0.28205128205128205</v>
      </c>
    </row>
    <row r="15" spans="1:11" x14ac:dyDescent="0.3">
      <c r="A15" s="4" t="s">
        <v>14</v>
      </c>
      <c r="B15" s="4" t="s">
        <v>8</v>
      </c>
      <c r="C15" s="4"/>
      <c r="D15" s="4"/>
      <c r="G15" s="4" t="s">
        <v>15</v>
      </c>
      <c r="H15" s="4" t="s">
        <v>8</v>
      </c>
      <c r="I15" s="4"/>
      <c r="J15" s="4"/>
      <c r="K15" s="4"/>
    </row>
    <row r="16" spans="1:11" x14ac:dyDescent="0.3">
      <c r="B16" t="s">
        <v>10</v>
      </c>
      <c r="C16" t="s">
        <v>11</v>
      </c>
      <c r="D16" t="s">
        <v>12</v>
      </c>
      <c r="E16" t="s">
        <v>13</v>
      </c>
      <c r="H16" t="s">
        <v>10</v>
      </c>
      <c r="I16" t="s">
        <v>11</v>
      </c>
      <c r="J16" t="s">
        <v>12</v>
      </c>
      <c r="K16" t="s">
        <v>13</v>
      </c>
    </row>
    <row r="17" spans="1:11" x14ac:dyDescent="0.3">
      <c r="B17">
        <v>688</v>
      </c>
      <c r="C17">
        <v>653</v>
      </c>
      <c r="D17">
        <v>131</v>
      </c>
      <c r="E17">
        <v>0.20061255742725881</v>
      </c>
      <c r="H17">
        <v>360</v>
      </c>
      <c r="I17">
        <v>339</v>
      </c>
      <c r="J17">
        <v>62</v>
      </c>
      <c r="K17">
        <v>0.18289085545722714</v>
      </c>
    </row>
    <row r="18" spans="1:11" x14ac:dyDescent="0.3">
      <c r="A18" s="4" t="s">
        <v>16</v>
      </c>
      <c r="B18" s="4" t="s">
        <v>8</v>
      </c>
      <c r="C18" s="4"/>
      <c r="D18" s="4"/>
      <c r="G18" s="4"/>
      <c r="H18" s="4" t="s">
        <v>8</v>
      </c>
      <c r="I18" s="4"/>
      <c r="J18" s="4"/>
      <c r="K18" s="4"/>
    </row>
    <row r="19" spans="1:11" x14ac:dyDescent="0.3">
      <c r="B19" t="s">
        <v>10</v>
      </c>
      <c r="C19" t="s">
        <v>11</v>
      </c>
      <c r="D19" t="s">
        <v>12</v>
      </c>
      <c r="E19" t="s">
        <v>13</v>
      </c>
      <c r="G19" s="6"/>
      <c r="H19" t="s">
        <v>10</v>
      </c>
      <c r="I19" t="s">
        <v>11</v>
      </c>
      <c r="J19" t="s">
        <v>12</v>
      </c>
      <c r="K19" t="s">
        <v>13</v>
      </c>
    </row>
    <row r="20" spans="1:11" x14ac:dyDescent="0.3">
      <c r="B20">
        <v>852</v>
      </c>
      <c r="C20">
        <v>805</v>
      </c>
      <c r="D20">
        <v>233</v>
      </c>
      <c r="E20">
        <v>0.28944099378881988</v>
      </c>
      <c r="G20" s="6"/>
      <c r="H20" s="6">
        <v>573</v>
      </c>
      <c r="I20" s="6">
        <v>548</v>
      </c>
      <c r="J20" s="6">
        <v>116</v>
      </c>
      <c r="K20" s="6">
        <v>0.21167883211678831</v>
      </c>
    </row>
    <row r="21" spans="1:11" x14ac:dyDescent="0.3">
      <c r="A21" s="4" t="s">
        <v>17</v>
      </c>
      <c r="B21" s="4" t="s">
        <v>8</v>
      </c>
      <c r="C21" s="4"/>
      <c r="D21" s="4"/>
      <c r="G21" s="4" t="s">
        <v>18</v>
      </c>
      <c r="H21" s="4" t="s">
        <v>8</v>
      </c>
      <c r="I21" s="4"/>
      <c r="J21" s="4"/>
      <c r="K21" s="4"/>
    </row>
    <row r="22" spans="1:11" x14ac:dyDescent="0.3">
      <c r="B22" t="s">
        <v>10</v>
      </c>
      <c r="C22" t="s">
        <v>11</v>
      </c>
      <c r="D22" t="s">
        <v>12</v>
      </c>
      <c r="E22" t="s">
        <v>13</v>
      </c>
      <c r="H22" t="s">
        <v>10</v>
      </c>
      <c r="I22" t="s">
        <v>11</v>
      </c>
      <c r="J22" t="s">
        <v>12</v>
      </c>
      <c r="K22" t="s">
        <v>13</v>
      </c>
    </row>
    <row r="23" spans="1:11" x14ac:dyDescent="0.3">
      <c r="B23">
        <v>580</v>
      </c>
      <c r="C23">
        <v>556</v>
      </c>
      <c r="D23">
        <v>111</v>
      </c>
      <c r="E23">
        <v>0.19964028776978418</v>
      </c>
      <c r="H23">
        <v>512</v>
      </c>
      <c r="I23">
        <v>488</v>
      </c>
      <c r="J23">
        <v>112</v>
      </c>
      <c r="K23">
        <v>0.22950819672131148</v>
      </c>
    </row>
    <row r="25" spans="1:11" x14ac:dyDescent="0.3">
      <c r="A25" s="3" t="s">
        <v>19</v>
      </c>
    </row>
    <row r="26" spans="1:11" x14ac:dyDescent="0.3">
      <c r="A26" s="4" t="s">
        <v>7</v>
      </c>
      <c r="B26" s="4" t="s">
        <v>8</v>
      </c>
      <c r="C26" s="4"/>
      <c r="D26" s="4"/>
      <c r="G26" s="4" t="s">
        <v>9</v>
      </c>
      <c r="H26" s="4" t="s">
        <v>8</v>
      </c>
      <c r="I26" s="4"/>
      <c r="J26" s="4"/>
      <c r="K26" s="5"/>
    </row>
    <row r="27" spans="1:11" x14ac:dyDescent="0.3">
      <c r="B27" t="s">
        <v>10</v>
      </c>
      <c r="C27" t="s">
        <v>11</v>
      </c>
      <c r="D27" t="s">
        <v>12</v>
      </c>
      <c r="E27" t="s">
        <v>13</v>
      </c>
      <c r="H27" t="s">
        <v>10</v>
      </c>
      <c r="I27" t="s">
        <v>11</v>
      </c>
      <c r="J27" t="s">
        <v>12</v>
      </c>
      <c r="K27" t="s">
        <v>13</v>
      </c>
    </row>
    <row r="28" spans="1:11" x14ac:dyDescent="0.3">
      <c r="B28">
        <v>1060</v>
      </c>
      <c r="C28">
        <v>974</v>
      </c>
      <c r="D28">
        <v>62</v>
      </c>
      <c r="E28">
        <v>6.3655030800821355E-2</v>
      </c>
      <c r="H28">
        <v>785</v>
      </c>
      <c r="I28">
        <v>694</v>
      </c>
      <c r="J28">
        <v>55</v>
      </c>
      <c r="K28">
        <v>7.9250720461095103E-2</v>
      </c>
    </row>
    <row r="29" spans="1:11" x14ac:dyDescent="0.3">
      <c r="A29" s="4" t="s">
        <v>14</v>
      </c>
      <c r="B29" s="4" t="s">
        <v>8</v>
      </c>
      <c r="C29" s="4"/>
      <c r="D29" s="4"/>
      <c r="G29" s="4" t="s">
        <v>9</v>
      </c>
      <c r="H29" s="4" t="s">
        <v>8</v>
      </c>
      <c r="I29" s="4"/>
      <c r="J29" s="4"/>
      <c r="K29" s="5"/>
    </row>
    <row r="30" spans="1:11" x14ac:dyDescent="0.3">
      <c r="B30" t="s">
        <v>10</v>
      </c>
      <c r="C30" t="s">
        <v>11</v>
      </c>
      <c r="D30" t="s">
        <v>12</v>
      </c>
      <c r="E30" t="s">
        <v>13</v>
      </c>
      <c r="H30" t="s">
        <v>10</v>
      </c>
      <c r="I30" t="s">
        <v>11</v>
      </c>
      <c r="J30" t="s">
        <v>12</v>
      </c>
      <c r="K30" t="s">
        <v>13</v>
      </c>
    </row>
    <row r="31" spans="1:11" x14ac:dyDescent="0.3">
      <c r="B31" s="6">
        <v>1456</v>
      </c>
      <c r="C31" s="6">
        <v>1238</v>
      </c>
      <c r="D31" s="6">
        <v>144</v>
      </c>
      <c r="E31" s="6">
        <v>0.11631663974151858</v>
      </c>
      <c r="H31">
        <v>920</v>
      </c>
      <c r="I31">
        <v>858</v>
      </c>
      <c r="J31">
        <v>118</v>
      </c>
      <c r="K31">
        <v>0.13752913752913754</v>
      </c>
    </row>
    <row r="32" spans="1:11" x14ac:dyDescent="0.3">
      <c r="A32" s="4" t="s">
        <v>16</v>
      </c>
      <c r="B32" s="4" t="s">
        <v>8</v>
      </c>
      <c r="C32" s="4"/>
      <c r="D32" s="4"/>
      <c r="G32" s="4" t="s">
        <v>9</v>
      </c>
      <c r="H32" s="4" t="s">
        <v>8</v>
      </c>
      <c r="I32" s="4"/>
      <c r="J32" s="4"/>
      <c r="K32" s="5"/>
    </row>
    <row r="33" spans="1:11" x14ac:dyDescent="0.3">
      <c r="B33" t="s">
        <v>10</v>
      </c>
      <c r="C33" t="s">
        <v>11</v>
      </c>
      <c r="D33" t="s">
        <v>12</v>
      </c>
      <c r="E33" t="s">
        <v>13</v>
      </c>
      <c r="H33" t="s">
        <v>10</v>
      </c>
      <c r="I33" t="s">
        <v>11</v>
      </c>
      <c r="J33" t="s">
        <v>12</v>
      </c>
      <c r="K33" t="s">
        <v>13</v>
      </c>
    </row>
    <row r="34" spans="1:11" x14ac:dyDescent="0.3">
      <c r="B34">
        <v>952</v>
      </c>
      <c r="C34">
        <v>818</v>
      </c>
      <c r="D34">
        <v>107</v>
      </c>
      <c r="E34">
        <v>0.13080684596577016</v>
      </c>
      <c r="H34">
        <v>703</v>
      </c>
      <c r="I34">
        <v>652</v>
      </c>
      <c r="J34">
        <v>57</v>
      </c>
      <c r="K34">
        <v>8.7423312883435578E-2</v>
      </c>
    </row>
    <row r="38" spans="1:11" x14ac:dyDescent="0.3">
      <c r="A38" s="3" t="s">
        <v>2</v>
      </c>
    </row>
    <row r="39" spans="1:11" x14ac:dyDescent="0.3">
      <c r="A39" s="4" t="s">
        <v>20</v>
      </c>
      <c r="B39" s="4" t="s">
        <v>21</v>
      </c>
      <c r="C39" s="4" t="s">
        <v>22</v>
      </c>
      <c r="D39" s="4" t="s">
        <v>23</v>
      </c>
      <c r="F39" s="4" t="s">
        <v>24</v>
      </c>
      <c r="G39" s="4" t="s">
        <v>21</v>
      </c>
      <c r="H39" s="4" t="s">
        <v>22</v>
      </c>
      <c r="I39" s="4" t="s">
        <v>23</v>
      </c>
    </row>
    <row r="40" spans="1:11" x14ac:dyDescent="0.3">
      <c r="A40" t="s">
        <v>25</v>
      </c>
      <c r="B40">
        <v>212</v>
      </c>
      <c r="C40">
        <v>34</v>
      </c>
      <c r="D40">
        <f>(C40/B40)*100</f>
        <v>16.037735849056602</v>
      </c>
      <c r="F40" t="s">
        <v>25</v>
      </c>
      <c r="G40">
        <v>145</v>
      </c>
      <c r="H40">
        <v>20</v>
      </c>
      <c r="I40">
        <f>(H40/G40)*100</f>
        <v>13.793103448275861</v>
      </c>
    </row>
    <row r="41" spans="1:11" x14ac:dyDescent="0.3">
      <c r="A41" t="s">
        <v>26</v>
      </c>
      <c r="B41">
        <v>256</v>
      </c>
      <c r="C41">
        <v>37</v>
      </c>
      <c r="D41">
        <f t="shared" ref="D41:D43" si="0">(C41/B41)*100</f>
        <v>14.453125</v>
      </c>
      <c r="F41" t="s">
        <v>26</v>
      </c>
      <c r="G41">
        <v>233</v>
      </c>
      <c r="H41">
        <v>39</v>
      </c>
      <c r="I41">
        <f t="shared" ref="I41:I43" si="1">(H41/G41)*100</f>
        <v>16.738197424892704</v>
      </c>
    </row>
    <row r="42" spans="1:11" x14ac:dyDescent="0.3">
      <c r="A42" t="s">
        <v>27</v>
      </c>
      <c r="B42">
        <v>243</v>
      </c>
      <c r="C42">
        <v>51</v>
      </c>
      <c r="D42">
        <f t="shared" si="0"/>
        <v>20.987654320987652</v>
      </c>
      <c r="F42" t="s">
        <v>27</v>
      </c>
      <c r="G42">
        <v>212</v>
      </c>
      <c r="H42">
        <v>28</v>
      </c>
      <c r="I42">
        <f t="shared" si="1"/>
        <v>13.20754716981132</v>
      </c>
    </row>
    <row r="43" spans="1:11" x14ac:dyDescent="0.3">
      <c r="A43" t="s">
        <v>28</v>
      </c>
      <c r="B43">
        <v>282</v>
      </c>
      <c r="C43">
        <v>33</v>
      </c>
      <c r="D43">
        <f t="shared" si="0"/>
        <v>11.702127659574469</v>
      </c>
      <c r="F43" t="s">
        <v>28</v>
      </c>
      <c r="G43">
        <v>187</v>
      </c>
      <c r="H43">
        <v>23</v>
      </c>
      <c r="I43">
        <f t="shared" si="1"/>
        <v>12.299465240641712</v>
      </c>
    </row>
    <row r="45" spans="1:11" x14ac:dyDescent="0.3">
      <c r="A45" s="3" t="s">
        <v>6</v>
      </c>
    </row>
    <row r="46" spans="1:11" x14ac:dyDescent="0.3">
      <c r="A46" s="4" t="s">
        <v>20</v>
      </c>
      <c r="B46" s="4" t="s">
        <v>21</v>
      </c>
      <c r="C46" s="4" t="s">
        <v>22</v>
      </c>
      <c r="D46" s="4" t="s">
        <v>23</v>
      </c>
      <c r="F46" s="4" t="s">
        <v>24</v>
      </c>
      <c r="G46" s="4" t="s">
        <v>21</v>
      </c>
      <c r="H46" s="4" t="s">
        <v>22</v>
      </c>
      <c r="I46" s="4" t="s">
        <v>23</v>
      </c>
    </row>
    <row r="47" spans="1:11" x14ac:dyDescent="0.3">
      <c r="A47" t="s">
        <v>25</v>
      </c>
      <c r="B47">
        <v>393</v>
      </c>
      <c r="C47">
        <v>38</v>
      </c>
      <c r="D47">
        <f>(C47/B47)*100</f>
        <v>9.669211195928753</v>
      </c>
      <c r="F47" t="s">
        <v>25</v>
      </c>
      <c r="G47">
        <v>286</v>
      </c>
      <c r="H47">
        <v>23</v>
      </c>
      <c r="I47">
        <f>(H47/G47)*100</f>
        <v>8.0419580419580416</v>
      </c>
    </row>
    <row r="48" spans="1:11" x14ac:dyDescent="0.3">
      <c r="A48" t="s">
        <v>26</v>
      </c>
      <c r="B48">
        <v>315</v>
      </c>
      <c r="C48">
        <v>34</v>
      </c>
      <c r="D48">
        <f t="shared" ref="D48:D49" si="2">(C48/B48)*100</f>
        <v>10.793650793650794</v>
      </c>
      <c r="F48" t="s">
        <v>26</v>
      </c>
      <c r="G48">
        <v>292</v>
      </c>
      <c r="H48">
        <v>25</v>
      </c>
      <c r="I48">
        <f t="shared" ref="I48:I49" si="3">(H48/G48)*100</f>
        <v>8.5616438356164384</v>
      </c>
    </row>
    <row r="49" spans="1:9" x14ac:dyDescent="0.3">
      <c r="A49" t="s">
        <v>27</v>
      </c>
      <c r="B49">
        <v>422</v>
      </c>
      <c r="C49">
        <v>36</v>
      </c>
      <c r="D49">
        <f t="shared" si="2"/>
        <v>8.5308056872037916</v>
      </c>
      <c r="F49" t="s">
        <v>27</v>
      </c>
      <c r="G49">
        <v>315</v>
      </c>
      <c r="H49">
        <v>39</v>
      </c>
      <c r="I49">
        <f t="shared" si="3"/>
        <v>12.380952380952381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F14" sqref="F14"/>
    </sheetView>
  </sheetViews>
  <sheetFormatPr defaultRowHeight="14.4" x14ac:dyDescent="0.3"/>
  <sheetData>
    <row r="1" spans="1:8" s="13" customFormat="1" ht="13.8" x14ac:dyDescent="0.25">
      <c r="A1" s="14" t="s">
        <v>0</v>
      </c>
      <c r="B1" s="14"/>
      <c r="C1" s="14"/>
      <c r="D1" s="14"/>
      <c r="E1" s="14"/>
      <c r="F1" s="14"/>
      <c r="G1" s="14"/>
      <c r="H1" s="14"/>
    </row>
    <row r="2" spans="1:8" s="13" customFormat="1" ht="13.8" x14ac:dyDescent="0.25"/>
    <row r="3" spans="1:8" x14ac:dyDescent="0.3">
      <c r="A3" s="1" t="s">
        <v>93</v>
      </c>
      <c r="B3" s="15"/>
      <c r="C3" s="15"/>
    </row>
    <row r="4" spans="1:8" x14ac:dyDescent="0.3">
      <c r="A4" s="16" t="s">
        <v>55</v>
      </c>
      <c r="B4" s="16" t="s">
        <v>56</v>
      </c>
      <c r="C4" s="16" t="s">
        <v>57</v>
      </c>
    </row>
    <row r="5" spans="1:8" x14ac:dyDescent="0.3">
      <c r="A5" s="10">
        <v>0</v>
      </c>
      <c r="B5" s="10">
        <v>38.950000000000003</v>
      </c>
      <c r="C5" s="10">
        <v>480.24</v>
      </c>
    </row>
    <row r="6" spans="1:8" x14ac:dyDescent="0.3">
      <c r="A6" s="10">
        <v>0</v>
      </c>
      <c r="B6" s="10">
        <v>35.01</v>
      </c>
      <c r="C6" s="10">
        <v>394.12</v>
      </c>
    </row>
    <row r="7" spans="1:8" x14ac:dyDescent="0.3">
      <c r="A7" s="10">
        <v>0</v>
      </c>
      <c r="B7" s="10">
        <v>104.73</v>
      </c>
      <c r="C7" s="10">
        <v>306.29000000000002</v>
      </c>
    </row>
    <row r="8" spans="1:8" x14ac:dyDescent="0.3">
      <c r="A8" s="10">
        <v>0</v>
      </c>
      <c r="B8" s="10"/>
      <c r="C8" s="10">
        <v>617.16999999999996</v>
      </c>
    </row>
    <row r="10" spans="1:8" x14ac:dyDescent="0.3">
      <c r="A10" s="1" t="s">
        <v>94</v>
      </c>
      <c r="B10" s="15"/>
      <c r="C10" s="15"/>
    </row>
    <row r="11" spans="1:8" x14ac:dyDescent="0.3">
      <c r="A11" s="16" t="s">
        <v>55</v>
      </c>
      <c r="B11" s="16" t="s">
        <v>58</v>
      </c>
    </row>
    <row r="12" spans="1:8" x14ac:dyDescent="0.3">
      <c r="A12" s="10">
        <v>0</v>
      </c>
      <c r="B12" s="10">
        <v>680.16</v>
      </c>
    </row>
    <row r="13" spans="1:8" x14ac:dyDescent="0.3">
      <c r="A13" s="10">
        <v>0</v>
      </c>
      <c r="B13" s="10">
        <v>104.41</v>
      </c>
    </row>
    <row r="14" spans="1:8" x14ac:dyDescent="0.3">
      <c r="A14" s="10">
        <v>0</v>
      </c>
      <c r="B14" s="10">
        <v>172.4</v>
      </c>
    </row>
    <row r="15" spans="1:8" x14ac:dyDescent="0.3">
      <c r="A15" s="10">
        <v>0</v>
      </c>
      <c r="B15" s="10">
        <v>316.87</v>
      </c>
    </row>
    <row r="16" spans="1:8" x14ac:dyDescent="0.3">
      <c r="A16" s="10"/>
      <c r="B16" s="10">
        <v>229.25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zoomScaleNormal="100" workbookViewId="0">
      <selection activeCell="H17" sqref="H17"/>
    </sheetView>
  </sheetViews>
  <sheetFormatPr defaultRowHeight="14.4" x14ac:dyDescent="0.3"/>
  <cols>
    <col min="1" max="1" width="23" customWidth="1"/>
    <col min="2" max="2" width="20.21875" customWidth="1"/>
    <col min="3" max="3" width="20.44140625" customWidth="1"/>
    <col min="4" max="4" width="14.6640625" customWidth="1"/>
  </cols>
  <sheetData>
    <row r="1" spans="1:12" s="17" customFormat="1" x14ac:dyDescent="0.3">
      <c r="A1" s="22" t="s">
        <v>106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3">
      <c r="A2" s="7"/>
    </row>
    <row r="3" spans="1:12" x14ac:dyDescent="0.3">
      <c r="A3" s="20" t="s">
        <v>59</v>
      </c>
    </row>
    <row r="4" spans="1:12" x14ac:dyDescent="0.3">
      <c r="A4" s="4" t="s">
        <v>72</v>
      </c>
      <c r="B4" s="4" t="s">
        <v>64</v>
      </c>
      <c r="C4" s="4" t="s">
        <v>65</v>
      </c>
      <c r="D4" s="4" t="s">
        <v>68</v>
      </c>
    </row>
    <row r="5" spans="1:12" x14ac:dyDescent="0.3">
      <c r="A5">
        <v>1</v>
      </c>
      <c r="B5">
        <v>40.999940550086208</v>
      </c>
      <c r="C5">
        <v>185.99973030039109</v>
      </c>
      <c r="D5">
        <v>271.11111111111109</v>
      </c>
    </row>
    <row r="6" spans="1:12" x14ac:dyDescent="0.3">
      <c r="A6">
        <v>2</v>
      </c>
      <c r="B6">
        <v>22.359607328706861</v>
      </c>
      <c r="C6">
        <v>104.03334848333516</v>
      </c>
      <c r="D6">
        <v>199.11111111111111</v>
      </c>
    </row>
    <row r="7" spans="1:12" x14ac:dyDescent="0.3">
      <c r="A7">
        <v>3</v>
      </c>
      <c r="B7">
        <v>13.333333333333334</v>
      </c>
      <c r="C7">
        <v>130.22222222222223</v>
      </c>
      <c r="D7">
        <v>87.013801321180267</v>
      </c>
    </row>
    <row r="8" spans="1:12" x14ac:dyDescent="0.3">
      <c r="A8">
        <v>4</v>
      </c>
      <c r="B8">
        <v>57.75</v>
      </c>
      <c r="C8">
        <v>191.44242987148189</v>
      </c>
      <c r="D8">
        <v>100.25</v>
      </c>
    </row>
    <row r="9" spans="1:12" x14ac:dyDescent="0.3">
      <c r="A9" t="s">
        <v>35</v>
      </c>
      <c r="B9">
        <f>AVERAGE(B5:B8)</f>
        <v>33.610720303031599</v>
      </c>
      <c r="C9">
        <f>AVERAGE(C5:C8)</f>
        <v>152.92443271935758</v>
      </c>
      <c r="D9">
        <f>AVERAGE(D5:D8)</f>
        <v>164.37150588585061</v>
      </c>
    </row>
    <row r="11" spans="1:12" x14ac:dyDescent="0.3">
      <c r="A11" s="20" t="s">
        <v>69</v>
      </c>
    </row>
    <row r="12" spans="1:12" x14ac:dyDescent="0.3">
      <c r="A12" s="4" t="s">
        <v>72</v>
      </c>
      <c r="B12" s="4" t="s">
        <v>64</v>
      </c>
      <c r="C12" s="4" t="s">
        <v>65</v>
      </c>
      <c r="D12" s="4" t="s">
        <v>68</v>
      </c>
    </row>
    <row r="13" spans="1:12" x14ac:dyDescent="0.3">
      <c r="A13">
        <v>1</v>
      </c>
      <c r="B13">
        <v>7.2499894875152444</v>
      </c>
      <c r="C13">
        <v>2.7499960125057821</v>
      </c>
      <c r="D13">
        <v>1.7777777777777777</v>
      </c>
    </row>
    <row r="14" spans="1:12" x14ac:dyDescent="0.3">
      <c r="A14">
        <v>2</v>
      </c>
      <c r="B14">
        <v>1.3551277168913249</v>
      </c>
      <c r="C14">
        <v>1.3964207850112103</v>
      </c>
      <c r="D14">
        <v>9.3333333333333339</v>
      </c>
    </row>
    <row r="15" spans="1:12" x14ac:dyDescent="0.3">
      <c r="A15">
        <v>3</v>
      </c>
      <c r="B15">
        <v>1.3333333333333333</v>
      </c>
      <c r="C15">
        <v>0.44444444444444442</v>
      </c>
      <c r="D15">
        <v>0.51793929357845403</v>
      </c>
    </row>
    <row r="16" spans="1:12" x14ac:dyDescent="0.3">
      <c r="A16">
        <v>4</v>
      </c>
      <c r="B16">
        <v>2</v>
      </c>
      <c r="C16">
        <v>2.8573496995743564</v>
      </c>
      <c r="D16">
        <v>1</v>
      </c>
    </row>
    <row r="17" spans="1:4" x14ac:dyDescent="0.3">
      <c r="A17" t="s">
        <v>35</v>
      </c>
      <c r="B17">
        <f>AVERAGE(B13:B16)</f>
        <v>2.9846126344349759</v>
      </c>
      <c r="C17">
        <f t="shared" ref="C17" si="0">AVERAGE(C13:C16)</f>
        <v>1.8620527353839482</v>
      </c>
      <c r="D17">
        <f>AVERAGE(D13:D16)</f>
        <v>3.1572626011723912</v>
      </c>
    </row>
    <row r="19" spans="1:4" x14ac:dyDescent="0.3">
      <c r="A19" s="20" t="s">
        <v>70</v>
      </c>
    </row>
    <row r="20" spans="1:4" x14ac:dyDescent="0.3">
      <c r="A20" s="4" t="s">
        <v>72</v>
      </c>
      <c r="B20" s="4" t="s">
        <v>64</v>
      </c>
      <c r="C20" s="4" t="s">
        <v>65</v>
      </c>
      <c r="D20" s="4" t="s">
        <v>68</v>
      </c>
    </row>
    <row r="21" spans="1:4" x14ac:dyDescent="0.3">
      <c r="A21">
        <v>1</v>
      </c>
      <c r="B21">
        <v>36.249947437576218</v>
      </c>
      <c r="C21">
        <v>16.499976075034695</v>
      </c>
      <c r="D21">
        <v>24.888888888888889</v>
      </c>
    </row>
    <row r="22" spans="1:4" x14ac:dyDescent="0.3">
      <c r="A22">
        <v>2</v>
      </c>
      <c r="B22">
        <v>4.4041650798968064</v>
      </c>
      <c r="C22">
        <v>7.6803143175616562</v>
      </c>
      <c r="D22">
        <v>18.222222222222221</v>
      </c>
    </row>
    <row r="23" spans="1:4" x14ac:dyDescent="0.3">
      <c r="A23">
        <v>3</v>
      </c>
      <c r="B23">
        <v>41.333333333333336</v>
      </c>
      <c r="C23">
        <v>14.222222222222221</v>
      </c>
      <c r="D23">
        <v>12.689512692672123</v>
      </c>
    </row>
    <row r="24" spans="1:4" x14ac:dyDescent="0.3">
      <c r="A24">
        <v>4</v>
      </c>
      <c r="B24">
        <v>39.5</v>
      </c>
      <c r="C24">
        <v>24.157592914583194</v>
      </c>
      <c r="D24">
        <v>14.75</v>
      </c>
    </row>
    <row r="25" spans="1:4" x14ac:dyDescent="0.3">
      <c r="A25" t="s">
        <v>35</v>
      </c>
      <c r="B25">
        <f>AVERAGE(B21:B24)</f>
        <v>30.371861462701588</v>
      </c>
      <c r="C25">
        <f>AVERAGE(C21:C24)</f>
        <v>15.640026382350442</v>
      </c>
      <c r="D25">
        <f>AVERAGE(D21:D24)</f>
        <v>17.63765595094581</v>
      </c>
    </row>
    <row r="27" spans="1:4" x14ac:dyDescent="0.3">
      <c r="A27" s="20" t="s">
        <v>71</v>
      </c>
    </row>
    <row r="28" spans="1:4" x14ac:dyDescent="0.3">
      <c r="A28" s="4" t="s">
        <v>72</v>
      </c>
      <c r="B28" s="4" t="s">
        <v>64</v>
      </c>
      <c r="C28" s="4" t="s">
        <v>65</v>
      </c>
      <c r="D28" s="4" t="s">
        <v>68</v>
      </c>
    </row>
    <row r="29" spans="1:4" x14ac:dyDescent="0.3">
      <c r="A29">
        <v>1</v>
      </c>
      <c r="B29">
        <v>20.499970275043104</v>
      </c>
      <c r="C29">
        <v>0</v>
      </c>
      <c r="D29">
        <v>0.44444444444444442</v>
      </c>
    </row>
    <row r="30" spans="1:4" x14ac:dyDescent="0.3">
      <c r="A30">
        <v>2</v>
      </c>
      <c r="B30">
        <v>4.4041650798968064</v>
      </c>
      <c r="C30">
        <v>0</v>
      </c>
      <c r="D30">
        <v>0</v>
      </c>
    </row>
    <row r="31" spans="1:4" x14ac:dyDescent="0.3">
      <c r="A31">
        <v>3</v>
      </c>
      <c r="B31">
        <v>16</v>
      </c>
      <c r="C31">
        <v>0</v>
      </c>
      <c r="D31">
        <v>0</v>
      </c>
    </row>
    <row r="32" spans="1:4" x14ac:dyDescent="0.3">
      <c r="A32">
        <v>4</v>
      </c>
      <c r="B32">
        <v>4.5</v>
      </c>
      <c r="C32">
        <v>0.25975906359766876</v>
      </c>
      <c r="D32">
        <v>0</v>
      </c>
    </row>
    <row r="33" spans="1:4" x14ac:dyDescent="0.3">
      <c r="A33" t="s">
        <v>35</v>
      </c>
      <c r="B33">
        <f>AVERAGE(B29:B32)</f>
        <v>11.351033838734978</v>
      </c>
      <c r="C33">
        <f>AVERAGE(C29:C32)</f>
        <v>6.493976589941719E-2</v>
      </c>
      <c r="D33">
        <f>AVERAGE(D29:D32)</f>
        <v>0.1111111111111111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abSelected="1" zoomScale="70" zoomScaleNormal="70" workbookViewId="0">
      <selection activeCell="A42" sqref="A42"/>
    </sheetView>
  </sheetViews>
  <sheetFormatPr defaultRowHeight="14.4" x14ac:dyDescent="0.3"/>
  <sheetData>
    <row r="1" spans="1:20" s="17" customFormat="1" x14ac:dyDescent="0.3">
      <c r="A1" s="24" t="s">
        <v>107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3" spans="1:20" x14ac:dyDescent="0.3">
      <c r="A3" s="20" t="s">
        <v>58</v>
      </c>
    </row>
    <row r="4" spans="1:20" x14ac:dyDescent="0.3">
      <c r="A4" s="12" t="s">
        <v>92</v>
      </c>
    </row>
    <row r="5" spans="1:20" x14ac:dyDescent="0.3">
      <c r="A5" s="11" t="s">
        <v>89</v>
      </c>
    </row>
    <row r="6" spans="1:20" x14ac:dyDescent="0.3">
      <c r="A6" s="11" t="s">
        <v>90</v>
      </c>
    </row>
    <row r="7" spans="1:20" x14ac:dyDescent="0.3">
      <c r="A7" s="11" t="s">
        <v>91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opLeftCell="D1" zoomScale="85" zoomScaleNormal="85" workbookViewId="0">
      <selection activeCell="D41" sqref="D41"/>
    </sheetView>
  </sheetViews>
  <sheetFormatPr defaultRowHeight="14.4" x14ac:dyDescent="0.3"/>
  <cols>
    <col min="1" max="1" width="23.44140625" customWidth="1"/>
    <col min="2" max="2" width="12.33203125" customWidth="1"/>
    <col min="3" max="3" width="22.88671875" customWidth="1"/>
    <col min="4" max="4" width="23.21875" customWidth="1"/>
    <col min="5" max="5" width="20.33203125" customWidth="1"/>
    <col min="6" max="6" width="18.88671875" customWidth="1"/>
    <col min="7" max="7" width="22.77734375" customWidth="1"/>
    <col min="8" max="8" width="19.6640625" customWidth="1"/>
  </cols>
  <sheetData>
    <row r="1" spans="1:10" s="17" customFormat="1" x14ac:dyDescent="0.3">
      <c r="A1" s="24" t="s">
        <v>36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x14ac:dyDescent="0.3">
      <c r="A2" s="2"/>
    </row>
    <row r="3" spans="1:10" ht="16.2" x14ac:dyDescent="0.3">
      <c r="A3" s="26" t="s">
        <v>108</v>
      </c>
      <c r="B3" s="4" t="s">
        <v>112</v>
      </c>
      <c r="C3" s="4" t="s">
        <v>29</v>
      </c>
      <c r="D3" s="4" t="s">
        <v>30</v>
      </c>
      <c r="E3" s="4" t="s">
        <v>31</v>
      </c>
      <c r="F3" s="4" t="s">
        <v>32</v>
      </c>
      <c r="G3" s="4" t="s">
        <v>33</v>
      </c>
      <c r="H3" s="4" t="s">
        <v>34</v>
      </c>
    </row>
    <row r="4" spans="1:10" x14ac:dyDescent="0.3">
      <c r="B4">
        <v>1</v>
      </c>
      <c r="C4">
        <v>154.76190476190476</v>
      </c>
      <c r="D4">
        <v>146.42857142857144</v>
      </c>
      <c r="E4">
        <v>85.592833987743106</v>
      </c>
      <c r="F4">
        <v>98.815782677144142</v>
      </c>
      <c r="G4">
        <v>95.833493055821748</v>
      </c>
      <c r="H4">
        <v>33.333384259337066</v>
      </c>
    </row>
    <row r="5" spans="1:10" x14ac:dyDescent="0.3">
      <c r="B5">
        <v>2</v>
      </c>
      <c r="C5">
        <v>307.14285714285717</v>
      </c>
      <c r="D5">
        <v>77.38095238095238</v>
      </c>
      <c r="E5">
        <v>153.28624510340137</v>
      </c>
      <c r="F5">
        <v>28.295921837403402</v>
      </c>
      <c r="G5">
        <v>386.11170100398766</v>
      </c>
      <c r="H5">
        <v>37.500020833344912</v>
      </c>
    </row>
    <row r="6" spans="1:10" x14ac:dyDescent="0.3">
      <c r="B6">
        <v>3</v>
      </c>
      <c r="C6">
        <v>150</v>
      </c>
      <c r="D6">
        <v>64.285714285714292</v>
      </c>
      <c r="E6">
        <v>82.114456926378594</v>
      </c>
      <c r="F6">
        <v>47.292314029477772</v>
      </c>
      <c r="G6">
        <v>91.666755787123677</v>
      </c>
      <c r="H6">
        <v>6.9444483024712795</v>
      </c>
    </row>
    <row r="7" spans="1:10" x14ac:dyDescent="0.3">
      <c r="B7">
        <v>4</v>
      </c>
      <c r="C7">
        <v>163.0952380952381</v>
      </c>
      <c r="D7">
        <v>59.523809523809526</v>
      </c>
      <c r="E7">
        <v>117.05659135337389</v>
      </c>
      <c r="F7">
        <v>22.99475662062158</v>
      </c>
      <c r="G7">
        <v>159.72242187524955</v>
      </c>
      <c r="H7">
        <v>4.1666730324171333</v>
      </c>
    </row>
    <row r="8" spans="1:10" x14ac:dyDescent="0.3">
      <c r="B8" t="s">
        <v>35</v>
      </c>
      <c r="C8">
        <f t="shared" ref="C8:H8" si="0">AVERAGE(C4:C7)</f>
        <v>193.75</v>
      </c>
      <c r="D8">
        <f t="shared" si="0"/>
        <v>86.904761904761912</v>
      </c>
      <c r="E8">
        <f t="shared" si="0"/>
        <v>109.51253184272424</v>
      </c>
      <c r="F8">
        <f t="shared" si="0"/>
        <v>49.349693791161727</v>
      </c>
      <c r="G8">
        <f t="shared" si="0"/>
        <v>183.33359293054565</v>
      </c>
      <c r="H8">
        <f t="shared" si="0"/>
        <v>20.486131606892595</v>
      </c>
    </row>
    <row r="10" spans="1:10" ht="16.2" x14ac:dyDescent="0.3">
      <c r="A10" s="26" t="s">
        <v>109</v>
      </c>
      <c r="B10" s="4" t="s">
        <v>112</v>
      </c>
      <c r="C10" s="4" t="s">
        <v>29</v>
      </c>
      <c r="D10" s="4" t="s">
        <v>30</v>
      </c>
      <c r="E10" s="4" t="s">
        <v>31</v>
      </c>
      <c r="F10" s="4" t="s">
        <v>32</v>
      </c>
      <c r="G10" s="4" t="s">
        <v>33</v>
      </c>
      <c r="H10" s="4" t="s">
        <v>34</v>
      </c>
    </row>
    <row r="11" spans="1:10" x14ac:dyDescent="0.3">
      <c r="B11">
        <v>1</v>
      </c>
      <c r="C11">
        <v>0</v>
      </c>
      <c r="D11">
        <v>7.1428571428571432</v>
      </c>
      <c r="E11">
        <v>0</v>
      </c>
      <c r="F11">
        <v>17.966505941298934</v>
      </c>
      <c r="G11">
        <v>0</v>
      </c>
      <c r="H11">
        <v>9.7222370756399759</v>
      </c>
    </row>
    <row r="12" spans="1:10" x14ac:dyDescent="0.3">
      <c r="B12">
        <v>2</v>
      </c>
      <c r="C12">
        <v>1.1904761904761905</v>
      </c>
      <c r="D12">
        <v>7.1428571428571432</v>
      </c>
      <c r="E12">
        <v>3.2614094702851353</v>
      </c>
      <c r="F12">
        <v>7.7170695920191097</v>
      </c>
      <c r="G12">
        <v>0</v>
      </c>
      <c r="H12">
        <v>0</v>
      </c>
    </row>
    <row r="13" spans="1:10" x14ac:dyDescent="0.3">
      <c r="B13">
        <v>3</v>
      </c>
      <c r="C13">
        <v>0</v>
      </c>
      <c r="D13">
        <v>8.3333333333333339</v>
      </c>
      <c r="E13">
        <v>0</v>
      </c>
      <c r="F13">
        <v>35.469235522108328</v>
      </c>
      <c r="G13">
        <v>0</v>
      </c>
      <c r="H13">
        <v>0</v>
      </c>
    </row>
    <row r="14" spans="1:10" x14ac:dyDescent="0.3">
      <c r="B14">
        <v>4</v>
      </c>
      <c r="C14">
        <v>0</v>
      </c>
      <c r="D14">
        <v>8.3333333333333339</v>
      </c>
      <c r="E14">
        <v>0</v>
      </c>
      <c r="F14">
        <v>14.371722887888488</v>
      </c>
      <c r="G14">
        <v>0</v>
      </c>
      <c r="H14">
        <v>1.3888910108057109</v>
      </c>
    </row>
    <row r="15" spans="1:10" x14ac:dyDescent="0.3">
      <c r="B15" t="s">
        <v>35</v>
      </c>
      <c r="C15">
        <f t="shared" ref="C15:H15" si="1">AVERAGE(C11:C14)</f>
        <v>0.29761904761904762</v>
      </c>
      <c r="D15">
        <f t="shared" si="1"/>
        <v>7.738095238095239</v>
      </c>
      <c r="E15">
        <f t="shared" si="1"/>
        <v>0.81535236757128382</v>
      </c>
      <c r="F15">
        <f t="shared" si="1"/>
        <v>18.881133485828713</v>
      </c>
      <c r="G15">
        <f t="shared" si="1"/>
        <v>0</v>
      </c>
      <c r="H15">
        <f t="shared" si="1"/>
        <v>2.7777820216114217</v>
      </c>
    </row>
    <row r="17" spans="1:8" ht="16.2" x14ac:dyDescent="0.3">
      <c r="A17" s="26" t="s">
        <v>110</v>
      </c>
      <c r="B17" s="4" t="s">
        <v>112</v>
      </c>
      <c r="C17" s="4" t="s">
        <v>29</v>
      </c>
      <c r="D17" s="4" t="s">
        <v>30</v>
      </c>
      <c r="E17" s="4" t="s">
        <v>31</v>
      </c>
      <c r="F17" s="4" t="s">
        <v>32</v>
      </c>
      <c r="G17" s="4" t="s">
        <v>33</v>
      </c>
      <c r="H17" s="4" t="s">
        <v>34</v>
      </c>
    </row>
    <row r="18" spans="1:8" x14ac:dyDescent="0.3">
      <c r="B18">
        <v>1</v>
      </c>
      <c r="C18">
        <v>23</v>
      </c>
      <c r="D18">
        <v>175</v>
      </c>
      <c r="E18">
        <v>58.563517991613701</v>
      </c>
      <c r="F18">
        <v>282.97246857545821</v>
      </c>
      <c r="G18">
        <v>27.777824074151233</v>
      </c>
      <c r="H18">
        <v>100.00015277801118</v>
      </c>
    </row>
    <row r="19" spans="1:8" x14ac:dyDescent="0.3">
      <c r="B19">
        <v>2</v>
      </c>
      <c r="C19">
        <v>55.952380952380956</v>
      </c>
      <c r="D19">
        <v>180.95238095238096</v>
      </c>
      <c r="E19">
        <v>215.25302503881892</v>
      </c>
      <c r="F19">
        <v>200.64380939249685</v>
      </c>
      <c r="G19">
        <v>83.333460648342651</v>
      </c>
      <c r="H19">
        <v>75.000041666689825</v>
      </c>
    </row>
    <row r="20" spans="1:8" x14ac:dyDescent="0.3">
      <c r="B20">
        <v>3</v>
      </c>
      <c r="C20">
        <v>13.095238095238095</v>
      </c>
      <c r="D20">
        <v>107.14285714285715</v>
      </c>
      <c r="E20">
        <v>19.321048688559671</v>
      </c>
      <c r="F20">
        <v>153.70002059580275</v>
      </c>
      <c r="G20">
        <v>9.7222316743919048</v>
      </c>
      <c r="H20">
        <v>12.500006944448304</v>
      </c>
    </row>
    <row r="21" spans="1:8" x14ac:dyDescent="0.3">
      <c r="B21">
        <v>4</v>
      </c>
      <c r="C21">
        <v>45.238095238095241</v>
      </c>
      <c r="D21">
        <v>134.52380952380952</v>
      </c>
      <c r="E21">
        <v>37.871250143738607</v>
      </c>
      <c r="F21">
        <v>132.21985056857409</v>
      </c>
      <c r="G21">
        <v>68.055640625106335</v>
      </c>
      <c r="H21">
        <v>37.500057291754196</v>
      </c>
    </row>
    <row r="22" spans="1:8" x14ac:dyDescent="0.3">
      <c r="B22" t="s">
        <v>35</v>
      </c>
      <c r="C22">
        <f t="shared" ref="C22:H22" si="2">AVERAGE(C18:C21)</f>
        <v>34.321428571428577</v>
      </c>
      <c r="D22">
        <f t="shared" si="2"/>
        <v>149.40476190476193</v>
      </c>
      <c r="E22">
        <f t="shared" si="2"/>
        <v>82.752210465682737</v>
      </c>
      <c r="F22">
        <f t="shared" si="2"/>
        <v>192.38403728308296</v>
      </c>
      <c r="G22">
        <f t="shared" si="2"/>
        <v>47.222289255498026</v>
      </c>
      <c r="H22">
        <f t="shared" si="2"/>
        <v>56.250064670225875</v>
      </c>
    </row>
    <row r="24" spans="1:8" ht="16.2" x14ac:dyDescent="0.3">
      <c r="A24" s="26" t="s">
        <v>111</v>
      </c>
      <c r="B24" s="4" t="s">
        <v>112</v>
      </c>
      <c r="C24" s="4" t="s">
        <v>29</v>
      </c>
      <c r="D24" s="4" t="s">
        <v>30</v>
      </c>
      <c r="E24" s="4" t="s">
        <v>31</v>
      </c>
      <c r="F24" s="4" t="s">
        <v>32</v>
      </c>
      <c r="G24" s="4" t="s">
        <v>33</v>
      </c>
      <c r="H24" s="4" t="s">
        <v>34</v>
      </c>
    </row>
    <row r="25" spans="1:8" x14ac:dyDescent="0.3">
      <c r="B25">
        <v>1</v>
      </c>
      <c r="C25">
        <v>0</v>
      </c>
      <c r="D25">
        <v>8.3333333333333339</v>
      </c>
      <c r="E25">
        <v>0</v>
      </c>
      <c r="F25">
        <v>49.407891338572071</v>
      </c>
      <c r="G25">
        <v>0</v>
      </c>
      <c r="H25">
        <v>6</v>
      </c>
    </row>
    <row r="26" spans="1:8" x14ac:dyDescent="0.3">
      <c r="B26">
        <v>2</v>
      </c>
      <c r="C26">
        <v>0</v>
      </c>
      <c r="D26">
        <v>13.095238095238095</v>
      </c>
      <c r="E26">
        <v>3.2614094702851353</v>
      </c>
      <c r="F26">
        <v>33.440634898749472</v>
      </c>
      <c r="G26">
        <v>0</v>
      </c>
      <c r="H26">
        <v>2.777779320988512</v>
      </c>
    </row>
    <row r="27" spans="1:8" x14ac:dyDescent="0.3">
      <c r="B27">
        <v>3</v>
      </c>
      <c r="C27">
        <v>0</v>
      </c>
      <c r="D27">
        <v>10.714285714285715</v>
      </c>
      <c r="E27">
        <v>0</v>
      </c>
      <c r="F27">
        <v>30.740004119160552</v>
      </c>
      <c r="G27">
        <v>0</v>
      </c>
      <c r="H27">
        <v>0</v>
      </c>
    </row>
    <row r="28" spans="1:8" x14ac:dyDescent="0.3">
      <c r="B28">
        <v>4</v>
      </c>
      <c r="C28">
        <v>0</v>
      </c>
      <c r="D28">
        <v>8.3333333333333339</v>
      </c>
      <c r="E28">
        <v>0</v>
      </c>
      <c r="F28">
        <v>45.989513241243159</v>
      </c>
      <c r="G28">
        <v>0</v>
      </c>
      <c r="H28">
        <v>5.5555640432228435</v>
      </c>
    </row>
    <row r="29" spans="1:8" x14ac:dyDescent="0.3">
      <c r="B29" t="s">
        <v>35</v>
      </c>
      <c r="C29">
        <f t="shared" ref="C29:H29" si="3">AVERAGE(C25:C28)</f>
        <v>0</v>
      </c>
      <c r="D29">
        <f t="shared" si="3"/>
        <v>10.11904761904762</v>
      </c>
      <c r="E29">
        <f t="shared" si="3"/>
        <v>0.81535236757128382</v>
      </c>
      <c r="F29">
        <f t="shared" si="3"/>
        <v>39.89451089943131</v>
      </c>
      <c r="G29">
        <f t="shared" si="3"/>
        <v>0</v>
      </c>
      <c r="H29">
        <f t="shared" si="3"/>
        <v>3.5833358410528389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Description of contents</vt:lpstr>
      <vt:lpstr>Fig.3</vt:lpstr>
      <vt:lpstr>Fig.5</vt:lpstr>
      <vt:lpstr>Fig.6</vt:lpstr>
      <vt:lpstr>Fig.7</vt:lpstr>
      <vt:lpstr>Supplementary Fig.1</vt:lpstr>
      <vt:lpstr>Supplementary Fig.15</vt:lpstr>
      <vt:lpstr>Supplementary Fig.16</vt:lpstr>
      <vt:lpstr>Supplementary Fig.17</vt:lpstr>
      <vt:lpstr>Supplementary Fig.18</vt:lpstr>
      <vt:lpstr>Supplementary Fig. 19</vt:lpstr>
      <vt:lpstr>Supplementary Fig. 28</vt:lpstr>
      <vt:lpstr>Supplementary Fig.29</vt:lpstr>
      <vt:lpstr>Supplementary Fig.30</vt:lpstr>
      <vt:lpstr>Supplementary Fig.31</vt:lpstr>
      <vt:lpstr>Supplementary Fig.32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2024-06-20T11:39:02Z</dcterms:modified>
</cp:coreProperties>
</file>