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Manuscripts\OJH_Imaging_ALS\Nat comms\RESUB2\ACTUALLY RESUB2\"/>
    </mc:Choice>
  </mc:AlternateContent>
  <bookViews>
    <workbookView xWindow="2925" yWindow="2400" windowWidth="27285" windowHeight="14685" activeTab="3"/>
  </bookViews>
  <sheets>
    <sheet name="SC signal" sheetId="1" r:id="rId1"/>
    <sheet name="SC MN count" sheetId="2" r:id="rId2"/>
    <sheet name="Brain signal" sheetId="3" r:id="rId3"/>
    <sheet name="Brain MN count" sheetId="4" r:id="rId4"/>
  </sheets>
  <definedNames>
    <definedName name="_xlnm._FilterDatabase" localSheetId="1" hidden="1">'SC MN count'!#REF!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" l="1"/>
  <c r="C22" i="4"/>
  <c r="C21" i="4"/>
  <c r="C20" i="4"/>
  <c r="C35" i="2"/>
  <c r="C34" i="2"/>
  <c r="C33" i="2"/>
  <c r="H11" i="4"/>
  <c r="H10" i="4"/>
  <c r="H9" i="4"/>
  <c r="H8" i="4"/>
  <c r="H7" i="4"/>
  <c r="H6" i="4"/>
  <c r="H5" i="4"/>
  <c r="H4" i="4"/>
  <c r="H3" i="4"/>
  <c r="F3" i="3" l="1"/>
  <c r="J9" i="3"/>
  <c r="J7" i="3"/>
  <c r="J6" i="3"/>
  <c r="J5" i="3"/>
  <c r="J4" i="3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<sst xmlns="http://schemas.openxmlformats.org/spreadsheetml/2006/main" count="242" uniqueCount="108">
  <si>
    <t>ttest</t>
  </si>
  <si>
    <t>Type</t>
  </si>
  <si>
    <t>VH1</t>
  </si>
  <si>
    <t>VH2</t>
  </si>
  <si>
    <t>VH3</t>
  </si>
  <si>
    <t>VH4</t>
  </si>
  <si>
    <t>Mean</t>
  </si>
  <si>
    <t>stddev</t>
  </si>
  <si>
    <t>Mono 1</t>
  </si>
  <si>
    <t>Mono 2</t>
  </si>
  <si>
    <t>Dimer 2</t>
  </si>
  <si>
    <t>Dimer 4</t>
  </si>
  <si>
    <t>ratio</t>
  </si>
  <si>
    <t>DH1</t>
  </si>
  <si>
    <t>DH2</t>
  </si>
  <si>
    <t>DH3</t>
  </si>
  <si>
    <t>DH4</t>
  </si>
  <si>
    <t>Ventral horn versus Dorsal horn</t>
  </si>
  <si>
    <t>hSOD1wt VH</t>
  </si>
  <si>
    <t>hSOD1wt DH</t>
  </si>
  <si>
    <t>hSOD1G93A VH</t>
  </si>
  <si>
    <t>G93A DH</t>
  </si>
  <si>
    <t>Dimer, 2 metal ions</t>
  </si>
  <si>
    <t>Dimer, 4 metal ions</t>
  </si>
  <si>
    <t>Monomer, 1 metal ion</t>
  </si>
  <si>
    <t>Monomer, 2 metal ions</t>
  </si>
  <si>
    <t>SD2</t>
  </si>
  <si>
    <t>SD4</t>
  </si>
  <si>
    <t>SDm1</t>
  </si>
  <si>
    <t>SDm2</t>
  </si>
  <si>
    <t>hSOD DH</t>
  </si>
  <si>
    <t>Stats</t>
  </si>
  <si>
    <t>p</t>
  </si>
  <si>
    <t>symbol</t>
  </si>
  <si>
    <t>wt VH to DH dimer2</t>
  </si>
  <si>
    <t>wt VH to DH dimer4</t>
  </si>
  <si>
    <t>G93A VH to DH dimer2</t>
  </si>
  <si>
    <t>p &lt; 0.01</t>
  </si>
  <si>
    <t>**</t>
  </si>
  <si>
    <t>G93A VH to DH dimer4</t>
  </si>
  <si>
    <t>G93A VH to DH mono1</t>
  </si>
  <si>
    <t>p &lt; 0.001</t>
  </si>
  <si>
    <t>***</t>
  </si>
  <si>
    <t>G93A VH to DH mono2</t>
  </si>
  <si>
    <t>Stddev</t>
  </si>
  <si>
    <t>hSOD1wt (XII)</t>
  </si>
  <si>
    <t>XII 1</t>
  </si>
  <si>
    <t>Cortex 1</t>
  </si>
  <si>
    <t>hSOD1wt (Cortex)</t>
  </si>
  <si>
    <t>XII 2</t>
  </si>
  <si>
    <t>Cortex 2</t>
  </si>
  <si>
    <t>hSOD1G93A (XII)</t>
  </si>
  <si>
    <t>hSOD1G93A (Cortex)</t>
  </si>
  <si>
    <t>SD</t>
  </si>
  <si>
    <t>G93A XII</t>
  </si>
  <si>
    <t>G93A VH</t>
  </si>
  <si>
    <t>hSOD VH</t>
  </si>
  <si>
    <t>G93A Cortex</t>
  </si>
  <si>
    <t>WT XII</t>
  </si>
  <si>
    <t>WT Cortex</t>
  </si>
  <si>
    <t>XII 3</t>
  </si>
  <si>
    <t>Cortex 3</t>
  </si>
  <si>
    <t>wt C to XII dimer2</t>
  </si>
  <si>
    <t>wt C to XII dimer4</t>
  </si>
  <si>
    <t>G93A C to XII dimer2</t>
  </si>
  <si>
    <t>p &lt; 0.05</t>
  </si>
  <si>
    <t>*</t>
  </si>
  <si>
    <t>G93A C to XII dimer4</t>
  </si>
  <si>
    <t>G93A C to XII mono1</t>
  </si>
  <si>
    <t>G93A C to XII mono2</t>
  </si>
  <si>
    <t>Average</t>
  </si>
  <si>
    <t>Mouse ID</t>
  </si>
  <si>
    <t>Genotype</t>
  </si>
  <si>
    <t>2024-02-08 12.28.02.ndpi</t>
  </si>
  <si>
    <t>NT</t>
  </si>
  <si>
    <t>2024-02-08 12.30.34.ndpi</t>
  </si>
  <si>
    <t>2024-02-08 12.08.25.ndpi</t>
  </si>
  <si>
    <t>T</t>
  </si>
  <si>
    <t>2024-02-08 12.05.38.ndpi</t>
  </si>
  <si>
    <t>2024-02-08 12.33.44.ndpi</t>
  </si>
  <si>
    <t>2024-02-08 12.36.14.ndpi</t>
  </si>
  <si>
    <t>2024-02-08 12.51.41.ndpi</t>
  </si>
  <si>
    <t>2024-02-08 12.54.46-004.ndpi</t>
  </si>
  <si>
    <t>2024-02-08 12.11.56.ndpi</t>
  </si>
  <si>
    <t>FILE</t>
  </si>
  <si>
    <t>2023-12-01 08.25.54.ndpi</t>
  </si>
  <si>
    <t>2023-12-01 08.27.21.ndpi</t>
  </si>
  <si>
    <t>2023-12-01 08.29.09.ndpi</t>
  </si>
  <si>
    <t>2023-12-01 08.30.41.ndpi</t>
  </si>
  <si>
    <t>2023-12-01 08.32.37.ndpi</t>
  </si>
  <si>
    <t>2023-12-01 08.36.11.ndpi</t>
  </si>
  <si>
    <t>2023-12-01 08.37.26.ndpi</t>
  </si>
  <si>
    <t>2023-12-01 08.39.02.ndpi</t>
  </si>
  <si>
    <t>2023-12-01 08.40.49.ndpi</t>
  </si>
  <si>
    <t>2023-12-01 08.42.23.ndpi</t>
  </si>
  <si>
    <t>2023-12-01 08.43.56.ndpi</t>
  </si>
  <si>
    <t>2023-12-01 08.45.40.ndpi</t>
  </si>
  <si>
    <t>2023-12-01 08.46.54.ndpi</t>
  </si>
  <si>
    <t>2023-12-01 08.48.28.ndpi</t>
  </si>
  <si>
    <t>2023-12-01 08.49.53.ndpi</t>
  </si>
  <si>
    <t>2023-12-01 08.51.39.ndpi</t>
  </si>
  <si>
    <t>Per mouse</t>
  </si>
  <si>
    <t>Tav</t>
  </si>
  <si>
    <t>NTav</t>
  </si>
  <si>
    <t>p &lt; 0.01 **</t>
  </si>
  <si>
    <t>p &lt; 0.05 *</t>
  </si>
  <si>
    <t>Brainstem section number</t>
  </si>
  <si>
    <t>Ventral horn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</si>
</sst>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</font>
    <font>
      <sz val="11"/>
      <color rgb="FF00610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Good" xfId="1" builtinId="26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Normal="100" workbookViewId="0">
      <selection activeCell="K6" sqref="K6"/>
    </sheetView>
  </sheetViews>
  <sheetFormatPr defaultRowHeight="15" x14ac:dyDescent="0.25"/>
  <cols>
    <col min="1" max="1" width="29.42578125" style="1" bestFit="1" customWidth="1"/>
    <col min="2" max="3" width="13.140625" bestFit="1" customWidth="1"/>
    <col min="4" max="4" width="14.85546875" bestFit="1" customWidth="1"/>
    <col min="5" max="7" width="13.140625" bestFit="1" customWidth="1"/>
    <col min="10" max="10" width="20.85546875" bestFit="1" customWidth="1"/>
    <col min="11" max="11" width="12.85546875" bestFit="1" customWidth="1"/>
  </cols>
  <sheetData>
    <row r="1" spans="1:13" x14ac:dyDescent="0.25">
      <c r="A1" t="s">
        <v>55</v>
      </c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J2" s="1" t="s">
        <v>31</v>
      </c>
      <c r="M2"/>
    </row>
    <row r="3" spans="1:13" x14ac:dyDescent="0.25">
      <c r="A3" s="1" t="s">
        <v>8</v>
      </c>
      <c r="B3">
        <v>180153.04</v>
      </c>
      <c r="C3">
        <v>173981.2</v>
      </c>
      <c r="D3">
        <v>146060.64000000001</v>
      </c>
      <c r="E3">
        <v>122227.44</v>
      </c>
      <c r="F3">
        <v>155605.58000000002</v>
      </c>
      <c r="G3">
        <v>23159.486783493168</v>
      </c>
      <c r="K3" s="1" t="s">
        <v>0</v>
      </c>
      <c r="L3" s="1" t="s">
        <v>32</v>
      </c>
      <c r="M3" s="1" t="s">
        <v>33</v>
      </c>
    </row>
    <row r="4" spans="1:13" x14ac:dyDescent="0.25">
      <c r="A4" s="1" t="s">
        <v>9</v>
      </c>
      <c r="B4">
        <v>233569.36</v>
      </c>
      <c r="C4">
        <v>260755.76</v>
      </c>
      <c r="D4">
        <v>147676</v>
      </c>
      <c r="E4">
        <v>121754</v>
      </c>
      <c r="F4">
        <v>190938.78</v>
      </c>
      <c r="G4">
        <v>57771.054526539483</v>
      </c>
      <c r="J4" t="s">
        <v>34</v>
      </c>
      <c r="K4" s="4">
        <f>_xlfn.T.TEST(B29:E29,B13:E13,2,2)</f>
        <v>7.356504560316314E-2</v>
      </c>
    </row>
    <row r="5" spans="1:13" x14ac:dyDescent="0.25">
      <c r="A5" s="1" t="s">
        <v>10</v>
      </c>
      <c r="B5">
        <v>209391.96</v>
      </c>
      <c r="C5">
        <v>185727.8</v>
      </c>
      <c r="D5">
        <v>120824.36</v>
      </c>
      <c r="E5">
        <v>108005.56</v>
      </c>
      <c r="F5">
        <v>155987.41999999998</v>
      </c>
      <c r="G5">
        <v>42647.493398731058</v>
      </c>
      <c r="J5" t="s">
        <v>35</v>
      </c>
      <c r="K5" s="4">
        <f>_xlfn.T.TEST(B30:E30,B14:E14,2,2)</f>
        <v>0.69632890653695911</v>
      </c>
    </row>
    <row r="6" spans="1:13" x14ac:dyDescent="0.25">
      <c r="A6" s="1" t="s">
        <v>11</v>
      </c>
      <c r="B6">
        <v>128751.64</v>
      </c>
      <c r="C6">
        <v>143970.94</v>
      </c>
      <c r="D6">
        <v>139156</v>
      </c>
      <c r="E6">
        <v>113211</v>
      </c>
      <c r="F6">
        <v>131272.39500000002</v>
      </c>
      <c r="G6">
        <v>11789.534215026268</v>
      </c>
      <c r="J6" t="s">
        <v>36</v>
      </c>
      <c r="K6" s="4">
        <f>_xlfn.T.TEST(B21:E21,B5:E5,2,2)</f>
        <v>2.1893734865644702E-3</v>
      </c>
      <c r="L6" t="s">
        <v>37</v>
      </c>
      <c r="M6" t="s">
        <v>38</v>
      </c>
    </row>
    <row r="7" spans="1:13" x14ac:dyDescent="0.25">
      <c r="A7" s="1" t="s">
        <v>12</v>
      </c>
      <c r="B7">
        <v>0.61488339857939156</v>
      </c>
      <c r="C7">
        <v>0.7751717298110461</v>
      </c>
      <c r="D7">
        <v>1.1517213912823541</v>
      </c>
      <c r="E7">
        <v>1.048196037315116</v>
      </c>
      <c r="J7" t="s">
        <v>39</v>
      </c>
      <c r="K7" s="4">
        <f>_xlfn.T.TEST(B22:E22,B6:E6,2,2)</f>
        <v>0.38429794492134628</v>
      </c>
    </row>
    <row r="8" spans="1:13" x14ac:dyDescent="0.25">
      <c r="J8" t="s">
        <v>40</v>
      </c>
      <c r="K8" s="4">
        <f>_xlfn.T.TEST(B19:E19,B3:E3,2,2)</f>
        <v>9.0693071789835138E-5</v>
      </c>
      <c r="L8" t="s">
        <v>41</v>
      </c>
      <c r="M8" t="s">
        <v>42</v>
      </c>
    </row>
    <row r="9" spans="1:13" x14ac:dyDescent="0.25">
      <c r="A9" t="s">
        <v>56</v>
      </c>
      <c r="J9" t="s">
        <v>43</v>
      </c>
      <c r="K9" s="4">
        <f>_xlfn.T.TEST(B20:E20,B4:E4,2,2)</f>
        <v>0.85454095222946247</v>
      </c>
      <c r="M9" s="1"/>
    </row>
    <row r="10" spans="1:13" s="1" customFormat="1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</row>
    <row r="11" spans="1:13" x14ac:dyDescent="0.25">
      <c r="A11" s="1" t="s">
        <v>8</v>
      </c>
      <c r="B11">
        <v>2434.1999999999998</v>
      </c>
      <c r="C11">
        <v>1907.72</v>
      </c>
      <c r="D11">
        <v>3533.3199999999997</v>
      </c>
      <c r="E11">
        <v>3128.2799999999997</v>
      </c>
      <c r="F11">
        <v>2750.88</v>
      </c>
      <c r="G11">
        <v>625.66926598643124</v>
      </c>
    </row>
    <row r="12" spans="1:13" x14ac:dyDescent="0.25">
      <c r="A12" s="1" t="s">
        <v>9</v>
      </c>
      <c r="B12">
        <v>22078.559999999998</v>
      </c>
      <c r="C12">
        <v>26061.68</v>
      </c>
      <c r="D12">
        <v>22785.119999999999</v>
      </c>
      <c r="E12">
        <v>17221.52</v>
      </c>
      <c r="F12">
        <v>22036.720000000001</v>
      </c>
      <c r="G12">
        <v>3160.2336617408369</v>
      </c>
    </row>
    <row r="13" spans="1:13" x14ac:dyDescent="0.25">
      <c r="A13" s="1" t="s">
        <v>10</v>
      </c>
      <c r="B13">
        <v>2195.8000000000002</v>
      </c>
      <c r="C13">
        <v>2233.2799999999997</v>
      </c>
      <c r="D13">
        <v>3414.6800000000003</v>
      </c>
      <c r="E13">
        <v>3279.7200000000003</v>
      </c>
      <c r="F13">
        <v>2780.87</v>
      </c>
      <c r="G13">
        <v>568.49101831075723</v>
      </c>
    </row>
    <row r="14" spans="1:13" x14ac:dyDescent="0.25">
      <c r="A14" s="1" t="s">
        <v>11</v>
      </c>
      <c r="B14">
        <v>36477.440000000002</v>
      </c>
      <c r="C14">
        <v>43461.32</v>
      </c>
      <c r="D14">
        <v>35479.880000000005</v>
      </c>
      <c r="E14">
        <v>27339.48</v>
      </c>
      <c r="F14">
        <v>35689.530000000006</v>
      </c>
      <c r="G14">
        <v>5718.1467735884171</v>
      </c>
    </row>
    <row r="15" spans="1:13" x14ac:dyDescent="0.25">
      <c r="B15">
        <v>16.612369068221149</v>
      </c>
      <c r="C15">
        <v>19.460757271815449</v>
      </c>
      <c r="D15">
        <v>10.390396757529256</v>
      </c>
      <c r="E15">
        <v>8.3359189199077957</v>
      </c>
      <c r="F15">
        <v>13.699860504368413</v>
      </c>
    </row>
    <row r="17" spans="1:7" x14ac:dyDescent="0.25">
      <c r="A17" t="s">
        <v>21</v>
      </c>
    </row>
    <row r="18" spans="1:7" s="1" customFormat="1" x14ac:dyDescent="0.25">
      <c r="A18" s="1" t="s">
        <v>1</v>
      </c>
      <c r="B18" s="1" t="s">
        <v>13</v>
      </c>
      <c r="C18" s="1" t="s">
        <v>14</v>
      </c>
      <c r="D18" s="1" t="s">
        <v>15</v>
      </c>
      <c r="E18" s="1" t="s">
        <v>16</v>
      </c>
      <c r="F18" s="1" t="s">
        <v>6</v>
      </c>
      <c r="G18" s="1" t="s">
        <v>7</v>
      </c>
    </row>
    <row r="19" spans="1:7" x14ac:dyDescent="0.25">
      <c r="A19" s="1" t="s">
        <v>8</v>
      </c>
      <c r="B19">
        <v>20062.48</v>
      </c>
      <c r="C19">
        <v>37293.119999999995</v>
      </c>
      <c r="D19">
        <v>13219.68</v>
      </c>
      <c r="E19">
        <v>11183.68</v>
      </c>
      <c r="F19">
        <v>20439.739999999998</v>
      </c>
      <c r="G19">
        <v>10271.108212593228</v>
      </c>
    </row>
    <row r="20" spans="1:7" x14ac:dyDescent="0.25">
      <c r="A20" s="1" t="s">
        <v>9</v>
      </c>
      <c r="B20">
        <v>261618.12</v>
      </c>
      <c r="C20">
        <v>271110.08</v>
      </c>
      <c r="D20">
        <v>146616.4</v>
      </c>
      <c r="E20">
        <v>123279.72</v>
      </c>
      <c r="F20">
        <v>200656.08</v>
      </c>
      <c r="G20">
        <v>66308.982306912294</v>
      </c>
    </row>
    <row r="21" spans="1:7" x14ac:dyDescent="0.25">
      <c r="A21" s="1" t="s">
        <v>10</v>
      </c>
      <c r="B21">
        <v>31525.52</v>
      </c>
      <c r="C21">
        <v>42330.880000000005</v>
      </c>
      <c r="D21">
        <v>9787.32</v>
      </c>
      <c r="E21">
        <v>9272.32</v>
      </c>
      <c r="F21">
        <v>23229.010000000002</v>
      </c>
      <c r="G21">
        <v>14223.059986244174</v>
      </c>
    </row>
    <row r="22" spans="1:7" x14ac:dyDescent="0.25">
      <c r="A22" s="1" t="s">
        <v>11</v>
      </c>
      <c r="B22">
        <v>150653.88</v>
      </c>
      <c r="C22">
        <v>149608.91999999998</v>
      </c>
      <c r="D22">
        <v>139231.6</v>
      </c>
      <c r="E22">
        <v>121563.28</v>
      </c>
      <c r="F22">
        <v>140264.42000000001</v>
      </c>
      <c r="G22">
        <v>11683.962446379222</v>
      </c>
    </row>
    <row r="23" spans="1:7" x14ac:dyDescent="0.25">
      <c r="A23" s="1" t="s">
        <v>12</v>
      </c>
      <c r="B23">
        <v>4.7787912776696464</v>
      </c>
      <c r="C23">
        <v>3.5342737972846292</v>
      </c>
      <c r="D23">
        <v>14.225712452438461</v>
      </c>
      <c r="E23">
        <v>13.11034131695196</v>
      </c>
      <c r="F23">
        <v>8.9122797110861747</v>
      </c>
      <c r="G23">
        <v>4.7923105852394281</v>
      </c>
    </row>
    <row r="25" spans="1:7" x14ac:dyDescent="0.25">
      <c r="A25" t="s">
        <v>30</v>
      </c>
    </row>
    <row r="26" spans="1:7" s="1" customFormat="1" x14ac:dyDescent="0.25">
      <c r="A26" s="1" t="s">
        <v>1</v>
      </c>
      <c r="B26" s="1" t="s">
        <v>13</v>
      </c>
      <c r="C26" s="1" t="s">
        <v>14</v>
      </c>
      <c r="D26" s="1" t="s">
        <v>15</v>
      </c>
      <c r="E26" s="1" t="s">
        <v>16</v>
      </c>
      <c r="F26" s="1" t="s">
        <v>6</v>
      </c>
      <c r="G26" s="1" t="s">
        <v>7</v>
      </c>
    </row>
    <row r="27" spans="1:7" x14ac:dyDescent="0.25">
      <c r="A27" s="1" t="s">
        <v>8</v>
      </c>
      <c r="B27">
        <v>2170.2399999999998</v>
      </c>
      <c r="C27">
        <v>2580.8000000000002</v>
      </c>
      <c r="D27">
        <v>1634.48</v>
      </c>
      <c r="E27">
        <v>1874.88</v>
      </c>
      <c r="F27">
        <v>2065.1000000000004</v>
      </c>
      <c r="G27">
        <v>353.06449212572795</v>
      </c>
    </row>
    <row r="28" spans="1:7" x14ac:dyDescent="0.25">
      <c r="A28" s="1" t="s">
        <v>9</v>
      </c>
      <c r="B28">
        <v>27896.32</v>
      </c>
      <c r="C28">
        <v>21061.040000000001</v>
      </c>
      <c r="D28">
        <v>22319.279999999999</v>
      </c>
      <c r="E28">
        <v>26168.16</v>
      </c>
      <c r="F28">
        <v>24361.200000000001</v>
      </c>
      <c r="G28">
        <v>2775.9084624677262</v>
      </c>
    </row>
    <row r="29" spans="1:7" x14ac:dyDescent="0.25">
      <c r="A29" s="1" t="s">
        <v>10</v>
      </c>
      <c r="B29">
        <v>2421.7600000000002</v>
      </c>
      <c r="C29">
        <v>1941.2</v>
      </c>
      <c r="D29">
        <v>1861.52</v>
      </c>
      <c r="E29">
        <v>1806.12</v>
      </c>
      <c r="F29">
        <v>2007.6499999999999</v>
      </c>
      <c r="G29">
        <v>243.86010969406371</v>
      </c>
    </row>
    <row r="30" spans="1:7" x14ac:dyDescent="0.25">
      <c r="A30" s="1" t="s">
        <v>11</v>
      </c>
      <c r="B30">
        <v>40079.279999999999</v>
      </c>
      <c r="C30">
        <v>34172.959999999999</v>
      </c>
      <c r="D30">
        <v>35245.72</v>
      </c>
      <c r="E30">
        <v>39165.839999999997</v>
      </c>
      <c r="F30">
        <v>37165.949999999997</v>
      </c>
      <c r="G30">
        <v>2506.6074729602151</v>
      </c>
    </row>
    <row r="31" spans="1:7" x14ac:dyDescent="0.25">
      <c r="B31">
        <v>16.549649841437631</v>
      </c>
      <c r="C31">
        <v>17.604038738924377</v>
      </c>
      <c r="D31">
        <v>18.933839013279471</v>
      </c>
      <c r="E31">
        <v>21.685070759417979</v>
      </c>
      <c r="F31">
        <v>18.693149588264866</v>
      </c>
    </row>
    <row r="33" spans="1:5" x14ac:dyDescent="0.25">
      <c r="A33" t="s">
        <v>17</v>
      </c>
    </row>
    <row r="34" spans="1:5" x14ac:dyDescent="0.25">
      <c r="A34" s="1" t="s">
        <v>1</v>
      </c>
      <c r="B34" s="1" t="s">
        <v>18</v>
      </c>
      <c r="C34" s="1" t="s">
        <v>19</v>
      </c>
      <c r="D34" s="1" t="s">
        <v>20</v>
      </c>
      <c r="E34" s="1" t="s">
        <v>21</v>
      </c>
    </row>
    <row r="35" spans="1:5" x14ac:dyDescent="0.25">
      <c r="A35" s="1" t="s">
        <v>22</v>
      </c>
      <c r="B35">
        <v>2780.87</v>
      </c>
      <c r="C35">
        <v>2007.6499999999999</v>
      </c>
      <c r="D35">
        <v>155987.41999999998</v>
      </c>
      <c r="E35">
        <v>23229.010000000002</v>
      </c>
    </row>
    <row r="36" spans="1:5" x14ac:dyDescent="0.25">
      <c r="A36" s="1" t="s">
        <v>23</v>
      </c>
      <c r="B36">
        <v>35689.530000000006</v>
      </c>
      <c r="C36">
        <v>37165.949999999997</v>
      </c>
      <c r="D36">
        <v>131272.39500000002</v>
      </c>
      <c r="E36">
        <v>140264.42000000001</v>
      </c>
    </row>
    <row r="37" spans="1:5" x14ac:dyDescent="0.25">
      <c r="A37" s="1" t="s">
        <v>24</v>
      </c>
      <c r="B37">
        <v>2750.88</v>
      </c>
      <c r="C37">
        <v>2065.1000000000004</v>
      </c>
      <c r="D37">
        <v>155605.58000000002</v>
      </c>
      <c r="E37">
        <v>20439.739999999998</v>
      </c>
    </row>
    <row r="38" spans="1:5" x14ac:dyDescent="0.25">
      <c r="A38" s="1" t="s">
        <v>25</v>
      </c>
      <c r="B38">
        <v>22036.720000000001</v>
      </c>
      <c r="C38">
        <v>24361.200000000001</v>
      </c>
      <c r="D38">
        <v>190938.78</v>
      </c>
      <c r="E38">
        <v>200656.08</v>
      </c>
    </row>
    <row r="39" spans="1:5" x14ac:dyDescent="0.25">
      <c r="A39" s="1" t="s">
        <v>26</v>
      </c>
      <c r="B39">
        <v>568.49101831075723</v>
      </c>
      <c r="C39">
        <v>243.86010969406371</v>
      </c>
      <c r="D39">
        <v>42647.493398731058</v>
      </c>
      <c r="E39">
        <v>14223.059986244174</v>
      </c>
    </row>
    <row r="40" spans="1:5" x14ac:dyDescent="0.25">
      <c r="A40" s="1" t="s">
        <v>27</v>
      </c>
      <c r="B40">
        <v>5718.1467735884171</v>
      </c>
      <c r="C40">
        <v>2506.6074729602151</v>
      </c>
      <c r="D40">
        <v>11789.534215026268</v>
      </c>
      <c r="E40">
        <v>11683.962446379222</v>
      </c>
    </row>
    <row r="41" spans="1:5" x14ac:dyDescent="0.25">
      <c r="A41" s="1" t="s">
        <v>28</v>
      </c>
      <c r="B41">
        <v>625.66926598643124</v>
      </c>
      <c r="C41">
        <v>353.06449212572795</v>
      </c>
      <c r="D41">
        <v>23159.486783493168</v>
      </c>
      <c r="E41">
        <v>10271.108212593228</v>
      </c>
    </row>
    <row r="42" spans="1:5" x14ac:dyDescent="0.25">
      <c r="A42" s="1" t="s">
        <v>29</v>
      </c>
      <c r="B42">
        <v>3160.2336617408369</v>
      </c>
      <c r="C42">
        <v>2775.9084624677262</v>
      </c>
      <c r="D42">
        <v>57771.054526539483</v>
      </c>
      <c r="E42">
        <v>66308.982306912294</v>
      </c>
    </row>
  </sheetData>
  <conditionalFormatting sqref="K4:K9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opLeftCell="A13" workbookViewId="0">
      <selection activeCell="A23" sqref="A23:B32"/>
    </sheetView>
  </sheetViews>
  <sheetFormatPr defaultRowHeight="15" x14ac:dyDescent="0.25"/>
  <cols>
    <col min="1" max="1" width="10.42578125" bestFit="1" customWidth="1"/>
    <col min="2" max="2" width="12" bestFit="1" customWidth="1"/>
    <col min="3" max="3" width="23" bestFit="1" customWidth="1"/>
    <col min="15" max="15" width="12" bestFit="1" customWidth="1"/>
  </cols>
  <sheetData>
    <row r="1" spans="1:19" x14ac:dyDescent="0.25">
      <c r="D1" s="1" t="s">
        <v>107</v>
      </c>
    </row>
    <row r="2" spans="1:19" x14ac:dyDescent="0.25">
      <c r="A2" s="1" t="s">
        <v>71</v>
      </c>
      <c r="B2" s="1" t="s">
        <v>72</v>
      </c>
      <c r="C2" s="1" t="s">
        <v>84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 t="s">
        <v>70</v>
      </c>
      <c r="M2" s="1"/>
    </row>
    <row r="3" spans="1:19" x14ac:dyDescent="0.25">
      <c r="A3">
        <v>291749</v>
      </c>
      <c r="B3" t="s">
        <v>77</v>
      </c>
      <c r="C3" t="s">
        <v>85</v>
      </c>
      <c r="D3">
        <v>4</v>
      </c>
      <c r="E3">
        <v>4</v>
      </c>
      <c r="F3">
        <v>2</v>
      </c>
      <c r="J3">
        <v>3.3333333333333335</v>
      </c>
    </row>
    <row r="4" spans="1:19" x14ac:dyDescent="0.25">
      <c r="A4">
        <v>291749</v>
      </c>
      <c r="B4" t="s">
        <v>77</v>
      </c>
      <c r="C4" t="s">
        <v>88</v>
      </c>
      <c r="D4">
        <v>8</v>
      </c>
      <c r="E4">
        <v>7</v>
      </c>
      <c r="F4">
        <v>2</v>
      </c>
      <c r="J4">
        <v>5.666666666666667</v>
      </c>
    </row>
    <row r="5" spans="1:19" x14ac:dyDescent="0.25">
      <c r="A5">
        <v>291767</v>
      </c>
      <c r="B5" t="s">
        <v>74</v>
      </c>
      <c r="C5" t="s">
        <v>95</v>
      </c>
      <c r="D5">
        <v>12</v>
      </c>
      <c r="E5">
        <v>6</v>
      </c>
      <c r="F5">
        <v>12</v>
      </c>
      <c r="G5">
        <v>13</v>
      </c>
      <c r="H5">
        <v>13</v>
      </c>
      <c r="I5">
        <v>9</v>
      </c>
      <c r="J5">
        <v>10.833333333333334</v>
      </c>
    </row>
    <row r="6" spans="1:19" x14ac:dyDescent="0.25">
      <c r="A6">
        <v>291768</v>
      </c>
      <c r="B6" t="s">
        <v>77</v>
      </c>
      <c r="C6" t="s">
        <v>90</v>
      </c>
      <c r="D6">
        <v>4</v>
      </c>
      <c r="E6">
        <v>4</v>
      </c>
      <c r="F6">
        <v>4</v>
      </c>
      <c r="G6">
        <v>5</v>
      </c>
      <c r="H6">
        <v>3</v>
      </c>
      <c r="J6">
        <v>4</v>
      </c>
    </row>
    <row r="7" spans="1:19" x14ac:dyDescent="0.25">
      <c r="A7">
        <v>291769</v>
      </c>
      <c r="B7" t="s">
        <v>74</v>
      </c>
      <c r="C7" t="s">
        <v>99</v>
      </c>
      <c r="D7">
        <v>8</v>
      </c>
      <c r="E7">
        <v>8</v>
      </c>
      <c r="J7">
        <v>8</v>
      </c>
      <c r="Q7" s="1"/>
      <c r="R7" s="1"/>
      <c r="S7" s="1"/>
    </row>
    <row r="8" spans="1:19" x14ac:dyDescent="0.25">
      <c r="A8">
        <v>291769</v>
      </c>
      <c r="B8" t="s">
        <v>74</v>
      </c>
      <c r="C8" t="s">
        <v>100</v>
      </c>
      <c r="D8">
        <v>7</v>
      </c>
      <c r="E8">
        <v>9</v>
      </c>
      <c r="F8">
        <v>6</v>
      </c>
      <c r="G8">
        <v>8</v>
      </c>
      <c r="J8">
        <v>7.5</v>
      </c>
    </row>
    <row r="9" spans="1:19" x14ac:dyDescent="0.25">
      <c r="A9">
        <v>291790</v>
      </c>
      <c r="B9" t="s">
        <v>77</v>
      </c>
      <c r="C9" t="s">
        <v>87</v>
      </c>
      <c r="D9">
        <v>3</v>
      </c>
      <c r="E9">
        <v>1</v>
      </c>
      <c r="F9">
        <v>5</v>
      </c>
      <c r="G9">
        <v>5</v>
      </c>
      <c r="H9">
        <v>5</v>
      </c>
      <c r="J9">
        <v>3.8</v>
      </c>
    </row>
    <row r="10" spans="1:19" x14ac:dyDescent="0.25">
      <c r="A10">
        <v>291790</v>
      </c>
      <c r="B10" t="s">
        <v>77</v>
      </c>
      <c r="C10" t="s">
        <v>91</v>
      </c>
      <c r="D10">
        <v>10</v>
      </c>
      <c r="E10">
        <v>5</v>
      </c>
      <c r="F10">
        <v>9</v>
      </c>
      <c r="G10">
        <v>5</v>
      </c>
      <c r="J10">
        <v>7.25</v>
      </c>
    </row>
    <row r="11" spans="1:19" x14ac:dyDescent="0.25">
      <c r="A11">
        <v>292627</v>
      </c>
      <c r="B11" t="s">
        <v>74</v>
      </c>
      <c r="C11" t="s">
        <v>93</v>
      </c>
      <c r="D11">
        <v>7</v>
      </c>
      <c r="E11">
        <v>9</v>
      </c>
      <c r="F11">
        <v>7</v>
      </c>
      <c r="G11">
        <v>9</v>
      </c>
      <c r="J11">
        <v>8</v>
      </c>
    </row>
    <row r="12" spans="1:19" x14ac:dyDescent="0.25">
      <c r="A12">
        <v>292627</v>
      </c>
      <c r="B12" t="s">
        <v>74</v>
      </c>
      <c r="C12" t="s">
        <v>94</v>
      </c>
      <c r="D12">
        <v>9</v>
      </c>
      <c r="E12">
        <v>7</v>
      </c>
      <c r="F12">
        <v>5</v>
      </c>
      <c r="G12">
        <v>6</v>
      </c>
      <c r="J12">
        <v>6.75</v>
      </c>
    </row>
    <row r="13" spans="1:19" x14ac:dyDescent="0.25">
      <c r="A13">
        <v>292628</v>
      </c>
      <c r="B13" t="s">
        <v>74</v>
      </c>
      <c r="C13" t="s">
        <v>96</v>
      </c>
      <c r="D13">
        <v>10</v>
      </c>
      <c r="E13">
        <v>7</v>
      </c>
      <c r="F13">
        <v>5</v>
      </c>
      <c r="G13">
        <v>3</v>
      </c>
      <c r="H13">
        <v>5</v>
      </c>
      <c r="I13">
        <v>3</v>
      </c>
      <c r="J13">
        <v>5.5</v>
      </c>
    </row>
    <row r="14" spans="1:19" x14ac:dyDescent="0.25">
      <c r="A14">
        <v>292628</v>
      </c>
      <c r="B14" t="s">
        <v>74</v>
      </c>
      <c r="C14" t="s">
        <v>98</v>
      </c>
      <c r="D14">
        <v>8</v>
      </c>
      <c r="E14">
        <v>7</v>
      </c>
      <c r="F14">
        <v>10</v>
      </c>
      <c r="J14">
        <v>8.3333333333333339</v>
      </c>
    </row>
    <row r="15" spans="1:19" x14ac:dyDescent="0.25">
      <c r="A15">
        <v>292629</v>
      </c>
      <c r="B15" t="s">
        <v>74</v>
      </c>
      <c r="C15" t="s">
        <v>92</v>
      </c>
      <c r="D15">
        <v>2</v>
      </c>
      <c r="E15">
        <v>11</v>
      </c>
      <c r="F15">
        <v>4</v>
      </c>
      <c r="G15">
        <v>3</v>
      </c>
      <c r="H15">
        <v>5</v>
      </c>
      <c r="J15">
        <v>5</v>
      </c>
    </row>
    <row r="16" spans="1:19" x14ac:dyDescent="0.25">
      <c r="A16">
        <v>292629</v>
      </c>
      <c r="B16" t="s">
        <v>74</v>
      </c>
      <c r="C16" t="s">
        <v>97</v>
      </c>
      <c r="D16">
        <v>2</v>
      </c>
      <c r="E16">
        <v>9</v>
      </c>
      <c r="J16">
        <v>5.5</v>
      </c>
    </row>
    <row r="17" spans="1:10" x14ac:dyDescent="0.25">
      <c r="A17">
        <v>292630</v>
      </c>
      <c r="B17" t="s">
        <v>77</v>
      </c>
      <c r="C17" t="s">
        <v>89</v>
      </c>
      <c r="D17">
        <v>3</v>
      </c>
      <c r="E17">
        <v>2</v>
      </c>
      <c r="F17">
        <v>4</v>
      </c>
      <c r="G17">
        <v>8</v>
      </c>
      <c r="J17">
        <v>4.25</v>
      </c>
    </row>
    <row r="18" spans="1:10" x14ac:dyDescent="0.25">
      <c r="A18">
        <v>293068</v>
      </c>
      <c r="B18" t="s">
        <v>77</v>
      </c>
      <c r="C18" t="s">
        <v>86</v>
      </c>
      <c r="D18">
        <v>6</v>
      </c>
      <c r="E18">
        <v>4</v>
      </c>
      <c r="F18">
        <v>4</v>
      </c>
      <c r="G18">
        <v>7</v>
      </c>
      <c r="J18">
        <v>5.25</v>
      </c>
    </row>
    <row r="21" spans="1:10" x14ac:dyDescent="0.25">
      <c r="A21" s="1" t="s">
        <v>101</v>
      </c>
      <c r="B21" s="3"/>
      <c r="C21" s="3"/>
    </row>
    <row r="22" spans="1:10" x14ac:dyDescent="0.25">
      <c r="A22" s="1" t="s">
        <v>71</v>
      </c>
      <c r="B22" s="1" t="s">
        <v>72</v>
      </c>
      <c r="C22" s="1" t="s">
        <v>70</v>
      </c>
    </row>
    <row r="23" spans="1:10" x14ac:dyDescent="0.25">
      <c r="A23">
        <v>291749</v>
      </c>
      <c r="B23" t="s">
        <v>77</v>
      </c>
      <c r="C23">
        <v>4.5</v>
      </c>
    </row>
    <row r="24" spans="1:10" x14ac:dyDescent="0.25">
      <c r="A24">
        <v>291768</v>
      </c>
      <c r="B24" t="s">
        <v>77</v>
      </c>
      <c r="C24">
        <v>4</v>
      </c>
    </row>
    <row r="25" spans="1:10" x14ac:dyDescent="0.25">
      <c r="A25">
        <v>291790</v>
      </c>
      <c r="B25" t="s">
        <v>77</v>
      </c>
      <c r="C25">
        <v>5.333333333333333</v>
      </c>
    </row>
    <row r="26" spans="1:10" x14ac:dyDescent="0.25">
      <c r="A26">
        <v>292630</v>
      </c>
      <c r="B26" t="s">
        <v>77</v>
      </c>
      <c r="C26">
        <v>4.25</v>
      </c>
    </row>
    <row r="27" spans="1:10" x14ac:dyDescent="0.25">
      <c r="A27">
        <v>293068</v>
      </c>
      <c r="B27" t="s">
        <v>77</v>
      </c>
      <c r="C27">
        <v>5.25</v>
      </c>
    </row>
    <row r="28" spans="1:10" x14ac:dyDescent="0.25">
      <c r="A28">
        <v>291767</v>
      </c>
      <c r="B28" t="s">
        <v>74</v>
      </c>
      <c r="C28">
        <v>10.833333333333334</v>
      </c>
    </row>
    <row r="29" spans="1:10" x14ac:dyDescent="0.25">
      <c r="A29">
        <v>291769</v>
      </c>
      <c r="B29" t="s">
        <v>74</v>
      </c>
      <c r="C29">
        <v>7.666666666666667</v>
      </c>
    </row>
    <row r="30" spans="1:10" x14ac:dyDescent="0.25">
      <c r="A30">
        <v>292627</v>
      </c>
      <c r="B30" t="s">
        <v>74</v>
      </c>
      <c r="C30">
        <v>7.375</v>
      </c>
    </row>
    <row r="31" spans="1:10" x14ac:dyDescent="0.25">
      <c r="A31">
        <v>292628</v>
      </c>
      <c r="B31" t="s">
        <v>74</v>
      </c>
      <c r="C31">
        <v>6.4444444444444446</v>
      </c>
    </row>
    <row r="32" spans="1:10" x14ac:dyDescent="0.25">
      <c r="A32">
        <v>292629</v>
      </c>
      <c r="B32" t="s">
        <v>74</v>
      </c>
      <c r="C32">
        <v>5.1428571428571432</v>
      </c>
    </row>
    <row r="33" spans="2:13" x14ac:dyDescent="0.25">
      <c r="B33" s="1" t="s">
        <v>102</v>
      </c>
      <c r="C33">
        <f>AVERAGE(C23:C27)</f>
        <v>4.6666666666666661</v>
      </c>
    </row>
    <row r="34" spans="2:13" x14ac:dyDescent="0.25">
      <c r="B34" s="1" t="s">
        <v>103</v>
      </c>
      <c r="C34">
        <f>AVERAGE(C28:C32)</f>
        <v>7.4924603174603179</v>
      </c>
    </row>
    <row r="35" spans="2:13" x14ac:dyDescent="0.25">
      <c r="B35" s="1" t="s">
        <v>0</v>
      </c>
      <c r="C35">
        <f>TTEST(C23:C27,C28:C32,2,2)</f>
        <v>2.0513624426904086E-2</v>
      </c>
      <c r="D35" t="s">
        <v>105</v>
      </c>
    </row>
    <row r="38" spans="2:13" x14ac:dyDescent="0.25">
      <c r="C38" s="2"/>
    </row>
    <row r="39" spans="2:13" x14ac:dyDescent="0.25">
      <c r="C39" s="2"/>
      <c r="M39" s="1"/>
    </row>
    <row r="40" spans="2:13" x14ac:dyDescent="0.25">
      <c r="M40" s="1"/>
    </row>
    <row r="41" spans="2:13" x14ac:dyDescent="0.25">
      <c r="M41" s="1"/>
    </row>
  </sheetData>
  <sortState ref="A23:C32">
    <sortCondition descending="1" ref="B23:B3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="85" zoomScaleNormal="85" workbookViewId="0">
      <selection activeCell="H29" sqref="H29"/>
    </sheetView>
  </sheetViews>
  <sheetFormatPr defaultRowHeight="15" x14ac:dyDescent="0.25"/>
  <cols>
    <col min="1" max="1" width="22" style="1" bestFit="1" customWidth="1"/>
    <col min="2" max="2" width="13.5703125" bestFit="1" customWidth="1"/>
    <col min="3" max="3" width="17" bestFit="1" customWidth="1"/>
    <col min="4" max="4" width="15.42578125" bestFit="1" customWidth="1"/>
    <col min="5" max="5" width="16" bestFit="1" customWidth="1"/>
    <col min="6" max="6" width="19.5703125" bestFit="1" customWidth="1"/>
    <col min="9" max="9" width="19.5703125" bestFit="1" customWidth="1"/>
    <col min="10" max="10" width="21.42578125" bestFit="1" customWidth="1"/>
    <col min="11" max="11" width="21.85546875" bestFit="1" customWidth="1"/>
    <col min="12" max="12" width="13.42578125" bestFit="1" customWidth="1"/>
    <col min="13" max="13" width="17" bestFit="1" customWidth="1"/>
    <col min="14" max="14" width="15.7109375" bestFit="1" customWidth="1"/>
    <col min="15" max="15" width="19.42578125" bestFit="1" customWidth="1"/>
    <col min="16" max="16" width="19.5703125" bestFit="1" customWidth="1"/>
    <col min="17" max="17" width="12.28515625" bestFit="1" customWidth="1"/>
  </cols>
  <sheetData>
    <row r="1" spans="1:13" s="1" customFormat="1" x14ac:dyDescent="0.25">
      <c r="A1" s="1" t="s">
        <v>54</v>
      </c>
      <c r="F1"/>
    </row>
    <row r="2" spans="1:13" s="1" customFormat="1" x14ac:dyDescent="0.25">
      <c r="A2" s="1" t="s">
        <v>1</v>
      </c>
      <c r="B2" s="1" t="s">
        <v>46</v>
      </c>
      <c r="C2" s="1" t="s">
        <v>49</v>
      </c>
      <c r="D2" s="1" t="s">
        <v>60</v>
      </c>
      <c r="E2" s="1" t="s">
        <v>6</v>
      </c>
      <c r="F2" s="1" t="s">
        <v>7</v>
      </c>
      <c r="I2" s="1" t="s">
        <v>31</v>
      </c>
      <c r="L2"/>
    </row>
    <row r="3" spans="1:13" x14ac:dyDescent="0.25">
      <c r="A3" s="1" t="s">
        <v>24</v>
      </c>
      <c r="B3">
        <v>402406.48</v>
      </c>
      <c r="C3">
        <v>135905.24</v>
      </c>
      <c r="D3">
        <v>138048.84</v>
      </c>
      <c r="E3">
        <v>225453.52</v>
      </c>
      <c r="F3">
        <f>_xlfn.STDEV.P(B3:D3)</f>
        <v>125127.69822548277</v>
      </c>
      <c r="J3" s="1" t="s">
        <v>0</v>
      </c>
      <c r="K3" t="s">
        <v>32</v>
      </c>
      <c r="L3" t="s">
        <v>33</v>
      </c>
    </row>
    <row r="4" spans="1:13" x14ac:dyDescent="0.25">
      <c r="A4" s="1" t="s">
        <v>25</v>
      </c>
      <c r="B4">
        <v>129411.88</v>
      </c>
      <c r="C4">
        <v>42139.08</v>
      </c>
      <c r="D4">
        <v>52545</v>
      </c>
      <c r="E4">
        <v>74698.653333333335</v>
      </c>
      <c r="F4">
        <v>38920.634389914849</v>
      </c>
      <c r="I4" t="s">
        <v>62</v>
      </c>
      <c r="J4" s="4">
        <f>_xlfn.T.TEST(B24:D24,B31:D31,2,2)</f>
        <v>0.88404745244216476</v>
      </c>
    </row>
    <row r="5" spans="1:13" x14ac:dyDescent="0.25">
      <c r="A5" s="1" t="s">
        <v>22</v>
      </c>
      <c r="B5">
        <v>283107.52</v>
      </c>
      <c r="C5">
        <v>140183.76</v>
      </c>
      <c r="D5">
        <v>148484.16</v>
      </c>
      <c r="E5">
        <v>190591.81333333335</v>
      </c>
      <c r="F5">
        <v>65506.188741037004</v>
      </c>
      <c r="I5" t="s">
        <v>63</v>
      </c>
      <c r="J5" s="4">
        <f>_xlfn.T.TEST(B25:D25,B32:D32,2,2)</f>
        <v>0.92112477331953446</v>
      </c>
      <c r="M5" s="1"/>
    </row>
    <row r="6" spans="1:13" x14ac:dyDescent="0.25">
      <c r="A6" s="1" t="s">
        <v>23</v>
      </c>
      <c r="B6">
        <v>102471.12</v>
      </c>
      <c r="C6">
        <v>63537.919999999998</v>
      </c>
      <c r="D6">
        <v>62097</v>
      </c>
      <c r="E6">
        <v>76035.346666666665</v>
      </c>
      <c r="F6">
        <v>18702.168259502843</v>
      </c>
      <c r="I6" t="s">
        <v>64</v>
      </c>
      <c r="J6" s="4">
        <f>_xlfn.T.TEST(B14:D14,B5:D5,2,2)</f>
        <v>2.6693133559954261E-2</v>
      </c>
      <c r="K6" t="s">
        <v>65</v>
      </c>
      <c r="L6" t="s">
        <v>66</v>
      </c>
    </row>
    <row r="7" spans="1:13" x14ac:dyDescent="0.25">
      <c r="A7" s="1" t="s">
        <v>6</v>
      </c>
      <c r="B7">
        <v>229349.25</v>
      </c>
      <c r="C7">
        <v>95441.5</v>
      </c>
      <c r="D7">
        <v>100293.75</v>
      </c>
      <c r="I7" t="s">
        <v>67</v>
      </c>
      <c r="J7" s="4">
        <f>_xlfn.T.TEST(B15:D15,B6:D6,2,2)</f>
        <v>0.98073608762438846</v>
      </c>
    </row>
    <row r="8" spans="1:13" x14ac:dyDescent="0.25">
      <c r="A8" s="1" t="s">
        <v>44</v>
      </c>
      <c r="B8">
        <v>121371.63408667572</v>
      </c>
      <c r="C8">
        <v>43295.988495956517</v>
      </c>
      <c r="D8">
        <v>43262.851483695587</v>
      </c>
      <c r="I8" t="s">
        <v>68</v>
      </c>
      <c r="J8" s="4">
        <f>_xlfn.T.TEST(B3:D3,B12:D12,2,2)</f>
        <v>8.756515262936676E-2</v>
      </c>
    </row>
    <row r="9" spans="1:13" x14ac:dyDescent="0.25">
      <c r="I9" t="s">
        <v>69</v>
      </c>
      <c r="J9" s="4">
        <f>_xlfn.T.TEST(B4:D4,B13:D13,2,2)</f>
        <v>0.98542216659010728</v>
      </c>
      <c r="L9" s="1"/>
    </row>
    <row r="10" spans="1:13" x14ac:dyDescent="0.25">
      <c r="A10" s="1" t="s">
        <v>57</v>
      </c>
    </row>
    <row r="11" spans="1:13" s="1" customFormat="1" x14ac:dyDescent="0.25">
      <c r="A11" s="1" t="s">
        <v>1</v>
      </c>
      <c r="B11" s="1" t="s">
        <v>47</v>
      </c>
      <c r="C11" s="1" t="s">
        <v>50</v>
      </c>
      <c r="D11" s="1" t="s">
        <v>61</v>
      </c>
      <c r="E11" s="1" t="s">
        <v>6</v>
      </c>
      <c r="F11" s="1" t="s">
        <v>7</v>
      </c>
      <c r="J11"/>
      <c r="K11"/>
      <c r="L11"/>
    </row>
    <row r="12" spans="1:13" s="1" customFormat="1" x14ac:dyDescent="0.25">
      <c r="A12" s="1" t="s">
        <v>24</v>
      </c>
      <c r="B12">
        <v>31165.040000000001</v>
      </c>
      <c r="C12">
        <v>22983.919999999998</v>
      </c>
      <c r="D12">
        <v>24521.4</v>
      </c>
      <c r="E12">
        <v>26223.453333333335</v>
      </c>
      <c r="F12">
        <v>3550.1568299380156</v>
      </c>
      <c r="K12"/>
    </row>
    <row r="13" spans="1:13" x14ac:dyDescent="0.25">
      <c r="A13" s="1" t="s">
        <v>25</v>
      </c>
      <c r="B13">
        <v>117092.16</v>
      </c>
      <c r="C13">
        <v>37775.199999999997</v>
      </c>
      <c r="D13">
        <v>67131.28</v>
      </c>
      <c r="E13">
        <v>73999.546666666662</v>
      </c>
      <c r="F13">
        <v>32743.19116156044</v>
      </c>
    </row>
    <row r="14" spans="1:13" x14ac:dyDescent="0.25">
      <c r="A14" s="1" t="s">
        <v>22</v>
      </c>
      <c r="B14">
        <v>32055.96</v>
      </c>
      <c r="C14">
        <v>23314.080000000002</v>
      </c>
      <c r="D14">
        <v>38522.6</v>
      </c>
      <c r="E14">
        <v>31297.546666666665</v>
      </c>
      <c r="F14">
        <v>6231.9693642664488</v>
      </c>
    </row>
    <row r="15" spans="1:13" x14ac:dyDescent="0.25">
      <c r="A15" s="1" t="s">
        <v>23</v>
      </c>
      <c r="B15">
        <v>81038.84</v>
      </c>
      <c r="C15">
        <v>57979.8</v>
      </c>
      <c r="D15">
        <v>90347.72</v>
      </c>
      <c r="E15">
        <v>76455.453333333338</v>
      </c>
      <c r="F15">
        <v>13605.786423031768</v>
      </c>
    </row>
    <row r="16" spans="1:13" x14ac:dyDescent="0.25">
      <c r="A16" s="1" t="s">
        <v>6</v>
      </c>
      <c r="B16">
        <v>65338</v>
      </c>
      <c r="C16">
        <v>35513.25</v>
      </c>
      <c r="D16">
        <v>55130.75</v>
      </c>
    </row>
    <row r="17" spans="1:6" x14ac:dyDescent="0.25">
      <c r="A17" s="1" t="s">
        <v>44</v>
      </c>
      <c r="B17">
        <v>36057.228248072541</v>
      </c>
      <c r="C17">
        <v>14279.93474812472</v>
      </c>
      <c r="D17">
        <v>25480.436859023826</v>
      </c>
    </row>
    <row r="20" spans="1:6" x14ac:dyDescent="0.25">
      <c r="A20" s="1" t="s">
        <v>58</v>
      </c>
    </row>
    <row r="21" spans="1:6" x14ac:dyDescent="0.25">
      <c r="A21" s="1" t="s">
        <v>1</v>
      </c>
      <c r="B21" s="1" t="s">
        <v>46</v>
      </c>
      <c r="C21" s="1" t="s">
        <v>49</v>
      </c>
      <c r="D21" s="1" t="s">
        <v>60</v>
      </c>
      <c r="E21" s="1" t="s">
        <v>6</v>
      </c>
      <c r="F21" s="1" t="s">
        <v>53</v>
      </c>
    </row>
    <row r="22" spans="1:6" x14ac:dyDescent="0.25">
      <c r="A22" s="1" t="s">
        <v>24</v>
      </c>
      <c r="B22">
        <v>16605.32</v>
      </c>
      <c r="C22">
        <v>43380.88</v>
      </c>
      <c r="D22">
        <v>2169.2600000000002</v>
      </c>
      <c r="E22">
        <v>20718.486666666668</v>
      </c>
      <c r="F22">
        <v>17074.113169296827</v>
      </c>
    </row>
    <row r="23" spans="1:6" x14ac:dyDescent="0.25">
      <c r="A23" s="1" t="s">
        <v>25</v>
      </c>
      <c r="B23">
        <v>40763.839999999997</v>
      </c>
      <c r="C23">
        <v>232137.96</v>
      </c>
      <c r="D23">
        <v>13621.99</v>
      </c>
      <c r="E23">
        <v>95507.93</v>
      </c>
      <c r="F23">
        <v>97245.372910338847</v>
      </c>
    </row>
    <row r="24" spans="1:6" x14ac:dyDescent="0.25">
      <c r="A24" s="1" t="s">
        <v>22</v>
      </c>
      <c r="B24">
        <v>17134.68</v>
      </c>
      <c r="C24">
        <v>53035.12</v>
      </c>
      <c r="D24">
        <v>2587.8599999999997</v>
      </c>
      <c r="E24">
        <v>24252.553333333333</v>
      </c>
      <c r="F24">
        <v>21201.094326613322</v>
      </c>
    </row>
    <row r="25" spans="1:6" x14ac:dyDescent="0.25">
      <c r="A25" s="1" t="s">
        <v>23</v>
      </c>
      <c r="B25">
        <v>69486.16</v>
      </c>
      <c r="C25">
        <v>357284.04000000004</v>
      </c>
      <c r="D25">
        <v>22861.559999999998</v>
      </c>
      <c r="E25">
        <v>149877.25333333336</v>
      </c>
      <c r="F25">
        <v>147888.79763262247</v>
      </c>
    </row>
    <row r="27" spans="1:6" x14ac:dyDescent="0.25">
      <c r="A27" s="1" t="s">
        <v>59</v>
      </c>
    </row>
    <row r="28" spans="1:6" x14ac:dyDescent="0.25">
      <c r="A28" s="1" t="s">
        <v>1</v>
      </c>
      <c r="B28" s="1" t="s">
        <v>47</v>
      </c>
      <c r="C28" s="1" t="s">
        <v>50</v>
      </c>
      <c r="D28" s="1" t="s">
        <v>61</v>
      </c>
      <c r="E28" s="1" t="s">
        <v>6</v>
      </c>
      <c r="F28" s="1" t="s">
        <v>53</v>
      </c>
    </row>
    <row r="29" spans="1:6" s="1" customFormat="1" x14ac:dyDescent="0.25">
      <c r="A29" s="1" t="s">
        <v>24</v>
      </c>
      <c r="B29">
        <v>18552.96</v>
      </c>
      <c r="C29">
        <v>31747.68</v>
      </c>
      <c r="D29">
        <v>4071.6</v>
      </c>
      <c r="E29">
        <v>18124.079999999998</v>
      </c>
      <c r="F29">
        <v>11302.781503753844</v>
      </c>
    </row>
    <row r="30" spans="1:6" x14ac:dyDescent="0.25">
      <c r="A30" s="1" t="s">
        <v>25</v>
      </c>
      <c r="B30">
        <v>35698.759999999995</v>
      </c>
      <c r="C30">
        <v>193451.68</v>
      </c>
      <c r="D30">
        <v>30978.12</v>
      </c>
      <c r="E30">
        <v>86709.52</v>
      </c>
      <c r="F30">
        <v>75502.704815132704</v>
      </c>
    </row>
    <row r="31" spans="1:6" x14ac:dyDescent="0.25">
      <c r="A31" s="1" t="s">
        <v>22</v>
      </c>
      <c r="B31">
        <v>21866.04</v>
      </c>
      <c r="C31">
        <v>37323.32</v>
      </c>
      <c r="D31">
        <v>5362.4</v>
      </c>
      <c r="E31">
        <v>21517.253333333334</v>
      </c>
      <c r="F31">
        <v>13050.321603080216</v>
      </c>
    </row>
    <row r="32" spans="1:6" x14ac:dyDescent="0.25">
      <c r="A32" s="1" t="s">
        <v>23</v>
      </c>
      <c r="B32">
        <v>62036.240000000005</v>
      </c>
      <c r="C32">
        <v>298815.32</v>
      </c>
      <c r="D32">
        <v>46838.880000000005</v>
      </c>
      <c r="E32">
        <v>135896.81333333332</v>
      </c>
      <c r="F32">
        <v>115367.73031951624</v>
      </c>
    </row>
    <row r="34" spans="1:5" s="1" customFormat="1" x14ac:dyDescent="0.25">
      <c r="A34" s="1" t="s">
        <v>1</v>
      </c>
      <c r="B34" s="1" t="s">
        <v>45</v>
      </c>
      <c r="C34" s="1" t="s">
        <v>48</v>
      </c>
      <c r="D34" s="1" t="s">
        <v>51</v>
      </c>
      <c r="E34" s="1" t="s">
        <v>52</v>
      </c>
    </row>
    <row r="35" spans="1:5" x14ac:dyDescent="0.25">
      <c r="A35" s="1" t="s">
        <v>24</v>
      </c>
      <c r="B35">
        <v>20718.486666666668</v>
      </c>
      <c r="C35">
        <v>18124.079999999998</v>
      </c>
      <c r="D35">
        <v>225453.52</v>
      </c>
      <c r="E35">
        <v>26223.453333333335</v>
      </c>
    </row>
    <row r="36" spans="1:5" x14ac:dyDescent="0.25">
      <c r="A36" s="1" t="s">
        <v>25</v>
      </c>
      <c r="B36">
        <v>95507.93</v>
      </c>
      <c r="C36">
        <v>86709.52</v>
      </c>
      <c r="D36">
        <v>74698.653333333335</v>
      </c>
      <c r="E36">
        <v>73999.546666666662</v>
      </c>
    </row>
    <row r="37" spans="1:5" x14ac:dyDescent="0.25">
      <c r="A37" s="1" t="s">
        <v>22</v>
      </c>
      <c r="B37">
        <v>24252.553333333333</v>
      </c>
      <c r="C37">
        <v>21517.253333333334</v>
      </c>
      <c r="D37">
        <v>190591.81333333335</v>
      </c>
      <c r="E37">
        <v>31297.546666666665</v>
      </c>
    </row>
    <row r="38" spans="1:5" x14ac:dyDescent="0.25">
      <c r="A38" s="1" t="s">
        <v>23</v>
      </c>
      <c r="B38">
        <v>149877.25333333336</v>
      </c>
      <c r="C38">
        <v>135896.81333333332</v>
      </c>
      <c r="D38">
        <v>76035.346666666665</v>
      </c>
      <c r="E38">
        <v>76455.453333333338</v>
      </c>
    </row>
    <row r="39" spans="1:5" x14ac:dyDescent="0.25">
      <c r="A39" s="1" t="s">
        <v>28</v>
      </c>
      <c r="B39">
        <v>17074.113169296827</v>
      </c>
      <c r="C39">
        <v>11302.781503753844</v>
      </c>
      <c r="D39">
        <v>125127.69822548277</v>
      </c>
      <c r="E39">
        <v>3550.1568299380156</v>
      </c>
    </row>
    <row r="40" spans="1:5" x14ac:dyDescent="0.25">
      <c r="A40" s="1" t="s">
        <v>29</v>
      </c>
      <c r="B40">
        <v>97245.372910338847</v>
      </c>
      <c r="C40">
        <v>75502.704815132704</v>
      </c>
      <c r="D40">
        <v>38920.634389914849</v>
      </c>
      <c r="E40">
        <v>32743.19116156044</v>
      </c>
    </row>
    <row r="41" spans="1:5" x14ac:dyDescent="0.25">
      <c r="A41" s="1" t="s">
        <v>26</v>
      </c>
      <c r="B41">
        <v>21201.094326613322</v>
      </c>
      <c r="C41">
        <v>13050.321603080216</v>
      </c>
      <c r="D41">
        <v>65506.188741037004</v>
      </c>
      <c r="E41">
        <v>6231.9693642664488</v>
      </c>
    </row>
    <row r="42" spans="1:5" x14ac:dyDescent="0.25">
      <c r="A42" s="1" t="s">
        <v>27</v>
      </c>
      <c r="B42">
        <v>147888.79763262247</v>
      </c>
      <c r="C42">
        <v>115367.73031951624</v>
      </c>
      <c r="D42">
        <v>18702.168259502843</v>
      </c>
      <c r="E42">
        <v>13605.786423031768</v>
      </c>
    </row>
    <row r="47" spans="1:5" s="1" customFormat="1" x14ac:dyDescent="0.25"/>
    <row r="54" s="1" customFormat="1" x14ac:dyDescent="0.25"/>
  </sheetData>
  <conditionalFormatting sqref="J4:J9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7" workbookViewId="0">
      <selection activeCell="A15" sqref="A15:B19"/>
    </sheetView>
  </sheetViews>
  <sheetFormatPr defaultRowHeight="15" x14ac:dyDescent="0.25"/>
  <cols>
    <col min="1" max="1" width="9.42578125" bestFit="1" customWidth="1"/>
    <col min="2" max="2" width="9.85546875" bestFit="1" customWidth="1"/>
    <col min="3" max="3" width="25.28515625" bestFit="1" customWidth="1"/>
    <col min="11" max="11" width="9.42578125" bestFit="1" customWidth="1"/>
    <col min="13" max="13" width="25.28515625" bestFit="1" customWidth="1"/>
  </cols>
  <sheetData>
    <row r="1" spans="1:11" x14ac:dyDescent="0.25">
      <c r="D1" s="1" t="s">
        <v>106</v>
      </c>
    </row>
    <row r="2" spans="1:11" x14ac:dyDescent="0.25">
      <c r="A2" s="1" t="s">
        <v>71</v>
      </c>
      <c r="B2" s="1" t="s">
        <v>72</v>
      </c>
      <c r="C2" s="1" t="s">
        <v>84</v>
      </c>
      <c r="D2" s="1">
        <v>1</v>
      </c>
      <c r="E2" s="1">
        <v>2</v>
      </c>
      <c r="F2" s="1">
        <v>3</v>
      </c>
      <c r="G2" s="1">
        <v>4</v>
      </c>
      <c r="H2" s="1" t="s">
        <v>70</v>
      </c>
      <c r="K2" s="1"/>
    </row>
    <row r="3" spans="1:11" x14ac:dyDescent="0.25">
      <c r="A3">
        <v>291769</v>
      </c>
      <c r="B3" s="5" t="s">
        <v>74</v>
      </c>
      <c r="C3" s="3" t="s">
        <v>73</v>
      </c>
      <c r="D3" s="5">
        <v>6</v>
      </c>
      <c r="E3" s="5">
        <v>20</v>
      </c>
      <c r="F3" s="5">
        <v>20</v>
      </c>
      <c r="G3" s="5"/>
      <c r="H3" s="2">
        <f t="shared" ref="H3:H11" si="0">AVERAGE(D3:G3)</f>
        <v>15.333333333333334</v>
      </c>
    </row>
    <row r="4" spans="1:11" x14ac:dyDescent="0.25">
      <c r="A4">
        <v>291769</v>
      </c>
      <c r="B4" s="5" t="s">
        <v>74</v>
      </c>
      <c r="C4" s="3" t="s">
        <v>75</v>
      </c>
      <c r="D4" s="5">
        <v>13</v>
      </c>
      <c r="E4" s="5">
        <v>16</v>
      </c>
      <c r="F4" s="5">
        <v>15</v>
      </c>
      <c r="G4" s="5"/>
      <c r="H4" s="2">
        <f t="shared" si="0"/>
        <v>14.666666666666666</v>
      </c>
    </row>
    <row r="5" spans="1:11" x14ac:dyDescent="0.25">
      <c r="A5">
        <v>291768</v>
      </c>
      <c r="B5" s="5" t="s">
        <v>77</v>
      </c>
      <c r="C5" s="3" t="s">
        <v>76</v>
      </c>
      <c r="D5" s="5">
        <v>4</v>
      </c>
      <c r="E5" s="5">
        <v>3</v>
      </c>
      <c r="F5" s="5">
        <v>5</v>
      </c>
      <c r="G5" s="5"/>
      <c r="H5" s="2">
        <f t="shared" si="0"/>
        <v>4</v>
      </c>
    </row>
    <row r="6" spans="1:11" x14ac:dyDescent="0.25">
      <c r="A6">
        <v>291768</v>
      </c>
      <c r="B6" s="5" t="s">
        <v>77</v>
      </c>
      <c r="C6" s="3" t="s">
        <v>78</v>
      </c>
      <c r="D6" s="5">
        <v>4</v>
      </c>
      <c r="E6" s="5">
        <v>4</v>
      </c>
      <c r="F6" s="5">
        <v>8</v>
      </c>
      <c r="G6" s="5"/>
      <c r="H6" s="2">
        <f t="shared" si="0"/>
        <v>5.333333333333333</v>
      </c>
    </row>
    <row r="7" spans="1:11" x14ac:dyDescent="0.25">
      <c r="A7">
        <v>291767</v>
      </c>
      <c r="B7" s="5" t="s">
        <v>74</v>
      </c>
      <c r="C7" s="3" t="s">
        <v>79</v>
      </c>
      <c r="D7" s="5">
        <v>10</v>
      </c>
      <c r="E7" s="5">
        <v>15</v>
      </c>
      <c r="F7" s="5">
        <v>14</v>
      </c>
      <c r="G7" s="5"/>
      <c r="H7" s="2">
        <f t="shared" si="0"/>
        <v>13</v>
      </c>
    </row>
    <row r="8" spans="1:11" x14ac:dyDescent="0.25">
      <c r="A8">
        <v>291767</v>
      </c>
      <c r="B8" s="5" t="s">
        <v>74</v>
      </c>
      <c r="C8" s="3" t="s">
        <v>80</v>
      </c>
      <c r="D8" s="5">
        <v>22</v>
      </c>
      <c r="E8" s="5">
        <v>18</v>
      </c>
      <c r="F8" s="5">
        <v>9</v>
      </c>
      <c r="G8" s="5"/>
      <c r="H8" s="2">
        <f t="shared" si="0"/>
        <v>16.333333333333332</v>
      </c>
    </row>
    <row r="9" spans="1:11" x14ac:dyDescent="0.25">
      <c r="A9">
        <v>291749</v>
      </c>
      <c r="B9" s="5" t="s">
        <v>77</v>
      </c>
      <c r="C9" s="3" t="s">
        <v>81</v>
      </c>
      <c r="D9" s="5">
        <v>7</v>
      </c>
      <c r="E9" s="5">
        <v>6</v>
      </c>
      <c r="F9" s="5">
        <v>7</v>
      </c>
      <c r="G9" s="5"/>
      <c r="H9" s="2">
        <f t="shared" si="0"/>
        <v>6.666666666666667</v>
      </c>
    </row>
    <row r="10" spans="1:11" x14ac:dyDescent="0.25">
      <c r="A10">
        <v>291749</v>
      </c>
      <c r="B10" s="5" t="s">
        <v>77</v>
      </c>
      <c r="C10" s="3" t="s">
        <v>82</v>
      </c>
      <c r="D10" s="5">
        <v>5</v>
      </c>
      <c r="E10" s="5">
        <v>10</v>
      </c>
      <c r="F10" s="5">
        <v>7</v>
      </c>
      <c r="G10" s="5">
        <v>16</v>
      </c>
      <c r="H10" s="2">
        <f t="shared" si="0"/>
        <v>9.5</v>
      </c>
    </row>
    <row r="11" spans="1:11" x14ac:dyDescent="0.25">
      <c r="A11">
        <v>292630</v>
      </c>
      <c r="B11" s="5" t="s">
        <v>77</v>
      </c>
      <c r="C11" s="3" t="s">
        <v>83</v>
      </c>
      <c r="D11" s="5">
        <v>5</v>
      </c>
      <c r="E11" s="5">
        <v>9</v>
      </c>
      <c r="F11" s="5"/>
      <c r="G11" s="5"/>
      <c r="H11" s="2">
        <f t="shared" si="0"/>
        <v>7</v>
      </c>
    </row>
    <row r="13" spans="1:11" x14ac:dyDescent="0.25">
      <c r="A13" s="1" t="s">
        <v>101</v>
      </c>
    </row>
    <row r="14" spans="1:11" x14ac:dyDescent="0.25">
      <c r="A14" s="1" t="s">
        <v>71</v>
      </c>
      <c r="B14" s="6" t="s">
        <v>72</v>
      </c>
      <c r="C14" s="3" t="s">
        <v>70</v>
      </c>
    </row>
    <row r="15" spans="1:11" x14ac:dyDescent="0.25">
      <c r="A15">
        <v>291768</v>
      </c>
      <c r="B15" t="s">
        <v>77</v>
      </c>
      <c r="C15">
        <v>4.666666666666667</v>
      </c>
    </row>
    <row r="16" spans="1:11" x14ac:dyDescent="0.25">
      <c r="A16">
        <v>291749</v>
      </c>
      <c r="B16" t="s">
        <v>77</v>
      </c>
      <c r="C16">
        <v>8.2857142857142865</v>
      </c>
    </row>
    <row r="17" spans="1:11" x14ac:dyDescent="0.25">
      <c r="A17">
        <v>292630</v>
      </c>
      <c r="B17" t="s">
        <v>77</v>
      </c>
      <c r="C17">
        <v>7</v>
      </c>
    </row>
    <row r="18" spans="1:11" x14ac:dyDescent="0.25">
      <c r="A18">
        <v>291769</v>
      </c>
      <c r="B18" t="s">
        <v>74</v>
      </c>
      <c r="C18">
        <v>15</v>
      </c>
      <c r="K18" s="1"/>
    </row>
    <row r="19" spans="1:11" x14ac:dyDescent="0.25">
      <c r="A19">
        <v>291767</v>
      </c>
      <c r="B19" t="s">
        <v>74</v>
      </c>
      <c r="C19">
        <v>14.666666666666666</v>
      </c>
      <c r="K19" s="1"/>
    </row>
    <row r="20" spans="1:11" x14ac:dyDescent="0.25">
      <c r="B20" s="1" t="s">
        <v>102</v>
      </c>
      <c r="C20">
        <f>AVERAGE(C15:C17)</f>
        <v>6.6507936507936511</v>
      </c>
      <c r="K20" s="1"/>
    </row>
    <row r="21" spans="1:11" x14ac:dyDescent="0.25">
      <c r="B21" s="1" t="s">
        <v>103</v>
      </c>
      <c r="C21">
        <f>AVERAGE(C18:C19)</f>
        <v>14.833333333333332</v>
      </c>
    </row>
    <row r="22" spans="1:11" x14ac:dyDescent="0.25">
      <c r="B22" s="1" t="s">
        <v>0</v>
      </c>
      <c r="C22">
        <f>TTEST(C15:C17,C18:C19,2,2)</f>
        <v>9.4521135491969915E-3</v>
      </c>
      <c r="D2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 signal</vt:lpstr>
      <vt:lpstr>SC MN count</vt:lpstr>
      <vt:lpstr>Brain signal</vt:lpstr>
      <vt:lpstr>Brain MN 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Hale (Biosciences)</dc:creator>
  <cp:lastModifiedBy>Helen Cooper (School of Biosciences)</cp:lastModifiedBy>
  <dcterms:created xsi:type="dcterms:W3CDTF">2024-02-22T13:16:36Z</dcterms:created>
  <dcterms:modified xsi:type="dcterms:W3CDTF">2024-04-16T07:45:20Z</dcterms:modified>
</cp:coreProperties>
</file>