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oukjanssen/surfdrive/Shared/WGS_PGT/manuscriptDrafts/"/>
    </mc:Choice>
  </mc:AlternateContent>
  <xr:revisionPtr revIDLastSave="0" documentId="13_ncr:1_{F8988DF1-6F62-9D4D-A566-C71B575A35A4}" xr6:coauthVersionLast="47" xr6:coauthVersionMax="47" xr10:uidLastSave="{00000000-0000-0000-0000-000000000000}"/>
  <bookViews>
    <workbookView xWindow="16000" yWindow="760" windowWidth="14240" windowHeight="17440" activeTab="1" xr2:uid="{C0509F5A-79C3-D746-9D9B-12E7C5DDD5D6}"/>
  </bookViews>
  <sheets>
    <sheet name="GBS-PGT" sheetId="1" r:id="rId1"/>
    <sheet name="WGS-PGT" sheetId="2" r:id="rId2"/>
  </sheets>
  <definedNames>
    <definedName name="_xlnm._FilterDatabase" localSheetId="0" hidden="1">'GBS-PGT'!$A$2:$Z$37</definedName>
    <definedName name="_xlnm._FilterDatabase" localSheetId="1" hidden="1">'WGS-PGT'!$A$2:$Z$2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K26" i="1"/>
  <c r="O26" i="1"/>
  <c r="P26" i="1"/>
  <c r="T27" i="1"/>
  <c r="U27" i="1"/>
  <c r="Y27" i="1"/>
  <c r="Z27" i="1"/>
  <c r="T28" i="1"/>
  <c r="U28" i="1"/>
  <c r="Y28" i="1"/>
  <c r="Z28" i="1"/>
  <c r="T23" i="1"/>
  <c r="U23" i="1"/>
  <c r="Y23" i="1"/>
  <c r="Z23" i="1"/>
  <c r="T24" i="1"/>
  <c r="U24" i="1"/>
  <c r="Y24" i="1"/>
  <c r="Z24" i="1"/>
  <c r="T25" i="1"/>
  <c r="U25" i="1"/>
  <c r="Y25" i="1"/>
  <c r="Z25" i="1"/>
  <c r="P37" i="2"/>
  <c r="O37" i="2"/>
  <c r="K37" i="2"/>
  <c r="J37" i="2"/>
  <c r="Z36" i="2"/>
  <c r="Y36" i="2"/>
  <c r="U36" i="2"/>
  <c r="T36" i="2"/>
  <c r="P36" i="2"/>
  <c r="O36" i="2"/>
  <c r="K36" i="2"/>
  <c r="J36" i="2"/>
  <c r="Z35" i="2"/>
  <c r="Y35" i="2"/>
  <c r="U35" i="2"/>
  <c r="T35" i="2"/>
  <c r="P35" i="2"/>
  <c r="O35" i="2"/>
  <c r="K35" i="2"/>
  <c r="J35" i="2"/>
  <c r="Z34" i="2"/>
  <c r="Y34" i="2"/>
  <c r="U34" i="2"/>
  <c r="T34" i="2"/>
  <c r="P34" i="2"/>
  <c r="O34" i="2"/>
  <c r="K34" i="2"/>
  <c r="J34" i="2"/>
  <c r="P33" i="2"/>
  <c r="O33" i="2"/>
  <c r="K33" i="2"/>
  <c r="J33" i="2"/>
  <c r="P32" i="2"/>
  <c r="O32" i="2"/>
  <c r="K32" i="2"/>
  <c r="J32" i="2"/>
  <c r="Z31" i="2"/>
  <c r="Y31" i="2"/>
  <c r="U31" i="2"/>
  <c r="T31" i="2"/>
  <c r="P31" i="2"/>
  <c r="O31" i="2"/>
  <c r="K31" i="2"/>
  <c r="J31" i="2"/>
  <c r="P30" i="2"/>
  <c r="O30" i="2"/>
  <c r="K30" i="2"/>
  <c r="J30" i="2"/>
  <c r="P29" i="2"/>
  <c r="O29" i="2"/>
  <c r="K29" i="2"/>
  <c r="J29" i="2"/>
  <c r="P22" i="2"/>
  <c r="O22" i="2"/>
  <c r="K22" i="2"/>
  <c r="J22" i="2"/>
  <c r="P21" i="2"/>
  <c r="O21" i="2"/>
  <c r="K21" i="2"/>
  <c r="J21" i="2"/>
  <c r="Z25" i="2"/>
  <c r="Y25" i="2"/>
  <c r="U25" i="2"/>
  <c r="T25" i="2"/>
  <c r="Z24" i="2"/>
  <c r="Y24" i="2"/>
  <c r="U24" i="2"/>
  <c r="T24" i="2"/>
  <c r="Z23" i="2"/>
  <c r="Y23" i="2"/>
  <c r="U23" i="2"/>
  <c r="T23" i="2"/>
  <c r="Z28" i="2"/>
  <c r="Y28" i="2"/>
  <c r="U28" i="2"/>
  <c r="T28" i="2"/>
  <c r="Z27" i="2"/>
  <c r="Y27" i="2"/>
  <c r="U27" i="2"/>
  <c r="T27" i="2"/>
  <c r="P26" i="2"/>
  <c r="O26" i="2"/>
  <c r="K26" i="2"/>
  <c r="J26" i="2"/>
  <c r="Z20" i="2"/>
  <c r="Y20" i="2"/>
  <c r="U20" i="2"/>
  <c r="T20" i="2"/>
  <c r="Z19" i="2"/>
  <c r="Y19" i="2"/>
  <c r="U19" i="2"/>
  <c r="T19" i="2"/>
  <c r="Z18" i="2"/>
  <c r="Y18" i="2"/>
  <c r="U18" i="2"/>
  <c r="T18" i="2"/>
  <c r="P17" i="2"/>
  <c r="O17" i="2"/>
  <c r="K17" i="2"/>
  <c r="J17" i="2"/>
  <c r="P16" i="2"/>
  <c r="O16" i="2"/>
  <c r="K16" i="2"/>
  <c r="J16" i="2"/>
  <c r="P15" i="2"/>
  <c r="O15" i="2"/>
  <c r="K15" i="2"/>
  <c r="J15" i="2"/>
  <c r="Z14" i="2"/>
  <c r="Y14" i="2"/>
  <c r="U14" i="2"/>
  <c r="T14" i="2"/>
  <c r="P14" i="2"/>
  <c r="O14" i="2"/>
  <c r="K14" i="2"/>
  <c r="J14" i="2"/>
  <c r="Z13" i="2"/>
  <c r="Y13" i="2"/>
  <c r="U13" i="2"/>
  <c r="T13" i="2"/>
  <c r="P13" i="2"/>
  <c r="O13" i="2"/>
  <c r="K13" i="2"/>
  <c r="J13" i="2"/>
  <c r="P12" i="2"/>
  <c r="O12" i="2"/>
  <c r="K12" i="2"/>
  <c r="J12" i="2"/>
  <c r="P11" i="2"/>
  <c r="O11" i="2"/>
  <c r="K11" i="2"/>
  <c r="J11" i="2"/>
  <c r="P10" i="2"/>
  <c r="O10" i="2"/>
  <c r="K10" i="2"/>
  <c r="J10" i="2"/>
  <c r="P9" i="2"/>
  <c r="O9" i="2"/>
  <c r="K9" i="2"/>
  <c r="J9" i="2"/>
  <c r="Z8" i="2"/>
  <c r="Y8" i="2"/>
  <c r="U8" i="2"/>
  <c r="T8" i="2"/>
  <c r="P8" i="2"/>
  <c r="O8" i="2"/>
  <c r="K8" i="2"/>
  <c r="J8" i="2"/>
  <c r="Z7" i="2"/>
  <c r="Y7" i="2"/>
  <c r="U7" i="2"/>
  <c r="T7" i="2"/>
  <c r="P7" i="2"/>
  <c r="O7" i="2"/>
  <c r="K7" i="2"/>
  <c r="J7" i="2"/>
  <c r="Z6" i="2"/>
  <c r="Y6" i="2"/>
  <c r="U6" i="2"/>
  <c r="T6" i="2"/>
  <c r="P6" i="2"/>
  <c r="O6" i="2"/>
  <c r="K6" i="2"/>
  <c r="J6" i="2"/>
  <c r="P5" i="2"/>
  <c r="O5" i="2"/>
  <c r="K5" i="2"/>
  <c r="J5" i="2"/>
  <c r="P4" i="2"/>
  <c r="O4" i="2"/>
  <c r="K4" i="2"/>
  <c r="J4" i="2"/>
  <c r="P3" i="2"/>
  <c r="O3" i="2"/>
  <c r="K3" i="2"/>
  <c r="J3" i="2"/>
  <c r="P37" i="1"/>
  <c r="O37" i="1"/>
  <c r="K37" i="1"/>
  <c r="J37" i="1"/>
  <c r="Z36" i="1"/>
  <c r="Y36" i="1"/>
  <c r="U36" i="1"/>
  <c r="T36" i="1"/>
  <c r="P36" i="1"/>
  <c r="O36" i="1"/>
  <c r="K36" i="1"/>
  <c r="J36" i="1"/>
  <c r="Z35" i="1"/>
  <c r="Y35" i="1"/>
  <c r="U35" i="1"/>
  <c r="T35" i="1"/>
  <c r="P35" i="1"/>
  <c r="O35" i="1"/>
  <c r="K35" i="1"/>
  <c r="J35" i="1"/>
  <c r="Z34" i="1"/>
  <c r="Y34" i="1"/>
  <c r="U34" i="1"/>
  <c r="T34" i="1"/>
  <c r="P34" i="1"/>
  <c r="O34" i="1"/>
  <c r="K34" i="1"/>
  <c r="J34" i="1"/>
  <c r="P33" i="1"/>
  <c r="O33" i="1"/>
  <c r="K33" i="1"/>
  <c r="J33" i="1"/>
  <c r="P32" i="1"/>
  <c r="O32" i="1"/>
  <c r="K32" i="1"/>
  <c r="J32" i="1"/>
  <c r="Z31" i="1"/>
  <c r="Y31" i="1"/>
  <c r="U31" i="1"/>
  <c r="T31" i="1"/>
  <c r="P31" i="1"/>
  <c r="O31" i="1"/>
  <c r="K31" i="1"/>
  <c r="J31" i="1"/>
  <c r="P30" i="1"/>
  <c r="O30" i="1"/>
  <c r="K30" i="1"/>
  <c r="J30" i="1"/>
  <c r="P29" i="1"/>
  <c r="O29" i="1"/>
  <c r="K29" i="1"/>
  <c r="J29" i="1"/>
  <c r="P22" i="1"/>
  <c r="O22" i="1"/>
  <c r="K22" i="1"/>
  <c r="J22" i="1"/>
  <c r="P21" i="1"/>
  <c r="O21" i="1"/>
  <c r="K21" i="1"/>
  <c r="J21" i="1"/>
  <c r="Z20" i="1"/>
  <c r="Y20" i="1"/>
  <c r="U20" i="1"/>
  <c r="T20" i="1"/>
  <c r="Z19" i="1"/>
  <c r="Y19" i="1"/>
  <c r="U19" i="1"/>
  <c r="T19" i="1"/>
  <c r="Z18" i="1"/>
  <c r="Y18" i="1"/>
  <c r="U18" i="1"/>
  <c r="T18" i="1"/>
  <c r="P17" i="1"/>
  <c r="O17" i="1"/>
  <c r="K17" i="1"/>
  <c r="J17" i="1"/>
  <c r="P16" i="1"/>
  <c r="O16" i="1"/>
  <c r="K16" i="1"/>
  <c r="J16" i="1"/>
  <c r="P15" i="1"/>
  <c r="O15" i="1"/>
  <c r="K15" i="1"/>
  <c r="J15" i="1"/>
  <c r="Z14" i="1"/>
  <c r="Y14" i="1"/>
  <c r="U14" i="1"/>
  <c r="T14" i="1"/>
  <c r="P14" i="1"/>
  <c r="O14" i="1"/>
  <c r="K14" i="1"/>
  <c r="J14" i="1"/>
  <c r="Z13" i="1"/>
  <c r="Y13" i="1"/>
  <c r="U13" i="1"/>
  <c r="T13" i="1"/>
  <c r="P13" i="1"/>
  <c r="O13" i="1"/>
  <c r="K13" i="1"/>
  <c r="J13" i="1"/>
  <c r="P12" i="1"/>
  <c r="O12" i="1"/>
  <c r="K12" i="1"/>
  <c r="J12" i="1"/>
  <c r="P11" i="1"/>
  <c r="O11" i="1"/>
  <c r="K11" i="1"/>
  <c r="J11" i="1"/>
  <c r="P10" i="1"/>
  <c r="O10" i="1"/>
  <c r="K10" i="1"/>
  <c r="J10" i="1"/>
  <c r="P9" i="1"/>
  <c r="O9" i="1"/>
  <c r="K9" i="1"/>
  <c r="J9" i="1"/>
  <c r="Z8" i="1"/>
  <c r="Y8" i="1"/>
  <c r="U8" i="1"/>
  <c r="T8" i="1"/>
  <c r="P8" i="1"/>
  <c r="O8" i="1"/>
  <c r="K8" i="1"/>
  <c r="J8" i="1"/>
  <c r="Z7" i="1"/>
  <c r="Y7" i="1"/>
  <c r="U7" i="1"/>
  <c r="T7" i="1"/>
  <c r="P7" i="1"/>
  <c r="O7" i="1"/>
  <c r="K7" i="1"/>
  <c r="J7" i="1"/>
  <c r="Z6" i="1"/>
  <c r="Y6" i="1"/>
  <c r="U6" i="1"/>
  <c r="T6" i="1"/>
  <c r="P6" i="1"/>
  <c r="O6" i="1"/>
  <c r="K6" i="1"/>
  <c r="J6" i="1"/>
  <c r="P5" i="1"/>
  <c r="O5" i="1"/>
  <c r="K5" i="1"/>
  <c r="J5" i="1"/>
  <c r="P4" i="1"/>
  <c r="O4" i="1"/>
  <c r="K4" i="1"/>
  <c r="J4" i="1"/>
  <c r="P3" i="1"/>
  <c r="O3" i="1"/>
  <c r="K3" i="1"/>
  <c r="J3" i="1"/>
</calcChain>
</file>

<file path=xl/sharedStrings.xml><?xml version="1.0" encoding="utf-8"?>
<sst xmlns="http://schemas.openxmlformats.org/spreadsheetml/2006/main" count="272" uniqueCount="52">
  <si>
    <t>Chrom</t>
  </si>
  <si>
    <t>BRCA1</t>
  </si>
  <si>
    <t>AD</t>
  </si>
  <si>
    <t>OCA2</t>
  </si>
  <si>
    <t>AR</t>
  </si>
  <si>
    <t>D4Z4</t>
  </si>
  <si>
    <t>D2HGDH</t>
  </si>
  <si>
    <t>DMD</t>
  </si>
  <si>
    <t>XLR</t>
  </si>
  <si>
    <t>X</t>
  </si>
  <si>
    <t>PLN</t>
  </si>
  <si>
    <t>EYA1</t>
  </si>
  <si>
    <t>SCN9A</t>
  </si>
  <si>
    <t>BSCL2</t>
  </si>
  <si>
    <t>GNAS</t>
  </si>
  <si>
    <t>NF1</t>
  </si>
  <si>
    <t>TMEM67</t>
  </si>
  <si>
    <t>TSC2</t>
  </si>
  <si>
    <t>F8</t>
  </si>
  <si>
    <t>GJB2/GJB6</t>
  </si>
  <si>
    <t>ALDH3A2</t>
  </si>
  <si>
    <t>SHFM3</t>
  </si>
  <si>
    <t>MATERNAL</t>
  </si>
  <si>
    <t>chrom</t>
  </si>
  <si>
    <t>PATERNAL</t>
  </si>
  <si>
    <t>Family</t>
  </si>
  <si>
    <t>Gene</t>
  </si>
  <si>
    <t>Inheritance pattern</t>
  </si>
  <si>
    <t>Concordance affected Informative SNPs -2Mb (%)</t>
  </si>
  <si>
    <t>unaffected informative SNPs  -2Mb</t>
  </si>
  <si>
    <t>affected informative SNPs -2Mb</t>
  </si>
  <si>
    <t>Total informative SNPs -2Mb</t>
  </si>
  <si>
    <t>Concordance unaffected Informative SNPs -2Mb (%)</t>
  </si>
  <si>
    <t>affected informative SNPs +2Mb</t>
  </si>
  <si>
    <t>unaffected informative SNPs  +2Mb</t>
  </si>
  <si>
    <t>Total informative SNPs +2Mb</t>
  </si>
  <si>
    <t>Concordance affected Informative SNPs +2Mb (%)</t>
  </si>
  <si>
    <t>Concordance unaffected Informative SNPs +2Mb (%)</t>
  </si>
  <si>
    <t>mitotic trisomy</t>
  </si>
  <si>
    <t>meiotic trisomy</t>
  </si>
  <si>
    <t>recombination in maternal haplotype</t>
  </si>
  <si>
    <t>Speciality</t>
  </si>
  <si>
    <t>Telomeric</t>
  </si>
  <si>
    <t>Consanguineous</t>
  </si>
  <si>
    <t>Double monogenic indication</t>
  </si>
  <si>
    <t>Double indication (monogenic and structural)</t>
  </si>
  <si>
    <t>paternal mitotic trisomy</t>
  </si>
  <si>
    <t>Embryo</t>
  </si>
  <si>
    <t>recombination in paternal haplotype</t>
  </si>
  <si>
    <t>recombination in maternal and paternal haplotypes</t>
  </si>
  <si>
    <t>Centromeric</t>
  </si>
  <si>
    <t>direct mutation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</si>
</sst>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CEE2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2" fontId="3" fillId="2" borderId="5" xfId="0" applyNumberFormat="1" applyFont="1" applyFill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2" fontId="3" fillId="5" borderId="5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2" fontId="0" fillId="0" borderId="5" xfId="0" applyNumberFormat="1" applyBorder="1" applyAlignment="1">
      <alignment vertical="center"/>
    </xf>
    <xf numFmtId="2" fontId="0" fillId="2" borderId="5" xfId="0" applyNumberFormat="1" applyFill="1" applyBorder="1" applyAlignment="1">
      <alignment vertical="center"/>
    </xf>
    <xf numFmtId="2" fontId="0" fillId="5" borderId="5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0" fillId="6" borderId="2" xfId="0" applyNumberFormat="1" applyFill="1" applyBorder="1" applyAlignment="1">
      <alignment vertical="center"/>
    </xf>
    <xf numFmtId="2" fontId="0" fillId="5" borderId="2" xfId="0" applyNumberForma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2600"/>
      <color rgb="FFCEE2F0"/>
      <color rgb="FFFFEFEF"/>
      <color rgb="FFFFCE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90B0-50AA-C04C-9C99-83CC5B8E6F4A}">
  <dimension ref="A1:Z37"/>
  <sheetViews>
    <sheetView topLeftCell="A16" zoomScale="75" zoomScaleNormal="60" workbookViewId="0">
      <selection activeCell="E29" sqref="E29:E30"/>
    </sheetView>
  </sheetViews>
  <sheetFormatPr baseColWidth="10" defaultRowHeight="16" x14ac:dyDescent="0.2"/>
  <cols>
    <col min="1" max="26" width="15.83203125" customWidth="1"/>
  </cols>
  <sheetData>
    <row r="1" spans="1:26" x14ac:dyDescent="0.2">
      <c r="A1" s="1"/>
      <c r="B1" s="1"/>
      <c r="C1" s="1"/>
      <c r="D1" s="1"/>
      <c r="E1" s="1"/>
      <c r="F1" s="18"/>
      <c r="G1" s="21" t="s">
        <v>22</v>
      </c>
      <c r="H1" s="22"/>
      <c r="I1" s="22"/>
      <c r="J1" s="22"/>
      <c r="K1" s="22"/>
      <c r="L1" s="22"/>
      <c r="M1" s="22"/>
      <c r="N1" s="22"/>
      <c r="O1" s="23"/>
      <c r="P1" s="23"/>
      <c r="Q1" s="24" t="s">
        <v>24</v>
      </c>
      <c r="R1" s="25"/>
      <c r="S1" s="25"/>
      <c r="T1" s="25"/>
      <c r="U1" s="25"/>
      <c r="V1" s="25"/>
      <c r="W1" s="25"/>
      <c r="X1" s="25"/>
      <c r="Y1" s="25"/>
      <c r="Z1" s="25"/>
    </row>
    <row r="2" spans="1:26" ht="61" thickBot="1" x14ac:dyDescent="0.25">
      <c r="A2" s="2" t="s">
        <v>25</v>
      </c>
      <c r="B2" s="2" t="s">
        <v>26</v>
      </c>
      <c r="C2" s="2" t="s">
        <v>27</v>
      </c>
      <c r="D2" s="2" t="s">
        <v>0</v>
      </c>
      <c r="E2" s="2" t="s">
        <v>41</v>
      </c>
      <c r="F2" s="3" t="s">
        <v>47</v>
      </c>
      <c r="G2" s="2" t="s">
        <v>30</v>
      </c>
      <c r="H2" s="2" t="s">
        <v>29</v>
      </c>
      <c r="I2" s="2" t="s">
        <v>31</v>
      </c>
      <c r="J2" s="4" t="s">
        <v>28</v>
      </c>
      <c r="K2" s="4" t="s">
        <v>32</v>
      </c>
      <c r="L2" s="2" t="s">
        <v>33</v>
      </c>
      <c r="M2" s="2" t="s">
        <v>34</v>
      </c>
      <c r="N2" s="2" t="s">
        <v>35</v>
      </c>
      <c r="O2" s="4" t="s">
        <v>36</v>
      </c>
      <c r="P2" s="4" t="s">
        <v>37</v>
      </c>
      <c r="Q2" s="2" t="s">
        <v>30</v>
      </c>
      <c r="R2" s="2" t="s">
        <v>29</v>
      </c>
      <c r="S2" s="2" t="s">
        <v>31</v>
      </c>
      <c r="T2" s="4" t="s">
        <v>28</v>
      </c>
      <c r="U2" s="4" t="s">
        <v>32</v>
      </c>
      <c r="V2" s="2" t="s">
        <v>33</v>
      </c>
      <c r="W2" s="2" t="s">
        <v>34</v>
      </c>
      <c r="X2" s="2" t="s">
        <v>35</v>
      </c>
      <c r="Y2" s="4" t="s">
        <v>36</v>
      </c>
      <c r="Z2" s="4" t="s">
        <v>37</v>
      </c>
    </row>
    <row r="3" spans="1:26" ht="51" x14ac:dyDescent="0.2">
      <c r="A3" s="11">
        <v>4</v>
      </c>
      <c r="B3" s="11" t="s">
        <v>1</v>
      </c>
      <c r="C3" s="11" t="s">
        <v>2</v>
      </c>
      <c r="D3" s="5">
        <v>17</v>
      </c>
      <c r="E3" s="6" t="s">
        <v>44</v>
      </c>
      <c r="F3" s="7">
        <v>9</v>
      </c>
      <c r="G3" s="11">
        <v>3</v>
      </c>
      <c r="H3" s="11">
        <v>6</v>
      </c>
      <c r="I3" s="19">
        <v>9</v>
      </c>
      <c r="J3" s="14">
        <f t="shared" ref="J3:J17" si="0">SUM(G3/I3)</f>
        <v>0.33333333333333331</v>
      </c>
      <c r="K3" s="14">
        <f t="shared" ref="K3:K17" si="1">SUM(H3/I3)</f>
        <v>0.66666666666666663</v>
      </c>
      <c r="L3" s="11">
        <v>1</v>
      </c>
      <c r="M3" s="11">
        <v>47</v>
      </c>
      <c r="N3" s="19">
        <v>48</v>
      </c>
      <c r="O3" s="12">
        <f t="shared" ref="O3:O17" si="2">L3/N3</f>
        <v>2.0833333333333332E-2</v>
      </c>
      <c r="P3" s="12">
        <f t="shared" ref="P3:P17" si="3">M3/N3</f>
        <v>0.97916666666666663</v>
      </c>
      <c r="Q3" s="11"/>
      <c r="R3" s="11"/>
      <c r="S3" s="19"/>
      <c r="T3" s="12"/>
      <c r="U3" s="12"/>
      <c r="V3" s="11"/>
      <c r="W3" s="11"/>
      <c r="X3" s="11"/>
      <c r="Y3" s="12"/>
      <c r="Z3" s="12"/>
    </row>
    <row r="4" spans="1:26" ht="51" x14ac:dyDescent="0.2">
      <c r="A4" s="11">
        <v>4</v>
      </c>
      <c r="B4" s="11" t="s">
        <v>1</v>
      </c>
      <c r="C4" s="11" t="s">
        <v>2</v>
      </c>
      <c r="D4" s="5">
        <v>17</v>
      </c>
      <c r="E4" s="6" t="s">
        <v>44</v>
      </c>
      <c r="F4" s="7">
        <v>10</v>
      </c>
      <c r="G4" s="11">
        <v>1</v>
      </c>
      <c r="H4" s="11">
        <v>10</v>
      </c>
      <c r="I4" s="19">
        <v>11</v>
      </c>
      <c r="J4" s="15">
        <f t="shared" si="0"/>
        <v>9.0909090909090912E-2</v>
      </c>
      <c r="K4" s="15">
        <f t="shared" si="1"/>
        <v>0.90909090909090906</v>
      </c>
      <c r="L4" s="11">
        <v>1</v>
      </c>
      <c r="M4" s="11">
        <v>59</v>
      </c>
      <c r="N4" s="19">
        <v>60</v>
      </c>
      <c r="O4" s="15">
        <f t="shared" si="2"/>
        <v>1.6666666666666666E-2</v>
      </c>
      <c r="P4" s="15">
        <f t="shared" si="3"/>
        <v>0.98333333333333328</v>
      </c>
      <c r="Q4" s="11"/>
      <c r="R4" s="11"/>
      <c r="S4" s="19"/>
      <c r="T4" s="15"/>
      <c r="U4" s="15"/>
      <c r="V4" s="11"/>
      <c r="W4" s="11"/>
      <c r="X4" s="11"/>
      <c r="Y4" s="15"/>
      <c r="Z4" s="15"/>
    </row>
    <row r="5" spans="1:26" ht="51" x14ac:dyDescent="0.2">
      <c r="A5" s="11">
        <v>4</v>
      </c>
      <c r="B5" s="11" t="s">
        <v>1</v>
      </c>
      <c r="C5" s="11" t="s">
        <v>2</v>
      </c>
      <c r="D5" s="5">
        <v>17</v>
      </c>
      <c r="E5" s="6" t="s">
        <v>44</v>
      </c>
      <c r="F5" s="7">
        <v>11</v>
      </c>
      <c r="G5" s="11">
        <v>11</v>
      </c>
      <c r="H5" s="11">
        <v>1</v>
      </c>
      <c r="I5" s="19">
        <v>12</v>
      </c>
      <c r="J5" s="15">
        <f t="shared" si="0"/>
        <v>0.91666666666666663</v>
      </c>
      <c r="K5" s="15">
        <f t="shared" si="1"/>
        <v>8.3333333333333329E-2</v>
      </c>
      <c r="L5" s="11">
        <v>61</v>
      </c>
      <c r="M5" s="11">
        <v>3</v>
      </c>
      <c r="N5" s="19">
        <v>64</v>
      </c>
      <c r="O5" s="15">
        <f t="shared" si="2"/>
        <v>0.953125</v>
      </c>
      <c r="P5" s="15">
        <f t="shared" si="3"/>
        <v>4.6875E-2</v>
      </c>
      <c r="Q5" s="11"/>
      <c r="R5" s="11"/>
      <c r="S5" s="19"/>
      <c r="T5" s="15"/>
      <c r="U5" s="15"/>
      <c r="V5" s="11"/>
      <c r="W5" s="11"/>
      <c r="X5" s="11"/>
      <c r="Y5" s="15"/>
      <c r="Z5" s="15"/>
    </row>
    <row r="6" spans="1:26" ht="51" x14ac:dyDescent="0.2">
      <c r="A6" s="11">
        <v>4</v>
      </c>
      <c r="B6" s="11" t="s">
        <v>3</v>
      </c>
      <c r="C6" s="11" t="s">
        <v>4</v>
      </c>
      <c r="D6" s="5">
        <v>15</v>
      </c>
      <c r="E6" s="6" t="s">
        <v>44</v>
      </c>
      <c r="F6" s="7">
        <v>9</v>
      </c>
      <c r="G6" s="11">
        <v>62</v>
      </c>
      <c r="H6" s="11">
        <v>8</v>
      </c>
      <c r="I6" s="19">
        <v>70</v>
      </c>
      <c r="J6" s="15">
        <f t="shared" si="0"/>
        <v>0.88571428571428568</v>
      </c>
      <c r="K6" s="15">
        <f t="shared" si="1"/>
        <v>0.11428571428571428</v>
      </c>
      <c r="L6" s="11">
        <v>63</v>
      </c>
      <c r="M6" s="11">
        <v>6</v>
      </c>
      <c r="N6" s="19">
        <v>69</v>
      </c>
      <c r="O6" s="15">
        <f t="shared" si="2"/>
        <v>0.91304347826086951</v>
      </c>
      <c r="P6" s="15">
        <f t="shared" si="3"/>
        <v>8.6956521739130432E-2</v>
      </c>
      <c r="Q6" s="11">
        <v>84</v>
      </c>
      <c r="R6" s="11">
        <v>10</v>
      </c>
      <c r="S6" s="19">
        <v>94</v>
      </c>
      <c r="T6" s="15">
        <f>SUM(Q6/S6)</f>
        <v>0.8936170212765957</v>
      </c>
      <c r="U6" s="15">
        <f>SUM(R6/S6)</f>
        <v>0.10638297872340426</v>
      </c>
      <c r="V6" s="11">
        <v>28</v>
      </c>
      <c r="W6" s="11">
        <v>3</v>
      </c>
      <c r="X6" s="11">
        <v>31</v>
      </c>
      <c r="Y6" s="15">
        <f>SUM(V6/X6)</f>
        <v>0.90322580645161288</v>
      </c>
      <c r="Z6" s="15">
        <f>SUM(W6/X6)</f>
        <v>9.6774193548387094E-2</v>
      </c>
    </row>
    <row r="7" spans="1:26" ht="51" x14ac:dyDescent="0.2">
      <c r="A7" s="11">
        <v>4</v>
      </c>
      <c r="B7" s="11" t="s">
        <v>3</v>
      </c>
      <c r="C7" s="11" t="s">
        <v>4</v>
      </c>
      <c r="D7" s="5">
        <v>15</v>
      </c>
      <c r="E7" s="6" t="s">
        <v>44</v>
      </c>
      <c r="F7" s="7">
        <v>10</v>
      </c>
      <c r="G7" s="11">
        <v>5</v>
      </c>
      <c r="H7" s="11">
        <v>66</v>
      </c>
      <c r="I7" s="19">
        <v>71</v>
      </c>
      <c r="J7" s="15">
        <f t="shared" si="0"/>
        <v>7.0422535211267609E-2</v>
      </c>
      <c r="K7" s="15">
        <f t="shared" si="1"/>
        <v>0.92957746478873238</v>
      </c>
      <c r="L7" s="11">
        <v>1</v>
      </c>
      <c r="M7" s="11">
        <v>85</v>
      </c>
      <c r="N7" s="19">
        <v>86</v>
      </c>
      <c r="O7" s="15">
        <f t="shared" si="2"/>
        <v>1.1627906976744186E-2</v>
      </c>
      <c r="P7" s="15">
        <f t="shared" si="3"/>
        <v>0.98837209302325579</v>
      </c>
      <c r="Q7" s="11">
        <v>88</v>
      </c>
      <c r="R7" s="11">
        <v>7</v>
      </c>
      <c r="S7" s="19">
        <v>95</v>
      </c>
      <c r="T7" s="15">
        <f>SUM(Q7/S7)</f>
        <v>0.9263157894736842</v>
      </c>
      <c r="U7" s="15">
        <f>SUM(R7/S7)</f>
        <v>7.3684210526315783E-2</v>
      </c>
      <c r="V7" s="11">
        <v>35</v>
      </c>
      <c r="W7" s="11">
        <v>3</v>
      </c>
      <c r="X7" s="11">
        <v>38</v>
      </c>
      <c r="Y7" s="15">
        <f>SUM(V7/X7)</f>
        <v>0.92105263157894735</v>
      </c>
      <c r="Z7" s="15">
        <f>SUM(W7/X7)</f>
        <v>7.8947368421052627E-2</v>
      </c>
    </row>
    <row r="8" spans="1:26" ht="51" x14ac:dyDescent="0.2">
      <c r="A8" s="11">
        <v>4</v>
      </c>
      <c r="B8" s="11" t="s">
        <v>3</v>
      </c>
      <c r="C8" s="11" t="s">
        <v>4</v>
      </c>
      <c r="D8" s="5">
        <v>15</v>
      </c>
      <c r="E8" s="6" t="s">
        <v>44</v>
      </c>
      <c r="F8" s="7">
        <v>11</v>
      </c>
      <c r="G8" s="11">
        <v>52</v>
      </c>
      <c r="H8" s="11">
        <v>10</v>
      </c>
      <c r="I8" s="19">
        <v>62</v>
      </c>
      <c r="J8" s="15">
        <f t="shared" si="0"/>
        <v>0.83870967741935487</v>
      </c>
      <c r="K8" s="15">
        <f t="shared" si="1"/>
        <v>0.16129032258064516</v>
      </c>
      <c r="L8" s="11">
        <v>77</v>
      </c>
      <c r="M8" s="11">
        <v>6</v>
      </c>
      <c r="N8" s="19">
        <v>83</v>
      </c>
      <c r="O8" s="15">
        <f t="shared" si="2"/>
        <v>0.92771084337349397</v>
      </c>
      <c r="P8" s="15">
        <f t="shared" si="3"/>
        <v>7.2289156626506021E-2</v>
      </c>
      <c r="Q8" s="11">
        <v>10</v>
      </c>
      <c r="R8" s="11">
        <v>81</v>
      </c>
      <c r="S8" s="19">
        <v>91</v>
      </c>
      <c r="T8" s="15">
        <f>SUM(Q8/S8)</f>
        <v>0.10989010989010989</v>
      </c>
      <c r="U8" s="15">
        <f>SUM(R8/S8)</f>
        <v>0.89010989010989006</v>
      </c>
      <c r="V8" s="11">
        <v>27</v>
      </c>
      <c r="W8" s="11">
        <v>10</v>
      </c>
      <c r="X8" s="11">
        <v>37</v>
      </c>
      <c r="Y8" s="17">
        <f>SUM(V8/X8)</f>
        <v>0.72972972972972971</v>
      </c>
      <c r="Z8" s="17">
        <f>SUM(W8/X8)</f>
        <v>0.27027027027027029</v>
      </c>
    </row>
    <row r="9" spans="1:26" ht="17" x14ac:dyDescent="0.2">
      <c r="A9" s="11">
        <v>5</v>
      </c>
      <c r="B9" s="11" t="s">
        <v>5</v>
      </c>
      <c r="C9" s="11" t="s">
        <v>2</v>
      </c>
      <c r="D9" s="11">
        <v>4</v>
      </c>
      <c r="E9" s="6" t="s">
        <v>42</v>
      </c>
      <c r="F9" s="7">
        <v>12</v>
      </c>
      <c r="G9" s="11">
        <v>4</v>
      </c>
      <c r="H9" s="11">
        <v>156</v>
      </c>
      <c r="I9" s="19">
        <v>160</v>
      </c>
      <c r="J9" s="15">
        <f t="shared" si="0"/>
        <v>2.5000000000000001E-2</v>
      </c>
      <c r="K9" s="15">
        <f t="shared" si="1"/>
        <v>0.97499999999999998</v>
      </c>
      <c r="L9" s="11">
        <v>14</v>
      </c>
      <c r="M9" s="11">
        <v>75</v>
      </c>
      <c r="N9" s="19">
        <v>89</v>
      </c>
      <c r="O9" s="15">
        <f t="shared" si="2"/>
        <v>0.15730337078651685</v>
      </c>
      <c r="P9" s="15">
        <f t="shared" si="3"/>
        <v>0.84269662921348309</v>
      </c>
      <c r="Q9" s="11"/>
      <c r="R9" s="11"/>
      <c r="S9" s="19"/>
      <c r="T9" s="15"/>
      <c r="U9" s="15"/>
      <c r="V9" s="11"/>
      <c r="W9" s="11"/>
      <c r="X9" s="11"/>
      <c r="Y9" s="15"/>
      <c r="Z9" s="15"/>
    </row>
    <row r="10" spans="1:26" ht="17" x14ac:dyDescent="0.2">
      <c r="A10" s="11">
        <v>5</v>
      </c>
      <c r="B10" s="11" t="s">
        <v>5</v>
      </c>
      <c r="C10" s="11" t="s">
        <v>2</v>
      </c>
      <c r="D10" s="11">
        <v>4</v>
      </c>
      <c r="E10" s="6" t="s">
        <v>42</v>
      </c>
      <c r="F10" s="7">
        <v>13</v>
      </c>
      <c r="G10" s="11">
        <v>16</v>
      </c>
      <c r="H10" s="11">
        <v>138</v>
      </c>
      <c r="I10" s="19">
        <v>154</v>
      </c>
      <c r="J10" s="15">
        <f t="shared" si="0"/>
        <v>0.1038961038961039</v>
      </c>
      <c r="K10" s="15">
        <f t="shared" si="1"/>
        <v>0.89610389610389607</v>
      </c>
      <c r="L10" s="11">
        <v>47</v>
      </c>
      <c r="M10" s="11">
        <v>42</v>
      </c>
      <c r="N10" s="19">
        <v>89</v>
      </c>
      <c r="O10" s="17">
        <f t="shared" si="2"/>
        <v>0.5280898876404494</v>
      </c>
      <c r="P10" s="17">
        <f t="shared" si="3"/>
        <v>0.47191011235955055</v>
      </c>
      <c r="Q10" s="11"/>
      <c r="R10" s="11"/>
      <c r="S10" s="19"/>
      <c r="T10" s="15"/>
      <c r="U10" s="15"/>
      <c r="V10" s="11"/>
      <c r="W10" s="11"/>
      <c r="X10" s="11"/>
      <c r="Y10" s="15"/>
      <c r="Z10" s="15"/>
    </row>
    <row r="11" spans="1:26" ht="17" x14ac:dyDescent="0.2">
      <c r="A11" s="11">
        <v>5</v>
      </c>
      <c r="B11" s="11" t="s">
        <v>5</v>
      </c>
      <c r="C11" s="11" t="s">
        <v>2</v>
      </c>
      <c r="D11" s="11">
        <v>4</v>
      </c>
      <c r="E11" s="6" t="s">
        <v>42</v>
      </c>
      <c r="F11" s="7">
        <v>14</v>
      </c>
      <c r="G11" s="11">
        <v>155</v>
      </c>
      <c r="H11" s="11">
        <v>4</v>
      </c>
      <c r="I11" s="19">
        <v>159</v>
      </c>
      <c r="J11" s="15">
        <f t="shared" si="0"/>
        <v>0.97484276729559749</v>
      </c>
      <c r="K11" s="15">
        <f t="shared" si="1"/>
        <v>2.5157232704402517E-2</v>
      </c>
      <c r="L11" s="11">
        <v>73</v>
      </c>
      <c r="M11" s="11">
        <v>14</v>
      </c>
      <c r="N11" s="19">
        <v>87</v>
      </c>
      <c r="O11" s="15">
        <f t="shared" si="2"/>
        <v>0.83908045977011492</v>
      </c>
      <c r="P11" s="15">
        <f t="shared" si="3"/>
        <v>0.16091954022988506</v>
      </c>
      <c r="Q11" s="11"/>
      <c r="R11" s="11"/>
      <c r="S11" s="19"/>
      <c r="T11" s="15"/>
      <c r="U11" s="15"/>
      <c r="V11" s="11"/>
      <c r="W11" s="11"/>
      <c r="X11" s="11"/>
      <c r="Y11" s="15"/>
      <c r="Z11" s="15"/>
    </row>
    <row r="12" spans="1:26" ht="17" x14ac:dyDescent="0.2">
      <c r="A12" s="11">
        <v>5</v>
      </c>
      <c r="B12" s="11" t="s">
        <v>5</v>
      </c>
      <c r="C12" s="11" t="s">
        <v>2</v>
      </c>
      <c r="D12" s="11">
        <v>4</v>
      </c>
      <c r="E12" s="6" t="s">
        <v>42</v>
      </c>
      <c r="F12" s="7">
        <v>15</v>
      </c>
      <c r="G12" s="11">
        <v>136</v>
      </c>
      <c r="H12" s="11">
        <v>16</v>
      </c>
      <c r="I12" s="19">
        <v>152</v>
      </c>
      <c r="J12" s="15">
        <f t="shared" si="0"/>
        <v>0.89473684210526316</v>
      </c>
      <c r="K12" s="15">
        <f t="shared" si="1"/>
        <v>0.10526315789473684</v>
      </c>
      <c r="L12" s="11">
        <v>56</v>
      </c>
      <c r="M12" s="11">
        <v>34</v>
      </c>
      <c r="N12" s="19">
        <v>90</v>
      </c>
      <c r="O12" s="17">
        <f t="shared" si="2"/>
        <v>0.62222222222222223</v>
      </c>
      <c r="P12" s="17">
        <f t="shared" si="3"/>
        <v>0.37777777777777777</v>
      </c>
      <c r="Q12" s="11"/>
      <c r="R12" s="11"/>
      <c r="S12" s="19"/>
      <c r="T12" s="15"/>
      <c r="U12" s="15"/>
      <c r="V12" s="11"/>
      <c r="W12" s="11"/>
      <c r="X12" s="11"/>
      <c r="Y12" s="15"/>
      <c r="Z12" s="15"/>
    </row>
    <row r="13" spans="1:26" ht="17" x14ac:dyDescent="0.2">
      <c r="A13" s="11">
        <v>6</v>
      </c>
      <c r="B13" s="11" t="s">
        <v>6</v>
      </c>
      <c r="C13" s="11" t="s">
        <v>4</v>
      </c>
      <c r="D13" s="11">
        <v>2</v>
      </c>
      <c r="E13" s="6" t="s">
        <v>43</v>
      </c>
      <c r="F13" s="7">
        <v>16</v>
      </c>
      <c r="G13" s="11">
        <v>64</v>
      </c>
      <c r="H13" s="11">
        <v>0</v>
      </c>
      <c r="I13" s="19">
        <v>64</v>
      </c>
      <c r="J13" s="15">
        <f t="shared" si="0"/>
        <v>1</v>
      </c>
      <c r="K13" s="15">
        <f t="shared" si="1"/>
        <v>0</v>
      </c>
      <c r="L13" s="11">
        <v>24</v>
      </c>
      <c r="M13" s="11">
        <v>0</v>
      </c>
      <c r="N13" s="19">
        <v>24</v>
      </c>
      <c r="O13" s="15">
        <f t="shared" si="2"/>
        <v>1</v>
      </c>
      <c r="P13" s="15">
        <f t="shared" si="3"/>
        <v>0</v>
      </c>
      <c r="Q13" s="11">
        <v>95</v>
      </c>
      <c r="R13" s="11">
        <v>2</v>
      </c>
      <c r="S13" s="19">
        <v>97</v>
      </c>
      <c r="T13" s="15">
        <f>SUM(Q13/S13)</f>
        <v>0.97938144329896903</v>
      </c>
      <c r="U13" s="15">
        <f>SUM(R13/S13)</f>
        <v>2.0618556701030927E-2</v>
      </c>
      <c r="V13" s="11">
        <v>1</v>
      </c>
      <c r="W13" s="11">
        <v>1</v>
      </c>
      <c r="X13" s="11">
        <v>2</v>
      </c>
      <c r="Y13" s="17">
        <f>SUM(V13/X13)</f>
        <v>0.5</v>
      </c>
      <c r="Z13" s="17">
        <f>SUM(W13/X13)</f>
        <v>0.5</v>
      </c>
    </row>
    <row r="14" spans="1:26" ht="17" x14ac:dyDescent="0.2">
      <c r="A14" s="11">
        <v>6</v>
      </c>
      <c r="B14" s="11" t="s">
        <v>6</v>
      </c>
      <c r="C14" s="11" t="s">
        <v>4</v>
      </c>
      <c r="D14" s="11">
        <v>2</v>
      </c>
      <c r="E14" s="6" t="s">
        <v>43</v>
      </c>
      <c r="F14" s="7">
        <v>17</v>
      </c>
      <c r="G14" s="11">
        <v>6</v>
      </c>
      <c r="H14" s="11">
        <v>60</v>
      </c>
      <c r="I14" s="19">
        <v>66</v>
      </c>
      <c r="J14" s="15">
        <f t="shared" si="0"/>
        <v>9.0909090909090912E-2</v>
      </c>
      <c r="K14" s="15">
        <f t="shared" si="1"/>
        <v>0.90909090909090906</v>
      </c>
      <c r="L14" s="11">
        <v>6</v>
      </c>
      <c r="M14" s="11">
        <v>13</v>
      </c>
      <c r="N14" s="19">
        <v>19</v>
      </c>
      <c r="O14" s="17">
        <f t="shared" si="2"/>
        <v>0.31578947368421051</v>
      </c>
      <c r="P14" s="17">
        <f t="shared" si="3"/>
        <v>0.68421052631578949</v>
      </c>
      <c r="Q14" s="11">
        <v>96</v>
      </c>
      <c r="R14" s="11">
        <v>2</v>
      </c>
      <c r="S14" s="19">
        <v>98</v>
      </c>
      <c r="T14" s="15">
        <f>SUM(Q14/S14)</f>
        <v>0.97959183673469385</v>
      </c>
      <c r="U14" s="15">
        <f>SUM(R14/S14)</f>
        <v>2.0408163265306121E-2</v>
      </c>
      <c r="V14" s="11">
        <v>1</v>
      </c>
      <c r="W14" s="11">
        <v>1</v>
      </c>
      <c r="X14" s="11">
        <v>2</v>
      </c>
      <c r="Y14" s="17">
        <f>SUM(V14/X14)</f>
        <v>0.5</v>
      </c>
      <c r="Z14" s="17">
        <f>SUM(W14/X14)</f>
        <v>0.5</v>
      </c>
    </row>
    <row r="15" spans="1:26" ht="51" x14ac:dyDescent="0.2">
      <c r="A15" s="11">
        <v>7</v>
      </c>
      <c r="B15" s="11" t="s">
        <v>7</v>
      </c>
      <c r="C15" s="11" t="s">
        <v>8</v>
      </c>
      <c r="D15" s="7" t="s">
        <v>9</v>
      </c>
      <c r="E15" s="6" t="s">
        <v>44</v>
      </c>
      <c r="F15" s="7">
        <v>18</v>
      </c>
      <c r="G15" s="11">
        <v>113</v>
      </c>
      <c r="H15" s="11">
        <v>0</v>
      </c>
      <c r="I15" s="19">
        <v>113</v>
      </c>
      <c r="J15" s="15">
        <f t="shared" si="0"/>
        <v>1</v>
      </c>
      <c r="K15" s="15">
        <f t="shared" si="1"/>
        <v>0</v>
      </c>
      <c r="L15" s="11">
        <v>68</v>
      </c>
      <c r="M15" s="11">
        <v>0</v>
      </c>
      <c r="N15" s="19">
        <v>68</v>
      </c>
      <c r="O15" s="15">
        <f t="shared" si="2"/>
        <v>1</v>
      </c>
      <c r="P15" s="15">
        <f t="shared" si="3"/>
        <v>0</v>
      </c>
      <c r="Q15" s="11"/>
      <c r="R15" s="11"/>
      <c r="S15" s="19"/>
      <c r="T15" s="15"/>
      <c r="U15" s="15"/>
      <c r="V15" s="11"/>
      <c r="W15" s="11"/>
      <c r="X15" s="11"/>
      <c r="Y15" s="15"/>
      <c r="Z15" s="15"/>
    </row>
    <row r="16" spans="1:26" ht="51" x14ac:dyDescent="0.2">
      <c r="A16" s="11">
        <v>7</v>
      </c>
      <c r="B16" s="11" t="s">
        <v>7</v>
      </c>
      <c r="C16" s="11" t="s">
        <v>8</v>
      </c>
      <c r="D16" s="7" t="s">
        <v>9</v>
      </c>
      <c r="E16" s="6" t="s">
        <v>44</v>
      </c>
      <c r="F16" s="7">
        <v>19</v>
      </c>
      <c r="G16" s="11">
        <v>0</v>
      </c>
      <c r="H16" s="11">
        <v>117</v>
      </c>
      <c r="I16" s="19">
        <v>117</v>
      </c>
      <c r="J16" s="15">
        <f t="shared" si="0"/>
        <v>0</v>
      </c>
      <c r="K16" s="15">
        <f t="shared" si="1"/>
        <v>1</v>
      </c>
      <c r="L16" s="11">
        <v>0</v>
      </c>
      <c r="M16" s="11">
        <v>73</v>
      </c>
      <c r="N16" s="19">
        <v>73</v>
      </c>
      <c r="O16" s="15">
        <f t="shared" si="2"/>
        <v>0</v>
      </c>
      <c r="P16" s="15">
        <f t="shared" si="3"/>
        <v>1</v>
      </c>
      <c r="Q16" s="11"/>
      <c r="R16" s="11"/>
      <c r="S16" s="19"/>
      <c r="T16" s="15"/>
      <c r="U16" s="15"/>
      <c r="V16" s="11"/>
      <c r="W16" s="11"/>
      <c r="X16" s="11"/>
      <c r="Y16" s="15"/>
      <c r="Z16" s="15"/>
    </row>
    <row r="17" spans="1:26" ht="51" x14ac:dyDescent="0.2">
      <c r="A17" s="11">
        <v>7</v>
      </c>
      <c r="B17" s="11" t="s">
        <v>7</v>
      </c>
      <c r="C17" s="11" t="s">
        <v>8</v>
      </c>
      <c r="D17" s="7" t="s">
        <v>9</v>
      </c>
      <c r="E17" s="6" t="s">
        <v>44</v>
      </c>
      <c r="F17" s="7">
        <v>20</v>
      </c>
      <c r="G17" s="11">
        <v>118</v>
      </c>
      <c r="H17" s="11">
        <v>2</v>
      </c>
      <c r="I17" s="19">
        <v>120</v>
      </c>
      <c r="J17" s="15">
        <f t="shared" si="0"/>
        <v>0.98333333333333328</v>
      </c>
      <c r="K17" s="15">
        <f t="shared" si="1"/>
        <v>1.6666666666666666E-2</v>
      </c>
      <c r="L17" s="11">
        <v>71</v>
      </c>
      <c r="M17" s="11">
        <v>2</v>
      </c>
      <c r="N17" s="19">
        <v>73</v>
      </c>
      <c r="O17" s="15">
        <f t="shared" si="2"/>
        <v>0.9726027397260274</v>
      </c>
      <c r="P17" s="15">
        <f t="shared" si="3"/>
        <v>2.7397260273972601E-2</v>
      </c>
      <c r="Q17" s="11"/>
      <c r="R17" s="11"/>
      <c r="S17" s="19"/>
      <c r="T17" s="15"/>
      <c r="U17" s="15"/>
      <c r="V17" s="11"/>
      <c r="W17" s="11"/>
      <c r="X17" s="11"/>
      <c r="Y17" s="15"/>
      <c r="Z17" s="15"/>
    </row>
    <row r="18" spans="1:26" ht="51" x14ac:dyDescent="0.2">
      <c r="A18" s="11">
        <v>7</v>
      </c>
      <c r="B18" s="11" t="s">
        <v>10</v>
      </c>
      <c r="C18" s="11" t="s">
        <v>2</v>
      </c>
      <c r="D18" s="11">
        <v>6</v>
      </c>
      <c r="E18" s="6" t="s">
        <v>44</v>
      </c>
      <c r="F18" s="7">
        <v>18</v>
      </c>
      <c r="G18" s="11"/>
      <c r="H18" s="11"/>
      <c r="I18" s="19"/>
      <c r="J18" s="15"/>
      <c r="K18" s="15"/>
      <c r="L18" s="11"/>
      <c r="M18" s="11"/>
      <c r="N18" s="19"/>
      <c r="O18" s="15"/>
      <c r="P18" s="15"/>
      <c r="Q18" s="11">
        <v>6</v>
      </c>
      <c r="R18" s="11">
        <v>90</v>
      </c>
      <c r="S18" s="19">
        <v>96</v>
      </c>
      <c r="T18" s="15">
        <f>SUM(Q18/S18)</f>
        <v>6.25E-2</v>
      </c>
      <c r="U18" s="15">
        <f>SUM(R18/S18)</f>
        <v>0.9375</v>
      </c>
      <c r="V18" s="11">
        <v>3</v>
      </c>
      <c r="W18" s="11">
        <v>60</v>
      </c>
      <c r="X18" s="11">
        <v>63</v>
      </c>
      <c r="Y18" s="15">
        <f>SUM(V18/X18)</f>
        <v>4.7619047619047616E-2</v>
      </c>
      <c r="Z18" s="15">
        <f>SUM(W18/X18)</f>
        <v>0.95238095238095233</v>
      </c>
    </row>
    <row r="19" spans="1:26" ht="51" x14ac:dyDescent="0.2">
      <c r="A19" s="11">
        <v>7</v>
      </c>
      <c r="B19" s="11" t="s">
        <v>10</v>
      </c>
      <c r="C19" s="11" t="s">
        <v>2</v>
      </c>
      <c r="D19" s="11">
        <v>6</v>
      </c>
      <c r="E19" s="6" t="s">
        <v>44</v>
      </c>
      <c r="F19" s="7">
        <v>19</v>
      </c>
      <c r="G19" s="11"/>
      <c r="H19" s="11"/>
      <c r="I19" s="19"/>
      <c r="J19" s="15"/>
      <c r="K19" s="15"/>
      <c r="L19" s="11"/>
      <c r="M19" s="11"/>
      <c r="N19" s="19"/>
      <c r="O19" s="15"/>
      <c r="P19" s="15"/>
      <c r="Q19" s="11">
        <v>94</v>
      </c>
      <c r="R19" s="11">
        <v>2</v>
      </c>
      <c r="S19" s="19">
        <v>96</v>
      </c>
      <c r="T19" s="15">
        <f>SUM(Q19/S19)</f>
        <v>0.97916666666666663</v>
      </c>
      <c r="U19" s="15">
        <f>SUM(R19/S19)</f>
        <v>2.0833333333333332E-2</v>
      </c>
      <c r="V19" s="11">
        <v>59</v>
      </c>
      <c r="W19" s="11">
        <v>5</v>
      </c>
      <c r="X19" s="11">
        <v>64</v>
      </c>
      <c r="Y19" s="15">
        <f>SUM(V19/X19)</f>
        <v>0.921875</v>
      </c>
      <c r="Z19" s="15">
        <f>SUM(W19/X19)</f>
        <v>7.8125E-2</v>
      </c>
    </row>
    <row r="20" spans="1:26" ht="51" x14ac:dyDescent="0.2">
      <c r="A20" s="11">
        <v>7</v>
      </c>
      <c r="B20" s="11" t="s">
        <v>10</v>
      </c>
      <c r="C20" s="11" t="s">
        <v>2</v>
      </c>
      <c r="D20" s="11">
        <v>6</v>
      </c>
      <c r="E20" s="6" t="s">
        <v>44</v>
      </c>
      <c r="F20" s="7">
        <v>20</v>
      </c>
      <c r="G20" s="11"/>
      <c r="H20" s="11"/>
      <c r="I20" s="19"/>
      <c r="J20" s="15"/>
      <c r="K20" s="15"/>
      <c r="L20" s="11"/>
      <c r="M20" s="11"/>
      <c r="N20" s="19"/>
      <c r="O20" s="15"/>
      <c r="P20" s="15"/>
      <c r="Q20" s="11">
        <v>90</v>
      </c>
      <c r="R20" s="11">
        <v>5</v>
      </c>
      <c r="S20" s="19">
        <v>95</v>
      </c>
      <c r="T20" s="15">
        <f>SUM(Q20/S20)</f>
        <v>0.94736842105263153</v>
      </c>
      <c r="U20" s="15">
        <f>SUM(R20/S20)</f>
        <v>5.2631578947368418E-2</v>
      </c>
      <c r="V20" s="11">
        <v>59</v>
      </c>
      <c r="W20" s="11">
        <v>0</v>
      </c>
      <c r="X20" s="11">
        <v>59</v>
      </c>
      <c r="Y20" s="15">
        <f>SUM(V20/X20)</f>
        <v>1</v>
      </c>
      <c r="Z20" s="15">
        <f>SUM(W20/X20)</f>
        <v>0</v>
      </c>
    </row>
    <row r="21" spans="1:26" ht="51" x14ac:dyDescent="0.2">
      <c r="A21" s="11">
        <v>8</v>
      </c>
      <c r="B21" s="11" t="s">
        <v>14</v>
      </c>
      <c r="C21" s="11" t="s">
        <v>2</v>
      </c>
      <c r="D21" s="11">
        <v>20</v>
      </c>
      <c r="E21" s="6" t="s">
        <v>40</v>
      </c>
      <c r="F21" s="7">
        <v>21</v>
      </c>
      <c r="G21" s="11">
        <v>48</v>
      </c>
      <c r="H21" s="11">
        <v>23</v>
      </c>
      <c r="I21" s="19">
        <v>71</v>
      </c>
      <c r="J21" s="17">
        <f>SUM(G21/I21)</f>
        <v>0.676056338028169</v>
      </c>
      <c r="K21" s="17">
        <f>SUM(H21/I21)</f>
        <v>0.323943661971831</v>
      </c>
      <c r="L21" s="11">
        <v>9</v>
      </c>
      <c r="M21" s="11">
        <v>68</v>
      </c>
      <c r="N21" s="19">
        <v>77</v>
      </c>
      <c r="O21" s="15">
        <f>L21/N21</f>
        <v>0.11688311688311688</v>
      </c>
      <c r="P21" s="15">
        <f>M21/N21</f>
        <v>0.88311688311688308</v>
      </c>
      <c r="Q21" s="11"/>
      <c r="R21" s="11"/>
      <c r="S21" s="19"/>
      <c r="T21" s="15"/>
      <c r="U21" s="15"/>
      <c r="V21" s="11"/>
      <c r="W21" s="11"/>
      <c r="X21" s="11"/>
      <c r="Y21" s="15"/>
      <c r="Z21" s="15"/>
    </row>
    <row r="22" spans="1:26" ht="51" x14ac:dyDescent="0.2">
      <c r="A22" s="11">
        <v>8</v>
      </c>
      <c r="B22" s="11" t="s">
        <v>14</v>
      </c>
      <c r="C22" s="11" t="s">
        <v>2</v>
      </c>
      <c r="D22" s="11">
        <v>20</v>
      </c>
      <c r="E22" s="6" t="s">
        <v>40</v>
      </c>
      <c r="F22" s="7">
        <v>22</v>
      </c>
      <c r="G22" s="11">
        <v>25</v>
      </c>
      <c r="H22" s="11">
        <v>45</v>
      </c>
      <c r="I22" s="19">
        <v>70</v>
      </c>
      <c r="J22" s="17">
        <f>SUM(G22/I22)</f>
        <v>0.35714285714285715</v>
      </c>
      <c r="K22" s="17">
        <f>SUM(H22/I22)</f>
        <v>0.6428571428571429</v>
      </c>
      <c r="L22" s="11">
        <v>76</v>
      </c>
      <c r="M22" s="11">
        <v>0</v>
      </c>
      <c r="N22" s="19">
        <v>76</v>
      </c>
      <c r="O22" s="15">
        <f>L22/N22</f>
        <v>1</v>
      </c>
      <c r="P22" s="15">
        <f>M22/N22</f>
        <v>0</v>
      </c>
      <c r="Q22" s="11"/>
      <c r="R22" s="11"/>
      <c r="S22" s="19"/>
      <c r="T22" s="15"/>
      <c r="U22" s="15"/>
      <c r="V22" s="11"/>
      <c r="W22" s="11"/>
      <c r="X22" s="11"/>
      <c r="Y22" s="15"/>
      <c r="Z22" s="15"/>
    </row>
    <row r="23" spans="1:26" ht="51" x14ac:dyDescent="0.2">
      <c r="A23" s="11">
        <v>9</v>
      </c>
      <c r="B23" s="11" t="s">
        <v>13</v>
      </c>
      <c r="C23" s="11" t="s">
        <v>2</v>
      </c>
      <c r="D23" s="11">
        <v>11</v>
      </c>
      <c r="E23" s="6" t="s">
        <v>45</v>
      </c>
      <c r="F23" s="7">
        <v>23</v>
      </c>
      <c r="G23" s="11"/>
      <c r="H23" s="11"/>
      <c r="I23" s="19"/>
      <c r="J23" s="15"/>
      <c r="K23" s="15"/>
      <c r="L23" s="11"/>
      <c r="M23" s="11"/>
      <c r="N23" s="19"/>
      <c r="O23" s="15"/>
      <c r="P23" s="15"/>
      <c r="Q23" s="11">
        <v>13</v>
      </c>
      <c r="R23" s="11">
        <v>4</v>
      </c>
      <c r="S23" s="19">
        <v>17</v>
      </c>
      <c r="T23" s="17">
        <f>SUM(Q23/S23)</f>
        <v>0.76470588235294112</v>
      </c>
      <c r="U23" s="17">
        <f>SUM(R23/S23)</f>
        <v>0.23529411764705882</v>
      </c>
      <c r="V23" s="11">
        <v>20</v>
      </c>
      <c r="W23" s="11">
        <v>21</v>
      </c>
      <c r="X23" s="11">
        <v>41</v>
      </c>
      <c r="Y23" s="17">
        <f>SUM(V23/X23)</f>
        <v>0.48780487804878048</v>
      </c>
      <c r="Z23" s="17">
        <f>SUM(W23/X23)</f>
        <v>0.51219512195121952</v>
      </c>
    </row>
    <row r="24" spans="1:26" ht="51" x14ac:dyDescent="0.2">
      <c r="A24" s="11">
        <v>9</v>
      </c>
      <c r="B24" s="11" t="s">
        <v>13</v>
      </c>
      <c r="C24" s="11" t="s">
        <v>2</v>
      </c>
      <c r="D24" s="11">
        <v>11</v>
      </c>
      <c r="E24" s="6" t="s">
        <v>45</v>
      </c>
      <c r="F24" s="7">
        <v>24</v>
      </c>
      <c r="G24" s="11"/>
      <c r="H24" s="11"/>
      <c r="I24" s="19"/>
      <c r="J24" s="15"/>
      <c r="K24" s="15"/>
      <c r="L24" s="11"/>
      <c r="M24" s="11"/>
      <c r="N24" s="19"/>
      <c r="O24" s="15"/>
      <c r="P24" s="15"/>
      <c r="Q24" s="11">
        <v>2</v>
      </c>
      <c r="R24" s="11">
        <v>23</v>
      </c>
      <c r="S24" s="19">
        <v>25</v>
      </c>
      <c r="T24" s="15">
        <f>SUM(Q24/S24)</f>
        <v>0.08</v>
      </c>
      <c r="U24" s="15">
        <f>SUM(R24/S24)</f>
        <v>0.92</v>
      </c>
      <c r="V24" s="11">
        <v>3</v>
      </c>
      <c r="W24" s="11">
        <v>59</v>
      </c>
      <c r="X24" s="11">
        <v>62</v>
      </c>
      <c r="Y24" s="15">
        <f>SUM(V24/X24)</f>
        <v>4.8387096774193547E-2</v>
      </c>
      <c r="Z24" s="15">
        <f>SUM(W24/X24)</f>
        <v>0.95161290322580649</v>
      </c>
    </row>
    <row r="25" spans="1:26" ht="51" x14ac:dyDescent="0.2">
      <c r="A25" s="11">
        <v>9</v>
      </c>
      <c r="B25" s="11" t="s">
        <v>13</v>
      </c>
      <c r="C25" s="11" t="s">
        <v>2</v>
      </c>
      <c r="D25" s="11">
        <v>11</v>
      </c>
      <c r="E25" s="6" t="s">
        <v>45</v>
      </c>
      <c r="F25" s="7">
        <v>25</v>
      </c>
      <c r="G25" s="11"/>
      <c r="H25" s="11"/>
      <c r="I25" s="19"/>
      <c r="J25" s="15"/>
      <c r="K25" s="15"/>
      <c r="L25" s="11"/>
      <c r="M25" s="11"/>
      <c r="N25" s="19"/>
      <c r="O25" s="15"/>
      <c r="P25" s="15"/>
      <c r="Q25" s="11">
        <v>4</v>
      </c>
      <c r="R25" s="11">
        <v>20</v>
      </c>
      <c r="S25" s="19">
        <v>24</v>
      </c>
      <c r="T25" s="15">
        <f>SUM(Q25/S25)</f>
        <v>0.16666666666666666</v>
      </c>
      <c r="U25" s="15">
        <f>SUM(R25/S25)</f>
        <v>0.83333333333333337</v>
      </c>
      <c r="V25" s="11">
        <v>3</v>
      </c>
      <c r="W25" s="11">
        <v>59</v>
      </c>
      <c r="X25" s="11">
        <v>62</v>
      </c>
      <c r="Y25" s="15">
        <f>SUM(V25/X25)</f>
        <v>4.8387096774193547E-2</v>
      </c>
      <c r="Z25" s="15">
        <f>SUM(W25/X25)</f>
        <v>0.95161290322580649</v>
      </c>
    </row>
    <row r="26" spans="1:26" ht="51" x14ac:dyDescent="0.2">
      <c r="A26" s="11">
        <v>10</v>
      </c>
      <c r="B26" s="11" t="s">
        <v>11</v>
      </c>
      <c r="C26" s="11" t="s">
        <v>2</v>
      </c>
      <c r="D26" s="11">
        <v>8</v>
      </c>
      <c r="E26" s="6" t="s">
        <v>40</v>
      </c>
      <c r="F26" s="7">
        <v>26</v>
      </c>
      <c r="G26" s="11">
        <v>28</v>
      </c>
      <c r="H26" s="11">
        <v>33</v>
      </c>
      <c r="I26" s="19">
        <v>61</v>
      </c>
      <c r="J26" s="17">
        <f>SUM(G26/I26)</f>
        <v>0.45901639344262296</v>
      </c>
      <c r="K26" s="17">
        <f>SUM(H26/I26)</f>
        <v>0.54098360655737709</v>
      </c>
      <c r="L26" s="11">
        <v>10</v>
      </c>
      <c r="M26" s="11">
        <v>100</v>
      </c>
      <c r="N26" s="19">
        <v>110</v>
      </c>
      <c r="O26" s="15">
        <f>L26/N26</f>
        <v>9.0909090909090912E-2</v>
      </c>
      <c r="P26" s="15">
        <f>M26/N26</f>
        <v>0.90909090909090906</v>
      </c>
      <c r="Q26" s="11"/>
      <c r="R26" s="11"/>
      <c r="S26" s="19"/>
      <c r="T26" s="15"/>
      <c r="U26" s="15"/>
      <c r="V26" s="11"/>
      <c r="W26" s="11"/>
      <c r="X26" s="11"/>
      <c r="Y26" s="15"/>
      <c r="Z26" s="15"/>
    </row>
    <row r="27" spans="1:26" x14ac:dyDescent="0.2">
      <c r="A27" s="11">
        <v>11</v>
      </c>
      <c r="B27" s="11" t="s">
        <v>12</v>
      </c>
      <c r="C27" s="11" t="s">
        <v>2</v>
      </c>
      <c r="D27" s="11">
        <v>2</v>
      </c>
      <c r="E27" s="6"/>
      <c r="F27" s="7">
        <v>27</v>
      </c>
      <c r="G27" s="11"/>
      <c r="H27" s="11"/>
      <c r="I27" s="19"/>
      <c r="J27" s="15"/>
      <c r="K27" s="15"/>
      <c r="L27" s="11"/>
      <c r="M27" s="11"/>
      <c r="N27" s="19"/>
      <c r="O27" s="15"/>
      <c r="P27" s="15"/>
      <c r="Q27" s="11">
        <v>6</v>
      </c>
      <c r="R27" s="11">
        <v>95</v>
      </c>
      <c r="S27" s="19">
        <v>101</v>
      </c>
      <c r="T27" s="15">
        <f>SUM(Q27/S27)</f>
        <v>5.9405940594059403E-2</v>
      </c>
      <c r="U27" s="15">
        <f>SUM(R27/S27)</f>
        <v>0.94059405940594054</v>
      </c>
      <c r="V27" s="11">
        <v>7</v>
      </c>
      <c r="W27" s="11">
        <v>133</v>
      </c>
      <c r="X27" s="11">
        <v>140</v>
      </c>
      <c r="Y27" s="15">
        <f>SUM(V27/X27)</f>
        <v>0.05</v>
      </c>
      <c r="Z27" s="15">
        <f>SUM(W27/X27)</f>
        <v>0.95</v>
      </c>
    </row>
    <row r="28" spans="1:26" ht="34" x14ac:dyDescent="0.2">
      <c r="A28" s="11">
        <v>11</v>
      </c>
      <c r="B28" s="11" t="s">
        <v>12</v>
      </c>
      <c r="C28" s="11" t="s">
        <v>2</v>
      </c>
      <c r="D28" s="11">
        <v>2</v>
      </c>
      <c r="E28" s="6" t="s">
        <v>46</v>
      </c>
      <c r="F28" s="7">
        <v>28</v>
      </c>
      <c r="G28" s="11"/>
      <c r="H28" s="11"/>
      <c r="I28" s="19"/>
      <c r="J28" s="15"/>
      <c r="K28" s="15"/>
      <c r="L28" s="11"/>
      <c r="M28" s="11"/>
      <c r="N28" s="19"/>
      <c r="O28" s="15"/>
      <c r="P28" s="15"/>
      <c r="Q28" s="11">
        <v>9</v>
      </c>
      <c r="R28" s="11">
        <v>92</v>
      </c>
      <c r="S28" s="19">
        <v>101</v>
      </c>
      <c r="T28" s="15">
        <f>SUM(Q28/S28)</f>
        <v>8.9108910891089105E-2</v>
      </c>
      <c r="U28" s="15">
        <f>SUM(R28/S28)</f>
        <v>0.91089108910891092</v>
      </c>
      <c r="V28" s="11">
        <v>1</v>
      </c>
      <c r="W28" s="11">
        <v>134</v>
      </c>
      <c r="X28" s="11">
        <v>135</v>
      </c>
      <c r="Y28" s="15">
        <f>SUM(V28/X28)</f>
        <v>7.4074074074074077E-3</v>
      </c>
      <c r="Z28" s="15">
        <f>SUM(W28/X28)</f>
        <v>0.99259259259259258</v>
      </c>
    </row>
    <row r="29" spans="1:26" ht="34" x14ac:dyDescent="0.2">
      <c r="A29" s="11">
        <v>12</v>
      </c>
      <c r="B29" s="11" t="s">
        <v>15</v>
      </c>
      <c r="C29" s="11" t="s">
        <v>2</v>
      </c>
      <c r="D29" s="11">
        <v>17</v>
      </c>
      <c r="E29" s="6" t="s">
        <v>51</v>
      </c>
      <c r="F29" s="7">
        <v>29</v>
      </c>
      <c r="G29" s="11">
        <v>35</v>
      </c>
      <c r="H29" s="11">
        <v>0</v>
      </c>
      <c r="I29" s="19">
        <v>35</v>
      </c>
      <c r="J29" s="15">
        <f t="shared" ref="J29:J37" si="4">SUM(G29/I29)</f>
        <v>1</v>
      </c>
      <c r="K29" s="15">
        <f t="shared" ref="K29:K37" si="5">SUM(H29/I29)</f>
        <v>0</v>
      </c>
      <c r="L29" s="11">
        <v>56</v>
      </c>
      <c r="M29" s="11">
        <v>6</v>
      </c>
      <c r="N29" s="19">
        <v>62</v>
      </c>
      <c r="O29" s="15">
        <f t="shared" ref="O29:O37" si="6">L29/N29</f>
        <v>0.90322580645161288</v>
      </c>
      <c r="P29" s="15">
        <f t="shared" ref="P29:P37" si="7">M29/N29</f>
        <v>9.6774193548387094E-2</v>
      </c>
      <c r="Q29" s="11"/>
      <c r="R29" s="11"/>
      <c r="S29" s="19"/>
      <c r="T29" s="15"/>
      <c r="U29" s="15"/>
      <c r="V29" s="11"/>
      <c r="W29" s="11"/>
      <c r="X29" s="11"/>
      <c r="Y29" s="15"/>
      <c r="Z29" s="15"/>
    </row>
    <row r="30" spans="1:26" ht="34" x14ac:dyDescent="0.2">
      <c r="A30" s="11">
        <v>12</v>
      </c>
      <c r="B30" s="11" t="s">
        <v>15</v>
      </c>
      <c r="C30" s="11" t="s">
        <v>2</v>
      </c>
      <c r="D30" s="11">
        <v>17</v>
      </c>
      <c r="E30" s="6" t="s">
        <v>51</v>
      </c>
      <c r="F30" s="7">
        <v>30</v>
      </c>
      <c r="G30" s="11">
        <v>34</v>
      </c>
      <c r="H30" s="11">
        <v>3</v>
      </c>
      <c r="I30" s="19">
        <v>37</v>
      </c>
      <c r="J30" s="15">
        <f t="shared" si="4"/>
        <v>0.91891891891891897</v>
      </c>
      <c r="K30" s="15">
        <f t="shared" si="5"/>
        <v>8.1081081081081086E-2</v>
      </c>
      <c r="L30" s="11">
        <v>60</v>
      </c>
      <c r="M30" s="11">
        <v>6</v>
      </c>
      <c r="N30" s="19">
        <v>66</v>
      </c>
      <c r="O30" s="15">
        <f t="shared" si="6"/>
        <v>0.90909090909090906</v>
      </c>
      <c r="P30" s="15">
        <f t="shared" si="7"/>
        <v>9.0909090909090912E-2</v>
      </c>
      <c r="Q30" s="11"/>
      <c r="R30" s="11"/>
      <c r="S30" s="19"/>
      <c r="T30" s="15"/>
      <c r="U30" s="15"/>
      <c r="V30" s="11"/>
      <c r="W30" s="11"/>
      <c r="X30" s="11"/>
      <c r="Y30" s="15"/>
      <c r="Z30" s="15"/>
    </row>
    <row r="31" spans="1:26" ht="51" x14ac:dyDescent="0.2">
      <c r="A31" s="11">
        <v>13</v>
      </c>
      <c r="B31" s="11" t="s">
        <v>16</v>
      </c>
      <c r="C31" s="11" t="s">
        <v>4</v>
      </c>
      <c r="D31" s="11">
        <v>8</v>
      </c>
      <c r="E31" s="6" t="s">
        <v>48</v>
      </c>
      <c r="F31" s="7">
        <v>31</v>
      </c>
      <c r="G31" s="11">
        <v>49</v>
      </c>
      <c r="H31" s="11">
        <v>4</v>
      </c>
      <c r="I31" s="19">
        <v>53</v>
      </c>
      <c r="J31" s="15">
        <f t="shared" si="4"/>
        <v>0.92452830188679247</v>
      </c>
      <c r="K31" s="15">
        <f t="shared" si="5"/>
        <v>7.5471698113207544E-2</v>
      </c>
      <c r="L31" s="11">
        <v>68</v>
      </c>
      <c r="M31" s="11">
        <v>3</v>
      </c>
      <c r="N31" s="19">
        <v>71</v>
      </c>
      <c r="O31" s="15">
        <f t="shared" si="6"/>
        <v>0.95774647887323938</v>
      </c>
      <c r="P31" s="15">
        <f t="shared" si="7"/>
        <v>4.2253521126760563E-2</v>
      </c>
      <c r="Q31" s="11">
        <v>2</v>
      </c>
      <c r="R31" s="11">
        <v>63</v>
      </c>
      <c r="S31" s="19">
        <v>65</v>
      </c>
      <c r="T31" s="16">
        <f>SUM(Q31/S31)</f>
        <v>3.0769230769230771E-2</v>
      </c>
      <c r="U31" s="16">
        <f>SUM(R31/S31)</f>
        <v>0.96923076923076923</v>
      </c>
      <c r="V31" s="11">
        <v>61</v>
      </c>
      <c r="W31" s="11">
        <v>13</v>
      </c>
      <c r="X31" s="11">
        <v>74</v>
      </c>
      <c r="Y31" s="16">
        <f>SUM(V31/X31)</f>
        <v>0.82432432432432434</v>
      </c>
      <c r="Z31" s="16">
        <f>SUM(W31/X31)</f>
        <v>0.17567567567567569</v>
      </c>
    </row>
    <row r="32" spans="1:26" ht="17" x14ac:dyDescent="0.2">
      <c r="A32" s="11">
        <v>14</v>
      </c>
      <c r="B32" s="11" t="s">
        <v>17</v>
      </c>
      <c r="C32" s="11" t="s">
        <v>2</v>
      </c>
      <c r="D32" s="11">
        <v>16</v>
      </c>
      <c r="E32" s="6" t="s">
        <v>39</v>
      </c>
      <c r="F32" s="7">
        <v>32</v>
      </c>
      <c r="G32" s="11">
        <v>70</v>
      </c>
      <c r="H32" s="11">
        <v>28</v>
      </c>
      <c r="I32" s="19">
        <v>98</v>
      </c>
      <c r="J32" s="17">
        <f t="shared" si="4"/>
        <v>0.7142857142857143</v>
      </c>
      <c r="K32" s="17">
        <f t="shared" si="5"/>
        <v>0.2857142857142857</v>
      </c>
      <c r="L32" s="11">
        <v>19</v>
      </c>
      <c r="M32" s="11">
        <v>32</v>
      </c>
      <c r="N32" s="19">
        <v>51</v>
      </c>
      <c r="O32" s="17">
        <f t="shared" si="6"/>
        <v>0.37254901960784315</v>
      </c>
      <c r="P32" s="17">
        <f t="shared" si="7"/>
        <v>0.62745098039215685</v>
      </c>
      <c r="Q32" s="11"/>
      <c r="R32" s="11"/>
      <c r="S32" s="19"/>
      <c r="T32" s="15"/>
      <c r="U32" s="15"/>
      <c r="V32" s="11"/>
      <c r="W32" s="11"/>
      <c r="X32" s="11"/>
      <c r="Y32" s="15"/>
      <c r="Z32" s="15"/>
    </row>
    <row r="33" spans="1:26" ht="17" x14ac:dyDescent="0.2">
      <c r="A33" s="11">
        <v>15</v>
      </c>
      <c r="B33" s="11" t="s">
        <v>18</v>
      </c>
      <c r="C33" s="11" t="s">
        <v>8</v>
      </c>
      <c r="D33" s="7" t="s">
        <v>9</v>
      </c>
      <c r="E33" s="6" t="s">
        <v>42</v>
      </c>
      <c r="F33" s="7">
        <v>33</v>
      </c>
      <c r="G33" s="11">
        <v>92</v>
      </c>
      <c r="H33" s="11">
        <v>5</v>
      </c>
      <c r="I33" s="19">
        <v>97</v>
      </c>
      <c r="J33" s="15">
        <f t="shared" si="4"/>
        <v>0.94845360824742264</v>
      </c>
      <c r="K33" s="15">
        <f t="shared" si="5"/>
        <v>5.1546391752577317E-2</v>
      </c>
      <c r="L33" s="11">
        <v>10</v>
      </c>
      <c r="M33" s="11">
        <v>0</v>
      </c>
      <c r="N33" s="19">
        <v>10</v>
      </c>
      <c r="O33" s="15">
        <f t="shared" si="6"/>
        <v>1</v>
      </c>
      <c r="P33" s="15">
        <f t="shared" si="7"/>
        <v>0</v>
      </c>
      <c r="Q33" s="11"/>
      <c r="R33" s="11"/>
      <c r="S33" s="19"/>
      <c r="T33" s="15"/>
      <c r="U33" s="15"/>
      <c r="V33" s="11"/>
      <c r="W33" s="11"/>
      <c r="X33" s="11"/>
      <c r="Y33" s="15"/>
      <c r="Z33" s="15"/>
    </row>
    <row r="34" spans="1:26" ht="68" x14ac:dyDescent="0.2">
      <c r="A34" s="11">
        <v>16</v>
      </c>
      <c r="B34" s="11" t="s">
        <v>19</v>
      </c>
      <c r="C34" s="11" t="s">
        <v>4</v>
      </c>
      <c r="D34" s="7">
        <v>13</v>
      </c>
      <c r="E34" s="20" t="s">
        <v>49</v>
      </c>
      <c r="F34" s="7">
        <v>34</v>
      </c>
      <c r="G34" s="11">
        <v>5</v>
      </c>
      <c r="H34" s="11">
        <v>25</v>
      </c>
      <c r="I34" s="19">
        <v>30</v>
      </c>
      <c r="J34" s="17">
        <f t="shared" si="4"/>
        <v>0.16666666666666666</v>
      </c>
      <c r="K34" s="17">
        <f t="shared" si="5"/>
        <v>0.83333333333333337</v>
      </c>
      <c r="L34" s="11">
        <v>127</v>
      </c>
      <c r="M34" s="11">
        <v>3</v>
      </c>
      <c r="N34" s="19">
        <v>130</v>
      </c>
      <c r="O34" s="15">
        <f t="shared" si="6"/>
        <v>0.97692307692307689</v>
      </c>
      <c r="P34" s="15">
        <f t="shared" si="7"/>
        <v>2.3076923076923078E-2</v>
      </c>
      <c r="Q34" s="11">
        <v>2</v>
      </c>
      <c r="R34" s="11">
        <v>60</v>
      </c>
      <c r="S34" s="19">
        <v>62</v>
      </c>
      <c r="T34" s="15">
        <f>SUM(Q34/S34)</f>
        <v>3.2258064516129031E-2</v>
      </c>
      <c r="U34" s="15">
        <f>SUM(R34/S34)</f>
        <v>0.967741935483871</v>
      </c>
      <c r="V34" s="11">
        <v>47</v>
      </c>
      <c r="W34" s="11">
        <v>72</v>
      </c>
      <c r="X34" s="11">
        <v>119</v>
      </c>
      <c r="Y34" s="17">
        <f>SUM(V34/X34)</f>
        <v>0.3949579831932773</v>
      </c>
      <c r="Z34" s="17">
        <f>SUM(W34/X34)</f>
        <v>0.60504201680672265</v>
      </c>
    </row>
    <row r="35" spans="1:26" ht="17" x14ac:dyDescent="0.2">
      <c r="A35" s="11">
        <v>17</v>
      </c>
      <c r="B35" s="11" t="s">
        <v>20</v>
      </c>
      <c r="C35" s="11" t="s">
        <v>4</v>
      </c>
      <c r="D35" s="7">
        <v>17</v>
      </c>
      <c r="E35" s="6" t="s">
        <v>50</v>
      </c>
      <c r="F35" s="7">
        <v>35</v>
      </c>
      <c r="G35" s="11">
        <v>61</v>
      </c>
      <c r="H35" s="11">
        <v>1</v>
      </c>
      <c r="I35" s="19">
        <v>62</v>
      </c>
      <c r="J35" s="15">
        <f t="shared" si="4"/>
        <v>0.9838709677419355</v>
      </c>
      <c r="K35" s="15">
        <f t="shared" si="5"/>
        <v>1.6129032258064516E-2</v>
      </c>
      <c r="L35" s="11">
        <v>120</v>
      </c>
      <c r="M35" s="11">
        <v>8</v>
      </c>
      <c r="N35" s="19">
        <v>128</v>
      </c>
      <c r="O35" s="15">
        <f t="shared" si="6"/>
        <v>0.9375</v>
      </c>
      <c r="P35" s="15">
        <f t="shared" si="7"/>
        <v>6.25E-2</v>
      </c>
      <c r="Q35" s="11">
        <v>43</v>
      </c>
      <c r="R35" s="11">
        <v>2</v>
      </c>
      <c r="S35" s="19">
        <v>45</v>
      </c>
      <c r="T35" s="15">
        <f>SUM(Q35/S35)</f>
        <v>0.9555555555555556</v>
      </c>
      <c r="U35" s="15">
        <f>SUM(R35/S35)</f>
        <v>4.4444444444444446E-2</v>
      </c>
      <c r="V35" s="11">
        <v>91</v>
      </c>
      <c r="W35" s="11">
        <v>21</v>
      </c>
      <c r="X35" s="11">
        <v>112</v>
      </c>
      <c r="Y35" s="15">
        <f>SUM(V35/X35)</f>
        <v>0.8125</v>
      </c>
      <c r="Z35" s="15">
        <f>SUM(W35/X35)</f>
        <v>0.1875</v>
      </c>
    </row>
    <row r="36" spans="1:26" ht="17" x14ac:dyDescent="0.2">
      <c r="A36" s="11">
        <v>17</v>
      </c>
      <c r="B36" s="11" t="s">
        <v>20</v>
      </c>
      <c r="C36" s="11" t="s">
        <v>4</v>
      </c>
      <c r="D36" s="7">
        <v>17</v>
      </c>
      <c r="E36" s="6" t="s">
        <v>50</v>
      </c>
      <c r="F36" s="7">
        <v>36</v>
      </c>
      <c r="G36" s="11">
        <v>5</v>
      </c>
      <c r="H36" s="11">
        <v>56</v>
      </c>
      <c r="I36" s="19">
        <v>61</v>
      </c>
      <c r="J36" s="15">
        <f t="shared" si="4"/>
        <v>8.1967213114754092E-2</v>
      </c>
      <c r="K36" s="15">
        <f t="shared" si="5"/>
        <v>0.91803278688524592</v>
      </c>
      <c r="L36" s="11">
        <v>33</v>
      </c>
      <c r="M36" s="11">
        <v>92</v>
      </c>
      <c r="N36" s="19">
        <v>125</v>
      </c>
      <c r="O36" s="15">
        <f t="shared" si="6"/>
        <v>0.26400000000000001</v>
      </c>
      <c r="P36" s="15">
        <f t="shared" si="7"/>
        <v>0.73599999999999999</v>
      </c>
      <c r="Q36" s="11">
        <v>44</v>
      </c>
      <c r="R36" s="11">
        <v>0</v>
      </c>
      <c r="S36" s="19">
        <v>44</v>
      </c>
      <c r="T36" s="15">
        <f>SUM(Q36/S36)</f>
        <v>1</v>
      </c>
      <c r="U36" s="15">
        <f>SUM(R36/S36)</f>
        <v>0</v>
      </c>
      <c r="V36" s="11">
        <v>92</v>
      </c>
      <c r="W36" s="11">
        <v>17</v>
      </c>
      <c r="X36" s="11">
        <v>109</v>
      </c>
      <c r="Y36" s="15">
        <f>SUM(V36/X36)</f>
        <v>0.84403669724770647</v>
      </c>
      <c r="Z36" s="15">
        <f>SUM(W36/X36)</f>
        <v>0.15596330275229359</v>
      </c>
    </row>
    <row r="37" spans="1:26" ht="17" x14ac:dyDescent="0.2">
      <c r="A37" s="11">
        <v>18</v>
      </c>
      <c r="B37" s="11" t="s">
        <v>21</v>
      </c>
      <c r="C37" s="11" t="s">
        <v>2</v>
      </c>
      <c r="D37" s="7">
        <v>10</v>
      </c>
      <c r="E37" s="6" t="s">
        <v>38</v>
      </c>
      <c r="F37" s="7">
        <v>37</v>
      </c>
      <c r="G37" s="11">
        <v>14</v>
      </c>
      <c r="H37" s="11">
        <v>6</v>
      </c>
      <c r="I37" s="19">
        <v>20</v>
      </c>
      <c r="J37" s="17">
        <f t="shared" si="4"/>
        <v>0.7</v>
      </c>
      <c r="K37" s="17">
        <f t="shared" si="5"/>
        <v>0.3</v>
      </c>
      <c r="L37" s="11">
        <v>41</v>
      </c>
      <c r="M37" s="11">
        <v>20</v>
      </c>
      <c r="N37" s="19">
        <v>61</v>
      </c>
      <c r="O37" s="17">
        <f t="shared" si="6"/>
        <v>0.67213114754098358</v>
      </c>
      <c r="P37" s="17">
        <f t="shared" si="7"/>
        <v>0.32786885245901637</v>
      </c>
      <c r="Q37" s="11"/>
      <c r="R37" s="11"/>
      <c r="S37" s="19"/>
      <c r="T37" s="15"/>
      <c r="U37" s="15"/>
      <c r="V37" s="11"/>
      <c r="W37" s="11"/>
      <c r="X37" s="11"/>
      <c r="Y37" s="15"/>
      <c r="Z37" s="15"/>
    </row>
  </sheetData>
  <autoFilter ref="A2:Z37" xr:uid="{8E8C90B0-50AA-C04C-9C99-83CC5B8E6F4A}">
    <sortState xmlns:xlrd2="http://schemas.microsoft.com/office/spreadsheetml/2017/richdata2" ref="A3:Z37">
      <sortCondition ref="A3:A37"/>
    </sortState>
  </autoFilter>
  <mergeCells count="2">
    <mergeCell ref="G1:P1"/>
    <mergeCell ref="Q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0506-CE6A-6548-8EA4-7037AAEB6459}">
  <dimension ref="A1:Z37"/>
  <sheetViews>
    <sheetView tabSelected="1" zoomScale="75" zoomScaleNormal="25" workbookViewId="0">
      <selection activeCell="E29" sqref="E29"/>
    </sheetView>
  </sheetViews>
  <sheetFormatPr baseColWidth="10" defaultRowHeight="16" x14ac:dyDescent="0.2"/>
  <cols>
    <col min="1" max="26" width="15.83203125" customWidth="1"/>
  </cols>
  <sheetData>
    <row r="1" spans="1:26" x14ac:dyDescent="0.2">
      <c r="A1" s="1"/>
      <c r="B1" s="1"/>
      <c r="C1" s="1"/>
      <c r="D1" s="1"/>
      <c r="E1" s="1"/>
      <c r="F1" s="1"/>
      <c r="G1" s="21" t="s">
        <v>22</v>
      </c>
      <c r="H1" s="22"/>
      <c r="I1" s="22"/>
      <c r="J1" s="22"/>
      <c r="K1" s="22"/>
      <c r="L1" s="22"/>
      <c r="M1" s="22"/>
      <c r="N1" s="22"/>
      <c r="O1" s="22"/>
      <c r="P1" s="22"/>
      <c r="Q1" s="24" t="s">
        <v>24</v>
      </c>
      <c r="R1" s="25"/>
      <c r="S1" s="25"/>
      <c r="T1" s="25"/>
      <c r="U1" s="25"/>
      <c r="V1" s="25"/>
      <c r="W1" s="25"/>
      <c r="X1" s="25"/>
      <c r="Y1" s="25"/>
      <c r="Z1" s="25"/>
    </row>
    <row r="2" spans="1:26" ht="61" thickBot="1" x14ac:dyDescent="0.25">
      <c r="A2" s="2" t="s">
        <v>25</v>
      </c>
      <c r="B2" s="2" t="s">
        <v>26</v>
      </c>
      <c r="C2" s="2" t="s">
        <v>27</v>
      </c>
      <c r="D2" s="2" t="s">
        <v>23</v>
      </c>
      <c r="E2" s="2" t="s">
        <v>41</v>
      </c>
      <c r="F2" s="3" t="s">
        <v>47</v>
      </c>
      <c r="G2" s="2" t="s">
        <v>30</v>
      </c>
      <c r="H2" s="2" t="s">
        <v>29</v>
      </c>
      <c r="I2" s="2" t="s">
        <v>31</v>
      </c>
      <c r="J2" s="4" t="s">
        <v>28</v>
      </c>
      <c r="K2" s="4" t="s">
        <v>32</v>
      </c>
      <c r="L2" s="2" t="s">
        <v>33</v>
      </c>
      <c r="M2" s="2" t="s">
        <v>34</v>
      </c>
      <c r="N2" s="2" t="s">
        <v>35</v>
      </c>
      <c r="O2" s="4" t="s">
        <v>36</v>
      </c>
      <c r="P2" s="4" t="s">
        <v>37</v>
      </c>
      <c r="Q2" s="2" t="s">
        <v>30</v>
      </c>
      <c r="R2" s="2" t="s">
        <v>29</v>
      </c>
      <c r="S2" s="2" t="s">
        <v>31</v>
      </c>
      <c r="T2" s="4" t="s">
        <v>28</v>
      </c>
      <c r="U2" s="4" t="s">
        <v>32</v>
      </c>
      <c r="V2" s="2" t="s">
        <v>33</v>
      </c>
      <c r="W2" s="2" t="s">
        <v>34</v>
      </c>
      <c r="X2" s="2" t="s">
        <v>35</v>
      </c>
      <c r="Y2" s="4" t="s">
        <v>36</v>
      </c>
      <c r="Z2" s="4" t="s">
        <v>37</v>
      </c>
    </row>
    <row r="3" spans="1:26" ht="51" x14ac:dyDescent="0.2">
      <c r="A3" s="5">
        <v>4</v>
      </c>
      <c r="B3" s="5" t="s">
        <v>1</v>
      </c>
      <c r="C3" s="5" t="s">
        <v>2</v>
      </c>
      <c r="D3" s="5">
        <v>17</v>
      </c>
      <c r="E3" s="6" t="s">
        <v>44</v>
      </c>
      <c r="F3" s="7">
        <v>9</v>
      </c>
      <c r="G3" s="5">
        <v>20</v>
      </c>
      <c r="H3" s="5">
        <v>78</v>
      </c>
      <c r="I3" s="5">
        <v>98</v>
      </c>
      <c r="J3" s="8">
        <f t="shared" ref="J3:J17" si="0">SUM(G3/I3)</f>
        <v>0.20408163265306123</v>
      </c>
      <c r="K3" s="8">
        <f t="shared" ref="K3:K17" si="1">H3/I3</f>
        <v>0.79591836734693877</v>
      </c>
      <c r="L3" s="5">
        <v>23</v>
      </c>
      <c r="M3" s="5">
        <v>254</v>
      </c>
      <c r="N3" s="5">
        <v>277</v>
      </c>
      <c r="O3" s="9">
        <f t="shared" ref="O3:O17" si="2">L3/N3</f>
        <v>8.3032490974729242E-2</v>
      </c>
      <c r="P3" s="9">
        <f t="shared" ref="P3:P17" si="3">M3/N3</f>
        <v>0.9169675090252708</v>
      </c>
      <c r="Q3" s="5"/>
      <c r="R3" s="5"/>
      <c r="S3" s="5"/>
      <c r="T3" s="9"/>
      <c r="U3" s="9"/>
      <c r="V3" s="5"/>
      <c r="W3" s="5"/>
      <c r="X3" s="5"/>
      <c r="Y3" s="9"/>
      <c r="Z3" s="9"/>
    </row>
    <row r="4" spans="1:26" ht="51" x14ac:dyDescent="0.2">
      <c r="A4" s="5">
        <v>4</v>
      </c>
      <c r="B4" s="5" t="s">
        <v>1</v>
      </c>
      <c r="C4" s="5" t="s">
        <v>2</v>
      </c>
      <c r="D4" s="5">
        <v>17</v>
      </c>
      <c r="E4" s="6" t="s">
        <v>44</v>
      </c>
      <c r="F4" s="7">
        <v>10</v>
      </c>
      <c r="G4" s="5">
        <v>0</v>
      </c>
      <c r="H4" s="5">
        <v>208</v>
      </c>
      <c r="I4" s="5">
        <v>208</v>
      </c>
      <c r="J4" s="9">
        <f t="shared" si="0"/>
        <v>0</v>
      </c>
      <c r="K4" s="9">
        <f t="shared" si="1"/>
        <v>1</v>
      </c>
      <c r="L4" s="5">
        <v>18</v>
      </c>
      <c r="M4" s="5">
        <v>493</v>
      </c>
      <c r="N4" s="5">
        <v>511</v>
      </c>
      <c r="O4" s="9">
        <f t="shared" si="2"/>
        <v>3.5225048923679059E-2</v>
      </c>
      <c r="P4" s="9">
        <f t="shared" si="3"/>
        <v>0.96477495107632094</v>
      </c>
      <c r="Q4" s="5"/>
      <c r="R4" s="5"/>
      <c r="S4" s="5"/>
      <c r="T4" s="9"/>
      <c r="U4" s="9"/>
      <c r="V4" s="5"/>
      <c r="W4" s="5"/>
      <c r="X4" s="5"/>
      <c r="Y4" s="9"/>
      <c r="Z4" s="9"/>
    </row>
    <row r="5" spans="1:26" ht="51" x14ac:dyDescent="0.2">
      <c r="A5" s="5">
        <v>4</v>
      </c>
      <c r="B5" s="5" t="s">
        <v>1</v>
      </c>
      <c r="C5" s="5" t="s">
        <v>2</v>
      </c>
      <c r="D5" s="5">
        <v>17</v>
      </c>
      <c r="E5" s="6" t="s">
        <v>44</v>
      </c>
      <c r="F5" s="7">
        <v>11</v>
      </c>
      <c r="G5" s="5">
        <v>186</v>
      </c>
      <c r="H5" s="5">
        <v>6</v>
      </c>
      <c r="I5" s="5">
        <v>194</v>
      </c>
      <c r="J5" s="9">
        <f t="shared" si="0"/>
        <v>0.95876288659793818</v>
      </c>
      <c r="K5" s="9">
        <f t="shared" si="1"/>
        <v>3.0927835051546393E-2</v>
      </c>
      <c r="L5" s="5">
        <v>519</v>
      </c>
      <c r="M5" s="5">
        <v>17</v>
      </c>
      <c r="N5" s="5">
        <v>536</v>
      </c>
      <c r="O5" s="9">
        <f t="shared" si="2"/>
        <v>0.96828358208955223</v>
      </c>
      <c r="P5" s="9">
        <f t="shared" si="3"/>
        <v>3.1716417910447763E-2</v>
      </c>
      <c r="Q5" s="5"/>
      <c r="R5" s="5"/>
      <c r="S5" s="5"/>
      <c r="T5" s="9"/>
      <c r="U5" s="9"/>
      <c r="V5" s="5"/>
      <c r="W5" s="5"/>
      <c r="X5" s="5"/>
      <c r="Y5" s="9"/>
      <c r="Z5" s="9"/>
    </row>
    <row r="6" spans="1:26" ht="51" x14ac:dyDescent="0.2">
      <c r="A6" s="5">
        <v>4</v>
      </c>
      <c r="B6" s="5" t="s">
        <v>3</v>
      </c>
      <c r="C6" s="5" t="s">
        <v>4</v>
      </c>
      <c r="D6" s="5">
        <v>15</v>
      </c>
      <c r="E6" s="6" t="s">
        <v>44</v>
      </c>
      <c r="F6" s="7">
        <v>9</v>
      </c>
      <c r="G6" s="5">
        <v>502</v>
      </c>
      <c r="H6" s="5">
        <v>50</v>
      </c>
      <c r="I6" s="5">
        <v>552</v>
      </c>
      <c r="J6" s="9">
        <f t="shared" si="0"/>
        <v>0.90942028985507251</v>
      </c>
      <c r="K6" s="9">
        <f t="shared" si="1"/>
        <v>9.0579710144927536E-2</v>
      </c>
      <c r="L6" s="5">
        <v>305</v>
      </c>
      <c r="M6" s="5">
        <v>25</v>
      </c>
      <c r="N6" s="5">
        <v>330</v>
      </c>
      <c r="O6" s="9">
        <f t="shared" si="2"/>
        <v>0.9242424242424242</v>
      </c>
      <c r="P6" s="9">
        <f t="shared" si="3"/>
        <v>7.575757575757576E-2</v>
      </c>
      <c r="Q6" s="5">
        <v>654</v>
      </c>
      <c r="R6" s="5">
        <v>60</v>
      </c>
      <c r="S6" s="5">
        <v>704</v>
      </c>
      <c r="T6" s="9">
        <f>Q6/S6</f>
        <v>0.92897727272727271</v>
      </c>
      <c r="U6" s="9">
        <f>R6/S6</f>
        <v>8.5227272727272721E-2</v>
      </c>
      <c r="V6" s="5">
        <v>219</v>
      </c>
      <c r="W6" s="5">
        <v>8</v>
      </c>
      <c r="X6" s="5">
        <v>227</v>
      </c>
      <c r="Y6" s="9">
        <f>V6/X6</f>
        <v>0.96475770925110127</v>
      </c>
      <c r="Z6" s="9">
        <f>W6/X6</f>
        <v>3.5242290748898682E-2</v>
      </c>
    </row>
    <row r="7" spans="1:26" ht="51" x14ac:dyDescent="0.2">
      <c r="A7" s="5">
        <v>4</v>
      </c>
      <c r="B7" s="5" t="s">
        <v>3</v>
      </c>
      <c r="C7" s="5" t="s">
        <v>4</v>
      </c>
      <c r="D7" s="5">
        <v>15</v>
      </c>
      <c r="E7" s="6" t="s">
        <v>44</v>
      </c>
      <c r="F7" s="7">
        <v>10</v>
      </c>
      <c r="G7" s="5">
        <v>18</v>
      </c>
      <c r="H7" s="5">
        <v>546</v>
      </c>
      <c r="I7" s="5">
        <v>564</v>
      </c>
      <c r="J7" s="9">
        <f t="shared" si="0"/>
        <v>3.1914893617021274E-2</v>
      </c>
      <c r="K7" s="9">
        <f t="shared" si="1"/>
        <v>0.96808510638297873</v>
      </c>
      <c r="L7" s="5">
        <v>23</v>
      </c>
      <c r="M7" s="5">
        <v>632</v>
      </c>
      <c r="N7" s="5">
        <v>655</v>
      </c>
      <c r="O7" s="9">
        <f t="shared" si="2"/>
        <v>3.5114503816793895E-2</v>
      </c>
      <c r="P7" s="9">
        <f t="shared" si="3"/>
        <v>0.96488549618320607</v>
      </c>
      <c r="Q7" s="5">
        <v>772</v>
      </c>
      <c r="R7" s="5">
        <v>40</v>
      </c>
      <c r="S7" s="5">
        <v>812</v>
      </c>
      <c r="T7" s="9">
        <f>Q7/S7</f>
        <v>0.95073891625615758</v>
      </c>
      <c r="U7" s="9">
        <f>R7/S7</f>
        <v>4.9261083743842367E-2</v>
      </c>
      <c r="V7" s="5">
        <v>295</v>
      </c>
      <c r="W7" s="5">
        <v>21</v>
      </c>
      <c r="X7" s="5">
        <v>316</v>
      </c>
      <c r="Y7" s="9">
        <f>V7/X7</f>
        <v>0.93354430379746833</v>
      </c>
      <c r="Z7" s="9">
        <f>W7/X7</f>
        <v>6.6455696202531639E-2</v>
      </c>
    </row>
    <row r="8" spans="1:26" ht="51" x14ac:dyDescent="0.2">
      <c r="A8" s="5">
        <v>4</v>
      </c>
      <c r="B8" s="5" t="s">
        <v>3</v>
      </c>
      <c r="C8" s="5" t="s">
        <v>4</v>
      </c>
      <c r="D8" s="5">
        <v>15</v>
      </c>
      <c r="E8" s="6" t="s">
        <v>44</v>
      </c>
      <c r="F8" s="7">
        <v>11</v>
      </c>
      <c r="G8" s="5">
        <v>503</v>
      </c>
      <c r="H8" s="5">
        <v>18</v>
      </c>
      <c r="I8" s="5">
        <v>521</v>
      </c>
      <c r="J8" s="9">
        <f t="shared" si="0"/>
        <v>0.96545105566218814</v>
      </c>
      <c r="K8" s="9">
        <f t="shared" si="1"/>
        <v>3.4548944337811902E-2</v>
      </c>
      <c r="L8" s="5">
        <v>666</v>
      </c>
      <c r="M8" s="5">
        <v>29</v>
      </c>
      <c r="N8" s="5">
        <v>695</v>
      </c>
      <c r="O8" s="9">
        <f t="shared" si="2"/>
        <v>0.95827338129496398</v>
      </c>
      <c r="P8" s="9">
        <f t="shared" si="3"/>
        <v>4.1726618705035974E-2</v>
      </c>
      <c r="Q8" s="5">
        <v>19</v>
      </c>
      <c r="R8" s="5">
        <v>737</v>
      </c>
      <c r="S8" s="5">
        <v>756</v>
      </c>
      <c r="T8" s="9">
        <f>Q8/S8</f>
        <v>2.5132275132275131E-2</v>
      </c>
      <c r="U8" s="9">
        <f>R8/S8</f>
        <v>0.97486772486772488</v>
      </c>
      <c r="V8" s="5">
        <v>220</v>
      </c>
      <c r="W8" s="5">
        <v>72</v>
      </c>
      <c r="X8" s="5">
        <v>292</v>
      </c>
      <c r="Y8" s="10">
        <f>V8/X8</f>
        <v>0.75342465753424659</v>
      </c>
      <c r="Z8" s="10">
        <f>W8/X8</f>
        <v>0.24657534246575341</v>
      </c>
    </row>
    <row r="9" spans="1:26" ht="17" x14ac:dyDescent="0.2">
      <c r="A9" s="11">
        <v>5</v>
      </c>
      <c r="B9" s="11" t="s">
        <v>5</v>
      </c>
      <c r="C9" s="11" t="s">
        <v>2</v>
      </c>
      <c r="D9" s="11">
        <v>4</v>
      </c>
      <c r="E9" s="6" t="s">
        <v>42</v>
      </c>
      <c r="F9" s="7">
        <v>12</v>
      </c>
      <c r="G9" s="5">
        <v>23</v>
      </c>
      <c r="H9" s="5">
        <v>1413</v>
      </c>
      <c r="I9" s="5">
        <v>1436</v>
      </c>
      <c r="J9" s="12">
        <f t="shared" si="0"/>
        <v>1.6016713091922007E-2</v>
      </c>
      <c r="K9" s="12">
        <f t="shared" si="1"/>
        <v>0.98398328690807801</v>
      </c>
      <c r="L9" s="5">
        <v>26</v>
      </c>
      <c r="M9" s="5">
        <v>263</v>
      </c>
      <c r="N9" s="5">
        <v>289</v>
      </c>
      <c r="O9" s="12">
        <f t="shared" si="2"/>
        <v>8.9965397923875437E-2</v>
      </c>
      <c r="P9" s="12">
        <f t="shared" si="3"/>
        <v>0.91003460207612452</v>
      </c>
      <c r="Q9" s="11"/>
      <c r="R9" s="11"/>
      <c r="S9" s="11"/>
      <c r="T9" s="12"/>
      <c r="U9" s="12"/>
      <c r="V9" s="11"/>
      <c r="W9" s="11"/>
      <c r="X9" s="11"/>
      <c r="Y9" s="12"/>
      <c r="Z9" s="12"/>
    </row>
    <row r="10" spans="1:26" ht="17" x14ac:dyDescent="0.2">
      <c r="A10" s="11">
        <v>5</v>
      </c>
      <c r="B10" s="11" t="s">
        <v>5</v>
      </c>
      <c r="C10" s="11" t="s">
        <v>2</v>
      </c>
      <c r="D10" s="11">
        <v>4</v>
      </c>
      <c r="E10" s="6" t="s">
        <v>42</v>
      </c>
      <c r="F10" s="7">
        <v>13</v>
      </c>
      <c r="G10" s="5">
        <v>216</v>
      </c>
      <c r="H10" s="5">
        <v>1188</v>
      </c>
      <c r="I10" s="5">
        <v>1404</v>
      </c>
      <c r="J10" s="12">
        <f t="shared" si="0"/>
        <v>0.15384615384615385</v>
      </c>
      <c r="K10" s="12">
        <f t="shared" si="1"/>
        <v>0.84615384615384615</v>
      </c>
      <c r="L10" s="5">
        <v>62</v>
      </c>
      <c r="M10" s="5">
        <v>232</v>
      </c>
      <c r="N10" s="5">
        <v>294</v>
      </c>
      <c r="O10" s="13">
        <f t="shared" si="2"/>
        <v>0.21088435374149661</v>
      </c>
      <c r="P10" s="13">
        <f t="shared" si="3"/>
        <v>0.78911564625850339</v>
      </c>
      <c r="Q10" s="11"/>
      <c r="R10" s="11"/>
      <c r="S10" s="11"/>
      <c r="T10" s="12"/>
      <c r="U10" s="12"/>
      <c r="V10" s="11"/>
      <c r="W10" s="11"/>
      <c r="X10" s="11"/>
      <c r="Y10" s="12"/>
      <c r="Z10" s="12"/>
    </row>
    <row r="11" spans="1:26" ht="17" x14ac:dyDescent="0.2">
      <c r="A11" s="11">
        <v>5</v>
      </c>
      <c r="B11" s="11" t="s">
        <v>5</v>
      </c>
      <c r="C11" s="11" t="s">
        <v>2</v>
      </c>
      <c r="D11" s="11">
        <v>4</v>
      </c>
      <c r="E11" s="6" t="s">
        <v>42</v>
      </c>
      <c r="F11" s="7">
        <v>14</v>
      </c>
      <c r="G11" s="5">
        <v>1233</v>
      </c>
      <c r="H11" s="5">
        <v>29</v>
      </c>
      <c r="I11" s="5">
        <v>1262</v>
      </c>
      <c r="J11" s="12">
        <f t="shared" si="0"/>
        <v>0.97702060221870046</v>
      </c>
      <c r="K11" s="12">
        <f t="shared" si="1"/>
        <v>2.2979397781299524E-2</v>
      </c>
      <c r="L11" s="5">
        <v>207</v>
      </c>
      <c r="M11" s="5">
        <v>24</v>
      </c>
      <c r="N11" s="5">
        <v>231</v>
      </c>
      <c r="O11" s="12">
        <f t="shared" si="2"/>
        <v>0.89610389610389607</v>
      </c>
      <c r="P11" s="12">
        <f t="shared" si="3"/>
        <v>0.1038961038961039</v>
      </c>
      <c r="Q11" s="11"/>
      <c r="R11" s="11"/>
      <c r="S11" s="11"/>
      <c r="T11" s="12"/>
      <c r="U11" s="12"/>
      <c r="V11" s="11"/>
      <c r="W11" s="11"/>
      <c r="X11" s="11"/>
      <c r="Y11" s="12"/>
      <c r="Z11" s="12"/>
    </row>
    <row r="12" spans="1:26" ht="17" x14ac:dyDescent="0.2">
      <c r="A12" s="11">
        <v>5</v>
      </c>
      <c r="B12" s="11" t="s">
        <v>5</v>
      </c>
      <c r="C12" s="11" t="s">
        <v>2</v>
      </c>
      <c r="D12" s="11">
        <v>4</v>
      </c>
      <c r="E12" s="6" t="s">
        <v>42</v>
      </c>
      <c r="F12" s="7">
        <v>15</v>
      </c>
      <c r="G12" s="11">
        <v>1088</v>
      </c>
      <c r="H12" s="11">
        <v>134</v>
      </c>
      <c r="I12" s="11">
        <v>1222</v>
      </c>
      <c r="J12" s="12">
        <f t="shared" si="0"/>
        <v>0.89034369885433717</v>
      </c>
      <c r="K12" s="12">
        <f t="shared" si="1"/>
        <v>0.10965630114566285</v>
      </c>
      <c r="L12" s="11">
        <v>159</v>
      </c>
      <c r="M12" s="11">
        <v>32</v>
      </c>
      <c r="N12" s="11">
        <v>191</v>
      </c>
      <c r="O12" s="13">
        <f t="shared" si="2"/>
        <v>0.83246073298429324</v>
      </c>
      <c r="P12" s="13">
        <f t="shared" si="3"/>
        <v>0.16753926701570682</v>
      </c>
      <c r="Q12" s="11"/>
      <c r="R12" s="11"/>
      <c r="S12" s="11"/>
      <c r="T12" s="12"/>
      <c r="U12" s="12"/>
      <c r="V12" s="11"/>
      <c r="W12" s="11"/>
      <c r="X12" s="11"/>
      <c r="Y12" s="12"/>
      <c r="Z12" s="12"/>
    </row>
    <row r="13" spans="1:26" ht="17" x14ac:dyDescent="0.2">
      <c r="A13" s="11">
        <v>6</v>
      </c>
      <c r="B13" s="11" t="s">
        <v>6</v>
      </c>
      <c r="C13" s="11" t="s">
        <v>4</v>
      </c>
      <c r="D13" s="11">
        <v>2</v>
      </c>
      <c r="E13" s="6" t="s">
        <v>43</v>
      </c>
      <c r="F13" s="7">
        <v>16</v>
      </c>
      <c r="G13" s="11">
        <v>440</v>
      </c>
      <c r="H13" s="11">
        <v>1</v>
      </c>
      <c r="I13" s="11">
        <v>441</v>
      </c>
      <c r="J13" s="12">
        <f t="shared" si="0"/>
        <v>0.99773242630385484</v>
      </c>
      <c r="K13" s="12">
        <f t="shared" si="1"/>
        <v>2.2675736961451248E-3</v>
      </c>
      <c r="L13" s="11">
        <v>99</v>
      </c>
      <c r="M13" s="11">
        <v>2</v>
      </c>
      <c r="N13" s="11">
        <v>101</v>
      </c>
      <c r="O13" s="12">
        <f t="shared" si="2"/>
        <v>0.98019801980198018</v>
      </c>
      <c r="P13" s="12">
        <f t="shared" si="3"/>
        <v>1.9801980198019802E-2</v>
      </c>
      <c r="Q13" s="11">
        <v>516</v>
      </c>
      <c r="R13" s="11">
        <v>1</v>
      </c>
      <c r="S13" s="11">
        <v>517</v>
      </c>
      <c r="T13" s="12">
        <f>Q13/S13</f>
        <v>0.99806576402321079</v>
      </c>
      <c r="U13" s="12">
        <f>R13/S13</f>
        <v>1.9342359767891683E-3</v>
      </c>
      <c r="V13" s="11">
        <v>14</v>
      </c>
      <c r="W13" s="11">
        <v>23</v>
      </c>
      <c r="X13" s="11">
        <v>37</v>
      </c>
      <c r="Y13" s="14">
        <f>V13/X13</f>
        <v>0.3783783783783784</v>
      </c>
      <c r="Z13" s="14">
        <f>W13/X13</f>
        <v>0.6216216216216216</v>
      </c>
    </row>
    <row r="14" spans="1:26" ht="17" x14ac:dyDescent="0.2">
      <c r="A14" s="11">
        <v>6</v>
      </c>
      <c r="B14" s="11" t="s">
        <v>6</v>
      </c>
      <c r="C14" s="11" t="s">
        <v>4</v>
      </c>
      <c r="D14" s="11">
        <v>2</v>
      </c>
      <c r="E14" s="6" t="s">
        <v>43</v>
      </c>
      <c r="F14" s="7">
        <v>17</v>
      </c>
      <c r="G14" s="11">
        <v>12</v>
      </c>
      <c r="H14" s="11">
        <v>415</v>
      </c>
      <c r="I14" s="11">
        <v>427</v>
      </c>
      <c r="J14" s="12">
        <f t="shared" si="0"/>
        <v>2.8103044496487119E-2</v>
      </c>
      <c r="K14" s="12">
        <f t="shared" si="1"/>
        <v>0.97189695550351285</v>
      </c>
      <c r="L14" s="11">
        <v>1</v>
      </c>
      <c r="M14" s="11">
        <v>111</v>
      </c>
      <c r="N14" s="11">
        <v>112</v>
      </c>
      <c r="O14" s="13">
        <f t="shared" si="2"/>
        <v>8.9285714285714281E-3</v>
      </c>
      <c r="P14" s="13">
        <f t="shared" si="3"/>
        <v>0.9910714285714286</v>
      </c>
      <c r="Q14" s="11">
        <v>543</v>
      </c>
      <c r="R14" s="11">
        <v>11</v>
      </c>
      <c r="S14" s="11">
        <v>554</v>
      </c>
      <c r="T14" s="12">
        <f>Q14/S14</f>
        <v>0.98014440433213001</v>
      </c>
      <c r="U14" s="12">
        <f>R14/S14</f>
        <v>1.9855595667870037E-2</v>
      </c>
      <c r="V14" s="11">
        <v>21</v>
      </c>
      <c r="W14" s="11">
        <v>23</v>
      </c>
      <c r="X14" s="11">
        <v>44</v>
      </c>
      <c r="Y14" s="14">
        <f>V14/X14</f>
        <v>0.47727272727272729</v>
      </c>
      <c r="Z14" s="14">
        <f>W14/X14</f>
        <v>0.52272727272727271</v>
      </c>
    </row>
    <row r="15" spans="1:26" ht="51" x14ac:dyDescent="0.2">
      <c r="A15" s="11">
        <v>7</v>
      </c>
      <c r="B15" s="11" t="s">
        <v>7</v>
      </c>
      <c r="C15" s="11" t="s">
        <v>8</v>
      </c>
      <c r="D15" s="7" t="s">
        <v>9</v>
      </c>
      <c r="E15" s="6" t="s">
        <v>44</v>
      </c>
      <c r="F15" s="7">
        <v>18</v>
      </c>
      <c r="G15" s="11">
        <v>158</v>
      </c>
      <c r="H15" s="11">
        <v>0</v>
      </c>
      <c r="I15" s="11">
        <v>158</v>
      </c>
      <c r="J15" s="12">
        <f t="shared" si="0"/>
        <v>1</v>
      </c>
      <c r="K15" s="12">
        <f t="shared" si="1"/>
        <v>0</v>
      </c>
      <c r="L15" s="11">
        <v>69</v>
      </c>
      <c r="M15" s="11">
        <v>0</v>
      </c>
      <c r="N15" s="11">
        <v>69</v>
      </c>
      <c r="O15" s="12">
        <f t="shared" si="2"/>
        <v>1</v>
      </c>
      <c r="P15" s="12">
        <f t="shared" si="3"/>
        <v>0</v>
      </c>
      <c r="Q15" s="11"/>
      <c r="R15" s="11"/>
      <c r="S15" s="11"/>
      <c r="T15" s="12"/>
      <c r="U15" s="12"/>
      <c r="V15" s="11"/>
      <c r="W15" s="11"/>
      <c r="X15" s="11"/>
      <c r="Y15" s="12"/>
      <c r="Z15" s="12"/>
    </row>
    <row r="16" spans="1:26" ht="51" x14ac:dyDescent="0.2">
      <c r="A16" s="11">
        <v>7</v>
      </c>
      <c r="B16" s="11" t="s">
        <v>7</v>
      </c>
      <c r="C16" s="11" t="s">
        <v>8</v>
      </c>
      <c r="D16" s="7" t="s">
        <v>9</v>
      </c>
      <c r="E16" s="6" t="s">
        <v>44</v>
      </c>
      <c r="F16" s="7">
        <v>19</v>
      </c>
      <c r="G16" s="11">
        <v>0</v>
      </c>
      <c r="H16" s="11">
        <v>167</v>
      </c>
      <c r="I16" s="11">
        <v>167</v>
      </c>
      <c r="J16" s="12">
        <f t="shared" si="0"/>
        <v>0</v>
      </c>
      <c r="K16" s="12">
        <f t="shared" si="1"/>
        <v>1</v>
      </c>
      <c r="L16" s="11">
        <v>0</v>
      </c>
      <c r="M16" s="11">
        <v>115</v>
      </c>
      <c r="N16" s="11">
        <v>115</v>
      </c>
      <c r="O16" s="12">
        <f t="shared" si="2"/>
        <v>0</v>
      </c>
      <c r="P16" s="12">
        <f t="shared" si="3"/>
        <v>1</v>
      </c>
      <c r="Q16" s="11"/>
      <c r="R16" s="11"/>
      <c r="S16" s="11"/>
      <c r="T16" s="12"/>
      <c r="U16" s="12"/>
      <c r="V16" s="11"/>
      <c r="W16" s="11"/>
      <c r="X16" s="11"/>
      <c r="Y16" s="12"/>
      <c r="Z16" s="12"/>
    </row>
    <row r="17" spans="1:26" ht="51" x14ac:dyDescent="0.2">
      <c r="A17" s="11">
        <v>7</v>
      </c>
      <c r="B17" s="11" t="s">
        <v>7</v>
      </c>
      <c r="C17" s="11" t="s">
        <v>8</v>
      </c>
      <c r="D17" s="7" t="s">
        <v>9</v>
      </c>
      <c r="E17" s="6" t="s">
        <v>44</v>
      </c>
      <c r="F17" s="7">
        <v>20</v>
      </c>
      <c r="G17" s="11">
        <v>354</v>
      </c>
      <c r="H17" s="11">
        <v>4</v>
      </c>
      <c r="I17" s="11">
        <v>358</v>
      </c>
      <c r="J17" s="12">
        <f t="shared" si="0"/>
        <v>0.98882681564245811</v>
      </c>
      <c r="K17" s="12">
        <f t="shared" si="1"/>
        <v>1.11731843575419E-2</v>
      </c>
      <c r="L17" s="11">
        <v>218</v>
      </c>
      <c r="M17" s="11">
        <v>2</v>
      </c>
      <c r="N17" s="11">
        <v>220</v>
      </c>
      <c r="O17" s="12">
        <f t="shared" si="2"/>
        <v>0.99090909090909096</v>
      </c>
      <c r="P17" s="12">
        <f t="shared" si="3"/>
        <v>9.0909090909090905E-3</v>
      </c>
      <c r="Q17" s="11"/>
      <c r="R17" s="11"/>
      <c r="S17" s="11"/>
      <c r="T17" s="12"/>
      <c r="U17" s="12"/>
      <c r="V17" s="11"/>
      <c r="W17" s="11"/>
      <c r="X17" s="11"/>
      <c r="Y17" s="12"/>
      <c r="Z17" s="12"/>
    </row>
    <row r="18" spans="1:26" ht="51" x14ac:dyDescent="0.2">
      <c r="A18" s="11">
        <v>7</v>
      </c>
      <c r="B18" s="11" t="s">
        <v>10</v>
      </c>
      <c r="C18" s="11" t="s">
        <v>2</v>
      </c>
      <c r="D18" s="11">
        <v>6</v>
      </c>
      <c r="E18" s="6" t="s">
        <v>44</v>
      </c>
      <c r="F18" s="7">
        <v>18</v>
      </c>
      <c r="G18" s="11"/>
      <c r="H18" s="11"/>
      <c r="I18" s="11"/>
      <c r="J18" s="12"/>
      <c r="K18" s="12"/>
      <c r="L18" s="11"/>
      <c r="M18" s="11"/>
      <c r="N18" s="11"/>
      <c r="O18" s="12"/>
      <c r="P18" s="12"/>
      <c r="Q18" s="11">
        <v>9</v>
      </c>
      <c r="R18" s="11">
        <v>800</v>
      </c>
      <c r="S18" s="11">
        <v>809</v>
      </c>
      <c r="T18" s="12">
        <f>Q18/S18</f>
        <v>1.1124845488257108E-2</v>
      </c>
      <c r="U18" s="12">
        <f>R18/S18</f>
        <v>0.9888751545117429</v>
      </c>
      <c r="V18" s="11">
        <v>7</v>
      </c>
      <c r="W18" s="11">
        <v>488</v>
      </c>
      <c r="X18" s="11">
        <v>495</v>
      </c>
      <c r="Y18" s="12">
        <f>V18/X18</f>
        <v>1.4141414141414142E-2</v>
      </c>
      <c r="Z18" s="12">
        <f>W18/X18</f>
        <v>0.98585858585858588</v>
      </c>
    </row>
    <row r="19" spans="1:26" ht="51" x14ac:dyDescent="0.2">
      <c r="A19" s="11">
        <v>7</v>
      </c>
      <c r="B19" s="11" t="s">
        <v>10</v>
      </c>
      <c r="C19" s="11" t="s">
        <v>2</v>
      </c>
      <c r="D19" s="11">
        <v>6</v>
      </c>
      <c r="E19" s="6" t="s">
        <v>44</v>
      </c>
      <c r="F19" s="7">
        <v>19</v>
      </c>
      <c r="G19" s="11"/>
      <c r="H19" s="11"/>
      <c r="I19" s="11"/>
      <c r="J19" s="12"/>
      <c r="K19" s="12"/>
      <c r="L19" s="11"/>
      <c r="M19" s="11"/>
      <c r="N19" s="11"/>
      <c r="O19" s="12"/>
      <c r="P19" s="12"/>
      <c r="Q19" s="11">
        <v>854</v>
      </c>
      <c r="R19" s="11">
        <v>9</v>
      </c>
      <c r="S19" s="11">
        <v>863</v>
      </c>
      <c r="T19" s="12">
        <f>Q19/S19</f>
        <v>0.98957126303592124</v>
      </c>
      <c r="U19" s="12">
        <f>R19/S19</f>
        <v>1.0428736964078795E-2</v>
      </c>
      <c r="V19" s="11">
        <v>519</v>
      </c>
      <c r="W19" s="11">
        <v>9</v>
      </c>
      <c r="X19" s="11">
        <v>528</v>
      </c>
      <c r="Y19" s="12">
        <f>V19/X19</f>
        <v>0.98295454545454541</v>
      </c>
      <c r="Z19" s="12">
        <f>W19/X19</f>
        <v>1.7045454545454544E-2</v>
      </c>
    </row>
    <row r="20" spans="1:26" ht="51" x14ac:dyDescent="0.2">
      <c r="A20" s="11">
        <v>7</v>
      </c>
      <c r="B20" s="11" t="s">
        <v>10</v>
      </c>
      <c r="C20" s="11" t="s">
        <v>2</v>
      </c>
      <c r="D20" s="11">
        <v>6</v>
      </c>
      <c r="E20" s="6" t="s">
        <v>44</v>
      </c>
      <c r="F20" s="7">
        <v>20</v>
      </c>
      <c r="G20" s="11"/>
      <c r="H20" s="11"/>
      <c r="I20" s="11"/>
      <c r="J20" s="12"/>
      <c r="K20" s="12"/>
      <c r="L20" s="11"/>
      <c r="M20" s="11"/>
      <c r="N20" s="11"/>
      <c r="O20" s="12"/>
      <c r="P20" s="12"/>
      <c r="Q20" s="11">
        <v>897</v>
      </c>
      <c r="R20" s="11">
        <v>7</v>
      </c>
      <c r="S20" s="11">
        <v>904</v>
      </c>
      <c r="T20" s="12">
        <f>Q20/S20</f>
        <v>0.99225663716814161</v>
      </c>
      <c r="U20" s="12">
        <f>R20/S20</f>
        <v>7.743362831858407E-3</v>
      </c>
      <c r="V20" s="11">
        <v>544</v>
      </c>
      <c r="W20" s="11">
        <v>5</v>
      </c>
      <c r="X20" s="11">
        <v>549</v>
      </c>
      <c r="Y20" s="12">
        <f>V20/X20</f>
        <v>0.99089253187613846</v>
      </c>
      <c r="Z20" s="12">
        <f>W20/X20</f>
        <v>9.1074681238615673E-3</v>
      </c>
    </row>
    <row r="21" spans="1:26" ht="51" x14ac:dyDescent="0.2">
      <c r="A21" s="11">
        <v>8</v>
      </c>
      <c r="B21" s="11" t="s">
        <v>14</v>
      </c>
      <c r="C21" s="11" t="s">
        <v>2</v>
      </c>
      <c r="D21" s="11">
        <v>20</v>
      </c>
      <c r="E21" s="6" t="s">
        <v>40</v>
      </c>
      <c r="F21" s="7">
        <v>21</v>
      </c>
      <c r="G21" s="11">
        <v>443</v>
      </c>
      <c r="H21" s="11">
        <v>281</v>
      </c>
      <c r="I21" s="11">
        <v>724</v>
      </c>
      <c r="J21" s="14">
        <f>SUM(G21/I21)</f>
        <v>0.61187845303867405</v>
      </c>
      <c r="K21" s="14">
        <f>H21/I21</f>
        <v>0.38812154696132595</v>
      </c>
      <c r="L21" s="11">
        <v>18</v>
      </c>
      <c r="M21" s="11">
        <v>744</v>
      </c>
      <c r="N21" s="11">
        <v>762</v>
      </c>
      <c r="O21" s="12">
        <f>L21/N21</f>
        <v>2.3622047244094488E-2</v>
      </c>
      <c r="P21" s="12">
        <f>M21/N21</f>
        <v>0.97637795275590555</v>
      </c>
      <c r="Q21" s="11"/>
      <c r="R21" s="11"/>
      <c r="S21" s="11"/>
      <c r="T21" s="15"/>
      <c r="U21" s="15"/>
      <c r="V21" s="11"/>
      <c r="W21" s="11"/>
      <c r="X21" s="11"/>
      <c r="Y21" s="15"/>
      <c r="Z21" s="15"/>
    </row>
    <row r="22" spans="1:26" ht="51" x14ac:dyDescent="0.2">
      <c r="A22" s="11">
        <v>8</v>
      </c>
      <c r="B22" s="11" t="s">
        <v>14</v>
      </c>
      <c r="C22" s="11" t="s">
        <v>2</v>
      </c>
      <c r="D22" s="11">
        <v>20</v>
      </c>
      <c r="E22" s="6" t="s">
        <v>40</v>
      </c>
      <c r="F22" s="7">
        <v>22</v>
      </c>
      <c r="G22" s="11">
        <v>271</v>
      </c>
      <c r="H22" s="11">
        <v>446</v>
      </c>
      <c r="I22" s="11">
        <v>717</v>
      </c>
      <c r="J22" s="14">
        <f>SUM(G22/I22)</f>
        <v>0.37796373779637377</v>
      </c>
      <c r="K22" s="14">
        <f>H22/I22</f>
        <v>0.62203626220362618</v>
      </c>
      <c r="L22" s="11">
        <v>789</v>
      </c>
      <c r="M22" s="11">
        <v>5</v>
      </c>
      <c r="N22" s="11">
        <v>794</v>
      </c>
      <c r="O22" s="12">
        <f>L22/N22</f>
        <v>0.99370277078085645</v>
      </c>
      <c r="P22" s="12">
        <f>M22/N22</f>
        <v>6.2972292191435771E-3</v>
      </c>
      <c r="Q22" s="11"/>
      <c r="R22" s="11"/>
      <c r="S22" s="11"/>
      <c r="T22" s="12"/>
      <c r="U22" s="12"/>
      <c r="V22" s="11"/>
      <c r="W22" s="11"/>
      <c r="X22" s="11"/>
      <c r="Y22" s="12"/>
      <c r="Z22" s="12"/>
    </row>
    <row r="23" spans="1:26" ht="51" x14ac:dyDescent="0.2">
      <c r="A23" s="11">
        <v>9</v>
      </c>
      <c r="B23" s="11" t="s">
        <v>13</v>
      </c>
      <c r="C23" s="11" t="s">
        <v>2</v>
      </c>
      <c r="D23" s="11">
        <v>11</v>
      </c>
      <c r="E23" s="6" t="s">
        <v>45</v>
      </c>
      <c r="F23" s="7">
        <v>23</v>
      </c>
      <c r="G23" s="11"/>
      <c r="H23" s="11"/>
      <c r="I23" s="11"/>
      <c r="J23" s="12"/>
      <c r="K23" s="12"/>
      <c r="L23" s="11"/>
      <c r="M23" s="11"/>
      <c r="N23" s="11"/>
      <c r="O23" s="12"/>
      <c r="P23" s="12"/>
      <c r="Q23" s="11">
        <v>53</v>
      </c>
      <c r="R23" s="11">
        <v>9</v>
      </c>
      <c r="S23" s="11">
        <v>62</v>
      </c>
      <c r="T23" s="12">
        <f>Q23/S23</f>
        <v>0.85483870967741937</v>
      </c>
      <c r="U23" s="12">
        <f>R23/S23</f>
        <v>0.14516129032258066</v>
      </c>
      <c r="V23" s="11">
        <v>69</v>
      </c>
      <c r="W23" s="11">
        <v>42</v>
      </c>
      <c r="X23" s="11">
        <v>112</v>
      </c>
      <c r="Y23" s="14">
        <f>V23/X23</f>
        <v>0.6160714285714286</v>
      </c>
      <c r="Z23" s="14">
        <f>W23/X23</f>
        <v>0.375</v>
      </c>
    </row>
    <row r="24" spans="1:26" ht="51" x14ac:dyDescent="0.2">
      <c r="A24" s="11">
        <v>9</v>
      </c>
      <c r="B24" s="11" t="s">
        <v>13</v>
      </c>
      <c r="C24" s="11" t="s">
        <v>2</v>
      </c>
      <c r="D24" s="11">
        <v>11</v>
      </c>
      <c r="E24" s="6" t="s">
        <v>45</v>
      </c>
      <c r="F24" s="7">
        <v>24</v>
      </c>
      <c r="G24" s="11"/>
      <c r="H24" s="11"/>
      <c r="I24" s="11"/>
      <c r="J24" s="12"/>
      <c r="K24" s="12"/>
      <c r="L24" s="11"/>
      <c r="M24" s="11"/>
      <c r="N24" s="11"/>
      <c r="O24" s="12"/>
      <c r="P24" s="12"/>
      <c r="Q24" s="11">
        <v>7</v>
      </c>
      <c r="R24" s="11">
        <v>209</v>
      </c>
      <c r="S24" s="11">
        <v>216</v>
      </c>
      <c r="T24" s="12">
        <f>Q24/S24</f>
        <v>3.2407407407407406E-2</v>
      </c>
      <c r="U24" s="12">
        <f>R24/S24</f>
        <v>0.96759259259259256</v>
      </c>
      <c r="V24" s="11">
        <v>1</v>
      </c>
      <c r="W24" s="11">
        <v>462</v>
      </c>
      <c r="X24" s="11">
        <v>463</v>
      </c>
      <c r="Y24" s="12">
        <f>V24/X24</f>
        <v>2.1598272138228943E-3</v>
      </c>
      <c r="Z24" s="12">
        <f>W24/X24</f>
        <v>0.99784017278617709</v>
      </c>
    </row>
    <row r="25" spans="1:26" ht="51" x14ac:dyDescent="0.2">
      <c r="A25" s="11">
        <v>9</v>
      </c>
      <c r="B25" s="11" t="s">
        <v>13</v>
      </c>
      <c r="C25" s="11" t="s">
        <v>2</v>
      </c>
      <c r="D25" s="11">
        <v>11</v>
      </c>
      <c r="E25" s="6" t="s">
        <v>45</v>
      </c>
      <c r="F25" s="7">
        <v>25</v>
      </c>
      <c r="G25" s="11"/>
      <c r="H25" s="11"/>
      <c r="I25" s="11"/>
      <c r="J25" s="12"/>
      <c r="K25" s="12"/>
      <c r="L25" s="11"/>
      <c r="M25" s="11"/>
      <c r="N25" s="11"/>
      <c r="O25" s="12"/>
      <c r="P25" s="12"/>
      <c r="Q25" s="11">
        <v>20</v>
      </c>
      <c r="R25" s="11">
        <v>208</v>
      </c>
      <c r="S25" s="11">
        <v>228</v>
      </c>
      <c r="T25" s="12">
        <f>Q25/S25</f>
        <v>8.771929824561403E-2</v>
      </c>
      <c r="U25" s="12">
        <f>R25/S25</f>
        <v>0.91228070175438591</v>
      </c>
      <c r="V25" s="11">
        <v>11</v>
      </c>
      <c r="W25" s="11">
        <v>532</v>
      </c>
      <c r="X25" s="11">
        <v>543</v>
      </c>
      <c r="Y25" s="12">
        <f>V25/X25</f>
        <v>2.0257826887661142E-2</v>
      </c>
      <c r="Z25" s="12">
        <f>W25/X25</f>
        <v>0.97974217311233891</v>
      </c>
    </row>
    <row r="26" spans="1:26" ht="51" x14ac:dyDescent="0.2">
      <c r="A26" s="11">
        <v>10</v>
      </c>
      <c r="B26" s="11" t="s">
        <v>11</v>
      </c>
      <c r="C26" s="11" t="s">
        <v>2</v>
      </c>
      <c r="D26" s="11">
        <v>8</v>
      </c>
      <c r="E26" s="6" t="s">
        <v>40</v>
      </c>
      <c r="F26" s="7">
        <v>26</v>
      </c>
      <c r="G26" s="11">
        <v>111</v>
      </c>
      <c r="H26" s="11">
        <v>377</v>
      </c>
      <c r="I26" s="11">
        <v>488</v>
      </c>
      <c r="J26" s="13">
        <f>SUM(G26/I26)</f>
        <v>0.22745901639344263</v>
      </c>
      <c r="K26" s="13">
        <f>H26/I26</f>
        <v>0.77254098360655743</v>
      </c>
      <c r="L26" s="11">
        <v>21</v>
      </c>
      <c r="M26" s="11">
        <v>805</v>
      </c>
      <c r="N26" s="11">
        <v>826</v>
      </c>
      <c r="O26" s="12">
        <f>L26/N26</f>
        <v>2.5423728813559324E-2</v>
      </c>
      <c r="P26" s="12">
        <f>M26/N26</f>
        <v>0.97457627118644063</v>
      </c>
      <c r="Q26" s="11"/>
      <c r="R26" s="11"/>
      <c r="S26" s="11"/>
      <c r="T26" s="9"/>
      <c r="U26" s="9"/>
      <c r="V26" s="11"/>
      <c r="W26" s="11"/>
      <c r="X26" s="11"/>
      <c r="Y26" s="9"/>
      <c r="Z26" s="9"/>
    </row>
    <row r="27" spans="1:26" x14ac:dyDescent="0.2">
      <c r="A27" s="11">
        <v>11</v>
      </c>
      <c r="B27" s="11" t="s">
        <v>12</v>
      </c>
      <c r="C27" s="11" t="s">
        <v>2</v>
      </c>
      <c r="D27" s="11">
        <v>2</v>
      </c>
      <c r="E27" s="6"/>
      <c r="F27" s="7">
        <v>27</v>
      </c>
      <c r="G27" s="11"/>
      <c r="H27" s="11"/>
      <c r="I27" s="11"/>
      <c r="J27" s="12"/>
      <c r="K27" s="12"/>
      <c r="L27" s="11"/>
      <c r="M27" s="11"/>
      <c r="N27" s="11"/>
      <c r="O27" s="12"/>
      <c r="P27" s="12"/>
      <c r="Q27" s="11">
        <v>7</v>
      </c>
      <c r="R27" s="11">
        <v>694</v>
      </c>
      <c r="S27" s="11">
        <v>701</v>
      </c>
      <c r="T27" s="12">
        <f>Q27/S27</f>
        <v>9.9857346647646214E-3</v>
      </c>
      <c r="U27" s="12">
        <f>R27/S27</f>
        <v>0.9900142653352354</v>
      </c>
      <c r="V27" s="11">
        <v>9</v>
      </c>
      <c r="W27" s="11">
        <v>921</v>
      </c>
      <c r="X27" s="11">
        <v>930</v>
      </c>
      <c r="Y27" s="12">
        <f>V27/X27</f>
        <v>9.6774193548387101E-3</v>
      </c>
      <c r="Z27" s="12">
        <f>W27/X27</f>
        <v>0.99032258064516132</v>
      </c>
    </row>
    <row r="28" spans="1:26" ht="34" x14ac:dyDescent="0.2">
      <c r="A28" s="11">
        <v>11</v>
      </c>
      <c r="B28" s="11" t="s">
        <v>12</v>
      </c>
      <c r="C28" s="11" t="s">
        <v>2</v>
      </c>
      <c r="D28" s="11">
        <v>2</v>
      </c>
      <c r="E28" s="6" t="s">
        <v>46</v>
      </c>
      <c r="F28" s="7">
        <v>28</v>
      </c>
      <c r="G28" s="11"/>
      <c r="H28" s="11"/>
      <c r="I28" s="11"/>
      <c r="J28" s="12"/>
      <c r="K28" s="12"/>
      <c r="L28" s="11"/>
      <c r="M28" s="11"/>
      <c r="N28" s="11"/>
      <c r="O28" s="12"/>
      <c r="P28" s="12"/>
      <c r="Q28" s="11">
        <v>6</v>
      </c>
      <c r="R28" s="11">
        <v>664</v>
      </c>
      <c r="S28" s="11">
        <v>670</v>
      </c>
      <c r="T28" s="12">
        <f>Q28/S28</f>
        <v>8.9552238805970154E-3</v>
      </c>
      <c r="U28" s="12">
        <f>R28/S28</f>
        <v>0.991044776119403</v>
      </c>
      <c r="V28" s="11">
        <v>3</v>
      </c>
      <c r="W28" s="11">
        <v>944</v>
      </c>
      <c r="X28" s="11">
        <v>947</v>
      </c>
      <c r="Y28" s="12">
        <f>V28/X28</f>
        <v>3.1678986272439284E-3</v>
      </c>
      <c r="Z28" s="12">
        <f>W28/X28</f>
        <v>0.99683210137275602</v>
      </c>
    </row>
    <row r="29" spans="1:26" ht="34" x14ac:dyDescent="0.2">
      <c r="A29" s="11">
        <v>12</v>
      </c>
      <c r="B29" s="11" t="s">
        <v>15</v>
      </c>
      <c r="C29" s="11" t="s">
        <v>2</v>
      </c>
      <c r="D29" s="11">
        <v>17</v>
      </c>
      <c r="E29" s="6" t="s">
        <v>51</v>
      </c>
      <c r="F29" s="7">
        <v>29</v>
      </c>
      <c r="G29" s="11">
        <v>261</v>
      </c>
      <c r="H29" s="11">
        <v>9</v>
      </c>
      <c r="I29" s="11">
        <v>270</v>
      </c>
      <c r="J29" s="15">
        <f t="shared" ref="J29:J37" si="4">SUM(G29/I29)</f>
        <v>0.96666666666666667</v>
      </c>
      <c r="K29" s="15">
        <f t="shared" ref="K29:K37" si="5">H29/I29</f>
        <v>3.3333333333333333E-2</v>
      </c>
      <c r="L29" s="11">
        <v>414</v>
      </c>
      <c r="M29" s="11">
        <v>4</v>
      </c>
      <c r="N29" s="11">
        <v>418</v>
      </c>
      <c r="O29" s="15">
        <f t="shared" ref="O29:O37" si="6">L29/N29</f>
        <v>0.99043062200956933</v>
      </c>
      <c r="P29" s="15">
        <f t="shared" ref="P29:P37" si="7">M29/N29</f>
        <v>9.5693779904306216E-3</v>
      </c>
      <c r="Q29" s="11"/>
      <c r="R29" s="11"/>
      <c r="S29" s="11"/>
      <c r="T29" s="15"/>
      <c r="U29" s="15"/>
      <c r="V29" s="11"/>
      <c r="W29" s="11"/>
      <c r="X29" s="11"/>
      <c r="Y29" s="15"/>
      <c r="Z29" s="15"/>
    </row>
    <row r="30" spans="1:26" ht="34" x14ac:dyDescent="0.2">
      <c r="A30" s="11">
        <v>12</v>
      </c>
      <c r="B30" s="11" t="s">
        <v>15</v>
      </c>
      <c r="C30" s="11" t="s">
        <v>2</v>
      </c>
      <c r="D30" s="11">
        <v>17</v>
      </c>
      <c r="E30" s="6" t="s">
        <v>51</v>
      </c>
      <c r="F30" s="7">
        <v>30</v>
      </c>
      <c r="G30" s="11">
        <v>219</v>
      </c>
      <c r="H30" s="11">
        <v>5</v>
      </c>
      <c r="I30" s="11">
        <v>224</v>
      </c>
      <c r="J30" s="15">
        <f t="shared" si="4"/>
        <v>0.9776785714285714</v>
      </c>
      <c r="K30" s="15">
        <f t="shared" si="5"/>
        <v>2.2321428571428572E-2</v>
      </c>
      <c r="L30" s="11">
        <v>350</v>
      </c>
      <c r="M30" s="11">
        <v>5</v>
      </c>
      <c r="N30" s="11">
        <v>355</v>
      </c>
      <c r="O30" s="15">
        <f t="shared" si="6"/>
        <v>0.9859154929577465</v>
      </c>
      <c r="P30" s="15">
        <f t="shared" si="7"/>
        <v>1.4084507042253521E-2</v>
      </c>
      <c r="Q30" s="11"/>
      <c r="R30" s="11"/>
      <c r="S30" s="11"/>
      <c r="T30" s="15"/>
      <c r="U30" s="15"/>
      <c r="V30" s="11"/>
      <c r="W30" s="11"/>
      <c r="X30" s="11"/>
      <c r="Y30" s="15"/>
      <c r="Z30" s="15"/>
    </row>
    <row r="31" spans="1:26" ht="51" x14ac:dyDescent="0.2">
      <c r="A31" s="11">
        <v>13</v>
      </c>
      <c r="B31" s="11" t="s">
        <v>16</v>
      </c>
      <c r="C31" s="11" t="s">
        <v>4</v>
      </c>
      <c r="D31" s="11">
        <v>8</v>
      </c>
      <c r="E31" s="6" t="s">
        <v>48</v>
      </c>
      <c r="F31" s="7">
        <v>31</v>
      </c>
      <c r="G31" s="11">
        <v>289</v>
      </c>
      <c r="H31" s="11">
        <v>3</v>
      </c>
      <c r="I31" s="11">
        <v>292</v>
      </c>
      <c r="J31" s="15">
        <f t="shared" si="4"/>
        <v>0.98972602739726023</v>
      </c>
      <c r="K31" s="15">
        <f t="shared" si="5"/>
        <v>1.0273972602739725E-2</v>
      </c>
      <c r="L31" s="11">
        <v>306</v>
      </c>
      <c r="M31" s="11">
        <v>9</v>
      </c>
      <c r="N31" s="11">
        <v>315</v>
      </c>
      <c r="O31" s="15">
        <f t="shared" si="6"/>
        <v>0.97142857142857142</v>
      </c>
      <c r="P31" s="15">
        <f t="shared" si="7"/>
        <v>2.8571428571428571E-2</v>
      </c>
      <c r="Q31" s="11">
        <v>5</v>
      </c>
      <c r="R31" s="11">
        <v>265</v>
      </c>
      <c r="S31" s="11">
        <v>270</v>
      </c>
      <c r="T31" s="16">
        <f>Q31/S31</f>
        <v>1.8518518518518517E-2</v>
      </c>
      <c r="U31" s="16">
        <f>R31/S31</f>
        <v>0.98148148148148151</v>
      </c>
      <c r="V31" s="11">
        <v>428</v>
      </c>
      <c r="W31" s="11">
        <v>61</v>
      </c>
      <c r="X31" s="11">
        <v>489</v>
      </c>
      <c r="Y31" s="16">
        <f>V31/X31</f>
        <v>0.87525562372188137</v>
      </c>
      <c r="Z31" s="16">
        <f>W31/X31</f>
        <v>0.12474437627811862</v>
      </c>
    </row>
    <row r="32" spans="1:26" ht="17" x14ac:dyDescent="0.2">
      <c r="A32" s="11">
        <v>14</v>
      </c>
      <c r="B32" s="11" t="s">
        <v>17</v>
      </c>
      <c r="C32" s="11" t="s">
        <v>2</v>
      </c>
      <c r="D32" s="11">
        <v>16</v>
      </c>
      <c r="E32" s="6" t="s">
        <v>39</v>
      </c>
      <c r="F32" s="7">
        <v>32</v>
      </c>
      <c r="G32" s="11">
        <v>224</v>
      </c>
      <c r="H32" s="11">
        <v>92</v>
      </c>
      <c r="I32" s="11">
        <v>316</v>
      </c>
      <c r="J32" s="17">
        <f t="shared" si="4"/>
        <v>0.70886075949367089</v>
      </c>
      <c r="K32" s="17">
        <f t="shared" si="5"/>
        <v>0.29113924050632911</v>
      </c>
      <c r="L32" s="11">
        <v>90</v>
      </c>
      <c r="M32" s="11">
        <v>239</v>
      </c>
      <c r="N32" s="11">
        <v>329</v>
      </c>
      <c r="O32" s="17">
        <f t="shared" si="6"/>
        <v>0.2735562310030395</v>
      </c>
      <c r="P32" s="17">
        <f t="shared" si="7"/>
        <v>0.7264437689969605</v>
      </c>
      <c r="Q32" s="11"/>
      <c r="R32" s="11"/>
      <c r="S32" s="11"/>
      <c r="T32" s="15"/>
      <c r="U32" s="15"/>
      <c r="V32" s="11"/>
      <c r="W32" s="11"/>
      <c r="X32" s="11"/>
      <c r="Y32" s="15"/>
      <c r="Z32" s="15"/>
    </row>
    <row r="33" spans="1:26" ht="17" x14ac:dyDescent="0.2">
      <c r="A33" s="11">
        <v>15</v>
      </c>
      <c r="B33" s="11" t="s">
        <v>18</v>
      </c>
      <c r="C33" s="11" t="s">
        <v>8</v>
      </c>
      <c r="D33" s="7" t="s">
        <v>9</v>
      </c>
      <c r="E33" s="6" t="s">
        <v>42</v>
      </c>
      <c r="F33" s="7">
        <v>33</v>
      </c>
      <c r="G33" s="11">
        <v>188</v>
      </c>
      <c r="H33" s="11">
        <v>0</v>
      </c>
      <c r="I33" s="11">
        <v>188</v>
      </c>
      <c r="J33" s="15">
        <f t="shared" si="4"/>
        <v>1</v>
      </c>
      <c r="K33" s="15">
        <f t="shared" si="5"/>
        <v>0</v>
      </c>
      <c r="L33" s="11">
        <v>34</v>
      </c>
      <c r="M33" s="11">
        <v>0</v>
      </c>
      <c r="N33" s="11">
        <v>34</v>
      </c>
      <c r="O33" s="15">
        <f t="shared" si="6"/>
        <v>1</v>
      </c>
      <c r="P33" s="15">
        <f t="shared" si="7"/>
        <v>0</v>
      </c>
      <c r="Q33" s="11"/>
      <c r="R33" s="11"/>
      <c r="S33" s="11"/>
      <c r="T33" s="15"/>
      <c r="U33" s="15"/>
      <c r="V33" s="11"/>
      <c r="W33" s="11"/>
      <c r="X33" s="11"/>
      <c r="Y33" s="15"/>
      <c r="Z33" s="15"/>
    </row>
    <row r="34" spans="1:26" ht="68" x14ac:dyDescent="0.2">
      <c r="A34" s="11">
        <v>16</v>
      </c>
      <c r="B34" s="11" t="s">
        <v>19</v>
      </c>
      <c r="C34" s="11" t="s">
        <v>4</v>
      </c>
      <c r="D34" s="7">
        <v>13</v>
      </c>
      <c r="E34" s="20" t="s">
        <v>49</v>
      </c>
      <c r="F34" s="7">
        <v>34</v>
      </c>
      <c r="G34" s="11">
        <v>43</v>
      </c>
      <c r="H34" s="11">
        <v>105</v>
      </c>
      <c r="I34" s="11">
        <v>148</v>
      </c>
      <c r="J34" s="17">
        <f t="shared" si="4"/>
        <v>0.29054054054054052</v>
      </c>
      <c r="K34" s="17">
        <f t="shared" si="5"/>
        <v>0.70945945945945943</v>
      </c>
      <c r="L34" s="11">
        <v>486</v>
      </c>
      <c r="M34" s="11">
        <v>13</v>
      </c>
      <c r="N34" s="11">
        <v>499</v>
      </c>
      <c r="O34" s="15">
        <f t="shared" si="6"/>
        <v>0.97394789579158314</v>
      </c>
      <c r="P34" s="15">
        <f t="shared" si="7"/>
        <v>2.6052104208416832E-2</v>
      </c>
      <c r="Q34" s="11">
        <v>13</v>
      </c>
      <c r="R34" s="11">
        <v>204</v>
      </c>
      <c r="S34" s="11">
        <v>217</v>
      </c>
      <c r="T34" s="15">
        <f>Q34/S34</f>
        <v>5.9907834101382486E-2</v>
      </c>
      <c r="U34" s="15">
        <f>R34/S34</f>
        <v>0.94009216589861755</v>
      </c>
      <c r="V34" s="11">
        <v>186</v>
      </c>
      <c r="W34" s="11">
        <v>313</v>
      </c>
      <c r="X34" s="11">
        <v>499</v>
      </c>
      <c r="Y34" s="17">
        <f>V34/X34</f>
        <v>0.37274549098196391</v>
      </c>
      <c r="Z34" s="17">
        <f>W34/X34</f>
        <v>0.62725450901803603</v>
      </c>
    </row>
    <row r="35" spans="1:26" ht="17" x14ac:dyDescent="0.2">
      <c r="A35" s="11">
        <v>17</v>
      </c>
      <c r="B35" s="11" t="s">
        <v>20</v>
      </c>
      <c r="C35" s="11" t="s">
        <v>4</v>
      </c>
      <c r="D35" s="7">
        <v>17</v>
      </c>
      <c r="E35" s="6" t="s">
        <v>50</v>
      </c>
      <c r="F35" s="7">
        <v>35</v>
      </c>
      <c r="G35" s="11">
        <v>250</v>
      </c>
      <c r="H35" s="11">
        <v>3</v>
      </c>
      <c r="I35" s="11">
        <v>253</v>
      </c>
      <c r="J35" s="15">
        <f t="shared" si="4"/>
        <v>0.98814229249011853</v>
      </c>
      <c r="K35" s="15">
        <f t="shared" si="5"/>
        <v>1.1857707509881422E-2</v>
      </c>
      <c r="L35" s="11">
        <v>461</v>
      </c>
      <c r="M35" s="11">
        <v>40</v>
      </c>
      <c r="N35" s="11">
        <v>501</v>
      </c>
      <c r="O35" s="15">
        <f t="shared" si="6"/>
        <v>0.92015968063872255</v>
      </c>
      <c r="P35" s="15">
        <f t="shared" si="7"/>
        <v>7.9840319361277445E-2</v>
      </c>
      <c r="Q35" s="11">
        <v>233</v>
      </c>
      <c r="R35" s="11">
        <v>4</v>
      </c>
      <c r="S35" s="11">
        <v>237</v>
      </c>
      <c r="T35" s="15">
        <f>Q35/S35</f>
        <v>0.9831223628691983</v>
      </c>
      <c r="U35" s="15">
        <f>R35/S35</f>
        <v>1.6877637130801686E-2</v>
      </c>
      <c r="V35" s="11">
        <v>296</v>
      </c>
      <c r="W35" s="11">
        <v>35</v>
      </c>
      <c r="X35" s="11">
        <v>331</v>
      </c>
      <c r="Y35" s="15">
        <f>V35/X35</f>
        <v>0.89425981873111782</v>
      </c>
      <c r="Z35" s="15">
        <f>W35/X35</f>
        <v>0.10574018126888217</v>
      </c>
    </row>
    <row r="36" spans="1:26" ht="17" x14ac:dyDescent="0.2">
      <c r="A36" s="11">
        <v>17</v>
      </c>
      <c r="B36" s="11" t="s">
        <v>20</v>
      </c>
      <c r="C36" s="11" t="s">
        <v>4</v>
      </c>
      <c r="D36" s="7">
        <v>17</v>
      </c>
      <c r="E36" s="6" t="s">
        <v>50</v>
      </c>
      <c r="F36" s="7">
        <v>36</v>
      </c>
      <c r="G36" s="11">
        <v>18</v>
      </c>
      <c r="H36" s="11">
        <v>242</v>
      </c>
      <c r="I36" s="11">
        <v>260</v>
      </c>
      <c r="J36" s="15">
        <f t="shared" si="4"/>
        <v>6.9230769230769235E-2</v>
      </c>
      <c r="K36" s="15">
        <f t="shared" si="5"/>
        <v>0.93076923076923079</v>
      </c>
      <c r="L36" s="11">
        <v>60</v>
      </c>
      <c r="M36" s="11">
        <v>400</v>
      </c>
      <c r="N36" s="11">
        <v>460</v>
      </c>
      <c r="O36" s="15">
        <f t="shared" si="6"/>
        <v>0.13043478260869565</v>
      </c>
      <c r="P36" s="15">
        <f t="shared" si="7"/>
        <v>0.86956521739130432</v>
      </c>
      <c r="Q36" s="11">
        <v>217</v>
      </c>
      <c r="R36" s="11">
        <v>6</v>
      </c>
      <c r="S36" s="11">
        <v>223</v>
      </c>
      <c r="T36" s="15">
        <f>Q36/S36</f>
        <v>0.97309417040358748</v>
      </c>
      <c r="U36" s="15">
        <f>R36/S36</f>
        <v>2.6905829596412557E-2</v>
      </c>
      <c r="V36" s="11">
        <v>293</v>
      </c>
      <c r="W36" s="11">
        <v>31</v>
      </c>
      <c r="X36" s="11">
        <v>324</v>
      </c>
      <c r="Y36" s="15">
        <f>V36/X36</f>
        <v>0.90432098765432101</v>
      </c>
      <c r="Z36" s="15">
        <f>W36/X36</f>
        <v>9.5679012345679007E-2</v>
      </c>
    </row>
    <row r="37" spans="1:26" ht="17" x14ac:dyDescent="0.2">
      <c r="A37" s="11">
        <v>18</v>
      </c>
      <c r="B37" s="11" t="s">
        <v>21</v>
      </c>
      <c r="C37" s="11" t="s">
        <v>2</v>
      </c>
      <c r="D37" s="7">
        <v>10</v>
      </c>
      <c r="E37" s="6" t="s">
        <v>38</v>
      </c>
      <c r="F37" s="7">
        <v>37</v>
      </c>
      <c r="G37" s="11">
        <v>80</v>
      </c>
      <c r="H37" s="11">
        <v>36</v>
      </c>
      <c r="I37" s="11">
        <v>116</v>
      </c>
      <c r="J37" s="17">
        <f t="shared" si="4"/>
        <v>0.68965517241379315</v>
      </c>
      <c r="K37" s="17">
        <f t="shared" si="5"/>
        <v>0.31034482758620691</v>
      </c>
      <c r="L37" s="11">
        <v>210</v>
      </c>
      <c r="M37" s="11">
        <v>69</v>
      </c>
      <c r="N37" s="11">
        <v>279</v>
      </c>
      <c r="O37" s="17">
        <f t="shared" si="6"/>
        <v>0.75268817204301075</v>
      </c>
      <c r="P37" s="17">
        <f t="shared" si="7"/>
        <v>0.24731182795698925</v>
      </c>
      <c r="Q37" s="11"/>
      <c r="R37" s="11"/>
      <c r="S37" s="11"/>
      <c r="T37" s="15"/>
      <c r="U37" s="15"/>
      <c r="V37" s="11"/>
      <c r="W37" s="11"/>
      <c r="X37" s="11"/>
      <c r="Y37" s="15"/>
      <c r="Z37" s="15"/>
    </row>
  </sheetData>
  <autoFilter ref="A2:Z2" xr:uid="{13460506-CE6A-6548-8EA4-7037AAEB6459}">
    <sortState xmlns:xlrd2="http://schemas.microsoft.com/office/spreadsheetml/2017/richdata2" ref="A3:Z37">
      <sortCondition ref="A2:A37"/>
    </sortState>
  </autoFilter>
  <mergeCells count="2">
    <mergeCell ref="G1:P1"/>
    <mergeCell ref="Q1:Z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GBS-PGT</vt:lpstr>
      <vt:lpstr>WGS-PGT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Anouk (GEN)</dc:creator>
  <cp:lastModifiedBy>Janssen, Anouk (GEN)</cp:lastModifiedBy>
  <dcterms:created xsi:type="dcterms:W3CDTF">2023-09-21T16:04:07Z</dcterms:created>
  <dcterms:modified xsi:type="dcterms:W3CDTF">2023-11-21T12:50:31Z</dcterms:modified>
</cp:coreProperties>
</file>