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aleja\Cambridge University Dropbox\A. Carnicer-Lombarte\Work\Projects\2019-06-21 Forelimb nerve implants\Paper\Submission5_NatComm\Source Data File\"/>
    </mc:Choice>
  </mc:AlternateContent>
  <xr:revisionPtr revIDLastSave="0" documentId="13_ncr:1_{9B52EF30-55EA-4B19-A8B2-93D5744824F2}" xr6:coauthVersionLast="47" xr6:coauthVersionMax="47" xr10:uidLastSave="{00000000-0000-0000-0000-000000000000}"/>
  <bookViews>
    <workbookView xWindow="-98" yWindow="-98" windowWidth="19396" windowHeight="11475" firstSheet="9" activeTab="14" xr2:uid="{00000000-000D-0000-FFFF-FFFF00000000}"/>
  </bookViews>
  <sheets>
    <sheet name="Figure 1g" sheetId="1" r:id="rId1"/>
    <sheet name="Figure 2b" sheetId="2" r:id="rId2"/>
    <sheet name="Figure 2c" sheetId="3" r:id="rId3"/>
    <sheet name="Figure 2d" sheetId="4" r:id="rId4"/>
    <sheet name="Figure 2e" sheetId="5" r:id="rId5"/>
    <sheet name="Figure 3c" sheetId="6" r:id="rId6"/>
    <sheet name="Figure 3d" sheetId="7" r:id="rId7"/>
    <sheet name="Figure 3e" sheetId="8" r:id="rId8"/>
    <sheet name="Figure 3f" sheetId="9" r:id="rId9"/>
    <sheet name="Figure 6b" sheetId="11" r:id="rId10"/>
    <sheet name="Figure 6e" sheetId="12" r:id="rId11"/>
    <sheet name="Figure 6f" sheetId="13" r:id="rId12"/>
    <sheet name="Figure 6g" sheetId="14" r:id="rId13"/>
    <sheet name="Figure S1a" sheetId="15" r:id="rId14"/>
    <sheet name="Figure S9" sheetId="16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5" l="1"/>
  <c r="E8" i="15"/>
  <c r="D8" i="15"/>
  <c r="E7" i="15"/>
  <c r="D7" i="15"/>
  <c r="E6" i="15"/>
  <c r="D6" i="15"/>
  <c r="C6" i="15"/>
  <c r="E5" i="15"/>
  <c r="D5" i="15"/>
  <c r="C5" i="15"/>
  <c r="E4" i="15"/>
  <c r="D4" i="15"/>
  <c r="C4" i="15"/>
  <c r="E3" i="15"/>
  <c r="D3" i="15"/>
  <c r="C3" i="15"/>
  <c r="H6" i="9" l="1"/>
  <c r="F6" i="9"/>
  <c r="E6" i="9"/>
  <c r="G6" i="9"/>
  <c r="D6" i="9"/>
  <c r="C6" i="9"/>
  <c r="E9" i="5"/>
  <c r="E8" i="5"/>
  <c r="D8" i="5"/>
  <c r="E7" i="5"/>
  <c r="D7" i="5"/>
  <c r="E6" i="5"/>
  <c r="D6" i="5"/>
  <c r="C6" i="5"/>
  <c r="E5" i="5"/>
  <c r="D5" i="5"/>
  <c r="C5" i="5"/>
  <c r="E4" i="5"/>
  <c r="D4" i="5"/>
  <c r="C4" i="5"/>
  <c r="E3" i="5"/>
  <c r="D3" i="5"/>
  <c r="C3" i="5"/>
  <c r="F23" i="2" l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Q23" i="2" s="1"/>
  <c r="R23" i="2" s="1"/>
  <c r="S23" i="2" s="1"/>
  <c r="T23" i="2" s="1"/>
  <c r="U23" i="2" s="1"/>
  <c r="V23" i="2" s="1"/>
  <c r="W23" i="2" s="1"/>
  <c r="X23" i="2" s="1"/>
  <c r="Y23" i="2" s="1"/>
  <c r="Z23" i="2" s="1"/>
  <c r="AA23" i="2" s="1"/>
  <c r="AB23" i="2" s="1"/>
  <c r="AC23" i="2" s="1"/>
  <c r="AD23" i="2" s="1"/>
  <c r="AE23" i="2" s="1"/>
  <c r="AF23" i="2" s="1"/>
  <c r="AG23" i="2" s="1"/>
  <c r="AH23" i="2" s="1"/>
  <c r="AI23" i="2" s="1"/>
  <c r="AJ23" i="2" s="1"/>
  <c r="AK23" i="2" s="1"/>
  <c r="AL23" i="2" s="1"/>
  <c r="AM23" i="2" s="1"/>
  <c r="AN23" i="2" s="1"/>
  <c r="AO23" i="2" s="1"/>
  <c r="AP23" i="2" s="1"/>
  <c r="AQ23" i="2" s="1"/>
  <c r="AR23" i="2" s="1"/>
  <c r="AS23" i="2" s="1"/>
  <c r="AT23" i="2" s="1"/>
  <c r="AU23" i="2" s="1"/>
  <c r="AV23" i="2" s="1"/>
  <c r="AW23" i="2" s="1"/>
  <c r="AX23" i="2" s="1"/>
  <c r="AY23" i="2" s="1"/>
  <c r="AZ23" i="2" s="1"/>
  <c r="BA23" i="2" s="1"/>
  <c r="BB23" i="2" s="1"/>
  <c r="E23" i="2"/>
  <c r="D23" i="2"/>
</calcChain>
</file>

<file path=xl/sharedStrings.xml><?xml version="1.0" encoding="utf-8"?>
<sst xmlns="http://schemas.openxmlformats.org/spreadsheetml/2006/main" count="317" uniqueCount="80">
  <si>
    <t>Impedance (Ohm) microelectrodes</t>
  </si>
  <si>
    <t>NaN</t>
  </si>
  <si>
    <t>aSMA intensity (ratio)</t>
  </si>
  <si>
    <t>PE</t>
  </si>
  <si>
    <t>PE_1</t>
  </si>
  <si>
    <t>PE_2</t>
  </si>
  <si>
    <t>PE_3</t>
  </si>
  <si>
    <t>PE_4</t>
  </si>
  <si>
    <t>PE_5</t>
  </si>
  <si>
    <t>PDMS_1</t>
  </si>
  <si>
    <t>PDMS_2</t>
  </si>
  <si>
    <t>PDMS_3</t>
  </si>
  <si>
    <t>PDMS_4</t>
  </si>
  <si>
    <t>PDMS_5</t>
  </si>
  <si>
    <t>PaC_1</t>
  </si>
  <si>
    <t>PaC_2</t>
  </si>
  <si>
    <t>PaC_3</t>
  </si>
  <si>
    <t>PaC_4</t>
  </si>
  <si>
    <t>PaC_5</t>
  </si>
  <si>
    <t>Distance from edge (um)</t>
  </si>
  <si>
    <t>aSMA median stain intensity ratio (25um outer capsule)</t>
  </si>
  <si>
    <t>PDMS</t>
  </si>
  <si>
    <t>PaC</t>
  </si>
  <si>
    <t>Axon density (10^3 axons / mm^2)</t>
  </si>
  <si>
    <t>Naïve</t>
  </si>
  <si>
    <t>Sample 1</t>
  </si>
  <si>
    <t>Sample 2</t>
  </si>
  <si>
    <t>Sample 3</t>
  </si>
  <si>
    <t>Sample 4</t>
  </si>
  <si>
    <t>Sample 5</t>
  </si>
  <si>
    <t>Sample 6</t>
  </si>
  <si>
    <t>Sample 7</t>
  </si>
  <si>
    <t>Stiffness (Pa)</t>
  </si>
  <si>
    <t>Rat</t>
  </si>
  <si>
    <t>Nerve</t>
  </si>
  <si>
    <t>Day1</t>
  </si>
  <si>
    <t>Day3</t>
  </si>
  <si>
    <t>Day5</t>
  </si>
  <si>
    <t>Day7</t>
  </si>
  <si>
    <t>Day14</t>
  </si>
  <si>
    <t>Day21</t>
  </si>
  <si>
    <t>R1</t>
  </si>
  <si>
    <t>M</t>
  </si>
  <si>
    <t>U</t>
  </si>
  <si>
    <t>R</t>
  </si>
  <si>
    <t>R2</t>
  </si>
  <si>
    <t>R3</t>
  </si>
  <si>
    <t>SNR chronic implantation (ratio)</t>
  </si>
  <si>
    <t>Spike amplitude (uV)</t>
  </si>
  <si>
    <t>RMS noise (uV)</t>
  </si>
  <si>
    <t>Microelectrode impedance (Ohm)</t>
  </si>
  <si>
    <t>Channel number</t>
  </si>
  <si>
    <t>Impedance Pre-implantation</t>
  </si>
  <si>
    <t>Device 1</t>
  </si>
  <si>
    <t>Device 2</t>
  </si>
  <si>
    <t>Device 3</t>
  </si>
  <si>
    <t>Functional microelectrodes (%)</t>
  </si>
  <si>
    <t>Pre-implantation</t>
  </si>
  <si>
    <t>Paw withdrawal threshold (g)</t>
  </si>
  <si>
    <t>Ligation_1</t>
  </si>
  <si>
    <t>Ligation_2</t>
  </si>
  <si>
    <t>Ligation_3</t>
  </si>
  <si>
    <t>Control_1</t>
  </si>
  <si>
    <t>Control_2</t>
  </si>
  <si>
    <t>Control_3</t>
  </si>
  <si>
    <t>Day 1</t>
  </si>
  <si>
    <t>Day 2</t>
  </si>
  <si>
    <t>Day 3</t>
  </si>
  <si>
    <t>Day 4</t>
  </si>
  <si>
    <t>Day 5</t>
  </si>
  <si>
    <t>Day 6</t>
  </si>
  <si>
    <t>Pre</t>
  </si>
  <si>
    <t>Day 8</t>
  </si>
  <si>
    <t>Day 10</t>
  </si>
  <si>
    <t>Day 12</t>
  </si>
  <si>
    <t>Day 14</t>
  </si>
  <si>
    <t>Correlation coefficient (ratio)</t>
  </si>
  <si>
    <t>Spike count</t>
  </si>
  <si>
    <t>Ligation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</si>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</sst>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11" fontId="0" fillId="0" borderId="0" xfId="0" applyNumberFormat="1" applyFill="1"/>
    <xf numFmtId="0" fontId="1" fillId="0" borderId="0" xfId="0" applyFont="1"/>
    <xf numFmtId="2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ja\Cambridge%20University%20Dropbox\A.%20Carnicer-Lombarte\Work\Projects\2019-06-21%20Forelimb%20nerve%20implants\Paper\Data\Mechanical%20Testing.xlsx" TargetMode="External"/><Relationship Id="rId1" Type="http://schemas.openxmlformats.org/officeDocument/2006/relationships/externalLinkPath" Target="/Users/aleja/Cambridge%20University%20Dropbox/A.%20Carnicer-Lombarte/Work/Projects/2019-06-21%20Forelimb%20nerve%20implants/Paper/Data/Mechanical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PaC_1"/>
      <sheetName val="PaC_2"/>
      <sheetName val="PaC_3"/>
      <sheetName val="PaC_4"/>
      <sheetName val="PE_1"/>
      <sheetName val="PE_2"/>
      <sheetName val="PE_3"/>
      <sheetName val="PE_4"/>
      <sheetName val="PE_5"/>
      <sheetName val="PE_6"/>
      <sheetName val="PDMS_1"/>
      <sheetName val="PDMS_2"/>
      <sheetName val="PDMS_3"/>
      <sheetName val="PDMS_4"/>
      <sheetName val="PDMS_5"/>
      <sheetName val="PDMS_6"/>
      <sheetName val="PDMS_7"/>
      <sheetName val="Sheet1"/>
    </sheetNames>
    <sheetDataSet>
      <sheetData sheetId="0"/>
      <sheetData sheetId="1">
        <row r="9">
          <cell r="J9">
            <v>907000000</v>
          </cell>
        </row>
      </sheetData>
      <sheetData sheetId="2">
        <row r="9">
          <cell r="J9">
            <v>1310000000</v>
          </cell>
        </row>
      </sheetData>
      <sheetData sheetId="3">
        <row r="9">
          <cell r="J9">
            <v>1260000000</v>
          </cell>
        </row>
      </sheetData>
      <sheetData sheetId="4">
        <row r="9">
          <cell r="J9">
            <v>1060000000</v>
          </cell>
        </row>
      </sheetData>
      <sheetData sheetId="5">
        <row r="9">
          <cell r="J9">
            <v>200000000</v>
          </cell>
        </row>
      </sheetData>
      <sheetData sheetId="6">
        <row r="9">
          <cell r="J9">
            <v>300000000</v>
          </cell>
        </row>
      </sheetData>
      <sheetData sheetId="7">
        <row r="9">
          <cell r="J9">
            <v>200000000</v>
          </cell>
        </row>
      </sheetData>
      <sheetData sheetId="8">
        <row r="9">
          <cell r="J9">
            <v>200000000</v>
          </cell>
        </row>
      </sheetData>
      <sheetData sheetId="9">
        <row r="9">
          <cell r="J9">
            <v>200000000</v>
          </cell>
        </row>
      </sheetData>
      <sheetData sheetId="10">
        <row r="9">
          <cell r="J9">
            <v>200000000</v>
          </cell>
        </row>
      </sheetData>
      <sheetData sheetId="11">
        <row r="9">
          <cell r="J9">
            <v>3000000</v>
          </cell>
        </row>
      </sheetData>
      <sheetData sheetId="12">
        <row r="9">
          <cell r="J9">
            <v>2000000</v>
          </cell>
        </row>
      </sheetData>
      <sheetData sheetId="13">
        <row r="9">
          <cell r="J9">
            <v>3000000</v>
          </cell>
        </row>
      </sheetData>
      <sheetData sheetId="14">
        <row r="9">
          <cell r="J9">
            <v>3000000</v>
          </cell>
        </row>
      </sheetData>
      <sheetData sheetId="15">
        <row r="9">
          <cell r="J9">
            <v>3000000</v>
          </cell>
        </row>
      </sheetData>
      <sheetData sheetId="16">
        <row r="9">
          <cell r="J9">
            <v>3000000</v>
          </cell>
        </row>
      </sheetData>
      <sheetData sheetId="17">
        <row r="9">
          <cell r="J9">
            <v>3000000</v>
          </cell>
        </row>
      </sheetData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B387"/>
  <sheetViews>
    <sheetView workbookViewId="0">
      <selection activeCell="E7" sqref="E7"/>
    </sheetView>
  </sheetViews>
  <sheetFormatPr defaultRowHeight="14.25" x14ac:dyDescent="0.45"/>
  <sheetData>
    <row r="3" spans="2:2" x14ac:dyDescent="0.45">
      <c r="B3" s="3" t="s">
        <v>0</v>
      </c>
    </row>
    <row r="4" spans="2:2" x14ac:dyDescent="0.45">
      <c r="B4" s="2" t="s">
        <v>1</v>
      </c>
    </row>
    <row r="5" spans="2:2" x14ac:dyDescent="0.45">
      <c r="B5" s="2">
        <v>2590</v>
      </c>
    </row>
    <row r="6" spans="2:2" x14ac:dyDescent="0.45">
      <c r="B6" s="2">
        <v>2520</v>
      </c>
    </row>
    <row r="7" spans="2:2" x14ac:dyDescent="0.45">
      <c r="B7" s="2" t="s">
        <v>1</v>
      </c>
    </row>
    <row r="8" spans="2:2" x14ac:dyDescent="0.45">
      <c r="B8" s="2" t="s">
        <v>1</v>
      </c>
    </row>
    <row r="9" spans="2:2" x14ac:dyDescent="0.45">
      <c r="B9" s="2">
        <v>4830</v>
      </c>
    </row>
    <row r="10" spans="2:2" x14ac:dyDescent="0.45">
      <c r="B10" s="2">
        <v>4730</v>
      </c>
    </row>
    <row r="11" spans="2:2" x14ac:dyDescent="0.45">
      <c r="B11" s="2">
        <v>4680</v>
      </c>
    </row>
    <row r="12" spans="2:2" x14ac:dyDescent="0.45">
      <c r="B12" s="2">
        <v>4710</v>
      </c>
    </row>
    <row r="13" spans="2:2" x14ac:dyDescent="0.45">
      <c r="B13" s="2">
        <v>4490</v>
      </c>
    </row>
    <row r="14" spans="2:2" x14ac:dyDescent="0.45">
      <c r="B14" s="2">
        <v>4660</v>
      </c>
    </row>
    <row r="15" spans="2:2" x14ac:dyDescent="0.45">
      <c r="B15" s="2">
        <v>4690</v>
      </c>
    </row>
    <row r="16" spans="2:2" x14ac:dyDescent="0.45">
      <c r="B16" s="2">
        <v>4600</v>
      </c>
    </row>
    <row r="17" spans="2:2" x14ac:dyDescent="0.45">
      <c r="B17" s="2">
        <v>4410</v>
      </c>
    </row>
    <row r="18" spans="2:2" x14ac:dyDescent="0.45">
      <c r="B18" s="2">
        <v>2430</v>
      </c>
    </row>
    <row r="19" spans="2:2" x14ac:dyDescent="0.45">
      <c r="B19" s="2">
        <v>4460</v>
      </c>
    </row>
    <row r="20" spans="2:2" x14ac:dyDescent="0.45">
      <c r="B20" s="2">
        <v>4430</v>
      </c>
    </row>
    <row r="21" spans="2:2" x14ac:dyDescent="0.45">
      <c r="B21" s="2">
        <v>4400</v>
      </c>
    </row>
    <row r="22" spans="2:2" x14ac:dyDescent="0.45">
      <c r="B22" s="2">
        <v>807</v>
      </c>
    </row>
    <row r="23" spans="2:2" x14ac:dyDescent="0.45">
      <c r="B23" s="2">
        <v>4670</v>
      </c>
    </row>
    <row r="24" spans="2:2" x14ac:dyDescent="0.45">
      <c r="B24" s="2">
        <v>4620</v>
      </c>
    </row>
    <row r="25" spans="2:2" x14ac:dyDescent="0.45">
      <c r="B25" s="2">
        <v>4670</v>
      </c>
    </row>
    <row r="26" spans="2:2" x14ac:dyDescent="0.45">
      <c r="B26" s="2">
        <v>4750</v>
      </c>
    </row>
    <row r="27" spans="2:2" x14ac:dyDescent="0.45">
      <c r="B27" s="2">
        <v>4670</v>
      </c>
    </row>
    <row r="28" spans="2:2" x14ac:dyDescent="0.45">
      <c r="B28" s="2">
        <v>2970</v>
      </c>
    </row>
    <row r="29" spans="2:2" x14ac:dyDescent="0.45">
      <c r="B29" s="2">
        <v>2960</v>
      </c>
    </row>
    <row r="30" spans="2:2" x14ac:dyDescent="0.45">
      <c r="B30" s="2">
        <v>3000</v>
      </c>
    </row>
    <row r="31" spans="2:2" x14ac:dyDescent="0.45">
      <c r="B31" s="2">
        <v>4680</v>
      </c>
    </row>
    <row r="32" spans="2:2" x14ac:dyDescent="0.45">
      <c r="B32" s="2" t="s">
        <v>1</v>
      </c>
    </row>
    <row r="33" spans="2:2" x14ac:dyDescent="0.45">
      <c r="B33" s="2">
        <v>4690</v>
      </c>
    </row>
    <row r="34" spans="2:2" x14ac:dyDescent="0.45">
      <c r="B34" s="2">
        <v>2020</v>
      </c>
    </row>
    <row r="35" spans="2:2" x14ac:dyDescent="0.45">
      <c r="B35" s="2">
        <v>4550</v>
      </c>
    </row>
    <row r="36" spans="2:2" x14ac:dyDescent="0.45">
      <c r="B36" s="2">
        <v>4700</v>
      </c>
    </row>
    <row r="37" spans="2:2" x14ac:dyDescent="0.45">
      <c r="B37" s="2">
        <v>4520</v>
      </c>
    </row>
    <row r="38" spans="2:2" x14ac:dyDescent="0.45">
      <c r="B38" s="2">
        <v>4660</v>
      </c>
    </row>
    <row r="39" spans="2:2" x14ac:dyDescent="0.45">
      <c r="B39" s="2">
        <v>2850</v>
      </c>
    </row>
    <row r="40" spans="2:2" x14ac:dyDescent="0.45">
      <c r="B40" s="2">
        <v>4910</v>
      </c>
    </row>
    <row r="41" spans="2:2" x14ac:dyDescent="0.45">
      <c r="B41" s="2">
        <v>5140</v>
      </c>
    </row>
    <row r="42" spans="2:2" x14ac:dyDescent="0.45">
      <c r="B42" s="2">
        <v>4960</v>
      </c>
    </row>
    <row r="43" spans="2:2" x14ac:dyDescent="0.45">
      <c r="B43" s="2">
        <v>3500</v>
      </c>
    </row>
    <row r="44" spans="2:2" x14ac:dyDescent="0.45">
      <c r="B44" s="2">
        <v>4670</v>
      </c>
    </row>
    <row r="45" spans="2:2" x14ac:dyDescent="0.45">
      <c r="B45" s="2">
        <v>3330</v>
      </c>
    </row>
    <row r="46" spans="2:2" x14ac:dyDescent="0.45">
      <c r="B46" s="2">
        <v>4920</v>
      </c>
    </row>
    <row r="47" spans="2:2" x14ac:dyDescent="0.45">
      <c r="B47" s="2">
        <v>5010</v>
      </c>
    </row>
    <row r="48" spans="2:2" x14ac:dyDescent="0.45">
      <c r="B48" s="2">
        <v>4910</v>
      </c>
    </row>
    <row r="49" spans="2:2" x14ac:dyDescent="0.45">
      <c r="B49" s="2">
        <v>4600</v>
      </c>
    </row>
    <row r="50" spans="2:2" x14ac:dyDescent="0.45">
      <c r="B50" s="2">
        <v>4450</v>
      </c>
    </row>
    <row r="51" spans="2:2" x14ac:dyDescent="0.45">
      <c r="B51" s="2">
        <v>4630</v>
      </c>
    </row>
    <row r="52" spans="2:2" x14ac:dyDescent="0.45">
      <c r="B52" s="2">
        <v>4490</v>
      </c>
    </row>
    <row r="53" spans="2:2" x14ac:dyDescent="0.45">
      <c r="B53" s="2">
        <v>4450</v>
      </c>
    </row>
    <row r="54" spans="2:2" x14ac:dyDescent="0.45">
      <c r="B54" s="2">
        <v>4500</v>
      </c>
    </row>
    <row r="55" spans="2:2" x14ac:dyDescent="0.45">
      <c r="B55" s="2">
        <v>2990</v>
      </c>
    </row>
    <row r="56" spans="2:2" x14ac:dyDescent="0.45">
      <c r="B56" s="2">
        <v>2910</v>
      </c>
    </row>
    <row r="57" spans="2:2" x14ac:dyDescent="0.45">
      <c r="B57" s="2" t="s">
        <v>1</v>
      </c>
    </row>
    <row r="58" spans="2:2" x14ac:dyDescent="0.45">
      <c r="B58" s="2">
        <v>4830</v>
      </c>
    </row>
    <row r="59" spans="2:2" x14ac:dyDescent="0.45">
      <c r="B59" s="2">
        <v>4640</v>
      </c>
    </row>
    <row r="60" spans="2:2" x14ac:dyDescent="0.45">
      <c r="B60" s="2">
        <v>2340</v>
      </c>
    </row>
    <row r="61" spans="2:2" x14ac:dyDescent="0.45">
      <c r="B61" s="2" t="s">
        <v>1</v>
      </c>
    </row>
    <row r="62" spans="2:2" x14ac:dyDescent="0.45">
      <c r="B62" s="2">
        <v>4650</v>
      </c>
    </row>
    <row r="63" spans="2:2" x14ac:dyDescent="0.45">
      <c r="B63" s="2">
        <v>4670</v>
      </c>
    </row>
    <row r="64" spans="2:2" x14ac:dyDescent="0.45">
      <c r="B64" s="2">
        <v>4540</v>
      </c>
    </row>
    <row r="65" spans="2:2" x14ac:dyDescent="0.45">
      <c r="B65" s="2">
        <v>4560</v>
      </c>
    </row>
    <row r="66" spans="2:2" x14ac:dyDescent="0.45">
      <c r="B66" s="2">
        <v>1730</v>
      </c>
    </row>
    <row r="67" spans="2:2" x14ac:dyDescent="0.45">
      <c r="B67" s="2">
        <v>4580</v>
      </c>
    </row>
    <row r="68" spans="2:2" x14ac:dyDescent="0.45">
      <c r="B68" s="2">
        <v>5000</v>
      </c>
    </row>
    <row r="69" spans="2:2" x14ac:dyDescent="0.45">
      <c r="B69" s="2">
        <v>3480</v>
      </c>
    </row>
    <row r="70" spans="2:2" x14ac:dyDescent="0.45">
      <c r="B70" s="2">
        <v>4910</v>
      </c>
    </row>
    <row r="71" spans="2:2" x14ac:dyDescent="0.45">
      <c r="B71" s="2">
        <v>3320</v>
      </c>
    </row>
    <row r="72" spans="2:2" x14ac:dyDescent="0.45">
      <c r="B72" s="2">
        <v>5310</v>
      </c>
    </row>
    <row r="73" spans="2:2" x14ac:dyDescent="0.45">
      <c r="B73" s="2">
        <v>3860</v>
      </c>
    </row>
    <row r="74" spans="2:2" x14ac:dyDescent="0.45">
      <c r="B74" s="2">
        <v>5350</v>
      </c>
    </row>
    <row r="75" spans="2:2" x14ac:dyDescent="0.45">
      <c r="B75" s="2">
        <v>5070</v>
      </c>
    </row>
    <row r="76" spans="2:2" x14ac:dyDescent="0.45">
      <c r="B76" s="2">
        <v>5160</v>
      </c>
    </row>
    <row r="77" spans="2:2" x14ac:dyDescent="0.45">
      <c r="B77" s="2">
        <v>4880</v>
      </c>
    </row>
    <row r="78" spans="2:2" x14ac:dyDescent="0.45">
      <c r="B78" s="2">
        <v>5350</v>
      </c>
    </row>
    <row r="79" spans="2:2" x14ac:dyDescent="0.45">
      <c r="B79" s="2">
        <v>3690</v>
      </c>
    </row>
    <row r="80" spans="2:2" x14ac:dyDescent="0.45">
      <c r="B80" s="2">
        <v>5310</v>
      </c>
    </row>
    <row r="81" spans="2:2" x14ac:dyDescent="0.45">
      <c r="B81" s="2">
        <v>4900</v>
      </c>
    </row>
    <row r="82" spans="2:2" x14ac:dyDescent="0.45">
      <c r="B82" s="2">
        <v>4780</v>
      </c>
    </row>
    <row r="83" spans="2:2" x14ac:dyDescent="0.45">
      <c r="B83" s="2">
        <v>3400</v>
      </c>
    </row>
    <row r="84" spans="2:2" x14ac:dyDescent="0.45">
      <c r="B84" s="2">
        <v>4730</v>
      </c>
    </row>
    <row r="85" spans="2:2" x14ac:dyDescent="0.45">
      <c r="B85" s="2">
        <v>1790</v>
      </c>
    </row>
    <row r="86" spans="2:2" x14ac:dyDescent="0.45">
      <c r="B86" s="2">
        <v>4430</v>
      </c>
    </row>
    <row r="87" spans="2:2" x14ac:dyDescent="0.45">
      <c r="B87" s="2">
        <v>2950</v>
      </c>
    </row>
    <row r="88" spans="2:2" x14ac:dyDescent="0.45">
      <c r="B88" s="2">
        <v>2870</v>
      </c>
    </row>
    <row r="89" spans="2:2" x14ac:dyDescent="0.45">
      <c r="B89" s="2" t="s">
        <v>1</v>
      </c>
    </row>
    <row r="90" spans="2:2" x14ac:dyDescent="0.45">
      <c r="B90" s="2">
        <v>4770</v>
      </c>
    </row>
    <row r="91" spans="2:2" x14ac:dyDescent="0.45">
      <c r="B91" s="2">
        <v>4550</v>
      </c>
    </row>
    <row r="92" spans="2:2" x14ac:dyDescent="0.45">
      <c r="B92" s="2">
        <v>2340</v>
      </c>
    </row>
    <row r="93" spans="2:2" x14ac:dyDescent="0.45">
      <c r="B93" s="2" t="s">
        <v>1</v>
      </c>
    </row>
    <row r="94" spans="2:2" x14ac:dyDescent="0.45">
      <c r="B94" s="2">
        <v>4750</v>
      </c>
    </row>
    <row r="95" spans="2:2" x14ac:dyDescent="0.45">
      <c r="B95" s="2">
        <v>4610</v>
      </c>
    </row>
    <row r="96" spans="2:2" x14ac:dyDescent="0.45">
      <c r="B96" s="2">
        <v>4480</v>
      </c>
    </row>
    <row r="97" spans="2:2" x14ac:dyDescent="0.45">
      <c r="B97" s="2">
        <v>4580</v>
      </c>
    </row>
    <row r="98" spans="2:2" x14ac:dyDescent="0.45">
      <c r="B98" s="2">
        <v>1880</v>
      </c>
    </row>
    <row r="99" spans="2:2" x14ac:dyDescent="0.45">
      <c r="B99" s="2">
        <v>1930</v>
      </c>
    </row>
    <row r="100" spans="2:2" x14ac:dyDescent="0.45">
      <c r="B100" s="2">
        <v>10500</v>
      </c>
    </row>
    <row r="101" spans="2:2" x14ac:dyDescent="0.45">
      <c r="B101" s="2">
        <v>10300</v>
      </c>
    </row>
    <row r="102" spans="2:2" x14ac:dyDescent="0.45">
      <c r="B102" s="2" t="s">
        <v>1</v>
      </c>
    </row>
    <row r="103" spans="2:2" x14ac:dyDescent="0.45">
      <c r="B103" s="2">
        <v>8480</v>
      </c>
    </row>
    <row r="104" spans="2:2" x14ac:dyDescent="0.45">
      <c r="B104" s="2">
        <v>10400</v>
      </c>
    </row>
    <row r="105" spans="2:2" x14ac:dyDescent="0.45">
      <c r="B105" s="2">
        <v>10800</v>
      </c>
    </row>
    <row r="106" spans="2:2" x14ac:dyDescent="0.45">
      <c r="B106" s="2">
        <v>10700</v>
      </c>
    </row>
    <row r="107" spans="2:2" x14ac:dyDescent="0.45">
      <c r="B107" s="2">
        <v>9060</v>
      </c>
    </row>
    <row r="108" spans="2:2" x14ac:dyDescent="0.45">
      <c r="B108" s="2">
        <v>9120</v>
      </c>
    </row>
    <row r="109" spans="2:2" x14ac:dyDescent="0.45">
      <c r="B109" s="2">
        <v>10100</v>
      </c>
    </row>
    <row r="110" spans="2:2" x14ac:dyDescent="0.45">
      <c r="B110" s="2">
        <v>10500</v>
      </c>
    </row>
    <row r="111" spans="2:2" x14ac:dyDescent="0.45">
      <c r="B111" s="2" t="s">
        <v>1</v>
      </c>
    </row>
    <row r="112" spans="2:2" x14ac:dyDescent="0.45">
      <c r="B112" s="2">
        <v>10600</v>
      </c>
    </row>
    <row r="113" spans="2:2" x14ac:dyDescent="0.45">
      <c r="B113" s="2">
        <v>10700</v>
      </c>
    </row>
    <row r="114" spans="2:2" x14ac:dyDescent="0.45">
      <c r="B114" s="2">
        <v>9890</v>
      </c>
    </row>
    <row r="115" spans="2:2" x14ac:dyDescent="0.45">
      <c r="B115" s="2">
        <v>10800</v>
      </c>
    </row>
    <row r="116" spans="2:2" x14ac:dyDescent="0.45">
      <c r="B116" s="2">
        <v>10900</v>
      </c>
    </row>
    <row r="117" spans="2:2" x14ac:dyDescent="0.45">
      <c r="B117" s="2">
        <v>10800</v>
      </c>
    </row>
    <row r="118" spans="2:2" x14ac:dyDescent="0.45">
      <c r="B118" s="2" t="s">
        <v>1</v>
      </c>
    </row>
    <row r="119" spans="2:2" x14ac:dyDescent="0.45">
      <c r="B119" s="2">
        <v>9500</v>
      </c>
    </row>
    <row r="120" spans="2:2" x14ac:dyDescent="0.45">
      <c r="B120" s="2">
        <v>9270</v>
      </c>
    </row>
    <row r="121" spans="2:2" x14ac:dyDescent="0.45">
      <c r="B121" s="2" t="s">
        <v>1</v>
      </c>
    </row>
    <row r="122" spans="2:2" x14ac:dyDescent="0.45">
      <c r="B122" s="2">
        <v>11600</v>
      </c>
    </row>
    <row r="123" spans="2:2" x14ac:dyDescent="0.45">
      <c r="B123" s="2">
        <v>11600</v>
      </c>
    </row>
    <row r="124" spans="2:2" x14ac:dyDescent="0.45">
      <c r="B124" s="2">
        <v>9400</v>
      </c>
    </row>
    <row r="125" spans="2:2" x14ac:dyDescent="0.45">
      <c r="B125" s="2" t="s">
        <v>1</v>
      </c>
    </row>
    <row r="126" spans="2:2" x14ac:dyDescent="0.45">
      <c r="B126" s="2">
        <v>11500</v>
      </c>
    </row>
    <row r="127" spans="2:2" x14ac:dyDescent="0.45">
      <c r="B127" s="2">
        <v>11300</v>
      </c>
    </row>
    <row r="128" spans="2:2" x14ac:dyDescent="0.45">
      <c r="B128" s="2">
        <v>11000</v>
      </c>
    </row>
    <row r="129" spans="2:2" x14ac:dyDescent="0.45">
      <c r="B129" s="2">
        <v>11100</v>
      </c>
    </row>
    <row r="130" spans="2:2" x14ac:dyDescent="0.45">
      <c r="B130" s="2">
        <v>7840</v>
      </c>
    </row>
    <row r="131" spans="2:2" x14ac:dyDescent="0.45">
      <c r="B131" s="2">
        <v>11100</v>
      </c>
    </row>
    <row r="132" spans="2:2" x14ac:dyDescent="0.45">
      <c r="B132" s="2">
        <v>4350</v>
      </c>
    </row>
    <row r="133" spans="2:2" x14ac:dyDescent="0.45">
      <c r="B133" s="2">
        <v>2890</v>
      </c>
    </row>
    <row r="134" spans="2:2" x14ac:dyDescent="0.45">
      <c r="B134" s="2">
        <v>4380</v>
      </c>
    </row>
    <row r="135" spans="2:2" x14ac:dyDescent="0.45">
      <c r="B135" s="2">
        <v>2370</v>
      </c>
    </row>
    <row r="136" spans="2:2" x14ac:dyDescent="0.45">
      <c r="B136" s="2">
        <v>4540</v>
      </c>
    </row>
    <row r="137" spans="2:2" x14ac:dyDescent="0.45">
      <c r="B137" s="2">
        <v>3070</v>
      </c>
    </row>
    <row r="138" spans="2:2" x14ac:dyDescent="0.45">
      <c r="B138" s="2">
        <v>4600</v>
      </c>
    </row>
    <row r="139" spans="2:2" x14ac:dyDescent="0.45">
      <c r="B139" s="2">
        <v>4310</v>
      </c>
    </row>
    <row r="140" spans="2:2" x14ac:dyDescent="0.45">
      <c r="B140" s="2">
        <v>4360</v>
      </c>
    </row>
    <row r="141" spans="2:2" x14ac:dyDescent="0.45">
      <c r="B141" s="2">
        <v>4290</v>
      </c>
    </row>
    <row r="142" spans="2:2" x14ac:dyDescent="0.45">
      <c r="B142" s="2">
        <v>4510</v>
      </c>
    </row>
    <row r="143" spans="2:2" x14ac:dyDescent="0.45">
      <c r="B143" s="2">
        <v>2970</v>
      </c>
    </row>
    <row r="144" spans="2:2" x14ac:dyDescent="0.45">
      <c r="B144" s="2">
        <v>4510</v>
      </c>
    </row>
    <row r="145" spans="2:2" x14ac:dyDescent="0.45">
      <c r="B145" s="2">
        <v>4410</v>
      </c>
    </row>
    <row r="146" spans="2:2" x14ac:dyDescent="0.45">
      <c r="B146" s="2">
        <v>4310</v>
      </c>
    </row>
    <row r="147" spans="2:2" x14ac:dyDescent="0.45">
      <c r="B147" s="2">
        <v>2780</v>
      </c>
    </row>
    <row r="148" spans="2:2" x14ac:dyDescent="0.45">
      <c r="B148" s="2">
        <v>4020</v>
      </c>
    </row>
    <row r="149" spans="2:2" x14ac:dyDescent="0.45">
      <c r="B149" s="2">
        <v>1230</v>
      </c>
    </row>
    <row r="150" spans="2:2" x14ac:dyDescent="0.45">
      <c r="B150" s="2">
        <v>2430</v>
      </c>
    </row>
    <row r="151" spans="2:2" x14ac:dyDescent="0.45">
      <c r="B151" s="2">
        <v>1720</v>
      </c>
    </row>
    <row r="152" spans="2:2" x14ac:dyDescent="0.45">
      <c r="B152" s="2">
        <v>1780</v>
      </c>
    </row>
    <row r="153" spans="2:2" x14ac:dyDescent="0.45">
      <c r="B153" s="2" t="s">
        <v>1</v>
      </c>
    </row>
    <row r="154" spans="2:2" x14ac:dyDescent="0.45">
      <c r="B154" s="2">
        <v>3780</v>
      </c>
    </row>
    <row r="155" spans="2:2" x14ac:dyDescent="0.45">
      <c r="B155" s="2">
        <v>3720</v>
      </c>
    </row>
    <row r="156" spans="2:2" x14ac:dyDescent="0.45">
      <c r="B156" s="2">
        <v>1300</v>
      </c>
    </row>
    <row r="157" spans="2:2" x14ac:dyDescent="0.45">
      <c r="B157" s="2" t="s">
        <v>1</v>
      </c>
    </row>
    <row r="158" spans="2:2" x14ac:dyDescent="0.45">
      <c r="B158" s="2">
        <v>3620</v>
      </c>
    </row>
    <row r="159" spans="2:2" x14ac:dyDescent="0.45">
      <c r="B159" s="2">
        <v>1730</v>
      </c>
    </row>
    <row r="160" spans="2:2" x14ac:dyDescent="0.45">
      <c r="B160" s="2">
        <v>3800</v>
      </c>
    </row>
    <row r="161" spans="2:2" x14ac:dyDescent="0.45">
      <c r="B161" s="2">
        <v>2420</v>
      </c>
    </row>
    <row r="162" spans="2:2" x14ac:dyDescent="0.45">
      <c r="B162" s="2">
        <v>1190</v>
      </c>
    </row>
    <row r="163" spans="2:2" x14ac:dyDescent="0.45">
      <c r="B163" s="2">
        <v>1280</v>
      </c>
    </row>
    <row r="164" spans="2:2" x14ac:dyDescent="0.45">
      <c r="B164" s="2">
        <v>4240</v>
      </c>
    </row>
    <row r="165" spans="2:2" x14ac:dyDescent="0.45">
      <c r="B165" s="2">
        <v>4140</v>
      </c>
    </row>
    <row r="166" spans="2:2" x14ac:dyDescent="0.45">
      <c r="B166" s="2">
        <v>4190</v>
      </c>
    </row>
    <row r="167" spans="2:2" x14ac:dyDescent="0.45">
      <c r="B167" s="2">
        <v>2450</v>
      </c>
    </row>
    <row r="168" spans="2:2" x14ac:dyDescent="0.45">
      <c r="B168" s="2">
        <v>4570</v>
      </c>
    </row>
    <row r="169" spans="2:2" x14ac:dyDescent="0.45">
      <c r="B169" s="2">
        <v>4750</v>
      </c>
    </row>
    <row r="170" spans="2:2" x14ac:dyDescent="0.45">
      <c r="B170" s="2">
        <v>4640</v>
      </c>
    </row>
    <row r="171" spans="2:2" x14ac:dyDescent="0.45">
      <c r="B171" s="2">
        <v>4540</v>
      </c>
    </row>
    <row r="172" spans="2:2" x14ac:dyDescent="0.45">
      <c r="B172" s="2">
        <v>4590</v>
      </c>
    </row>
    <row r="173" spans="2:2" x14ac:dyDescent="0.45">
      <c r="B173" s="2">
        <v>4400</v>
      </c>
    </row>
    <row r="174" spans="2:2" x14ac:dyDescent="0.45">
      <c r="B174" s="2">
        <v>4490</v>
      </c>
    </row>
    <row r="175" spans="2:2" x14ac:dyDescent="0.45">
      <c r="B175" s="2">
        <v>4540</v>
      </c>
    </row>
    <row r="176" spans="2:2" x14ac:dyDescent="0.45">
      <c r="B176" s="2">
        <v>4480</v>
      </c>
    </row>
    <row r="177" spans="2:2" x14ac:dyDescent="0.45">
      <c r="B177" s="2">
        <v>4250</v>
      </c>
    </row>
    <row r="178" spans="2:2" x14ac:dyDescent="0.45">
      <c r="B178" s="2">
        <v>4040</v>
      </c>
    </row>
    <row r="179" spans="2:2" x14ac:dyDescent="0.45">
      <c r="B179" s="2">
        <v>4310</v>
      </c>
    </row>
    <row r="180" spans="2:2" x14ac:dyDescent="0.45">
      <c r="B180" s="2">
        <v>3360</v>
      </c>
    </row>
    <row r="181" spans="2:2" x14ac:dyDescent="0.45">
      <c r="B181" s="2">
        <v>4250</v>
      </c>
    </row>
    <row r="182" spans="2:2" x14ac:dyDescent="0.45">
      <c r="B182" s="2">
        <v>4190</v>
      </c>
    </row>
    <row r="183" spans="2:2" x14ac:dyDescent="0.45">
      <c r="B183" s="2">
        <v>1920</v>
      </c>
    </row>
    <row r="184" spans="2:2" x14ac:dyDescent="0.45">
      <c r="B184" s="2">
        <v>1870</v>
      </c>
    </row>
    <row r="185" spans="2:2" x14ac:dyDescent="0.45">
      <c r="B185" s="2" t="s">
        <v>1</v>
      </c>
    </row>
    <row r="186" spans="2:2" x14ac:dyDescent="0.45">
      <c r="B186" s="2">
        <v>3860</v>
      </c>
    </row>
    <row r="187" spans="2:2" x14ac:dyDescent="0.45">
      <c r="B187" s="2">
        <v>3920</v>
      </c>
    </row>
    <row r="188" spans="2:2" x14ac:dyDescent="0.45">
      <c r="B188" s="2">
        <v>1310</v>
      </c>
    </row>
    <row r="189" spans="2:2" x14ac:dyDescent="0.45">
      <c r="B189" s="2" t="s">
        <v>1</v>
      </c>
    </row>
    <row r="190" spans="2:2" x14ac:dyDescent="0.45">
      <c r="B190" s="2">
        <v>3850</v>
      </c>
    </row>
    <row r="191" spans="2:2" x14ac:dyDescent="0.45">
      <c r="B191" s="2">
        <v>1830</v>
      </c>
    </row>
    <row r="192" spans="2:2" x14ac:dyDescent="0.45">
      <c r="B192" s="2">
        <v>3980</v>
      </c>
    </row>
    <row r="193" spans="2:2" x14ac:dyDescent="0.45">
      <c r="B193" s="2">
        <v>4040</v>
      </c>
    </row>
    <row r="194" spans="2:2" x14ac:dyDescent="0.45">
      <c r="B194" s="2">
        <v>1440</v>
      </c>
    </row>
    <row r="195" spans="2:2" x14ac:dyDescent="0.45">
      <c r="B195" s="2">
        <v>4170</v>
      </c>
    </row>
    <row r="196" spans="2:2" x14ac:dyDescent="0.45">
      <c r="B196" s="2" t="s">
        <v>1</v>
      </c>
    </row>
    <row r="197" spans="2:2" x14ac:dyDescent="0.45">
      <c r="B197" s="2" t="s">
        <v>1</v>
      </c>
    </row>
    <row r="198" spans="2:2" x14ac:dyDescent="0.45">
      <c r="B198" s="2">
        <v>4190</v>
      </c>
    </row>
    <row r="199" spans="2:2" x14ac:dyDescent="0.45">
      <c r="B199" s="2" t="s">
        <v>1</v>
      </c>
    </row>
    <row r="200" spans="2:2" x14ac:dyDescent="0.45">
      <c r="B200" s="2">
        <v>4410</v>
      </c>
    </row>
    <row r="201" spans="2:2" x14ac:dyDescent="0.45">
      <c r="B201" s="2" t="s">
        <v>1</v>
      </c>
    </row>
    <row r="202" spans="2:2" x14ac:dyDescent="0.45">
      <c r="B202" s="2">
        <v>4290</v>
      </c>
    </row>
    <row r="203" spans="2:2" x14ac:dyDescent="0.45">
      <c r="B203" s="2" t="s">
        <v>1</v>
      </c>
    </row>
    <row r="204" spans="2:2" x14ac:dyDescent="0.45">
      <c r="B204" s="2">
        <v>4170</v>
      </c>
    </row>
    <row r="205" spans="2:2" x14ac:dyDescent="0.45">
      <c r="B205" s="2">
        <v>4110</v>
      </c>
    </row>
    <row r="206" spans="2:2" x14ac:dyDescent="0.45">
      <c r="B206" s="2">
        <v>4330</v>
      </c>
    </row>
    <row r="207" spans="2:2" x14ac:dyDescent="0.45">
      <c r="B207" s="2">
        <v>4510</v>
      </c>
    </row>
    <row r="208" spans="2:2" x14ac:dyDescent="0.45">
      <c r="B208" s="2">
        <v>4340</v>
      </c>
    </row>
    <row r="209" spans="2:2" x14ac:dyDescent="0.45">
      <c r="B209" s="2">
        <v>4150</v>
      </c>
    </row>
    <row r="210" spans="2:2" x14ac:dyDescent="0.45">
      <c r="B210" s="2">
        <v>4000</v>
      </c>
    </row>
    <row r="211" spans="2:2" x14ac:dyDescent="0.45">
      <c r="B211" s="2">
        <v>4320</v>
      </c>
    </row>
    <row r="212" spans="2:2" x14ac:dyDescent="0.45">
      <c r="B212" s="2">
        <v>4080</v>
      </c>
    </row>
    <row r="213" spans="2:2" x14ac:dyDescent="0.45">
      <c r="B213" s="2">
        <v>4170</v>
      </c>
    </row>
    <row r="214" spans="2:2" x14ac:dyDescent="0.45">
      <c r="B214" s="2">
        <v>4260</v>
      </c>
    </row>
    <row r="215" spans="2:2" x14ac:dyDescent="0.45">
      <c r="B215" s="2">
        <v>2610</v>
      </c>
    </row>
    <row r="216" spans="2:2" x14ac:dyDescent="0.45">
      <c r="B216" s="2">
        <v>2350</v>
      </c>
    </row>
    <row r="217" spans="2:2" x14ac:dyDescent="0.45">
      <c r="B217" s="2" t="s">
        <v>1</v>
      </c>
    </row>
    <row r="218" spans="2:2" x14ac:dyDescent="0.45">
      <c r="B218" s="2">
        <v>4300</v>
      </c>
    </row>
    <row r="219" spans="2:2" x14ac:dyDescent="0.45">
      <c r="B219" s="2">
        <v>4110</v>
      </c>
    </row>
    <row r="220" spans="2:2" x14ac:dyDescent="0.45">
      <c r="B220" s="2">
        <v>1970</v>
      </c>
    </row>
    <row r="221" spans="2:2" x14ac:dyDescent="0.45">
      <c r="B221" s="2" t="s">
        <v>1</v>
      </c>
    </row>
    <row r="222" spans="2:2" x14ac:dyDescent="0.45">
      <c r="B222" s="2">
        <v>4160</v>
      </c>
    </row>
    <row r="223" spans="2:2" x14ac:dyDescent="0.45">
      <c r="B223" s="2">
        <v>4200</v>
      </c>
    </row>
    <row r="224" spans="2:2" x14ac:dyDescent="0.45">
      <c r="B224" s="2">
        <v>4110</v>
      </c>
    </row>
    <row r="225" spans="2:2" x14ac:dyDescent="0.45">
      <c r="B225" s="2">
        <v>4280</v>
      </c>
    </row>
    <row r="226" spans="2:2" x14ac:dyDescent="0.45">
      <c r="B226" s="2">
        <v>1270</v>
      </c>
    </row>
    <row r="227" spans="2:2" x14ac:dyDescent="0.45">
      <c r="B227" s="2">
        <v>4190</v>
      </c>
    </row>
    <row r="228" spans="2:2" x14ac:dyDescent="0.45">
      <c r="B228" s="2">
        <v>4150</v>
      </c>
    </row>
    <row r="229" spans="2:2" x14ac:dyDescent="0.45">
      <c r="B229" s="2">
        <v>4180</v>
      </c>
    </row>
    <row r="230" spans="2:2" x14ac:dyDescent="0.45">
      <c r="B230" s="2">
        <v>4300</v>
      </c>
    </row>
    <row r="231" spans="2:2" x14ac:dyDescent="0.45">
      <c r="B231" s="2">
        <v>2630</v>
      </c>
    </row>
    <row r="232" spans="2:2" x14ac:dyDescent="0.45">
      <c r="B232" s="2">
        <v>4690</v>
      </c>
    </row>
    <row r="233" spans="2:2" x14ac:dyDescent="0.45">
      <c r="B233" s="2">
        <v>5020</v>
      </c>
    </row>
    <row r="234" spans="2:2" x14ac:dyDescent="0.45">
      <c r="B234" s="2">
        <v>4720</v>
      </c>
    </row>
    <row r="235" spans="2:2" x14ac:dyDescent="0.45">
      <c r="B235" s="2">
        <v>4660</v>
      </c>
    </row>
    <row r="236" spans="2:2" x14ac:dyDescent="0.45">
      <c r="B236" s="2">
        <v>4450</v>
      </c>
    </row>
    <row r="237" spans="2:2" x14ac:dyDescent="0.45">
      <c r="B237" s="2">
        <v>4430</v>
      </c>
    </row>
    <row r="238" spans="2:2" x14ac:dyDescent="0.45">
      <c r="B238" s="2">
        <v>4740</v>
      </c>
    </row>
    <row r="239" spans="2:2" x14ac:dyDescent="0.45">
      <c r="B239" s="2">
        <v>5090</v>
      </c>
    </row>
    <row r="240" spans="2:2" x14ac:dyDescent="0.45">
      <c r="B240" s="2">
        <v>4820</v>
      </c>
    </row>
    <row r="241" spans="2:2" x14ac:dyDescent="0.45">
      <c r="B241" s="2">
        <v>4510</v>
      </c>
    </row>
    <row r="242" spans="2:2" x14ac:dyDescent="0.45">
      <c r="B242" s="2">
        <v>3980</v>
      </c>
    </row>
    <row r="243" spans="2:2" x14ac:dyDescent="0.45">
      <c r="B243" s="2">
        <v>4420</v>
      </c>
    </row>
    <row r="244" spans="2:2" x14ac:dyDescent="0.45">
      <c r="B244" s="2">
        <v>4020</v>
      </c>
    </row>
    <row r="245" spans="2:2" x14ac:dyDescent="0.45">
      <c r="B245" s="2">
        <v>4020</v>
      </c>
    </row>
    <row r="246" spans="2:2" x14ac:dyDescent="0.45">
      <c r="B246" s="2">
        <v>4220</v>
      </c>
    </row>
    <row r="247" spans="2:2" x14ac:dyDescent="0.45">
      <c r="B247" s="2">
        <v>2040</v>
      </c>
    </row>
    <row r="248" spans="2:2" x14ac:dyDescent="0.45">
      <c r="B248" s="2">
        <v>1920</v>
      </c>
    </row>
    <row r="249" spans="2:2" x14ac:dyDescent="0.45">
      <c r="B249" s="2" t="s">
        <v>1</v>
      </c>
    </row>
    <row r="250" spans="2:2" x14ac:dyDescent="0.45">
      <c r="B250" s="2">
        <v>4140</v>
      </c>
    </row>
    <row r="251" spans="2:2" x14ac:dyDescent="0.45">
      <c r="B251" s="2">
        <v>4290</v>
      </c>
    </row>
    <row r="252" spans="2:2" x14ac:dyDescent="0.45">
      <c r="B252" s="2">
        <v>1410</v>
      </c>
    </row>
    <row r="253" spans="2:2" x14ac:dyDescent="0.45">
      <c r="B253" s="2" t="s">
        <v>1</v>
      </c>
    </row>
    <row r="254" spans="2:2" x14ac:dyDescent="0.45">
      <c r="B254" s="2">
        <v>3920</v>
      </c>
    </row>
    <row r="255" spans="2:2" x14ac:dyDescent="0.45">
      <c r="B255" s="2">
        <v>2000</v>
      </c>
    </row>
    <row r="256" spans="2:2" x14ac:dyDescent="0.45">
      <c r="B256" s="2">
        <v>4040</v>
      </c>
    </row>
    <row r="257" spans="2:2" x14ac:dyDescent="0.45">
      <c r="B257" s="2">
        <v>4250</v>
      </c>
    </row>
    <row r="258" spans="2:2" x14ac:dyDescent="0.45">
      <c r="B258" s="2">
        <v>1370</v>
      </c>
    </row>
    <row r="259" spans="2:2" x14ac:dyDescent="0.45">
      <c r="B259" s="2">
        <v>4080</v>
      </c>
    </row>
    <row r="260" spans="2:2" x14ac:dyDescent="0.45">
      <c r="B260" s="2">
        <v>4680</v>
      </c>
    </row>
    <row r="261" spans="2:2" x14ac:dyDescent="0.45">
      <c r="B261" s="2">
        <v>2380</v>
      </c>
    </row>
    <row r="262" spans="2:2" x14ac:dyDescent="0.45">
      <c r="B262" s="2">
        <v>2010</v>
      </c>
    </row>
    <row r="263" spans="2:2" x14ac:dyDescent="0.45">
      <c r="B263" s="2">
        <v>2840</v>
      </c>
    </row>
    <row r="264" spans="2:2" x14ac:dyDescent="0.45">
      <c r="B264" s="2">
        <v>3020</v>
      </c>
    </row>
    <row r="265" spans="2:2" x14ac:dyDescent="0.45">
      <c r="B265" s="2">
        <v>4740</v>
      </c>
    </row>
    <row r="266" spans="2:2" x14ac:dyDescent="0.45">
      <c r="B266" s="2">
        <v>4840</v>
      </c>
    </row>
    <row r="267" spans="2:2" x14ac:dyDescent="0.45">
      <c r="B267" s="2">
        <v>4460</v>
      </c>
    </row>
    <row r="268" spans="2:2" x14ac:dyDescent="0.45">
      <c r="B268" s="2">
        <v>4730</v>
      </c>
    </row>
    <row r="269" spans="2:2" x14ac:dyDescent="0.45">
      <c r="B269" s="2">
        <v>4560</v>
      </c>
    </row>
    <row r="270" spans="2:2" x14ac:dyDescent="0.45">
      <c r="B270" s="2">
        <v>4500</v>
      </c>
    </row>
    <row r="271" spans="2:2" x14ac:dyDescent="0.45">
      <c r="B271" s="2">
        <v>4610</v>
      </c>
    </row>
    <row r="272" spans="2:2" x14ac:dyDescent="0.45">
      <c r="B272" s="2">
        <v>3090</v>
      </c>
    </row>
    <row r="273" spans="2:2" x14ac:dyDescent="0.45">
      <c r="B273" s="2">
        <v>4350</v>
      </c>
    </row>
    <row r="274" spans="2:2" x14ac:dyDescent="0.45">
      <c r="B274" s="2">
        <v>1670</v>
      </c>
    </row>
    <row r="275" spans="2:2" x14ac:dyDescent="0.45">
      <c r="B275" s="2">
        <v>4600</v>
      </c>
    </row>
    <row r="276" spans="2:2" x14ac:dyDescent="0.45">
      <c r="B276" s="2">
        <v>4270</v>
      </c>
    </row>
    <row r="277" spans="2:2" x14ac:dyDescent="0.45">
      <c r="B277" s="2">
        <v>4190</v>
      </c>
    </row>
    <row r="278" spans="2:2" x14ac:dyDescent="0.45">
      <c r="B278" s="2">
        <v>4200</v>
      </c>
    </row>
    <row r="279" spans="2:2" x14ac:dyDescent="0.45">
      <c r="B279" s="2">
        <v>1870</v>
      </c>
    </row>
    <row r="280" spans="2:2" x14ac:dyDescent="0.45">
      <c r="B280" s="2">
        <v>2300</v>
      </c>
    </row>
    <row r="281" spans="2:2" x14ac:dyDescent="0.45">
      <c r="B281" s="2" t="s">
        <v>1</v>
      </c>
    </row>
    <row r="282" spans="2:2" x14ac:dyDescent="0.45">
      <c r="B282" s="2">
        <v>3970</v>
      </c>
    </row>
    <row r="283" spans="2:2" x14ac:dyDescent="0.45">
      <c r="B283" s="2">
        <v>4010</v>
      </c>
    </row>
    <row r="284" spans="2:2" x14ac:dyDescent="0.45">
      <c r="B284" s="2">
        <v>1260</v>
      </c>
    </row>
    <row r="285" spans="2:2" x14ac:dyDescent="0.45">
      <c r="B285" s="2" t="s">
        <v>1</v>
      </c>
    </row>
    <row r="286" spans="2:2" x14ac:dyDescent="0.45">
      <c r="B286" s="2">
        <v>3820</v>
      </c>
    </row>
    <row r="287" spans="2:2" x14ac:dyDescent="0.45">
      <c r="B287" s="2">
        <v>1880</v>
      </c>
    </row>
    <row r="288" spans="2:2" x14ac:dyDescent="0.45">
      <c r="B288" s="2">
        <v>4050</v>
      </c>
    </row>
    <row r="289" spans="2:2" x14ac:dyDescent="0.45">
      <c r="B289" s="2">
        <v>3720</v>
      </c>
    </row>
    <row r="290" spans="2:2" x14ac:dyDescent="0.45">
      <c r="B290" s="2">
        <v>1380</v>
      </c>
    </row>
    <row r="291" spans="2:2" x14ac:dyDescent="0.45">
      <c r="B291" s="2">
        <v>4250</v>
      </c>
    </row>
    <row r="292" spans="2:2" x14ac:dyDescent="0.45">
      <c r="B292" s="2" t="s">
        <v>1</v>
      </c>
    </row>
    <row r="293" spans="2:2" x14ac:dyDescent="0.45">
      <c r="B293" s="2" t="s">
        <v>1</v>
      </c>
    </row>
    <row r="294" spans="2:2" x14ac:dyDescent="0.45">
      <c r="B294" s="2" t="s">
        <v>1</v>
      </c>
    </row>
    <row r="295" spans="2:2" x14ac:dyDescent="0.45">
      <c r="B295" s="2">
        <v>2630</v>
      </c>
    </row>
    <row r="296" spans="2:2" x14ac:dyDescent="0.45">
      <c r="B296" s="2">
        <v>4630</v>
      </c>
    </row>
    <row r="297" spans="2:2" x14ac:dyDescent="0.45">
      <c r="B297" s="2">
        <v>4870</v>
      </c>
    </row>
    <row r="298" spans="2:2" x14ac:dyDescent="0.45">
      <c r="B298" s="2">
        <v>4570</v>
      </c>
    </row>
    <row r="299" spans="2:2" x14ac:dyDescent="0.45">
      <c r="B299" s="2">
        <v>4590</v>
      </c>
    </row>
    <row r="300" spans="2:2" x14ac:dyDescent="0.45">
      <c r="B300" s="2">
        <v>4520</v>
      </c>
    </row>
    <row r="301" spans="2:2" x14ac:dyDescent="0.45">
      <c r="B301" s="2">
        <v>4480</v>
      </c>
    </row>
    <row r="302" spans="2:2" x14ac:dyDescent="0.45">
      <c r="B302" s="2">
        <v>4620</v>
      </c>
    </row>
    <row r="303" spans="2:2" x14ac:dyDescent="0.45">
      <c r="B303" s="2">
        <v>4750</v>
      </c>
    </row>
    <row r="304" spans="2:2" x14ac:dyDescent="0.45">
      <c r="B304" s="2">
        <v>4320</v>
      </c>
    </row>
    <row r="305" spans="2:2" x14ac:dyDescent="0.45">
      <c r="B305" s="2" t="s">
        <v>1</v>
      </c>
    </row>
    <row r="306" spans="2:2" x14ac:dyDescent="0.45">
      <c r="B306" s="2" t="s">
        <v>1</v>
      </c>
    </row>
    <row r="307" spans="2:2" x14ac:dyDescent="0.45">
      <c r="B307" s="2" t="s">
        <v>1</v>
      </c>
    </row>
    <row r="308" spans="2:2" x14ac:dyDescent="0.45">
      <c r="B308" s="2" t="s">
        <v>1</v>
      </c>
    </row>
    <row r="309" spans="2:2" x14ac:dyDescent="0.45">
      <c r="B309" s="2">
        <v>1700</v>
      </c>
    </row>
    <row r="310" spans="2:2" x14ac:dyDescent="0.45">
      <c r="B310" s="2">
        <v>4440</v>
      </c>
    </row>
    <row r="311" spans="2:2" x14ac:dyDescent="0.45">
      <c r="B311" s="2">
        <v>2730</v>
      </c>
    </row>
    <row r="312" spans="2:2" x14ac:dyDescent="0.45">
      <c r="B312" s="2">
        <v>2420</v>
      </c>
    </row>
    <row r="313" spans="2:2" x14ac:dyDescent="0.45">
      <c r="B313" s="2" t="s">
        <v>1</v>
      </c>
    </row>
    <row r="314" spans="2:2" x14ac:dyDescent="0.45">
      <c r="B314" s="2">
        <v>2610</v>
      </c>
    </row>
    <row r="315" spans="2:2" x14ac:dyDescent="0.45">
      <c r="B315" s="2">
        <v>4410</v>
      </c>
    </row>
    <row r="316" spans="2:2" x14ac:dyDescent="0.45">
      <c r="B316" s="2">
        <v>1430</v>
      </c>
    </row>
    <row r="317" spans="2:2" x14ac:dyDescent="0.45">
      <c r="B317" s="2" t="s">
        <v>1</v>
      </c>
    </row>
    <row r="318" spans="2:2" x14ac:dyDescent="0.45">
      <c r="B318" s="2">
        <v>2540</v>
      </c>
    </row>
    <row r="319" spans="2:2" x14ac:dyDescent="0.45">
      <c r="B319" s="2">
        <v>4340</v>
      </c>
    </row>
    <row r="320" spans="2:2" x14ac:dyDescent="0.45">
      <c r="B320" s="2">
        <v>4250</v>
      </c>
    </row>
    <row r="321" spans="2:2" x14ac:dyDescent="0.45">
      <c r="B321" s="2">
        <v>4000</v>
      </c>
    </row>
    <row r="322" spans="2:2" x14ac:dyDescent="0.45">
      <c r="B322" s="2">
        <v>1520</v>
      </c>
    </row>
    <row r="323" spans="2:2" x14ac:dyDescent="0.45">
      <c r="B323" s="2">
        <v>1210</v>
      </c>
    </row>
    <row r="324" spans="2:2" x14ac:dyDescent="0.45">
      <c r="B324" s="2">
        <v>4600</v>
      </c>
    </row>
    <row r="325" spans="2:2" x14ac:dyDescent="0.45">
      <c r="B325" s="2">
        <v>3100</v>
      </c>
    </row>
    <row r="326" spans="2:2" x14ac:dyDescent="0.45">
      <c r="B326" s="2">
        <v>4570</v>
      </c>
    </row>
    <row r="327" spans="2:2" x14ac:dyDescent="0.45">
      <c r="B327" s="2">
        <v>2930</v>
      </c>
    </row>
    <row r="328" spans="2:2" x14ac:dyDescent="0.45">
      <c r="B328" s="2">
        <v>5080</v>
      </c>
    </row>
    <row r="329" spans="2:2" x14ac:dyDescent="0.45">
      <c r="B329" s="2">
        <v>3790</v>
      </c>
    </row>
    <row r="330" spans="2:2" x14ac:dyDescent="0.45">
      <c r="B330" s="2">
        <v>4940</v>
      </c>
    </row>
    <row r="331" spans="2:2" x14ac:dyDescent="0.45">
      <c r="B331" s="2">
        <v>4940</v>
      </c>
    </row>
    <row r="332" spans="2:2" x14ac:dyDescent="0.45">
      <c r="B332" s="2">
        <v>4710</v>
      </c>
    </row>
    <row r="333" spans="2:2" x14ac:dyDescent="0.45">
      <c r="B333" s="2">
        <v>4590</v>
      </c>
    </row>
    <row r="334" spans="2:2" x14ac:dyDescent="0.45">
      <c r="B334" s="2">
        <v>4980</v>
      </c>
    </row>
    <row r="335" spans="2:2" x14ac:dyDescent="0.45">
      <c r="B335" s="2">
        <v>3630</v>
      </c>
    </row>
    <row r="336" spans="2:2" x14ac:dyDescent="0.45">
      <c r="B336" s="2">
        <v>5060</v>
      </c>
    </row>
    <row r="337" spans="2:2" x14ac:dyDescent="0.45">
      <c r="B337" s="2">
        <v>4780</v>
      </c>
    </row>
    <row r="338" spans="2:2" x14ac:dyDescent="0.45">
      <c r="B338" s="2">
        <v>4390</v>
      </c>
    </row>
    <row r="339" spans="2:2" x14ac:dyDescent="0.45">
      <c r="B339" s="2">
        <v>3290</v>
      </c>
    </row>
    <row r="340" spans="2:2" x14ac:dyDescent="0.45">
      <c r="B340" s="2">
        <v>4580</v>
      </c>
    </row>
    <row r="341" spans="2:2" x14ac:dyDescent="0.45">
      <c r="B341" s="2">
        <v>1630</v>
      </c>
    </row>
    <row r="342" spans="2:2" x14ac:dyDescent="0.45">
      <c r="B342" s="2">
        <v>4580</v>
      </c>
    </row>
    <row r="343" spans="2:2" x14ac:dyDescent="0.45">
      <c r="B343" s="2">
        <v>2340</v>
      </c>
    </row>
    <row r="344" spans="2:2" x14ac:dyDescent="0.45">
      <c r="B344" s="2">
        <v>2220</v>
      </c>
    </row>
    <row r="345" spans="2:2" x14ac:dyDescent="0.45">
      <c r="B345" s="2" t="s">
        <v>1</v>
      </c>
    </row>
    <row r="346" spans="2:2" x14ac:dyDescent="0.45">
      <c r="B346" s="2">
        <v>4560</v>
      </c>
    </row>
    <row r="347" spans="2:2" x14ac:dyDescent="0.45">
      <c r="B347" s="2">
        <v>4510</v>
      </c>
    </row>
    <row r="348" spans="2:2" x14ac:dyDescent="0.45">
      <c r="B348" s="2">
        <v>2080</v>
      </c>
    </row>
    <row r="349" spans="2:2" x14ac:dyDescent="0.45">
      <c r="B349" s="2" t="s">
        <v>1</v>
      </c>
    </row>
    <row r="350" spans="2:2" x14ac:dyDescent="0.45">
      <c r="B350" s="2">
        <v>4390</v>
      </c>
    </row>
    <row r="351" spans="2:2" x14ac:dyDescent="0.45">
      <c r="B351" s="2">
        <v>2340</v>
      </c>
    </row>
    <row r="352" spans="2:2" x14ac:dyDescent="0.45">
      <c r="B352" s="2">
        <v>4250</v>
      </c>
    </row>
    <row r="353" spans="2:2" x14ac:dyDescent="0.45">
      <c r="B353" s="2">
        <v>4480</v>
      </c>
    </row>
    <row r="354" spans="2:2" x14ac:dyDescent="0.45">
      <c r="B354" s="2">
        <v>1630</v>
      </c>
    </row>
    <row r="355" spans="2:2" x14ac:dyDescent="0.45">
      <c r="B355" s="2">
        <v>1770</v>
      </c>
    </row>
    <row r="356" spans="2:2" x14ac:dyDescent="0.45">
      <c r="B356" s="2">
        <v>17200</v>
      </c>
    </row>
    <row r="357" spans="2:2" x14ac:dyDescent="0.45">
      <c r="B357" s="2">
        <v>16800</v>
      </c>
    </row>
    <row r="358" spans="2:2" x14ac:dyDescent="0.45">
      <c r="B358" s="2">
        <v>16900</v>
      </c>
    </row>
    <row r="359" spans="2:2" x14ac:dyDescent="0.45">
      <c r="B359" s="2">
        <v>15000</v>
      </c>
    </row>
    <row r="360" spans="2:2" x14ac:dyDescent="0.45">
      <c r="B360" s="2">
        <v>17000</v>
      </c>
    </row>
    <row r="361" spans="2:2" x14ac:dyDescent="0.45">
      <c r="B361" s="2">
        <v>17500</v>
      </c>
    </row>
    <row r="362" spans="2:2" x14ac:dyDescent="0.45">
      <c r="B362" s="2">
        <v>18000</v>
      </c>
    </row>
    <row r="363" spans="2:2" x14ac:dyDescent="0.45">
      <c r="B363" s="2">
        <v>17400</v>
      </c>
    </row>
    <row r="364" spans="2:2" x14ac:dyDescent="0.45">
      <c r="B364" s="2">
        <v>17700</v>
      </c>
    </row>
    <row r="365" spans="2:2" x14ac:dyDescent="0.45">
      <c r="B365" s="2">
        <v>16700</v>
      </c>
    </row>
    <row r="366" spans="2:2" x14ac:dyDescent="0.45">
      <c r="B366" s="2">
        <v>17900</v>
      </c>
    </row>
    <row r="367" spans="2:2" x14ac:dyDescent="0.45">
      <c r="B367" s="2">
        <v>17700</v>
      </c>
    </row>
    <row r="368" spans="2:2" x14ac:dyDescent="0.45">
      <c r="B368" s="2">
        <v>17800</v>
      </c>
    </row>
    <row r="369" spans="2:2" x14ac:dyDescent="0.45">
      <c r="B369" s="2">
        <v>18000</v>
      </c>
    </row>
    <row r="370" spans="2:2" x14ac:dyDescent="0.45">
      <c r="B370" s="2">
        <v>17300</v>
      </c>
    </row>
    <row r="371" spans="2:2" x14ac:dyDescent="0.45">
      <c r="B371" s="2">
        <v>18000</v>
      </c>
    </row>
    <row r="372" spans="2:2" x14ac:dyDescent="0.45">
      <c r="B372" s="2">
        <v>17400</v>
      </c>
    </row>
    <row r="373" spans="2:2" x14ac:dyDescent="0.45">
      <c r="B373" s="2">
        <v>17600</v>
      </c>
    </row>
    <row r="374" spans="2:2" x14ac:dyDescent="0.45">
      <c r="B374" s="2">
        <v>17500</v>
      </c>
    </row>
    <row r="375" spans="2:2" x14ac:dyDescent="0.45">
      <c r="B375" s="2">
        <v>15600</v>
      </c>
    </row>
    <row r="376" spans="2:2" x14ac:dyDescent="0.45">
      <c r="B376" s="2">
        <v>14900</v>
      </c>
    </row>
    <row r="377" spans="2:2" x14ac:dyDescent="0.45">
      <c r="B377" s="2" t="s">
        <v>1</v>
      </c>
    </row>
    <row r="378" spans="2:2" x14ac:dyDescent="0.45">
      <c r="B378" s="2">
        <v>17000</v>
      </c>
    </row>
    <row r="379" spans="2:2" x14ac:dyDescent="0.45">
      <c r="B379" s="2">
        <v>17200</v>
      </c>
    </row>
    <row r="380" spans="2:2" x14ac:dyDescent="0.45">
      <c r="B380" s="2">
        <v>14500</v>
      </c>
    </row>
    <row r="381" spans="2:2" x14ac:dyDescent="0.45">
      <c r="B381" s="2" t="s">
        <v>1</v>
      </c>
    </row>
    <row r="382" spans="2:2" x14ac:dyDescent="0.45">
      <c r="B382" s="2">
        <v>16700</v>
      </c>
    </row>
    <row r="383" spans="2:2" x14ac:dyDescent="0.45">
      <c r="B383" s="2">
        <v>17100</v>
      </c>
    </row>
    <row r="384" spans="2:2" x14ac:dyDescent="0.45">
      <c r="B384" s="2">
        <v>16600</v>
      </c>
    </row>
    <row r="385" spans="2:2" x14ac:dyDescent="0.45">
      <c r="B385" s="2">
        <v>17200</v>
      </c>
    </row>
    <row r="386" spans="2:2" x14ac:dyDescent="0.45">
      <c r="B386" s="2">
        <v>14000</v>
      </c>
    </row>
    <row r="387" spans="2:2" x14ac:dyDescent="0.45">
      <c r="B387" s="2">
        <v>17000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1A97-B4BA-4EB8-A577-AF8E47876C40}">
  <dimension ref="B3:EH24"/>
  <sheetViews>
    <sheetView workbookViewId="0">
      <selection activeCell="B5" sqref="B5:B24"/>
    </sheetView>
  </sheetViews>
  <sheetFormatPr defaultRowHeight="14.25" x14ac:dyDescent="0.45"/>
  <cols>
    <col min="2" max="2" width="20.33203125" bestFit="1" customWidth="1"/>
  </cols>
  <sheetData>
    <row r="3" spans="2:54" x14ac:dyDescent="0.45">
      <c r="C3" s="3" t="s">
        <v>2</v>
      </c>
    </row>
    <row r="5" spans="2:54" x14ac:dyDescent="0.45">
      <c r="B5" s="3" t="s">
        <v>4</v>
      </c>
      <c r="C5">
        <v>4.3376775251459563</v>
      </c>
      <c r="D5">
        <v>6.0012535543412104</v>
      </c>
      <c r="E5">
        <v>7.2089646110386445</v>
      </c>
      <c r="F5">
        <v>7.8532303459621877</v>
      </c>
      <c r="G5">
        <v>8.1046115641198995</v>
      </c>
      <c r="H5">
        <v>8.1911083273569574</v>
      </c>
      <c r="I5">
        <v>8.2343567089754863</v>
      </c>
      <c r="J5">
        <v>8.2000283060657786</v>
      </c>
      <c r="K5">
        <v>8.0244669069330463</v>
      </c>
      <c r="L5">
        <v>7.7348379012814563</v>
      </c>
      <c r="M5">
        <v>7.392770232917397</v>
      </c>
      <c r="N5">
        <v>7.0321868511729191</v>
      </c>
      <c r="O5">
        <v>6.6816046576776946</v>
      </c>
      <c r="P5">
        <v>6.3430509203201497</v>
      </c>
      <c r="Q5">
        <v>5.8966465313013909</v>
      </c>
      <c r="R5">
        <v>5.5024105026099814</v>
      </c>
      <c r="S5">
        <v>5.1879136775277468</v>
      </c>
      <c r="T5">
        <v>4.899230730224053</v>
      </c>
      <c r="U5">
        <v>4.640145894090562</v>
      </c>
      <c r="V5">
        <v>4.4325536623216193</v>
      </c>
      <c r="W5">
        <v>4.2887527934400014</v>
      </c>
      <c r="X5">
        <v>4.1854972823257581</v>
      </c>
      <c r="Y5">
        <v>4.0349388538162554</v>
      </c>
      <c r="Z5">
        <v>3.8587016987207474</v>
      </c>
      <c r="AA5">
        <v>3.6882760449052259</v>
      </c>
      <c r="AB5">
        <v>3.508524958803203</v>
      </c>
      <c r="AC5">
        <v>3.3458029229634865</v>
      </c>
      <c r="AD5">
        <v>3.2241668496613851</v>
      </c>
      <c r="AE5">
        <v>3.0684726758346721</v>
      </c>
      <c r="AF5">
        <v>2.9168330377847136</v>
      </c>
      <c r="AG5">
        <v>2.7820872988044765</v>
      </c>
      <c r="AH5">
        <v>2.6595051671544545</v>
      </c>
      <c r="AI5">
        <v>2.5286788127584119</v>
      </c>
      <c r="AJ5">
        <v>2.4033936572572245</v>
      </c>
      <c r="AK5">
        <v>2.2947320984406692</v>
      </c>
      <c r="AL5">
        <v>2.2008020196129254</v>
      </c>
      <c r="AM5">
        <v>2.1178191873823726</v>
      </c>
      <c r="AN5">
        <v>2.0265921324057845</v>
      </c>
      <c r="AO5">
        <v>1.913065130657146</v>
      </c>
      <c r="AP5">
        <v>1.7891314870815471</v>
      </c>
      <c r="AQ5">
        <v>1.6874977902780011</v>
      </c>
      <c r="AR5">
        <v>1.5892428732884043</v>
      </c>
      <c r="AS5">
        <v>1.5131527518783048</v>
      </c>
      <c r="AT5">
        <v>1.4651740785202478</v>
      </c>
      <c r="AU5">
        <v>1.4342244554244867</v>
      </c>
      <c r="AV5">
        <v>1.3973281798561787</v>
      </c>
      <c r="AW5">
        <v>1.3717846044627369</v>
      </c>
      <c r="AX5">
        <v>1.3327259098135009</v>
      </c>
      <c r="AY5">
        <v>1.2878557138842777</v>
      </c>
      <c r="AZ5">
        <v>1.251094589508527</v>
      </c>
      <c r="BA5">
        <v>1.2378497726378508</v>
      </c>
      <c r="BB5">
        <v>1.2196043616425356</v>
      </c>
    </row>
    <row r="6" spans="2:54" x14ac:dyDescent="0.45">
      <c r="B6" s="3" t="s">
        <v>5</v>
      </c>
      <c r="C6">
        <v>7.4527017827170745</v>
      </c>
      <c r="D6">
        <v>9.5640205913816665</v>
      </c>
      <c r="E6">
        <v>9.966629433274159</v>
      </c>
      <c r="F6">
        <v>9.5690928287598318</v>
      </c>
      <c r="G6">
        <v>9.1346239958356996</v>
      </c>
      <c r="H6">
        <v>8.8418607946642513</v>
      </c>
      <c r="I6">
        <v>8.598551907930009</v>
      </c>
      <c r="J6">
        <v>8.3411358609877304</v>
      </c>
      <c r="K6">
        <v>8.1916633657496938</v>
      </c>
      <c r="L6">
        <v>8.151243974142357</v>
      </c>
      <c r="M6">
        <v>8.0364846034612079</v>
      </c>
      <c r="N6">
        <v>7.7697166188529163</v>
      </c>
      <c r="O6">
        <v>7.3975412012294406</v>
      </c>
      <c r="P6">
        <v>7.0408995105766516</v>
      </c>
      <c r="Q6">
        <v>6.7630360067036044</v>
      </c>
      <c r="R6">
        <v>6.5471489032950974</v>
      </c>
      <c r="S6">
        <v>6.3477465713656755</v>
      </c>
      <c r="T6">
        <v>6.1916167645687654</v>
      </c>
      <c r="U6">
        <v>6.037230539370622</v>
      </c>
      <c r="V6">
        <v>5.777912403411519</v>
      </c>
      <c r="W6">
        <v>5.4889533802737178</v>
      </c>
      <c r="X6">
        <v>5.2597516537475135</v>
      </c>
      <c r="Y6">
        <v>5.0199299302107807</v>
      </c>
      <c r="Z6">
        <v>4.8573013192730814</v>
      </c>
      <c r="AA6">
        <v>4.7412738892473918</v>
      </c>
      <c r="AB6">
        <v>4.5957640794610368</v>
      </c>
      <c r="AC6">
        <v>4.4328184536872213</v>
      </c>
      <c r="AD6">
        <v>4.2413414926611885</v>
      </c>
      <c r="AE6">
        <v>4.0181630480215746</v>
      </c>
      <c r="AF6">
        <v>3.8056046003924915</v>
      </c>
      <c r="AG6">
        <v>3.6266497253938139</v>
      </c>
      <c r="AH6">
        <v>3.4579978325695744</v>
      </c>
      <c r="AI6">
        <v>3.253998785516163</v>
      </c>
      <c r="AJ6">
        <v>3.0747268956813438</v>
      </c>
      <c r="AK6">
        <v>2.9334967861828378</v>
      </c>
      <c r="AL6">
        <v>2.8154087597222412</v>
      </c>
      <c r="AM6">
        <v>2.7405932583942056</v>
      </c>
      <c r="AN6">
        <v>2.6751296947321594</v>
      </c>
      <c r="AO6">
        <v>2.5955589708620512</v>
      </c>
      <c r="AP6">
        <v>2.5359601816685111</v>
      </c>
      <c r="AQ6">
        <v>2.467326469645124</v>
      </c>
      <c r="AR6">
        <v>2.3801473897077656</v>
      </c>
      <c r="AS6">
        <v>2.3145253186276484</v>
      </c>
      <c r="AT6">
        <v>2.2737889121841945</v>
      </c>
      <c r="AU6">
        <v>2.2259196719276879</v>
      </c>
      <c r="AV6">
        <v>2.1634677492089285</v>
      </c>
      <c r="AW6">
        <v>2.0869086662821275</v>
      </c>
      <c r="AX6">
        <v>2.0165313726599745</v>
      </c>
      <c r="AY6">
        <v>1.9344245301007958</v>
      </c>
      <c r="AZ6">
        <v>1.8458188834008327</v>
      </c>
      <c r="BA6">
        <v>1.7256702605053558</v>
      </c>
      <c r="BB6">
        <v>1.6082162637170347</v>
      </c>
    </row>
    <row r="7" spans="2:54" x14ac:dyDescent="0.45">
      <c r="B7" s="3" t="s">
        <v>6</v>
      </c>
      <c r="C7">
        <v>5.1404614958065338</v>
      </c>
      <c r="D7">
        <v>7.3023189218655284</v>
      </c>
      <c r="E7">
        <v>8.3915552471384629</v>
      </c>
      <c r="F7">
        <v>8.470152482971935</v>
      </c>
      <c r="G7">
        <v>8.1676109170982762</v>
      </c>
      <c r="H7">
        <v>7.8733047233615601</v>
      </c>
      <c r="I7">
        <v>7.7302693125617132</v>
      </c>
      <c r="J7">
        <v>7.5724969200430525</v>
      </c>
      <c r="K7">
        <v>7.2560852537281919</v>
      </c>
      <c r="L7">
        <v>6.9672693080828232</v>
      </c>
      <c r="M7">
        <v>6.7457811416624134</v>
      </c>
      <c r="N7">
        <v>6.5745720893413573</v>
      </c>
      <c r="O7">
        <v>6.4254685095984723</v>
      </c>
      <c r="P7">
        <v>6.2114933142503794</v>
      </c>
      <c r="Q7">
        <v>5.9418932369245727</v>
      </c>
      <c r="R7">
        <v>5.6581340987317184</v>
      </c>
      <c r="S7">
        <v>5.3619496622269427</v>
      </c>
      <c r="T7">
        <v>5.1057862447035314</v>
      </c>
      <c r="U7">
        <v>4.8449994603664095</v>
      </c>
      <c r="V7">
        <v>4.6054512673298715</v>
      </c>
      <c r="W7">
        <v>4.341919358947079</v>
      </c>
      <c r="X7">
        <v>4.0961585167545671</v>
      </c>
      <c r="Y7">
        <v>3.8784268358703282</v>
      </c>
      <c r="Z7">
        <v>3.6788996618151537</v>
      </c>
      <c r="AA7">
        <v>3.5186711056767401</v>
      </c>
      <c r="AB7">
        <v>3.3867606712723952</v>
      </c>
      <c r="AC7">
        <v>3.2864914034995594</v>
      </c>
      <c r="AD7">
        <v>3.196913671483494</v>
      </c>
      <c r="AE7">
        <v>3.1132596281975067</v>
      </c>
      <c r="AF7">
        <v>3.0626915536723076</v>
      </c>
      <c r="AG7">
        <v>2.9819271146449036</v>
      </c>
      <c r="AH7">
        <v>2.848427397898369</v>
      </c>
      <c r="AI7">
        <v>2.7032247839045649</v>
      </c>
      <c r="AJ7">
        <v>2.5601893731046919</v>
      </c>
      <c r="AK7">
        <v>2.455152258305187</v>
      </c>
      <c r="AL7">
        <v>2.3897027218482831</v>
      </c>
      <c r="AM7">
        <v>2.3722206160838541</v>
      </c>
      <c r="AN7">
        <v>2.371064774380423</v>
      </c>
      <c r="AO7">
        <v>2.4060289859092787</v>
      </c>
      <c r="AP7">
        <v>2.4499509706397364</v>
      </c>
      <c r="AQ7">
        <v>2.467433076404173</v>
      </c>
      <c r="AR7">
        <v>2.4388259942441985</v>
      </c>
      <c r="AS7">
        <v>2.4376701525407647</v>
      </c>
      <c r="AT7">
        <v>2.4590532240542684</v>
      </c>
      <c r="AU7">
        <v>2.4515402529819759</v>
      </c>
      <c r="AV7">
        <v>2.3881134395060637</v>
      </c>
      <c r="AW7">
        <v>2.303448034729576</v>
      </c>
      <c r="AX7">
        <v>2.217771268462585</v>
      </c>
      <c r="AY7">
        <v>2.1349841064541777</v>
      </c>
      <c r="AZ7">
        <v>2.0901952404461381</v>
      </c>
      <c r="BA7">
        <v>2.0647667229706053</v>
      </c>
      <c r="BB7">
        <v>2.0026402314110667</v>
      </c>
    </row>
    <row r="8" spans="2:54" x14ac:dyDescent="0.45">
      <c r="B8" s="3" t="s">
        <v>7</v>
      </c>
      <c r="C8">
        <v>4.9845366708515204</v>
      </c>
      <c r="D8">
        <v>5.7147123660635497</v>
      </c>
      <c r="E8">
        <v>6.1232155973986382</v>
      </c>
      <c r="F8">
        <v>6.2882113870596319</v>
      </c>
      <c r="G8">
        <v>6.3353530412484931</v>
      </c>
      <c r="H8">
        <v>6.3535511062846401</v>
      </c>
      <c r="I8">
        <v>6.3772952482841747</v>
      </c>
      <c r="J8">
        <v>6.4169843615534594</v>
      </c>
      <c r="K8">
        <v>6.4812841913478465</v>
      </c>
      <c r="L8">
        <v>6.4911631409388741</v>
      </c>
      <c r="M8">
        <v>6.4500875084287355</v>
      </c>
      <c r="N8">
        <v>6.4155978423126321</v>
      </c>
      <c r="O8">
        <v>6.3448853610293385</v>
      </c>
      <c r="P8">
        <v>6.19652780225851</v>
      </c>
      <c r="Q8">
        <v>5.9772844472992848</v>
      </c>
      <c r="R8">
        <v>5.7244180007494734</v>
      </c>
      <c r="S8">
        <v>5.5214662468702302</v>
      </c>
      <c r="T8">
        <v>5.3694690750921783</v>
      </c>
      <c r="U8">
        <v>5.240696100598349</v>
      </c>
      <c r="V8">
        <v>5.1153894242066409</v>
      </c>
      <c r="W8">
        <v>5.0126136854787182</v>
      </c>
      <c r="X8">
        <v>4.9384349060933053</v>
      </c>
      <c r="Y8">
        <v>4.8651227012334326</v>
      </c>
      <c r="Z8">
        <v>4.824220383628373</v>
      </c>
      <c r="AA8">
        <v>4.7743056909578296</v>
      </c>
      <c r="AB8">
        <v>4.6640774113103545</v>
      </c>
      <c r="AC8">
        <v>4.5538491316628544</v>
      </c>
      <c r="AD8">
        <v>4.470657977211931</v>
      </c>
      <c r="AE8">
        <v>4.4158904671984125</v>
      </c>
      <c r="AF8">
        <v>4.3834805799435523</v>
      </c>
      <c r="AG8">
        <v>4.3304462189810948</v>
      </c>
      <c r="AH8">
        <v>4.2281904249684823</v>
      </c>
      <c r="AI8">
        <v>4.0980309312337999</v>
      </c>
      <c r="AJ8">
        <v>3.9749773486084878</v>
      </c>
      <c r="AK8">
        <v>3.8529636554137725</v>
      </c>
      <c r="AL8">
        <v>3.7396157074743837</v>
      </c>
      <c r="AM8">
        <v>3.5652609129376498</v>
      </c>
      <c r="AN8">
        <v>3.4335415850570112</v>
      </c>
      <c r="AO8">
        <v>3.3227933606942006</v>
      </c>
      <c r="AP8">
        <v>3.1879543645216728</v>
      </c>
      <c r="AQ8">
        <v>3.044796252904026</v>
      </c>
      <c r="AR8">
        <v>2.9220893000888966</v>
      </c>
      <c r="AS8">
        <v>2.8293658258571286</v>
      </c>
      <c r="AT8">
        <v>2.7267634020343339</v>
      </c>
      <c r="AU8">
        <v>2.6146286584306702</v>
      </c>
      <c r="AV8">
        <v>2.5605544080375666</v>
      </c>
      <c r="AW8">
        <v>2.527104631352084</v>
      </c>
      <c r="AX8">
        <v>2.5028405446372384</v>
      </c>
      <c r="AY8">
        <v>2.4860289988419453</v>
      </c>
      <c r="AZ8">
        <v>2.4395806042735098</v>
      </c>
      <c r="BA8">
        <v>2.391052430843799</v>
      </c>
      <c r="BB8">
        <v>2.3633220460268234</v>
      </c>
    </row>
    <row r="9" spans="2:54" x14ac:dyDescent="0.45">
      <c r="B9" s="3" t="s">
        <v>8</v>
      </c>
      <c r="C9">
        <v>3.2060955511500464</v>
      </c>
      <c r="D9">
        <v>4.5070260138457403</v>
      </c>
      <c r="E9">
        <v>5.181125649900328</v>
      </c>
      <c r="F9">
        <v>5.2055539751786251</v>
      </c>
      <c r="G9">
        <v>5.0553197747170984</v>
      </c>
      <c r="H9">
        <v>4.9813019491238668</v>
      </c>
      <c r="I9">
        <v>4.8970242269137483</v>
      </c>
      <c r="J9">
        <v>4.7491107173536511</v>
      </c>
      <c r="K9">
        <v>4.5776238739000092</v>
      </c>
      <c r="L9">
        <v>4.4168854935688149</v>
      </c>
      <c r="M9">
        <v>4.2756897734602539</v>
      </c>
      <c r="N9">
        <v>4.1239898734820493</v>
      </c>
      <c r="O9">
        <v>3.9671600251953762</v>
      </c>
      <c r="P9">
        <v>3.8089866190184156</v>
      </c>
      <c r="Q9">
        <v>3.6764629543836507</v>
      </c>
      <c r="R9">
        <v>3.5482142466725768</v>
      </c>
      <c r="S9">
        <v>3.4221640882365674</v>
      </c>
      <c r="T9">
        <v>3.288785432217074</v>
      </c>
      <c r="U9">
        <v>3.1723844622660038</v>
      </c>
      <c r="V9">
        <v>3.096534512276877</v>
      </c>
      <c r="W9">
        <v>3.0076154082638733</v>
      </c>
      <c r="X9">
        <v>2.8882830392793997</v>
      </c>
      <c r="Y9">
        <v>2.768217820536587</v>
      </c>
      <c r="Z9">
        <v>2.673435918456776</v>
      </c>
      <c r="AA9">
        <v>2.5674169867489836</v>
      </c>
      <c r="AB9">
        <v>2.4420996780713153</v>
      </c>
      <c r="AC9">
        <v>2.3170266526464367</v>
      </c>
      <c r="AD9">
        <v>2.2089313132899742</v>
      </c>
      <c r="AE9">
        <v>2.1119508619351373</v>
      </c>
      <c r="AF9">
        <v>2.0122832947996865</v>
      </c>
      <c r="AG9">
        <v>1.9195778003685506</v>
      </c>
      <c r="AH9">
        <v>1.8426285757419161</v>
      </c>
      <c r="AI9">
        <v>1.7697100247862003</v>
      </c>
      <c r="AJ9">
        <v>1.6890965513678209</v>
      </c>
      <c r="AK9">
        <v>1.6065288119271783</v>
      </c>
      <c r="AL9">
        <v>1.5325109863339399</v>
      </c>
      <c r="AM9">
        <v>1.471928739643765</v>
      </c>
      <c r="AN9">
        <v>1.4190414154162512</v>
      </c>
      <c r="AO9">
        <v>1.3773911208167557</v>
      </c>
      <c r="AP9">
        <v>1.3395272166353971</v>
      </c>
      <c r="AQ9">
        <v>1.3097246597958734</v>
      </c>
      <c r="AR9">
        <v>1.2635551250198926</v>
      </c>
      <c r="AS9">
        <v>1.2155534658480409</v>
      </c>
      <c r="AT9">
        <v>1.1633989913788778</v>
      </c>
      <c r="AU9">
        <v>1.1039160193262259</v>
      </c>
      <c r="AV9">
        <v>1.0593343256933339</v>
      </c>
      <c r="AW9">
        <v>1.0228139794022799</v>
      </c>
      <c r="AX9">
        <v>0.99972921201428944</v>
      </c>
      <c r="AY9">
        <v>0.99349998906832537</v>
      </c>
      <c r="AZ9">
        <v>0.9828736675722658</v>
      </c>
      <c r="BA9">
        <v>0.93389487538928095</v>
      </c>
      <c r="BB9">
        <v>0.87172478755601457</v>
      </c>
    </row>
    <row r="10" spans="2:54" x14ac:dyDescent="0.45">
      <c r="B10" s="3"/>
    </row>
    <row r="11" spans="2:54" x14ac:dyDescent="0.45">
      <c r="B11" s="3" t="s">
        <v>9</v>
      </c>
      <c r="C11">
        <v>2.5721190076518585</v>
      </c>
      <c r="D11">
        <v>2.9005086257139392</v>
      </c>
      <c r="E11">
        <v>3.0663014377526081</v>
      </c>
      <c r="F11">
        <v>3.1551237715917861</v>
      </c>
      <c r="G11">
        <v>3.2110538768578389</v>
      </c>
      <c r="H11">
        <v>3.2407500994157563</v>
      </c>
      <c r="I11">
        <v>3.2326269174604496</v>
      </c>
      <c r="J11">
        <v>3.2119860452789339</v>
      </c>
      <c r="K11">
        <v>3.1829556573075131</v>
      </c>
      <c r="L11">
        <v>3.1244953806127489</v>
      </c>
      <c r="M11">
        <v>3.0380700512849828</v>
      </c>
      <c r="N11">
        <v>2.9444537084229809</v>
      </c>
      <c r="O11">
        <v>2.8716114046598178</v>
      </c>
      <c r="P11">
        <v>2.8335256663119948</v>
      </c>
      <c r="Q11">
        <v>2.7801257324746289</v>
      </c>
      <c r="R11">
        <v>2.6930345685603663</v>
      </c>
      <c r="S11">
        <v>2.6042122347211882</v>
      </c>
      <c r="T11">
        <v>2.5470836271994171</v>
      </c>
      <c r="U11">
        <v>2.5426891189285157</v>
      </c>
      <c r="V11">
        <v>2.562264655771636</v>
      </c>
      <c r="W11">
        <v>2.5910287099084588</v>
      </c>
      <c r="X11">
        <v>2.5878327038932749</v>
      </c>
      <c r="Y11">
        <v>2.597154388104276</v>
      </c>
      <c r="Z11">
        <v>2.6544161625433218</v>
      </c>
      <c r="AA11">
        <v>2.7628140332256206</v>
      </c>
      <c r="AB11">
        <v>2.8574957114260178</v>
      </c>
      <c r="AC11">
        <v>2.9198178287224614</v>
      </c>
      <c r="AD11">
        <v>2.9381948633098887</v>
      </c>
      <c r="AE11">
        <v>2.9423230377461915</v>
      </c>
      <c r="AF11">
        <v>2.9017071279696576</v>
      </c>
      <c r="AG11">
        <v>2.8468423580419993</v>
      </c>
      <c r="AH11">
        <v>2.8586942136817108</v>
      </c>
      <c r="AI11">
        <v>2.8447116873652103</v>
      </c>
      <c r="AJ11">
        <v>2.824869816687491</v>
      </c>
      <c r="AK11">
        <v>2.8360558377406817</v>
      </c>
      <c r="AL11">
        <v>2.813151127965078</v>
      </c>
      <c r="AM11">
        <v>2.7478993384880002</v>
      </c>
      <c r="AN11">
        <v>2.7159392783359944</v>
      </c>
      <c r="AO11">
        <v>2.7589521926239162</v>
      </c>
      <c r="AP11">
        <v>2.8174124693186804</v>
      </c>
      <c r="AQ11">
        <v>2.8417820151846014</v>
      </c>
      <c r="AR11">
        <v>2.8178119700705784</v>
      </c>
      <c r="AS11">
        <v>2.763746201646716</v>
      </c>
      <c r="AT11">
        <v>2.7385776542769995</v>
      </c>
      <c r="AU11">
        <v>2.7653442046543319</v>
      </c>
      <c r="AV11">
        <v>2.7986359339793552</v>
      </c>
      <c r="AW11">
        <v>2.7923770888662633</v>
      </c>
      <c r="AX11">
        <v>2.7962389294679681</v>
      </c>
      <c r="AY11">
        <v>2.8187441384916734</v>
      </c>
      <c r="AZ11">
        <v>2.840184012176985</v>
      </c>
      <c r="BA11">
        <v>2.8303296602967869</v>
      </c>
      <c r="BB11">
        <v>2.7602838617969336</v>
      </c>
    </row>
    <row r="12" spans="2:54" x14ac:dyDescent="0.45">
      <c r="B12" s="3" t="s">
        <v>10</v>
      </c>
      <c r="C12">
        <v>2.5079286654280257</v>
      </c>
      <c r="D12">
        <v>2.8973389390445705</v>
      </c>
      <c r="E12">
        <v>3.1778463395310523</v>
      </c>
      <c r="F12">
        <v>3.3425756855030118</v>
      </c>
      <c r="G12">
        <v>3.4550536529530045</v>
      </c>
      <c r="H12">
        <v>3.5394808803543367</v>
      </c>
      <c r="I12">
        <v>3.6201955098080276</v>
      </c>
      <c r="J12">
        <v>3.6540214022196453</v>
      </c>
      <c r="K12">
        <v>3.6256956549156092</v>
      </c>
      <c r="L12">
        <v>3.5458060472280453</v>
      </c>
      <c r="M12">
        <v>3.4745791680849045</v>
      </c>
      <c r="N12">
        <v>3.440340764790224</v>
      </c>
      <c r="O12">
        <v>3.4554661638360682</v>
      </c>
      <c r="P12">
        <v>3.4077524050278201</v>
      </c>
      <c r="Q12">
        <v>3.3201625941896458</v>
      </c>
      <c r="R12">
        <v>3.229547703542293</v>
      </c>
      <c r="S12">
        <v>3.1535081974300092</v>
      </c>
      <c r="T12">
        <v>3.1095070365694029</v>
      </c>
      <c r="U12">
        <v>3.098094235471176</v>
      </c>
      <c r="V12">
        <v>3.1042818987171961</v>
      </c>
      <c r="W12">
        <v>3.1460830015347994</v>
      </c>
      <c r="X12">
        <v>3.1994344090782927</v>
      </c>
      <c r="Y12">
        <v>3.2046595469304986</v>
      </c>
      <c r="Z12">
        <v>3.1302700843504923</v>
      </c>
      <c r="AA12">
        <v>3.0639933358041831</v>
      </c>
      <c r="AB12">
        <v>3.0070668339407356</v>
      </c>
      <c r="AC12">
        <v>2.9703533653476515</v>
      </c>
      <c r="AD12">
        <v>2.926764715370108</v>
      </c>
      <c r="AE12">
        <v>2.8840010871586914</v>
      </c>
      <c r="AF12">
        <v>2.866125615559044</v>
      </c>
      <c r="AG12">
        <v>2.8518252382793503</v>
      </c>
      <c r="AH12">
        <v>2.8424749915964633</v>
      </c>
      <c r="AI12">
        <v>2.8399999262980602</v>
      </c>
      <c r="AJ12">
        <v>2.8101616390894351</v>
      </c>
      <c r="AK12">
        <v>2.7845859643392026</v>
      </c>
      <c r="AL12">
        <v>2.7994363561296716</v>
      </c>
      <c r="AM12">
        <v>2.8701132207620366</v>
      </c>
      <c r="AN12">
        <v>2.9953790255871331</v>
      </c>
      <c r="AO12">
        <v>3.0644058466872459</v>
      </c>
      <c r="AP12">
        <v>3.0030792287377426</v>
      </c>
      <c r="AQ12">
        <v>2.9068266893551207</v>
      </c>
      <c r="AR12">
        <v>2.8030114504496004</v>
      </c>
      <c r="AS12">
        <v>2.6712829751230838</v>
      </c>
      <c r="AT12">
        <v>2.5808055881034186</v>
      </c>
      <c r="AU12">
        <v>2.5088911908218394</v>
      </c>
      <c r="AV12">
        <v>2.4532022216076061</v>
      </c>
      <c r="AW12">
        <v>2.4086510462362272</v>
      </c>
      <c r="AX12">
        <v>2.332611540123958</v>
      </c>
      <c r="AY12">
        <v>2.2428216712427411</v>
      </c>
      <c r="AZ12">
        <v>2.1770949372071802</v>
      </c>
      <c r="BA12">
        <v>2.1277311348666648</v>
      </c>
      <c r="BB12">
        <v>2.0915676807843386</v>
      </c>
    </row>
    <row r="13" spans="2:54" x14ac:dyDescent="0.45">
      <c r="B13" s="3" t="s">
        <v>11</v>
      </c>
      <c r="C13">
        <v>1.9479739546635231</v>
      </c>
      <c r="D13">
        <v>2.1270717165359527</v>
      </c>
      <c r="E13">
        <v>2.0970950698679434</v>
      </c>
      <c r="F13">
        <v>2.0733423879742223</v>
      </c>
      <c r="G13">
        <v>2.0969680501786723</v>
      </c>
      <c r="H13">
        <v>2.1096700191057938</v>
      </c>
      <c r="I13">
        <v>2.1068755859418253</v>
      </c>
      <c r="J13">
        <v>2.1172912004620685</v>
      </c>
      <c r="K13">
        <v>2.1449814927231938</v>
      </c>
      <c r="L13">
        <v>2.1277068149823086</v>
      </c>
      <c r="M13">
        <v>2.1100510781736075</v>
      </c>
      <c r="N13">
        <v>2.0923953413649068</v>
      </c>
      <c r="O13">
        <v>2.0516220211088427</v>
      </c>
      <c r="P13">
        <v>2.0001790469539964</v>
      </c>
      <c r="Q13">
        <v>1.9724887546928687</v>
      </c>
      <c r="R13">
        <v>1.9793478179135158</v>
      </c>
      <c r="S13">
        <v>2.0081812873780844</v>
      </c>
      <c r="T13">
        <v>2.0316799298932602</v>
      </c>
      <c r="U13">
        <v>2.0518760604873854</v>
      </c>
      <c r="V13">
        <v>2.059116182775846</v>
      </c>
      <c r="W13">
        <v>2.0800744315055981</v>
      </c>
      <c r="X13">
        <v>2.0582270449509474</v>
      </c>
      <c r="Y13">
        <v>2.0104676417849658</v>
      </c>
      <c r="Z13">
        <v>1.9771884831959052</v>
      </c>
      <c r="AA13">
        <v>1.9562302344661533</v>
      </c>
      <c r="AB13">
        <v>1.95191156503093</v>
      </c>
      <c r="AC13">
        <v>1.9489901121776927</v>
      </c>
      <c r="AD13">
        <v>1.9417499898892319</v>
      </c>
      <c r="AE13">
        <v>1.9319694738153474</v>
      </c>
      <c r="AF13">
        <v>1.9193945245774966</v>
      </c>
      <c r="AG13">
        <v>1.9356530448042146</v>
      </c>
      <c r="AH13">
        <v>1.9465767380815397</v>
      </c>
      <c r="AI13">
        <v>1.9498792500025908</v>
      </c>
      <c r="AJ13">
        <v>2.0017032832252513</v>
      </c>
      <c r="AK13">
        <v>2.0729613289064086</v>
      </c>
      <c r="AL13">
        <v>2.0866794553477028</v>
      </c>
      <c r="AM13">
        <v>2.0356175402606698</v>
      </c>
      <c r="AN13">
        <v>1.9961144168973184</v>
      </c>
      <c r="AO13">
        <v>1.9639784355116987</v>
      </c>
      <c r="AP13">
        <v>1.9293020603406523</v>
      </c>
      <c r="AQ13">
        <v>1.8997064727404565</v>
      </c>
      <c r="AR13">
        <v>1.8434367503933045</v>
      </c>
      <c r="AS13">
        <v>1.7848806736392686</v>
      </c>
      <c r="AT13">
        <v>1.7394076248801684</v>
      </c>
      <c r="AU13">
        <v>1.7096850175907037</v>
      </c>
      <c r="AV13">
        <v>1.7029529740593281</v>
      </c>
      <c r="AW13">
        <v>1.670816992673708</v>
      </c>
      <c r="AX13">
        <v>1.6272492392536781</v>
      </c>
      <c r="AY13">
        <v>1.5996859666818215</v>
      </c>
      <c r="AZ13">
        <v>1.5740279894490325</v>
      </c>
      <c r="BA13">
        <v>1.5708524972172528</v>
      </c>
      <c r="BB13">
        <v>1.5995589469925502</v>
      </c>
    </row>
    <row r="14" spans="2:54" x14ac:dyDescent="0.45">
      <c r="B14" s="3" t="s">
        <v>12</v>
      </c>
      <c r="C14">
        <v>5.1822574804606454</v>
      </c>
      <c r="D14">
        <v>6.1028351052046572</v>
      </c>
      <c r="E14">
        <v>6.7144994251040062</v>
      </c>
      <c r="F14">
        <v>7.1593254547621585</v>
      </c>
      <c r="G14">
        <v>7.4483824925056323</v>
      </c>
      <c r="H14">
        <v>7.6203560242385269</v>
      </c>
      <c r="I14">
        <v>7.7272831637433264</v>
      </c>
      <c r="J14">
        <v>7.7635722036179411</v>
      </c>
      <c r="K14">
        <v>7.7577522632606897</v>
      </c>
      <c r="L14">
        <v>7.7107362744923105</v>
      </c>
      <c r="M14">
        <v>7.5692318422767793</v>
      </c>
      <c r="N14">
        <v>7.3610833871468628</v>
      </c>
      <c r="O14">
        <v>7.1153906108887934</v>
      </c>
      <c r="P14">
        <v>6.8572591385730517</v>
      </c>
      <c r="Q14">
        <v>6.6395248993252922</v>
      </c>
      <c r="R14">
        <v>6.4798759471724781</v>
      </c>
      <c r="S14">
        <v>6.336431534837855</v>
      </c>
      <c r="T14">
        <v>6.140721775765587</v>
      </c>
      <c r="U14">
        <v>5.8781397608237249</v>
      </c>
      <c r="V14">
        <v>5.608710757226282</v>
      </c>
      <c r="W14">
        <v>5.3827601315918105</v>
      </c>
      <c r="X14">
        <v>5.1694764349701963</v>
      </c>
      <c r="Y14">
        <v>4.9743372582858898</v>
      </c>
      <c r="Z14">
        <v>4.8116071612380367</v>
      </c>
      <c r="AA14">
        <v>4.7195151638203701</v>
      </c>
      <c r="AB14">
        <v>4.6759226693797808</v>
      </c>
      <c r="AC14">
        <v>4.6157832856881766</v>
      </c>
      <c r="AD14">
        <v>4.5305382769260909</v>
      </c>
      <c r="AE14">
        <v>4.4230405550333298</v>
      </c>
      <c r="AF14">
        <v>4.2979688955912225</v>
      </c>
      <c r="AG14">
        <v>4.1918405714295934</v>
      </c>
      <c r="AH14">
        <v>4.1138990172334573</v>
      </c>
      <c r="AI14">
        <v>4.0572972443472599</v>
      </c>
      <c r="AJ14">
        <v>4.0018366362369839</v>
      </c>
      <c r="AK14">
        <v>3.9381596417399956</v>
      </c>
      <c r="AL14">
        <v>3.8509746528588185</v>
      </c>
      <c r="AM14">
        <v>3.7653872946639564</v>
      </c>
      <c r="AN14">
        <v>3.7020526495997452</v>
      </c>
      <c r="AO14">
        <v>3.6441955954600087</v>
      </c>
      <c r="AP14">
        <v>3.6123570982115152</v>
      </c>
      <c r="AQ14">
        <v>3.586566774275457</v>
      </c>
      <c r="AR14">
        <v>3.5736716123074395</v>
      </c>
      <c r="AS14">
        <v>3.606194808421487</v>
      </c>
      <c r="AT14">
        <v>3.662454231874908</v>
      </c>
      <c r="AU14">
        <v>3.7085572888225498</v>
      </c>
      <c r="AV14">
        <v>3.7443898627867953</v>
      </c>
      <c r="AW14">
        <v>3.7909493856448058</v>
      </c>
      <c r="AX14">
        <v>3.8423018005617378</v>
      </c>
      <c r="AY14">
        <v>3.8797320052122983</v>
      </c>
      <c r="AZ14">
        <v>3.8961647779856978</v>
      </c>
      <c r="BA14">
        <v>3.9248080138615857</v>
      </c>
      <c r="BB14">
        <v>3.9387302241279571</v>
      </c>
    </row>
    <row r="15" spans="2:54" x14ac:dyDescent="0.45">
      <c r="B15" s="3" t="s">
        <v>13</v>
      </c>
      <c r="C15">
        <v>0.29791565745942594</v>
      </c>
      <c r="D15">
        <v>0.34000162909162707</v>
      </c>
      <c r="E15">
        <v>0.37413434624215114</v>
      </c>
      <c r="F15">
        <v>0.39468025365314446</v>
      </c>
      <c r="G15">
        <v>0.40329627934162704</v>
      </c>
      <c r="H15">
        <v>0.39600579606675812</v>
      </c>
      <c r="I15">
        <v>0.38772115598167944</v>
      </c>
      <c r="J15">
        <v>0.38308175753403534</v>
      </c>
      <c r="K15">
        <v>0.38009928710340646</v>
      </c>
      <c r="L15">
        <v>0.37844235908639123</v>
      </c>
      <c r="M15">
        <v>0.37645404546597194</v>
      </c>
      <c r="N15">
        <v>0.37380296063874713</v>
      </c>
      <c r="O15">
        <v>0.36386139253665323</v>
      </c>
      <c r="P15">
        <v>0.35126873960733213</v>
      </c>
      <c r="Q15">
        <v>0.33569361624738453</v>
      </c>
      <c r="R15">
        <v>0.32243819211126024</v>
      </c>
      <c r="S15">
        <v>0.31183385280235831</v>
      </c>
      <c r="T15">
        <v>0.28697993254712245</v>
      </c>
      <c r="U15">
        <v>0.27339312280759415</v>
      </c>
      <c r="V15">
        <v>0.26875372435995004</v>
      </c>
      <c r="W15">
        <v>0.26444571151570995</v>
      </c>
      <c r="X15">
        <v>0.27339312280759415</v>
      </c>
      <c r="Y15">
        <v>0.26113185548167706</v>
      </c>
      <c r="Z15">
        <v>0.26179462668848508</v>
      </c>
      <c r="AA15">
        <v>0.25781799944764655</v>
      </c>
      <c r="AB15">
        <v>0.24920197375916392</v>
      </c>
      <c r="AC15">
        <v>0.24588811772513344</v>
      </c>
      <c r="AD15">
        <v>0.24191149048429544</v>
      </c>
      <c r="AE15">
        <v>0.23528377841623255</v>
      </c>
      <c r="AF15">
        <v>0.22832468074476661</v>
      </c>
      <c r="AG15">
        <v>0.22202835428010675</v>
      </c>
      <c r="AH15">
        <v>0.21937726945288166</v>
      </c>
      <c r="AI15">
        <v>0.20910431574738428</v>
      </c>
      <c r="AJ15">
        <v>0.19816859083508057</v>
      </c>
      <c r="AK15">
        <v>0.1865700947159705</v>
      </c>
      <c r="AL15">
        <v>0.17762268342408558</v>
      </c>
      <c r="AM15">
        <v>0.17132635695942572</v>
      </c>
      <c r="AN15">
        <v>0.17033220014921632</v>
      </c>
      <c r="AO15">
        <v>0.17430882739005413</v>
      </c>
      <c r="AP15">
        <v>0.18292485307853579</v>
      </c>
      <c r="AQ15">
        <v>0.18590732350916417</v>
      </c>
      <c r="AR15">
        <v>0.18789563712958296</v>
      </c>
      <c r="AS15">
        <v>0.18690148031937356</v>
      </c>
      <c r="AT15">
        <v>0.19021533635340501</v>
      </c>
      <c r="AU15">
        <v>0.19054672195680805</v>
      </c>
      <c r="AV15">
        <v>0.19584889161125849</v>
      </c>
      <c r="AW15">
        <v>0.19849997643848361</v>
      </c>
      <c r="AX15">
        <v>0.20446491729974017</v>
      </c>
      <c r="AY15">
        <v>0.21208678617801244</v>
      </c>
      <c r="AZ15">
        <v>0.21937726945288166</v>
      </c>
      <c r="BA15">
        <v>0.22235973988351007</v>
      </c>
      <c r="BB15">
        <v>0.23627793522644217</v>
      </c>
    </row>
    <row r="16" spans="2:54" x14ac:dyDescent="0.45">
      <c r="B16" s="3"/>
    </row>
    <row r="17" spans="2:138" x14ac:dyDescent="0.45">
      <c r="B17" s="3" t="s">
        <v>14</v>
      </c>
      <c r="C17">
        <v>0.29359180400316892</v>
      </c>
      <c r="D17">
        <v>0.30740513449454621</v>
      </c>
      <c r="E17">
        <v>0.31466298610865945</v>
      </c>
      <c r="F17">
        <v>0.31278999214372583</v>
      </c>
      <c r="G17">
        <v>0.31583360733674143</v>
      </c>
      <c r="H17">
        <v>0.31817484979290783</v>
      </c>
      <c r="I17">
        <v>0.31911134677537345</v>
      </c>
      <c r="J17">
        <v>0.32215496196838911</v>
      </c>
      <c r="K17">
        <v>0.32941281358250235</v>
      </c>
      <c r="L17">
        <v>0.32543270140702107</v>
      </c>
      <c r="M17">
        <v>0.32543270140702107</v>
      </c>
      <c r="N17">
        <v>0.32590094989825386</v>
      </c>
      <c r="O17">
        <v>0.32168671347715627</v>
      </c>
      <c r="P17">
        <v>0.31653598007359063</v>
      </c>
      <c r="Q17">
        <v>0.31419473761742667</v>
      </c>
      <c r="R17">
        <v>0.31208761940687663</v>
      </c>
      <c r="S17">
        <v>0.31442886186304303</v>
      </c>
      <c r="T17">
        <v>0.31185349516126021</v>
      </c>
      <c r="U17">
        <v>0.31068287393317823</v>
      </c>
      <c r="V17">
        <v>0.30061553137166575</v>
      </c>
      <c r="W17">
        <v>0.29569892221371896</v>
      </c>
      <c r="X17">
        <v>0.29242118277508689</v>
      </c>
      <c r="Y17">
        <v>0.28867519484522208</v>
      </c>
      <c r="Z17">
        <v>0.28352446144165644</v>
      </c>
      <c r="AA17">
        <v>0.28258796445919082</v>
      </c>
      <c r="AB17">
        <v>0.27205237340644561</v>
      </c>
      <c r="AC17">
        <v>0.26736988849411275</v>
      </c>
      <c r="AD17">
        <v>0.26736988849411275</v>
      </c>
      <c r="AE17">
        <v>0.26877463396781359</v>
      </c>
      <c r="AF17">
        <v>0.27392536737137679</v>
      </c>
      <c r="AG17">
        <v>0.27322299463452759</v>
      </c>
      <c r="AH17">
        <v>0.27369124312576038</v>
      </c>
      <c r="AI17">
        <v>0.27088175217836119</v>
      </c>
      <c r="AJ17">
        <v>0.26058028537123473</v>
      </c>
      <c r="AK17">
        <v>0.24981057007287066</v>
      </c>
      <c r="AL17">
        <v>0.24021147600259268</v>
      </c>
      <c r="AM17">
        <v>0.23014413344108048</v>
      </c>
      <c r="AN17">
        <v>0.21890616965148552</v>
      </c>
      <c r="AO17">
        <v>0.21071182105490571</v>
      </c>
      <c r="AP17">
        <v>0.20485871491449184</v>
      </c>
      <c r="AQ17">
        <v>0.19268425414243057</v>
      </c>
      <c r="AR17">
        <v>0.18378753280900106</v>
      </c>
      <c r="AS17">
        <v>0.17816855091420361</v>
      </c>
      <c r="AT17">
        <v>0.1713789477913234</v>
      </c>
      <c r="AU17">
        <v>0.16318459919474357</v>
      </c>
      <c r="AV17">
        <v>0.15499025059816401</v>
      </c>
      <c r="AW17">
        <v>0.15007364144021623</v>
      </c>
      <c r="AX17">
        <v>0.14398641105418572</v>
      </c>
      <c r="AY17">
        <v>0.13860155340500466</v>
      </c>
      <c r="AZ17">
        <v>0.13228019877335748</v>
      </c>
      <c r="BA17">
        <v>0.12712946536979305</v>
      </c>
      <c r="BB17">
        <v>0.12338347743992824</v>
      </c>
    </row>
    <row r="18" spans="2:138" x14ac:dyDescent="0.45">
      <c r="B18" s="3" t="s">
        <v>15</v>
      </c>
      <c r="C18">
        <v>1.3904829589854582</v>
      </c>
      <c r="D18">
        <v>1.5101303093241563</v>
      </c>
      <c r="E18">
        <v>1.576928501631476</v>
      </c>
      <c r="F18">
        <v>1.6516835374342289</v>
      </c>
      <c r="G18">
        <v>1.6949058971624944</v>
      </c>
      <c r="H18">
        <v>1.7084620008954499</v>
      </c>
      <c r="I18">
        <v>1.6836091440516971</v>
      </c>
      <c r="J18">
        <v>1.6660255022531518</v>
      </c>
      <c r="K18">
        <v>1.6637661516309938</v>
      </c>
      <c r="L18">
        <v>1.6922536159973502</v>
      </c>
      <c r="M18">
        <v>1.7352795104541241</v>
      </c>
      <c r="N18">
        <v>1.7888162969357251</v>
      </c>
      <c r="O18">
        <v>1.8245729763472913</v>
      </c>
      <c r="P18">
        <v>1.8401919654309129</v>
      </c>
      <c r="Q18">
        <v>1.8370485210870402</v>
      </c>
      <c r="R18">
        <v>1.8699564540619704</v>
      </c>
      <c r="S18">
        <v>1.914750535962171</v>
      </c>
      <c r="T18">
        <v>1.9659297391858694</v>
      </c>
      <c r="U18">
        <v>1.9948101340952098</v>
      </c>
      <c r="V18">
        <v>1.9955959951811773</v>
      </c>
      <c r="W18">
        <v>2.0006058596042267</v>
      </c>
      <c r="X18">
        <v>1.9815487282694935</v>
      </c>
      <c r="Y18">
        <v>1.9447114898647204</v>
      </c>
      <c r="Z18">
        <v>1.8742786900347967</v>
      </c>
      <c r="AA18">
        <v>1.7999165847750305</v>
      </c>
      <c r="AB18">
        <v>1.7528631522526668</v>
      </c>
      <c r="AC18">
        <v>1.7325289966532349</v>
      </c>
      <c r="AD18">
        <v>1.7337077882821865</v>
      </c>
      <c r="AE18">
        <v>1.7323325313817406</v>
      </c>
      <c r="AF18">
        <v>1.7367529999903144</v>
      </c>
      <c r="AG18">
        <v>1.7270279690514547</v>
      </c>
      <c r="AH18">
        <v>1.6997192963140495</v>
      </c>
      <c r="AI18">
        <v>1.663078523180771</v>
      </c>
      <c r="AJ18">
        <v>1.6327246387352377</v>
      </c>
      <c r="AK18">
        <v>1.6216243508959347</v>
      </c>
      <c r="AL18">
        <v>1.6229013751606332</v>
      </c>
      <c r="AM18">
        <v>1.6272236111334599</v>
      </c>
      <c r="AN18">
        <v>1.6198561634525053</v>
      </c>
      <c r="AO18">
        <v>1.6121940178643115</v>
      </c>
      <c r="AP18">
        <v>1.5969679593236739</v>
      </c>
      <c r="AQ18">
        <v>1.5577731376609958</v>
      </c>
      <c r="AR18">
        <v>1.5101303093241563</v>
      </c>
      <c r="AS18">
        <v>1.4937254591545648</v>
      </c>
      <c r="AT18">
        <v>1.4925466675256134</v>
      </c>
      <c r="AU18">
        <v>1.4878315010098031</v>
      </c>
      <c r="AV18">
        <v>1.4724089771976709</v>
      </c>
      <c r="AW18">
        <v>1.4483419814398857</v>
      </c>
      <c r="AX18">
        <v>1.4275166626617231</v>
      </c>
      <c r="AY18">
        <v>1.4187739580803227</v>
      </c>
      <c r="AZ18">
        <v>1.4226050308744183</v>
      </c>
      <c r="BA18">
        <v>1.414648187378988</v>
      </c>
      <c r="BB18">
        <v>1.4106206493134006</v>
      </c>
    </row>
    <row r="19" spans="2:138" x14ac:dyDescent="0.45">
      <c r="B19" s="3" t="s">
        <v>16</v>
      </c>
      <c r="C19">
        <v>0.80124906912813099</v>
      </c>
      <c r="D19">
        <v>0.88776605448876433</v>
      </c>
      <c r="E19">
        <v>0.9472083126659524</v>
      </c>
      <c r="F19">
        <v>0.97448660922671793</v>
      </c>
      <c r="G19">
        <v>0.98914360439369386</v>
      </c>
      <c r="H19">
        <v>1.0017649057874809</v>
      </c>
      <c r="I19">
        <v>1.0078719871070554</v>
      </c>
      <c r="J19">
        <v>1.0200861497462042</v>
      </c>
      <c r="K19">
        <v>1.0272110779523729</v>
      </c>
      <c r="L19">
        <v>1.0284324942162879</v>
      </c>
      <c r="M19">
        <v>1.0371859774410124</v>
      </c>
      <c r="N19">
        <v>1.0266003698204169</v>
      </c>
      <c r="O19">
        <v>1.0239539679152667</v>
      </c>
      <c r="P19">
        <v>1.0117398052761202</v>
      </c>
      <c r="Q19">
        <v>0.99911850388233336</v>
      </c>
      <c r="R19">
        <v>0.97631873362258903</v>
      </c>
      <c r="S19">
        <v>0.96288315471952535</v>
      </c>
      <c r="T19">
        <v>0.94272978636493121</v>
      </c>
      <c r="U19">
        <v>0.92746208306599653</v>
      </c>
      <c r="V19">
        <v>0.90669800657944355</v>
      </c>
      <c r="W19">
        <v>0.88247325067846649</v>
      </c>
      <c r="X19">
        <v>0.87595903060425373</v>
      </c>
      <c r="Y19">
        <v>0.8643555760970637</v>
      </c>
      <c r="Z19">
        <v>0.84359149961051083</v>
      </c>
      <c r="AA19">
        <v>0.81712748055902185</v>
      </c>
      <c r="AB19">
        <v>0.7998240834868956</v>
      </c>
      <c r="AC19">
        <v>0.78068856201889592</v>
      </c>
      <c r="AD19">
        <v>0.77315649505808881</v>
      </c>
      <c r="AE19">
        <v>0.76603156685191998</v>
      </c>
      <c r="AF19">
        <v>0.75463168172204775</v>
      </c>
      <c r="AG19">
        <v>0.74628533725196156</v>
      </c>
      <c r="AH19">
        <v>0.74587819849732329</v>
      </c>
      <c r="AI19">
        <v>0.73529259087673016</v>
      </c>
      <c r="AJ19">
        <v>0.71310352874894201</v>
      </c>
      <c r="AK19">
        <v>0.69071089724383838</v>
      </c>
      <c r="AL19">
        <v>0.67808959585005146</v>
      </c>
      <c r="AM19">
        <v>0.68582523218817892</v>
      </c>
      <c r="AN19">
        <v>0.69865010295928398</v>
      </c>
      <c r="AO19">
        <v>0.70455361490153789</v>
      </c>
      <c r="AP19">
        <v>0.73956754780043099</v>
      </c>
      <c r="AQ19">
        <v>0.73590329900868645</v>
      </c>
      <c r="AR19">
        <v>0.67646104083149827</v>
      </c>
      <c r="AS19">
        <v>0.65243985430783902</v>
      </c>
      <c r="AT19">
        <v>0.64755418925217956</v>
      </c>
      <c r="AU19">
        <v>0.64531492610167018</v>
      </c>
      <c r="AV19">
        <v>0.64470421796971145</v>
      </c>
      <c r="AW19">
        <v>0.63880070602745742</v>
      </c>
      <c r="AX19">
        <v>0.62760439027490567</v>
      </c>
      <c r="AY19">
        <v>0.62679011276562913</v>
      </c>
      <c r="AZ19">
        <v>0.62332943335120239</v>
      </c>
      <c r="BA19">
        <v>0.61152240946669201</v>
      </c>
      <c r="BB19">
        <v>0.60602603627907625</v>
      </c>
    </row>
    <row r="20" spans="2:138" x14ac:dyDescent="0.45">
      <c r="B20" s="3" t="s">
        <v>17</v>
      </c>
      <c r="C20">
        <v>1.9948827014906914</v>
      </c>
      <c r="D20">
        <v>2.3001988757384777</v>
      </c>
      <c r="E20">
        <v>2.3923160418412301</v>
      </c>
      <c r="F20">
        <v>2.3718983194576309</v>
      </c>
      <c r="G20">
        <v>2.3170553674737739</v>
      </c>
      <c r="H20">
        <v>2.2777631226541728</v>
      </c>
      <c r="I20">
        <v>2.2633994923726872</v>
      </c>
      <c r="J20">
        <v>2.2705219536692929</v>
      </c>
      <c r="K20">
        <v>2.2757450919534676</v>
      </c>
      <c r="L20">
        <v>2.299605337297093</v>
      </c>
      <c r="M20">
        <v>2.3286887209248959</v>
      </c>
      <c r="N20">
        <v>2.3549231200340572</v>
      </c>
      <c r="O20">
        <v>2.3840065036618601</v>
      </c>
      <c r="P20">
        <v>2.3913663803350174</v>
      </c>
      <c r="Q20">
        <v>2.3891109342577583</v>
      </c>
      <c r="R20">
        <v>2.3181237366682663</v>
      </c>
      <c r="S20">
        <v>2.2096249095833205</v>
      </c>
      <c r="T20">
        <v>2.1311591276323942</v>
      </c>
      <c r="U20">
        <v>2.0859314983989541</v>
      </c>
      <c r="V20">
        <v>2.0588661454718569</v>
      </c>
      <c r="W20">
        <v>2.025627992754369</v>
      </c>
      <c r="X20">
        <v>2.0074657164480261</v>
      </c>
      <c r="Y20">
        <v>1.9698353792642969</v>
      </c>
      <c r="Z20">
        <v>1.9249638730956875</v>
      </c>
      <c r="AA20">
        <v>1.8904199358071558</v>
      </c>
      <c r="AB20">
        <v>1.8546889216358549</v>
      </c>
      <c r="AC20">
        <v>1.7924860929788411</v>
      </c>
      <c r="AD20">
        <v>1.7260097875438654</v>
      </c>
      <c r="AE20">
        <v>1.6666559434054928</v>
      </c>
      <c r="AF20">
        <v>1.6170361297058138</v>
      </c>
      <c r="AG20">
        <v>1.5846289308062618</v>
      </c>
      <c r="AH20">
        <v>1.5915139767263138</v>
      </c>
      <c r="AI20">
        <v>1.6035034532422638</v>
      </c>
      <c r="AJ20">
        <v>1.6127626529278494</v>
      </c>
      <c r="AK20">
        <v>1.6412524981142698</v>
      </c>
      <c r="AL20">
        <v>1.6909910195022262</v>
      </c>
      <c r="AM20">
        <v>1.7518880635881937</v>
      </c>
      <c r="AN20">
        <v>1.7778850473208012</v>
      </c>
      <c r="AO20">
        <v>1.7645897862338076</v>
      </c>
      <c r="AP20">
        <v>1.7362186487356639</v>
      </c>
      <c r="AQ20">
        <v>1.7159196340403413</v>
      </c>
      <c r="AR20">
        <v>1.7135454802748076</v>
      </c>
      <c r="AS20">
        <v>1.7205492338831341</v>
      </c>
      <c r="AT20">
        <v>1.7152073879106799</v>
      </c>
      <c r="AU20">
        <v>1.7064230189782019</v>
      </c>
      <c r="AV20">
        <v>1.6606018513033796</v>
      </c>
      <c r="AW20">
        <v>1.5972119457635965</v>
      </c>
      <c r="AX20">
        <v>1.5502037012060073</v>
      </c>
      <c r="AY20">
        <v>1.5236131790320149</v>
      </c>
      <c r="AZ20">
        <v>1.5239693020968457</v>
      </c>
      <c r="BA20">
        <v>1.5263434558623794</v>
      </c>
      <c r="BB20">
        <v>1.5246815482265048</v>
      </c>
    </row>
    <row r="21" spans="2:138" x14ac:dyDescent="0.45">
      <c r="B21" s="3" t="s">
        <v>18</v>
      </c>
      <c r="C21">
        <v>0.33057961662422247</v>
      </c>
      <c r="D21">
        <v>0.3512748809268918</v>
      </c>
      <c r="E21">
        <v>0.37124399560490767</v>
      </c>
      <c r="F21">
        <v>0.392120797313741</v>
      </c>
      <c r="G21">
        <v>0.42007755786295981</v>
      </c>
      <c r="H21">
        <v>0.42988057779580496</v>
      </c>
      <c r="I21">
        <v>0.43714207404235439</v>
      </c>
      <c r="J21">
        <v>0.44186204660261302</v>
      </c>
      <c r="K21">
        <v>0.45003122987998234</v>
      </c>
      <c r="L21">
        <v>0.45003122987998234</v>
      </c>
      <c r="M21">
        <v>0.4494866176614904</v>
      </c>
      <c r="N21">
        <v>0.45293582837860358</v>
      </c>
      <c r="O21">
        <v>0.45928963759433555</v>
      </c>
      <c r="P21">
        <v>0.46110501165597295</v>
      </c>
      <c r="Q21">
        <v>0.45910810018817161</v>
      </c>
      <c r="R21">
        <v>0.45184660394161968</v>
      </c>
      <c r="S21">
        <v>0.448034318412181</v>
      </c>
      <c r="T21">
        <v>0.44022820994713963</v>
      </c>
      <c r="U21">
        <v>0.42933596557731302</v>
      </c>
      <c r="V21">
        <v>0.42425291820472644</v>
      </c>
      <c r="W21">
        <v>0.41027453793011703</v>
      </c>
      <c r="X21">
        <v>0.40228689205891166</v>
      </c>
      <c r="Y21">
        <v>0.39393617137537834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  <c r="AF21" t="s">
        <v>1</v>
      </c>
      <c r="AG21" t="s">
        <v>1</v>
      </c>
      <c r="AH21" t="s">
        <v>1</v>
      </c>
      <c r="AI21" t="s">
        <v>1</v>
      </c>
      <c r="AJ21" t="s">
        <v>1</v>
      </c>
      <c r="AK21" t="s">
        <v>1</v>
      </c>
      <c r="AL21" t="s">
        <v>1</v>
      </c>
      <c r="AM21" t="s">
        <v>1</v>
      </c>
      <c r="AN21" t="s">
        <v>1</v>
      </c>
      <c r="AO21" t="s">
        <v>1</v>
      </c>
      <c r="AP21" t="s">
        <v>1</v>
      </c>
      <c r="AQ21" t="s">
        <v>1</v>
      </c>
      <c r="AR21" t="s">
        <v>1</v>
      </c>
      <c r="AS21" t="s">
        <v>1</v>
      </c>
      <c r="AT21" t="s">
        <v>1</v>
      </c>
      <c r="AU21" t="s">
        <v>1</v>
      </c>
      <c r="AV21" t="s">
        <v>1</v>
      </c>
      <c r="AW21" t="s">
        <v>1</v>
      </c>
      <c r="AX21" t="s">
        <v>1</v>
      </c>
      <c r="AY21" t="s">
        <v>1</v>
      </c>
      <c r="AZ21" t="s">
        <v>1</v>
      </c>
      <c r="BA21" t="s">
        <v>1</v>
      </c>
      <c r="BB21" t="s">
        <v>1</v>
      </c>
    </row>
    <row r="22" spans="2:138" x14ac:dyDescent="0.45">
      <c r="B22" s="3"/>
    </row>
    <row r="23" spans="2:138" x14ac:dyDescent="0.45">
      <c r="B23" s="3" t="s">
        <v>19</v>
      </c>
      <c r="C23" s="4">
        <v>0.77142857142857146</v>
      </c>
      <c r="D23" s="4">
        <f>C23+0.771428571428571</f>
        <v>1.5428571428571425</v>
      </c>
      <c r="E23" s="4">
        <f>D23+0.771428571428571</f>
        <v>2.3142857142857136</v>
      </c>
      <c r="F23" s="4">
        <f t="shared" ref="F23:BQ23" si="0">E23+0.771428571428571</f>
        <v>3.0857142857142845</v>
      </c>
      <c r="G23" s="4">
        <f t="shared" si="0"/>
        <v>3.8571428571428554</v>
      </c>
      <c r="H23" s="4">
        <f t="shared" si="0"/>
        <v>4.6285714285714263</v>
      </c>
      <c r="I23" s="4">
        <f t="shared" si="0"/>
        <v>5.3999999999999977</v>
      </c>
      <c r="J23" s="4">
        <f t="shared" si="0"/>
        <v>6.171428571428569</v>
      </c>
      <c r="K23" s="4">
        <f t="shared" si="0"/>
        <v>6.9428571428571404</v>
      </c>
      <c r="L23" s="4">
        <f t="shared" si="0"/>
        <v>7.7142857142857117</v>
      </c>
      <c r="M23" s="4">
        <f t="shared" si="0"/>
        <v>8.4857142857142822</v>
      </c>
      <c r="N23" s="4">
        <f t="shared" si="0"/>
        <v>9.2571428571428527</v>
      </c>
      <c r="O23" s="4">
        <f t="shared" si="0"/>
        <v>10.028571428571423</v>
      </c>
      <c r="P23" s="4">
        <f t="shared" si="0"/>
        <v>10.799999999999994</v>
      </c>
      <c r="Q23" s="4">
        <f t="shared" si="0"/>
        <v>11.571428571428564</v>
      </c>
      <c r="R23" s="4">
        <f t="shared" si="0"/>
        <v>12.342857142857135</v>
      </c>
      <c r="S23" s="4">
        <f t="shared" si="0"/>
        <v>13.114285714285705</v>
      </c>
      <c r="T23" s="4">
        <f t="shared" si="0"/>
        <v>13.885714285714275</v>
      </c>
      <c r="U23" s="4">
        <f t="shared" si="0"/>
        <v>14.657142857142846</v>
      </c>
      <c r="V23" s="4">
        <f t="shared" si="0"/>
        <v>15.428571428571416</v>
      </c>
      <c r="W23" s="4">
        <f t="shared" si="0"/>
        <v>16.199999999999989</v>
      </c>
      <c r="X23" s="4">
        <f t="shared" si="0"/>
        <v>16.971428571428561</v>
      </c>
      <c r="Y23" s="4">
        <f t="shared" si="0"/>
        <v>17.742857142857133</v>
      </c>
      <c r="Z23" s="4">
        <f t="shared" si="0"/>
        <v>18.514285714285705</v>
      </c>
      <c r="AA23" s="4">
        <f t="shared" si="0"/>
        <v>19.285714285714278</v>
      </c>
      <c r="AB23" s="4">
        <f t="shared" si="0"/>
        <v>20.05714285714285</v>
      </c>
      <c r="AC23" s="4">
        <f t="shared" si="0"/>
        <v>20.828571428571422</v>
      </c>
      <c r="AD23" s="4">
        <f t="shared" si="0"/>
        <v>21.599999999999994</v>
      </c>
      <c r="AE23" s="4">
        <f t="shared" si="0"/>
        <v>22.371428571428567</v>
      </c>
      <c r="AF23" s="4">
        <f t="shared" si="0"/>
        <v>23.142857142857139</v>
      </c>
      <c r="AG23" s="4">
        <f t="shared" si="0"/>
        <v>23.914285714285711</v>
      </c>
      <c r="AH23" s="4">
        <f t="shared" si="0"/>
        <v>24.685714285714283</v>
      </c>
      <c r="AI23" s="4">
        <f t="shared" si="0"/>
        <v>25.457142857142856</v>
      </c>
      <c r="AJ23" s="4">
        <f t="shared" si="0"/>
        <v>26.228571428571428</v>
      </c>
      <c r="AK23" s="4">
        <f t="shared" si="0"/>
        <v>27</v>
      </c>
      <c r="AL23" s="4">
        <f t="shared" si="0"/>
        <v>27.771428571428572</v>
      </c>
      <c r="AM23" s="4">
        <f t="shared" si="0"/>
        <v>28.542857142857144</v>
      </c>
      <c r="AN23" s="4">
        <f t="shared" si="0"/>
        <v>29.314285714285717</v>
      </c>
      <c r="AO23" s="4">
        <f t="shared" si="0"/>
        <v>30.085714285714289</v>
      </c>
      <c r="AP23" s="4">
        <f t="shared" si="0"/>
        <v>30.857142857142861</v>
      </c>
      <c r="AQ23" s="4">
        <f t="shared" si="0"/>
        <v>31.628571428571433</v>
      </c>
      <c r="AR23" s="4">
        <f t="shared" si="0"/>
        <v>32.400000000000006</v>
      </c>
      <c r="AS23" s="4">
        <f t="shared" si="0"/>
        <v>33.171428571428578</v>
      </c>
      <c r="AT23" s="4">
        <f t="shared" si="0"/>
        <v>33.94285714285715</v>
      </c>
      <c r="AU23" s="4">
        <f t="shared" si="0"/>
        <v>34.714285714285722</v>
      </c>
      <c r="AV23" s="4">
        <f t="shared" si="0"/>
        <v>35.485714285714295</v>
      </c>
      <c r="AW23" s="4">
        <f t="shared" si="0"/>
        <v>36.257142857142867</v>
      </c>
      <c r="AX23" s="4">
        <f t="shared" si="0"/>
        <v>37.028571428571439</v>
      </c>
      <c r="AY23" s="4">
        <f t="shared" si="0"/>
        <v>37.800000000000011</v>
      </c>
      <c r="AZ23" s="4">
        <f t="shared" si="0"/>
        <v>38.571428571428584</v>
      </c>
      <c r="BA23" s="4">
        <f t="shared" si="0"/>
        <v>39.342857142857156</v>
      </c>
      <c r="BB23" s="4">
        <f t="shared" si="0"/>
        <v>40.114285714285728</v>
      </c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2:138" x14ac:dyDescent="0.45">
      <c r="B24" s="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1A46-A582-4EC5-A851-02FC869EC631}">
  <dimension ref="C1:E9"/>
  <sheetViews>
    <sheetView workbookViewId="0">
      <selection sqref="A1:H12"/>
    </sheetView>
  </sheetViews>
  <sheetFormatPr defaultRowHeight="14.25" x14ac:dyDescent="0.45"/>
  <sheetData>
    <row r="1" spans="3:5" x14ac:dyDescent="0.45">
      <c r="C1" s="3"/>
      <c r="D1" s="3"/>
      <c r="E1" s="3"/>
    </row>
    <row r="2" spans="3:5" x14ac:dyDescent="0.45">
      <c r="C2" s="3" t="s">
        <v>20</v>
      </c>
      <c r="D2" s="3"/>
      <c r="E2" s="3"/>
    </row>
    <row r="3" spans="3:5" x14ac:dyDescent="0.45">
      <c r="C3" s="3"/>
      <c r="D3" s="3"/>
      <c r="E3" s="3"/>
    </row>
    <row r="4" spans="3:5" x14ac:dyDescent="0.45">
      <c r="C4" s="3" t="s">
        <v>3</v>
      </c>
      <c r="D4" s="3" t="s">
        <v>21</v>
      </c>
      <c r="E4" s="3" t="s">
        <v>22</v>
      </c>
    </row>
    <row r="5" spans="3:5" x14ac:dyDescent="0.45">
      <c r="C5">
        <v>4.4325536623216193</v>
      </c>
      <c r="D5">
        <v>2.8468423580419993</v>
      </c>
      <c r="E5">
        <v>0.30061553137166575</v>
      </c>
    </row>
    <row r="6" spans="3:5" x14ac:dyDescent="0.45">
      <c r="C6">
        <v>6.037230539370622</v>
      </c>
      <c r="D6">
        <v>3.1302700843504923</v>
      </c>
      <c r="E6">
        <v>1.7325289966532349</v>
      </c>
    </row>
    <row r="7" spans="3:5" x14ac:dyDescent="0.45">
      <c r="C7">
        <v>4.8449994603664095</v>
      </c>
      <c r="D7">
        <v>2.0356175402606698</v>
      </c>
      <c r="E7">
        <v>0.88776605448876433</v>
      </c>
    </row>
    <row r="8" spans="3:5" x14ac:dyDescent="0.45">
      <c r="C8">
        <v>5.1153894242066409</v>
      </c>
      <c r="D8">
        <v>5.608710757226282</v>
      </c>
      <c r="E8">
        <v>2.0588661454718569</v>
      </c>
    </row>
    <row r="9" spans="3:5" x14ac:dyDescent="0.45">
      <c r="C9">
        <v>3.1723844622660038</v>
      </c>
      <c r="D9">
        <v>0.27339312280759415</v>
      </c>
      <c r="E9">
        <v>0.43714207404235439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EC8B-C9B0-40B6-BD7C-44362BC2ADB0}">
  <dimension ref="C1:F9"/>
  <sheetViews>
    <sheetView workbookViewId="0">
      <selection activeCell="F5" sqref="F5:F9"/>
    </sheetView>
  </sheetViews>
  <sheetFormatPr defaultRowHeight="14.25" x14ac:dyDescent="0.45"/>
  <sheetData>
    <row r="1" spans="3:6" x14ac:dyDescent="0.45">
      <c r="C1" s="3"/>
      <c r="D1" s="3"/>
      <c r="E1" s="3"/>
    </row>
    <row r="2" spans="3:6" x14ac:dyDescent="0.45">
      <c r="C2" s="3" t="s">
        <v>23</v>
      </c>
      <c r="D2" s="3"/>
      <c r="E2" s="3"/>
    </row>
    <row r="3" spans="3:6" x14ac:dyDescent="0.45">
      <c r="C3" s="3"/>
      <c r="D3" s="3"/>
      <c r="E3" s="3"/>
    </row>
    <row r="4" spans="3:6" x14ac:dyDescent="0.45">
      <c r="C4" s="3" t="s">
        <v>3</v>
      </c>
      <c r="D4" s="3" t="s">
        <v>21</v>
      </c>
      <c r="E4" s="3" t="s">
        <v>22</v>
      </c>
      <c r="F4" s="3" t="s">
        <v>24</v>
      </c>
    </row>
    <row r="5" spans="3:6" x14ac:dyDescent="0.45">
      <c r="C5">
        <v>4.1870581837955418</v>
      </c>
      <c r="D5">
        <v>3.4226670971908297</v>
      </c>
      <c r="E5">
        <v>3.4262048192771086</v>
      </c>
      <c r="F5">
        <v>2.8779621578592853</v>
      </c>
    </row>
    <row r="6" spans="3:6" x14ac:dyDescent="0.45">
      <c r="C6">
        <v>3.1890660592255125</v>
      </c>
      <c r="D6">
        <v>5.1833740831295847</v>
      </c>
      <c r="E6">
        <v>3.2845271072417885</v>
      </c>
      <c r="F6">
        <v>4.4592315334673414</v>
      </c>
    </row>
    <row r="7" spans="3:6" x14ac:dyDescent="0.45">
      <c r="C7">
        <v>2.6367831245880029</v>
      </c>
      <c r="D7">
        <v>3.4498834498834499</v>
      </c>
      <c r="E7">
        <v>4.4354838709677411</v>
      </c>
      <c r="F7">
        <v>3.1533307055577455</v>
      </c>
    </row>
    <row r="8" spans="3:6" x14ac:dyDescent="0.45">
      <c r="C8">
        <v>2.2383146807109942</v>
      </c>
      <c r="D8">
        <v>2.225465158701204</v>
      </c>
      <c r="E8">
        <v>4.9228508449669359</v>
      </c>
      <c r="F8">
        <v>2.9687550695954061</v>
      </c>
    </row>
    <row r="9" spans="3:6" x14ac:dyDescent="0.45">
      <c r="C9">
        <v>3.3495736906211935</v>
      </c>
      <c r="D9">
        <v>3.4003091190108194</v>
      </c>
      <c r="E9">
        <v>3.9215686274509802</v>
      </c>
      <c r="F9">
        <v>2.8785911836089633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121C-CEFB-45BE-A349-AA959BA2A053}">
  <dimension ref="B2:E9"/>
  <sheetViews>
    <sheetView workbookViewId="0">
      <selection activeCell="C16" sqref="A1:XFD1048576"/>
    </sheetView>
  </sheetViews>
  <sheetFormatPr defaultRowHeight="14.25" x14ac:dyDescent="0.45"/>
  <cols>
    <col min="2" max="2" width="12.53125" customWidth="1"/>
  </cols>
  <sheetData>
    <row r="2" spans="2:5" x14ac:dyDescent="0.45">
      <c r="B2" s="3" t="s">
        <v>32</v>
      </c>
      <c r="C2" s="3" t="s">
        <v>22</v>
      </c>
      <c r="D2" s="3" t="s">
        <v>3</v>
      </c>
      <c r="E2" s="3" t="s">
        <v>21</v>
      </c>
    </row>
    <row r="3" spans="2:5" x14ac:dyDescent="0.45">
      <c r="B3" s="3" t="s">
        <v>25</v>
      </c>
      <c r="C3" s="1">
        <f>[1]PaC_1!J9</f>
        <v>907000000</v>
      </c>
      <c r="D3" s="1">
        <f>[1]PE_1!J9</f>
        <v>200000000</v>
      </c>
      <c r="E3" s="1">
        <f>[1]PDMS_1!J9</f>
        <v>3000000</v>
      </c>
    </row>
    <row r="4" spans="2:5" x14ac:dyDescent="0.45">
      <c r="B4" s="3" t="s">
        <v>26</v>
      </c>
      <c r="C4" s="1">
        <f>[1]PaC_2!J9</f>
        <v>1310000000</v>
      </c>
      <c r="D4" s="1">
        <f>[1]PE_2!J9</f>
        <v>300000000</v>
      </c>
      <c r="E4" s="1">
        <f>[1]PDMS_2!J9</f>
        <v>2000000</v>
      </c>
    </row>
    <row r="5" spans="2:5" x14ac:dyDescent="0.45">
      <c r="B5" s="3" t="s">
        <v>27</v>
      </c>
      <c r="C5" s="1">
        <f>[1]PaC_3!J9</f>
        <v>1260000000</v>
      </c>
      <c r="D5" s="1">
        <f>[1]PE_3!J9</f>
        <v>200000000</v>
      </c>
      <c r="E5" s="1">
        <f>[1]PDMS_3!J9</f>
        <v>3000000</v>
      </c>
    </row>
    <row r="6" spans="2:5" x14ac:dyDescent="0.45">
      <c r="B6" s="3" t="s">
        <v>28</v>
      </c>
      <c r="C6" s="1">
        <f>[1]PaC_4!J9</f>
        <v>1060000000</v>
      </c>
      <c r="D6" s="1">
        <f>[1]PE_4!J9</f>
        <v>200000000</v>
      </c>
      <c r="E6" s="1">
        <f>[1]PDMS_4!J9</f>
        <v>3000000</v>
      </c>
    </row>
    <row r="7" spans="2:5" x14ac:dyDescent="0.45">
      <c r="B7" s="3" t="s">
        <v>29</v>
      </c>
      <c r="D7" s="1">
        <f>[1]PE_5!J9</f>
        <v>200000000</v>
      </c>
      <c r="E7" s="1">
        <f>[1]PDMS_5!J9</f>
        <v>3000000</v>
      </c>
    </row>
    <row r="8" spans="2:5" x14ac:dyDescent="0.45">
      <c r="B8" s="3" t="s">
        <v>30</v>
      </c>
      <c r="D8" s="1">
        <f>[1]PE_6!J9</f>
        <v>200000000</v>
      </c>
      <c r="E8" s="1">
        <f>[1]PDMS_6!J9</f>
        <v>3000000</v>
      </c>
    </row>
    <row r="9" spans="2:5" x14ac:dyDescent="0.45">
      <c r="B9" s="3" t="s">
        <v>31</v>
      </c>
      <c r="E9" s="1">
        <f>[1]PDMS_7!J9</f>
        <v>3000000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8BF9-9DA9-4B9E-BE24-1E6C2D2B2F00}">
  <dimension ref="B3:I14"/>
  <sheetViews>
    <sheetView workbookViewId="0">
      <selection activeCell="C4" sqref="C4"/>
    </sheetView>
  </sheetViews>
  <sheetFormatPr defaultRowHeight="14.25" x14ac:dyDescent="0.45"/>
  <sheetData>
    <row r="3" spans="2:9" x14ac:dyDescent="0.45">
      <c r="C3" s="3" t="s">
        <v>47</v>
      </c>
    </row>
    <row r="5" spans="2:9" x14ac:dyDescent="0.45"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</row>
    <row r="6" spans="2:9" x14ac:dyDescent="0.45">
      <c r="B6" t="s">
        <v>41</v>
      </c>
      <c r="C6" t="s">
        <v>42</v>
      </c>
      <c r="D6">
        <v>12.14788443374732</v>
      </c>
      <c r="E6">
        <v>16.501643170757458</v>
      </c>
      <c r="F6">
        <v>16.013558953474529</v>
      </c>
      <c r="G6">
        <v>2.2763570032643661</v>
      </c>
      <c r="H6">
        <v>5.0030981489264468</v>
      </c>
      <c r="I6">
        <v>15.210227661763259</v>
      </c>
    </row>
    <row r="7" spans="2:9" x14ac:dyDescent="0.45">
      <c r="B7" t="s">
        <v>41</v>
      </c>
      <c r="C7" t="s">
        <v>43</v>
      </c>
      <c r="D7">
        <v>17.775893336607982</v>
      </c>
      <c r="E7">
        <v>7.3625949430375366</v>
      </c>
      <c r="F7">
        <v>8.1392577496972205</v>
      </c>
      <c r="G7">
        <v>1.3045877041139</v>
      </c>
      <c r="H7">
        <v>6.0395665770651314</v>
      </c>
      <c r="I7">
        <v>11.149195382275211</v>
      </c>
    </row>
    <row r="8" spans="2:9" x14ac:dyDescent="0.45">
      <c r="B8" t="s">
        <v>41</v>
      </c>
      <c r="C8" t="s">
        <v>44</v>
      </c>
      <c r="D8">
        <v>3.7441951186408695</v>
      </c>
      <c r="E8">
        <v>10.889389414892333</v>
      </c>
      <c r="F8">
        <v>12.519401870457001</v>
      </c>
      <c r="G8">
        <v>1.7315352653906684</v>
      </c>
      <c r="H8">
        <v>4.5763916185574178</v>
      </c>
      <c r="I8">
        <v>8.1865140689645965</v>
      </c>
    </row>
    <row r="9" spans="2:9" x14ac:dyDescent="0.45">
      <c r="B9" t="s">
        <v>45</v>
      </c>
      <c r="C9" t="s">
        <v>42</v>
      </c>
      <c r="D9">
        <v>6.7437849707624284</v>
      </c>
      <c r="E9">
        <v>9.3482001504355541</v>
      </c>
      <c r="F9">
        <v>3.6082888561995388</v>
      </c>
      <c r="G9">
        <v>2.7069825745915503</v>
      </c>
      <c r="H9">
        <v>7.4106048437944434</v>
      </c>
      <c r="I9" t="s">
        <v>1</v>
      </c>
    </row>
    <row r="10" spans="2:9" x14ac:dyDescent="0.45">
      <c r="B10" t="s">
        <v>45</v>
      </c>
      <c r="C10" t="s">
        <v>43</v>
      </c>
      <c r="D10">
        <v>6.678840813607569</v>
      </c>
      <c r="E10">
        <v>18.9092806532541</v>
      </c>
      <c r="F10">
        <v>2.0852294181787441</v>
      </c>
      <c r="G10">
        <v>1.428290638791833</v>
      </c>
      <c r="H10">
        <v>19.66026607181108</v>
      </c>
      <c r="I10" t="s">
        <v>1</v>
      </c>
    </row>
    <row r="11" spans="2:9" x14ac:dyDescent="0.45">
      <c r="B11" t="s">
        <v>45</v>
      </c>
      <c r="C11" t="s">
        <v>44</v>
      </c>
      <c r="D11">
        <v>12.930613322924396</v>
      </c>
      <c r="E11">
        <v>9.172387691257768</v>
      </c>
      <c r="F11">
        <v>4.3523653832430202</v>
      </c>
      <c r="G11">
        <v>6.8477318289965918</v>
      </c>
      <c r="H11">
        <v>11.26396793144171</v>
      </c>
      <c r="I11" t="s">
        <v>1</v>
      </c>
    </row>
    <row r="12" spans="2:9" x14ac:dyDescent="0.45">
      <c r="B12" t="s">
        <v>46</v>
      </c>
      <c r="C12" t="s">
        <v>42</v>
      </c>
      <c r="D12">
        <v>11.428887587380542</v>
      </c>
      <c r="E12">
        <v>4.6374131550779243</v>
      </c>
      <c r="F12">
        <v>17.612965453323493</v>
      </c>
      <c r="G12">
        <v>4.2850986015590538</v>
      </c>
      <c r="H12">
        <v>4.1075637327584777</v>
      </c>
      <c r="I12">
        <v>3.6638002094151942</v>
      </c>
    </row>
    <row r="13" spans="2:9" x14ac:dyDescent="0.45">
      <c r="B13" t="s">
        <v>46</v>
      </c>
      <c r="C13" t="s">
        <v>43</v>
      </c>
      <c r="D13">
        <v>11.350242358110542</v>
      </c>
      <c r="E13">
        <v>11.226127260623928</v>
      </c>
      <c r="F13">
        <v>20.890071690042806</v>
      </c>
      <c r="G13">
        <v>6.1596728550742119</v>
      </c>
      <c r="H13">
        <v>9.3811933085313761</v>
      </c>
      <c r="I13">
        <v>8.2113812435813696</v>
      </c>
    </row>
    <row r="14" spans="2:9" x14ac:dyDescent="0.45">
      <c r="B14" t="s">
        <v>46</v>
      </c>
      <c r="C14" t="s">
        <v>44</v>
      </c>
      <c r="D14">
        <v>11.118578638635334</v>
      </c>
      <c r="E14">
        <v>15.756481445878959</v>
      </c>
      <c r="F14">
        <v>28.771427955188418</v>
      </c>
      <c r="G14">
        <v>19.002967107765958</v>
      </c>
      <c r="H14">
        <v>17.207265069081952</v>
      </c>
      <c r="I14">
        <v>8.9193088477803126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6E4D-7278-4B31-A1C8-203F4698F9C2}">
  <dimension ref="B3:I28"/>
  <sheetViews>
    <sheetView workbookViewId="0">
      <selection activeCell="H5" sqref="H5"/>
    </sheetView>
  </sheetViews>
  <sheetFormatPr defaultRowHeight="14.25" x14ac:dyDescent="0.45"/>
  <sheetData>
    <row r="3" spans="2:9" x14ac:dyDescent="0.45">
      <c r="C3" s="3" t="s">
        <v>48</v>
      </c>
    </row>
    <row r="5" spans="2:9" x14ac:dyDescent="0.45"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</row>
    <row r="6" spans="2:9" x14ac:dyDescent="0.45">
      <c r="B6" t="s">
        <v>41</v>
      </c>
      <c r="C6" t="s">
        <v>42</v>
      </c>
      <c r="D6">
        <v>20.704137141080501</v>
      </c>
      <c r="E6">
        <v>10.9069950051741</v>
      </c>
      <c r="F6">
        <v>15.393963094947701</v>
      </c>
      <c r="G6">
        <v>8.2468619672800401</v>
      </c>
      <c r="H6">
        <v>10.5160238965047</v>
      </c>
      <c r="I6">
        <v>19.192765302373399</v>
      </c>
    </row>
    <row r="7" spans="2:9" x14ac:dyDescent="0.45">
      <c r="B7" t="s">
        <v>41</v>
      </c>
      <c r="C7" t="s">
        <v>43</v>
      </c>
      <c r="D7">
        <v>18.8838834212496</v>
      </c>
      <c r="E7">
        <v>8.6040870438888906</v>
      </c>
      <c r="F7">
        <v>9.2808921523142693</v>
      </c>
      <c r="G7">
        <v>12.276305393376701</v>
      </c>
      <c r="H7">
        <v>12.4889285035112</v>
      </c>
      <c r="I7">
        <v>19.4373588698524</v>
      </c>
    </row>
    <row r="8" spans="2:9" x14ac:dyDescent="0.45">
      <c r="B8" t="s">
        <v>41</v>
      </c>
      <c r="C8" t="s">
        <v>44</v>
      </c>
      <c r="D8">
        <v>25.884125344953599</v>
      </c>
      <c r="E8">
        <v>24.9805597435357</v>
      </c>
      <c r="F8">
        <v>16.409512003003499</v>
      </c>
      <c r="G8">
        <v>23.698397601665999</v>
      </c>
      <c r="H8">
        <v>41.701613203324797</v>
      </c>
      <c r="I8">
        <v>19.047946953654101</v>
      </c>
    </row>
    <row r="9" spans="2:9" x14ac:dyDescent="0.45">
      <c r="B9" t="s">
        <v>45</v>
      </c>
      <c r="C9" t="s">
        <v>42</v>
      </c>
      <c r="D9">
        <v>11.239928227291101</v>
      </c>
      <c r="E9">
        <v>12.3253978508779</v>
      </c>
      <c r="F9">
        <v>8.2781373784422101</v>
      </c>
      <c r="G9">
        <v>6.7209041486379499</v>
      </c>
      <c r="H9">
        <v>8.3671728453878895</v>
      </c>
      <c r="I9" t="s">
        <v>1</v>
      </c>
    </row>
    <row r="10" spans="2:9" x14ac:dyDescent="0.45">
      <c r="B10" t="s">
        <v>45</v>
      </c>
      <c r="C10" t="s">
        <v>43</v>
      </c>
      <c r="D10">
        <v>10.1506212206585</v>
      </c>
      <c r="E10">
        <v>12.870099081722699</v>
      </c>
      <c r="F10">
        <v>7.7724359765340099</v>
      </c>
      <c r="G10">
        <v>7.7722504694830503</v>
      </c>
      <c r="H10">
        <v>13.4167721374737</v>
      </c>
      <c r="I10" t="s">
        <v>1</v>
      </c>
    </row>
    <row r="11" spans="2:9" x14ac:dyDescent="0.45">
      <c r="B11" t="s">
        <v>45</v>
      </c>
      <c r="C11" t="s">
        <v>44</v>
      </c>
      <c r="D11">
        <v>14.8447912486888</v>
      </c>
      <c r="E11">
        <v>16.861358972279</v>
      </c>
      <c r="F11">
        <v>6.8463018864404699</v>
      </c>
      <c r="G11">
        <v>8.0457568287341399</v>
      </c>
      <c r="H11">
        <v>12.554634012595599</v>
      </c>
      <c r="I11" t="s">
        <v>1</v>
      </c>
    </row>
    <row r="12" spans="2:9" x14ac:dyDescent="0.45">
      <c r="B12" t="s">
        <v>46</v>
      </c>
      <c r="C12" t="s">
        <v>42</v>
      </c>
      <c r="D12">
        <v>15.22910080326</v>
      </c>
      <c r="E12">
        <v>11.103672626968001</v>
      </c>
      <c r="F12">
        <v>17.019282741346299</v>
      </c>
      <c r="G12">
        <v>13.3636170927176</v>
      </c>
      <c r="H12">
        <v>13.6421600431246</v>
      </c>
      <c r="I12">
        <v>27.5351825878382</v>
      </c>
    </row>
    <row r="13" spans="2:9" x14ac:dyDescent="0.45">
      <c r="B13" t="s">
        <v>46</v>
      </c>
      <c r="C13" t="s">
        <v>43</v>
      </c>
      <c r="D13">
        <v>11.9813217055328</v>
      </c>
      <c r="E13">
        <v>11.339439998289899</v>
      </c>
      <c r="F13">
        <v>14.984901565008901</v>
      </c>
      <c r="G13">
        <v>9.7295997114495592</v>
      </c>
      <c r="H13">
        <v>10.554181176485001</v>
      </c>
      <c r="I13">
        <v>27.968765506952401</v>
      </c>
    </row>
    <row r="14" spans="2:9" x14ac:dyDescent="0.45">
      <c r="B14" t="s">
        <v>46</v>
      </c>
      <c r="C14" t="s">
        <v>44</v>
      </c>
      <c r="D14">
        <v>18.950549898762599</v>
      </c>
      <c r="E14">
        <v>9.1094130822949797</v>
      </c>
      <c r="F14">
        <v>15.320566576930799</v>
      </c>
      <c r="G14">
        <v>14.6036179649738</v>
      </c>
      <c r="H14">
        <v>14.2433642717872</v>
      </c>
      <c r="I14">
        <v>12.480691646905299</v>
      </c>
    </row>
    <row r="17" spans="2:9" x14ac:dyDescent="0.45">
      <c r="C17" s="3" t="s">
        <v>49</v>
      </c>
    </row>
    <row r="19" spans="2:9" x14ac:dyDescent="0.45">
      <c r="B19" s="3" t="s">
        <v>33</v>
      </c>
      <c r="C19" s="3" t="s">
        <v>34</v>
      </c>
      <c r="D19" s="3" t="s">
        <v>35</v>
      </c>
      <c r="E19" s="3" t="s">
        <v>36</v>
      </c>
      <c r="F19" s="3" t="s">
        <v>37</v>
      </c>
      <c r="G19" s="3" t="s">
        <v>38</v>
      </c>
      <c r="H19" s="3" t="s">
        <v>39</v>
      </c>
      <c r="I19" s="3" t="s">
        <v>40</v>
      </c>
    </row>
    <row r="20" spans="2:9" x14ac:dyDescent="0.45">
      <c r="B20" t="s">
        <v>41</v>
      </c>
      <c r="C20" t="s">
        <v>42</v>
      </c>
      <c r="D20">
        <v>3.5138675970755786</v>
      </c>
      <c r="E20">
        <v>1.9115786265296046</v>
      </c>
      <c r="F20">
        <v>2.7721571833535452</v>
      </c>
      <c r="G20">
        <v>2.3957318546605899</v>
      </c>
      <c r="H20">
        <v>2.8742275574303244</v>
      </c>
      <c r="I20">
        <v>3.1707245644268598</v>
      </c>
    </row>
    <row r="21" spans="2:9" x14ac:dyDescent="0.45">
      <c r="B21" t="s">
        <v>41</v>
      </c>
      <c r="C21" t="s">
        <v>43</v>
      </c>
      <c r="D21">
        <v>3.1183547200546204</v>
      </c>
      <c r="E21">
        <v>1.9833146780984605</v>
      </c>
      <c r="F21">
        <v>1.9699362241004021</v>
      </c>
      <c r="G21">
        <v>2.833331781296331</v>
      </c>
      <c r="H21">
        <v>2.9629179284717018</v>
      </c>
      <c r="I21">
        <v>3.8447307627972078</v>
      </c>
    </row>
    <row r="22" spans="2:9" x14ac:dyDescent="0.45">
      <c r="B22" t="s">
        <v>41</v>
      </c>
      <c r="C22" t="s">
        <v>44</v>
      </c>
      <c r="D22">
        <v>7.1680858376031535</v>
      </c>
      <c r="E22">
        <v>4.3522795828111507</v>
      </c>
      <c r="F22">
        <v>3.0457501562346341</v>
      </c>
      <c r="G22">
        <v>7.4970559805704999</v>
      </c>
      <c r="H22">
        <v>10.41830062703443</v>
      </c>
      <c r="I22">
        <v>4.1727797740430175</v>
      </c>
    </row>
    <row r="23" spans="2:9" x14ac:dyDescent="0.45">
      <c r="B23" t="s">
        <v>45</v>
      </c>
      <c r="C23" t="s">
        <v>42</v>
      </c>
      <c r="D23">
        <v>2.405416533279968</v>
      </c>
      <c r="E23">
        <v>2.3001679673835169</v>
      </c>
      <c r="F23">
        <v>2.2032175874531252</v>
      </c>
      <c r="G23">
        <v>1.9229618092316603</v>
      </c>
      <c r="H23">
        <v>1.9399200489575181</v>
      </c>
      <c r="I23" t="s">
        <v>1</v>
      </c>
    </row>
    <row r="24" spans="2:9" x14ac:dyDescent="0.45">
      <c r="B24" t="s">
        <v>45</v>
      </c>
      <c r="C24" t="s">
        <v>43</v>
      </c>
      <c r="D24">
        <v>2.4073214785861756</v>
      </c>
      <c r="E24">
        <v>2.0803630439990299</v>
      </c>
      <c r="F24">
        <v>2.4529949079802571</v>
      </c>
      <c r="G24">
        <v>2.4763581800414252</v>
      </c>
      <c r="H24">
        <v>2.2531585012292079</v>
      </c>
      <c r="I24" t="s">
        <v>1</v>
      </c>
    </row>
    <row r="25" spans="2:9" x14ac:dyDescent="0.45">
      <c r="B25" t="s">
        <v>45</v>
      </c>
      <c r="C25" t="s">
        <v>44</v>
      </c>
      <c r="D25">
        <v>2.6320061798126009</v>
      </c>
      <c r="E25">
        <v>3.4478372870175877</v>
      </c>
      <c r="F25">
        <v>1.7933360215705811</v>
      </c>
      <c r="G25">
        <v>1.8192650524106129</v>
      </c>
      <c r="H25">
        <v>2.5034503705543734</v>
      </c>
      <c r="I25" t="s">
        <v>1</v>
      </c>
    </row>
    <row r="26" spans="2:9" x14ac:dyDescent="0.45">
      <c r="B26" t="s">
        <v>46</v>
      </c>
      <c r="C26" t="s">
        <v>42</v>
      </c>
      <c r="D26">
        <v>2.6451626367621235</v>
      </c>
      <c r="E26">
        <v>2.7069913605182712</v>
      </c>
      <c r="F26">
        <v>2.7739235827165931</v>
      </c>
      <c r="G26">
        <v>3.2322768848800223</v>
      </c>
      <c r="H26">
        <v>3.5238453214111569</v>
      </c>
      <c r="I26">
        <v>7.339031813620541</v>
      </c>
    </row>
    <row r="27" spans="2:9" x14ac:dyDescent="0.45">
      <c r="B27" t="s">
        <v>46</v>
      </c>
      <c r="C27" t="s">
        <v>43</v>
      </c>
      <c r="D27">
        <v>2.3436381459704694</v>
      </c>
      <c r="E27">
        <v>2.1069827584445679</v>
      </c>
      <c r="F27">
        <v>2.0918360878415689</v>
      </c>
      <c r="G27">
        <v>2.2222866941575652</v>
      </c>
      <c r="H27">
        <v>2.2704689297348732</v>
      </c>
      <c r="I27">
        <v>5.5394452367115701</v>
      </c>
    </row>
    <row r="28" spans="2:9" x14ac:dyDescent="0.45">
      <c r="B28" t="s">
        <v>46</v>
      </c>
      <c r="C28" t="s">
        <v>44</v>
      </c>
      <c r="D28">
        <v>3.7045280485557939</v>
      </c>
      <c r="E28">
        <v>1.7200162745424621</v>
      </c>
      <c r="F28">
        <v>2.0565807831087328</v>
      </c>
      <c r="G28">
        <v>2.4105572716181065</v>
      </c>
      <c r="H28">
        <v>2.4340831885039549</v>
      </c>
      <c r="I28">
        <v>2.5479487693984137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A904-470A-4362-8DC3-E82582819445}">
  <dimension ref="B3:I101"/>
  <sheetViews>
    <sheetView workbookViewId="0">
      <selection activeCell="C5" sqref="C5:I7"/>
    </sheetView>
  </sheetViews>
  <sheetFormatPr defaultRowHeight="14.25" x14ac:dyDescent="0.45"/>
  <cols>
    <col min="2" max="2" width="17.53125" customWidth="1"/>
    <col min="3" max="3" width="28.53125" bestFit="1" customWidth="1"/>
    <col min="4" max="4" width="23.33203125" bestFit="1" customWidth="1"/>
    <col min="5" max="5" width="7.73046875" bestFit="1" customWidth="1"/>
    <col min="6" max="6" width="6.73046875" bestFit="1" customWidth="1"/>
    <col min="7" max="9" width="8.73046875" bestFit="1" customWidth="1"/>
  </cols>
  <sheetData>
    <row r="3" spans="2:9" x14ac:dyDescent="0.45">
      <c r="C3" s="3" t="s">
        <v>50</v>
      </c>
    </row>
    <row r="5" spans="2:9" x14ac:dyDescent="0.45">
      <c r="B5" s="3"/>
      <c r="C5" s="3" t="s">
        <v>51</v>
      </c>
      <c r="D5" s="3" t="s">
        <v>52</v>
      </c>
      <c r="E5" s="3" t="s">
        <v>36</v>
      </c>
      <c r="F5" s="3" t="s">
        <v>37</v>
      </c>
      <c r="G5" s="3" t="s">
        <v>38</v>
      </c>
      <c r="H5" s="3" t="s">
        <v>39</v>
      </c>
      <c r="I5" s="3" t="s">
        <v>40</v>
      </c>
    </row>
    <row r="6" spans="2:9" x14ac:dyDescent="0.45">
      <c r="B6" t="s">
        <v>53</v>
      </c>
      <c r="C6">
        <v>0</v>
      </c>
      <c r="D6">
        <v>17200</v>
      </c>
      <c r="E6">
        <v>92000</v>
      </c>
      <c r="F6">
        <v>31900</v>
      </c>
      <c r="G6">
        <v>140000</v>
      </c>
      <c r="H6">
        <v>176000</v>
      </c>
      <c r="I6">
        <v>162000</v>
      </c>
    </row>
    <row r="7" spans="2:9" x14ac:dyDescent="0.45">
      <c r="C7">
        <v>1</v>
      </c>
      <c r="D7">
        <v>16800</v>
      </c>
      <c r="E7">
        <v>67500</v>
      </c>
      <c r="F7">
        <v>31800</v>
      </c>
      <c r="G7">
        <v>129000</v>
      </c>
      <c r="H7">
        <v>164000</v>
      </c>
      <c r="I7">
        <v>140000</v>
      </c>
    </row>
    <row r="8" spans="2:9" x14ac:dyDescent="0.45">
      <c r="C8">
        <v>2</v>
      </c>
      <c r="D8">
        <v>16900</v>
      </c>
      <c r="E8">
        <v>60000</v>
      </c>
      <c r="F8">
        <v>36000</v>
      </c>
      <c r="G8">
        <v>154000</v>
      </c>
      <c r="H8">
        <v>184000</v>
      </c>
      <c r="I8">
        <v>163000</v>
      </c>
    </row>
    <row r="9" spans="2:9" x14ac:dyDescent="0.45">
      <c r="C9">
        <v>3</v>
      </c>
      <c r="D9">
        <v>15000</v>
      </c>
      <c r="E9">
        <v>58700</v>
      </c>
      <c r="F9">
        <v>41700</v>
      </c>
      <c r="G9">
        <v>145000</v>
      </c>
      <c r="H9">
        <v>213000</v>
      </c>
      <c r="I9">
        <v>199000</v>
      </c>
    </row>
    <row r="10" spans="2:9" x14ac:dyDescent="0.45">
      <c r="C10">
        <v>4</v>
      </c>
      <c r="D10">
        <v>17000</v>
      </c>
      <c r="E10">
        <v>58200</v>
      </c>
      <c r="F10">
        <v>45100</v>
      </c>
      <c r="G10">
        <v>169000</v>
      </c>
      <c r="H10">
        <v>234000</v>
      </c>
      <c r="I10">
        <v>237000</v>
      </c>
    </row>
    <row r="11" spans="2:9" x14ac:dyDescent="0.45">
      <c r="C11">
        <v>5</v>
      </c>
      <c r="D11">
        <v>17500</v>
      </c>
      <c r="E11">
        <v>61200</v>
      </c>
      <c r="F11">
        <v>50600</v>
      </c>
      <c r="G11">
        <v>163000</v>
      </c>
      <c r="H11">
        <v>232000</v>
      </c>
      <c r="I11">
        <v>223000</v>
      </c>
    </row>
    <row r="12" spans="2:9" x14ac:dyDescent="0.45">
      <c r="C12">
        <v>6</v>
      </c>
      <c r="D12">
        <v>18000</v>
      </c>
      <c r="E12">
        <v>68400</v>
      </c>
      <c r="F12">
        <v>67900</v>
      </c>
      <c r="G12">
        <v>201000</v>
      </c>
      <c r="H12">
        <v>262000</v>
      </c>
      <c r="I12">
        <v>285000</v>
      </c>
    </row>
    <row r="13" spans="2:9" x14ac:dyDescent="0.45">
      <c r="C13">
        <v>7</v>
      </c>
      <c r="D13">
        <v>17400</v>
      </c>
      <c r="E13">
        <v>93700</v>
      </c>
      <c r="F13">
        <v>91400</v>
      </c>
      <c r="G13">
        <v>285000</v>
      </c>
      <c r="H13">
        <v>377000</v>
      </c>
      <c r="I13">
        <v>374000</v>
      </c>
    </row>
    <row r="14" spans="2:9" x14ac:dyDescent="0.45">
      <c r="C14">
        <v>8</v>
      </c>
      <c r="D14">
        <v>17700</v>
      </c>
      <c r="E14">
        <v>133000</v>
      </c>
      <c r="F14">
        <v>110000</v>
      </c>
      <c r="G14">
        <v>454000</v>
      </c>
      <c r="H14">
        <v>588000</v>
      </c>
      <c r="I14">
        <v>494000</v>
      </c>
    </row>
    <row r="15" spans="2:9" x14ac:dyDescent="0.45">
      <c r="C15">
        <v>9</v>
      </c>
      <c r="D15">
        <v>16700</v>
      </c>
      <c r="E15">
        <v>86500</v>
      </c>
      <c r="F15">
        <v>70200</v>
      </c>
      <c r="G15">
        <v>157000</v>
      </c>
      <c r="H15">
        <v>337000</v>
      </c>
      <c r="I15">
        <v>328000</v>
      </c>
    </row>
    <row r="16" spans="2:9" x14ac:dyDescent="0.45">
      <c r="C16">
        <v>10</v>
      </c>
      <c r="D16">
        <v>17900</v>
      </c>
      <c r="E16">
        <v>87700</v>
      </c>
      <c r="F16">
        <v>61600</v>
      </c>
      <c r="G16">
        <v>313000</v>
      </c>
      <c r="H16">
        <v>371000</v>
      </c>
      <c r="I16">
        <v>332000</v>
      </c>
    </row>
    <row r="17" spans="3:9" x14ac:dyDescent="0.45">
      <c r="C17">
        <v>11</v>
      </c>
      <c r="D17">
        <v>17700</v>
      </c>
      <c r="E17">
        <v>60100</v>
      </c>
      <c r="F17">
        <v>49100</v>
      </c>
      <c r="G17">
        <v>263000</v>
      </c>
      <c r="H17">
        <v>250000</v>
      </c>
      <c r="I17">
        <v>215000</v>
      </c>
    </row>
    <row r="18" spans="3:9" x14ac:dyDescent="0.45">
      <c r="C18">
        <v>12</v>
      </c>
      <c r="D18">
        <v>17800</v>
      </c>
      <c r="E18">
        <v>59500</v>
      </c>
      <c r="F18">
        <v>48400</v>
      </c>
      <c r="G18">
        <v>172000</v>
      </c>
      <c r="H18">
        <v>145000</v>
      </c>
      <c r="I18">
        <v>139000</v>
      </c>
    </row>
    <row r="19" spans="3:9" x14ac:dyDescent="0.45">
      <c r="C19">
        <v>13</v>
      </c>
      <c r="D19">
        <v>18000</v>
      </c>
      <c r="E19">
        <v>66900</v>
      </c>
      <c r="F19">
        <v>55700</v>
      </c>
      <c r="G19">
        <v>159000</v>
      </c>
      <c r="H19">
        <v>170000</v>
      </c>
      <c r="I19">
        <v>135000</v>
      </c>
    </row>
    <row r="20" spans="3:9" x14ac:dyDescent="0.45">
      <c r="C20">
        <v>14</v>
      </c>
      <c r="D20">
        <v>17300</v>
      </c>
      <c r="E20">
        <v>69700</v>
      </c>
      <c r="F20">
        <v>55600</v>
      </c>
      <c r="G20">
        <v>179000</v>
      </c>
      <c r="H20">
        <v>167000</v>
      </c>
      <c r="I20">
        <v>193000</v>
      </c>
    </row>
    <row r="21" spans="3:9" x14ac:dyDescent="0.45">
      <c r="C21">
        <v>15</v>
      </c>
      <c r="D21">
        <v>18000</v>
      </c>
      <c r="E21">
        <v>47900</v>
      </c>
      <c r="F21">
        <v>39700</v>
      </c>
      <c r="G21">
        <v>59000</v>
      </c>
      <c r="H21">
        <v>41400</v>
      </c>
      <c r="I21">
        <v>15600</v>
      </c>
    </row>
    <row r="22" spans="3:9" x14ac:dyDescent="0.45">
      <c r="C22">
        <v>16</v>
      </c>
      <c r="D22">
        <v>17400</v>
      </c>
      <c r="E22">
        <v>275000</v>
      </c>
      <c r="F22">
        <v>80800</v>
      </c>
      <c r="G22">
        <v>1310000</v>
      </c>
      <c r="H22">
        <v>4540000</v>
      </c>
      <c r="I22">
        <v>13000000</v>
      </c>
    </row>
    <row r="23" spans="3:9" x14ac:dyDescent="0.45">
      <c r="C23">
        <v>17</v>
      </c>
      <c r="D23">
        <v>17600</v>
      </c>
      <c r="E23">
        <v>1080000</v>
      </c>
      <c r="F23">
        <v>372000</v>
      </c>
      <c r="G23">
        <v>49800000</v>
      </c>
      <c r="H23">
        <v>84500000</v>
      </c>
      <c r="I23">
        <v>2950000</v>
      </c>
    </row>
    <row r="24" spans="3:9" x14ac:dyDescent="0.45">
      <c r="C24">
        <v>18</v>
      </c>
      <c r="D24">
        <v>17500</v>
      </c>
      <c r="E24">
        <v>72400</v>
      </c>
      <c r="F24">
        <v>49900</v>
      </c>
      <c r="G24">
        <v>109000</v>
      </c>
      <c r="H24">
        <v>118000</v>
      </c>
      <c r="I24">
        <v>109000</v>
      </c>
    </row>
    <row r="25" spans="3:9" x14ac:dyDescent="0.45">
      <c r="C25">
        <v>19</v>
      </c>
      <c r="D25">
        <v>15600</v>
      </c>
      <c r="E25">
        <v>73500</v>
      </c>
      <c r="F25">
        <v>50300</v>
      </c>
      <c r="G25">
        <v>156000</v>
      </c>
      <c r="H25">
        <v>137000</v>
      </c>
      <c r="I25">
        <v>110000</v>
      </c>
    </row>
    <row r="26" spans="3:9" x14ac:dyDescent="0.45">
      <c r="C26">
        <v>20</v>
      </c>
      <c r="D26">
        <v>14900</v>
      </c>
      <c r="E26">
        <v>80200</v>
      </c>
      <c r="F26">
        <v>63400</v>
      </c>
      <c r="G26">
        <v>205000</v>
      </c>
      <c r="H26">
        <v>189000</v>
      </c>
      <c r="I26">
        <v>154000</v>
      </c>
    </row>
    <row r="27" spans="3:9" x14ac:dyDescent="0.45">
      <c r="C27">
        <v>21</v>
      </c>
      <c r="D27">
        <v>26200000</v>
      </c>
      <c r="E27">
        <v>74000</v>
      </c>
      <c r="F27">
        <v>61600</v>
      </c>
      <c r="G27">
        <v>280000</v>
      </c>
      <c r="H27">
        <v>277000</v>
      </c>
      <c r="I27">
        <v>224000</v>
      </c>
    </row>
    <row r="28" spans="3:9" x14ac:dyDescent="0.45">
      <c r="C28">
        <v>22</v>
      </c>
      <c r="D28">
        <v>17000</v>
      </c>
      <c r="E28">
        <v>95100</v>
      </c>
      <c r="F28">
        <v>69000</v>
      </c>
      <c r="G28">
        <v>617000</v>
      </c>
      <c r="H28">
        <v>1210000</v>
      </c>
      <c r="I28">
        <v>7120000</v>
      </c>
    </row>
    <row r="29" spans="3:9" x14ac:dyDescent="0.45">
      <c r="C29">
        <v>23</v>
      </c>
      <c r="D29">
        <v>17200</v>
      </c>
      <c r="E29">
        <v>94300</v>
      </c>
      <c r="F29">
        <v>83200</v>
      </c>
      <c r="G29">
        <v>145000</v>
      </c>
      <c r="H29">
        <v>216000</v>
      </c>
      <c r="I29">
        <v>245000</v>
      </c>
    </row>
    <row r="30" spans="3:9" x14ac:dyDescent="0.45">
      <c r="C30">
        <v>24</v>
      </c>
      <c r="D30">
        <v>14500</v>
      </c>
      <c r="E30">
        <v>129000</v>
      </c>
      <c r="F30">
        <v>109000</v>
      </c>
      <c r="G30">
        <v>397000</v>
      </c>
      <c r="H30">
        <v>487000</v>
      </c>
      <c r="I30">
        <v>456000</v>
      </c>
    </row>
    <row r="31" spans="3:9" x14ac:dyDescent="0.45">
      <c r="C31">
        <v>25</v>
      </c>
      <c r="D31">
        <v>43400000</v>
      </c>
      <c r="E31">
        <v>77100</v>
      </c>
      <c r="F31">
        <v>73100</v>
      </c>
      <c r="G31">
        <v>119000</v>
      </c>
      <c r="H31">
        <v>351000</v>
      </c>
      <c r="I31">
        <v>264000</v>
      </c>
    </row>
    <row r="32" spans="3:9" x14ac:dyDescent="0.45">
      <c r="C32">
        <v>26</v>
      </c>
      <c r="D32">
        <v>16700</v>
      </c>
      <c r="E32">
        <v>63700</v>
      </c>
      <c r="F32">
        <v>52300</v>
      </c>
      <c r="G32">
        <v>69200</v>
      </c>
      <c r="H32">
        <v>179000</v>
      </c>
      <c r="I32">
        <v>211000</v>
      </c>
    </row>
    <row r="33" spans="2:9" x14ac:dyDescent="0.45">
      <c r="C33">
        <v>27</v>
      </c>
      <c r="D33">
        <v>17100</v>
      </c>
      <c r="E33">
        <v>57600</v>
      </c>
      <c r="F33">
        <v>46500</v>
      </c>
      <c r="G33">
        <v>139000</v>
      </c>
      <c r="H33">
        <v>223000</v>
      </c>
      <c r="I33">
        <v>214000</v>
      </c>
    </row>
    <row r="34" spans="2:9" x14ac:dyDescent="0.45">
      <c r="C34">
        <v>28</v>
      </c>
      <c r="D34">
        <v>16600</v>
      </c>
      <c r="E34">
        <v>58800</v>
      </c>
      <c r="F34">
        <v>42500</v>
      </c>
      <c r="G34">
        <v>180000</v>
      </c>
      <c r="H34">
        <v>236000</v>
      </c>
      <c r="I34">
        <v>234000</v>
      </c>
    </row>
    <row r="35" spans="2:9" x14ac:dyDescent="0.45">
      <c r="C35">
        <v>29</v>
      </c>
      <c r="D35">
        <v>17200</v>
      </c>
      <c r="E35">
        <v>57400</v>
      </c>
      <c r="F35">
        <v>37300</v>
      </c>
      <c r="G35">
        <v>157000</v>
      </c>
      <c r="H35">
        <v>200000</v>
      </c>
      <c r="I35">
        <v>201000</v>
      </c>
    </row>
    <row r="36" spans="2:9" x14ac:dyDescent="0.45">
      <c r="C36">
        <v>30</v>
      </c>
      <c r="D36">
        <v>14000</v>
      </c>
      <c r="E36">
        <v>59800</v>
      </c>
      <c r="F36">
        <v>31800</v>
      </c>
      <c r="G36">
        <v>128000</v>
      </c>
      <c r="H36">
        <v>160000</v>
      </c>
      <c r="I36">
        <v>158000</v>
      </c>
    </row>
    <row r="37" spans="2:9" x14ac:dyDescent="0.45">
      <c r="C37">
        <v>31</v>
      </c>
      <c r="D37">
        <v>17000</v>
      </c>
      <c r="E37">
        <v>75600</v>
      </c>
      <c r="F37">
        <v>27800</v>
      </c>
      <c r="G37">
        <v>126000</v>
      </c>
      <c r="H37">
        <v>158000</v>
      </c>
      <c r="I37">
        <v>170000</v>
      </c>
    </row>
    <row r="38" spans="2:9" x14ac:dyDescent="0.45">
      <c r="B38" t="s">
        <v>54</v>
      </c>
      <c r="C38">
        <v>32</v>
      </c>
      <c r="D38">
        <v>4150</v>
      </c>
      <c r="E38">
        <v>45600000</v>
      </c>
      <c r="F38">
        <v>47500000</v>
      </c>
      <c r="G38">
        <v>33700000</v>
      </c>
      <c r="H38">
        <v>34300000</v>
      </c>
      <c r="I38">
        <v>49500000</v>
      </c>
    </row>
    <row r="39" spans="2:9" x14ac:dyDescent="0.45">
      <c r="C39">
        <v>33</v>
      </c>
      <c r="D39">
        <v>4180</v>
      </c>
      <c r="E39">
        <v>33000000</v>
      </c>
      <c r="F39">
        <v>30900000</v>
      </c>
      <c r="G39">
        <v>39000000</v>
      </c>
      <c r="H39">
        <v>32900000</v>
      </c>
      <c r="I39">
        <v>33000000</v>
      </c>
    </row>
    <row r="40" spans="2:9" x14ac:dyDescent="0.45">
      <c r="C40">
        <v>34</v>
      </c>
      <c r="D40">
        <v>4300</v>
      </c>
      <c r="E40">
        <v>37600000</v>
      </c>
      <c r="F40">
        <v>29700000</v>
      </c>
      <c r="G40">
        <v>34400000</v>
      </c>
      <c r="H40">
        <v>26900000</v>
      </c>
      <c r="I40">
        <v>35400000</v>
      </c>
    </row>
    <row r="41" spans="2:9" x14ac:dyDescent="0.45">
      <c r="C41">
        <v>35</v>
      </c>
      <c r="D41">
        <v>2630</v>
      </c>
      <c r="E41">
        <v>208000</v>
      </c>
      <c r="F41">
        <v>98000</v>
      </c>
      <c r="G41">
        <v>98200</v>
      </c>
      <c r="H41">
        <v>91000</v>
      </c>
      <c r="I41">
        <v>81900</v>
      </c>
    </row>
    <row r="42" spans="2:9" x14ac:dyDescent="0.45">
      <c r="C42">
        <v>36</v>
      </c>
      <c r="D42">
        <v>4690</v>
      </c>
      <c r="E42">
        <v>282000</v>
      </c>
      <c r="F42">
        <v>110000</v>
      </c>
      <c r="G42">
        <v>117000</v>
      </c>
      <c r="H42">
        <v>103000</v>
      </c>
      <c r="I42">
        <v>43900</v>
      </c>
    </row>
    <row r="43" spans="2:9" x14ac:dyDescent="0.45">
      <c r="C43">
        <v>37</v>
      </c>
      <c r="D43">
        <v>5020</v>
      </c>
      <c r="E43">
        <v>164000</v>
      </c>
      <c r="F43">
        <v>187000</v>
      </c>
      <c r="G43">
        <v>193000</v>
      </c>
      <c r="H43">
        <v>209000</v>
      </c>
      <c r="I43">
        <v>70300</v>
      </c>
    </row>
    <row r="44" spans="2:9" x14ac:dyDescent="0.45">
      <c r="C44">
        <v>38</v>
      </c>
      <c r="D44">
        <v>4720</v>
      </c>
      <c r="E44">
        <v>112000</v>
      </c>
      <c r="F44">
        <v>159000</v>
      </c>
      <c r="G44">
        <v>103000</v>
      </c>
      <c r="H44">
        <v>123000</v>
      </c>
      <c r="I44">
        <v>70600</v>
      </c>
    </row>
    <row r="45" spans="2:9" x14ac:dyDescent="0.45">
      <c r="C45">
        <v>39</v>
      </c>
      <c r="D45">
        <v>4660</v>
      </c>
      <c r="E45">
        <v>140000</v>
      </c>
      <c r="F45">
        <v>131000</v>
      </c>
      <c r="G45">
        <v>146000</v>
      </c>
      <c r="H45">
        <v>143000</v>
      </c>
      <c r="I45">
        <v>30500</v>
      </c>
    </row>
    <row r="46" spans="2:9" x14ac:dyDescent="0.45">
      <c r="C46">
        <v>40</v>
      </c>
      <c r="D46">
        <v>4450</v>
      </c>
      <c r="E46">
        <v>194000</v>
      </c>
      <c r="F46">
        <v>185000</v>
      </c>
      <c r="G46">
        <v>184000</v>
      </c>
      <c r="H46">
        <v>173000</v>
      </c>
      <c r="I46">
        <v>173000</v>
      </c>
    </row>
    <row r="47" spans="2:9" x14ac:dyDescent="0.45">
      <c r="C47">
        <v>41</v>
      </c>
      <c r="D47">
        <v>4430</v>
      </c>
      <c r="E47">
        <v>170000</v>
      </c>
      <c r="F47">
        <v>176000</v>
      </c>
      <c r="G47">
        <v>172000</v>
      </c>
      <c r="H47">
        <v>144000</v>
      </c>
      <c r="I47">
        <v>106000</v>
      </c>
    </row>
    <row r="48" spans="2:9" x14ac:dyDescent="0.45">
      <c r="C48">
        <v>42</v>
      </c>
      <c r="D48">
        <v>4740</v>
      </c>
      <c r="E48">
        <v>175000</v>
      </c>
      <c r="F48">
        <v>196000</v>
      </c>
      <c r="G48">
        <v>126000</v>
      </c>
      <c r="H48">
        <v>147000</v>
      </c>
      <c r="I48">
        <v>159000</v>
      </c>
    </row>
    <row r="49" spans="3:9" x14ac:dyDescent="0.45">
      <c r="C49">
        <v>43</v>
      </c>
      <c r="D49">
        <v>5090</v>
      </c>
      <c r="E49">
        <v>125000</v>
      </c>
      <c r="F49">
        <v>118000</v>
      </c>
      <c r="G49">
        <v>116000</v>
      </c>
      <c r="H49">
        <v>126000</v>
      </c>
      <c r="I49">
        <v>137000</v>
      </c>
    </row>
    <row r="50" spans="3:9" x14ac:dyDescent="0.45">
      <c r="C50">
        <v>44</v>
      </c>
      <c r="D50">
        <v>4820</v>
      </c>
      <c r="E50">
        <v>156000</v>
      </c>
      <c r="F50">
        <v>121000</v>
      </c>
      <c r="G50">
        <v>119000</v>
      </c>
      <c r="H50">
        <v>116000</v>
      </c>
      <c r="I50">
        <v>93900</v>
      </c>
    </row>
    <row r="51" spans="3:9" x14ac:dyDescent="0.45">
      <c r="C51">
        <v>45</v>
      </c>
      <c r="D51">
        <v>4510</v>
      </c>
      <c r="E51">
        <v>127000</v>
      </c>
      <c r="F51">
        <v>106000</v>
      </c>
      <c r="G51">
        <v>120000</v>
      </c>
      <c r="H51">
        <v>98100</v>
      </c>
      <c r="I51">
        <v>85400</v>
      </c>
    </row>
    <row r="52" spans="3:9" x14ac:dyDescent="0.45">
      <c r="C52">
        <v>46</v>
      </c>
      <c r="D52">
        <v>3980</v>
      </c>
      <c r="E52">
        <v>126000</v>
      </c>
      <c r="F52">
        <v>129000</v>
      </c>
      <c r="G52">
        <v>104000</v>
      </c>
      <c r="H52">
        <v>79800</v>
      </c>
      <c r="I52">
        <v>46800</v>
      </c>
    </row>
    <row r="53" spans="3:9" x14ac:dyDescent="0.45">
      <c r="C53">
        <v>47</v>
      </c>
      <c r="D53">
        <v>4420</v>
      </c>
      <c r="E53">
        <v>103000</v>
      </c>
      <c r="F53">
        <v>94900</v>
      </c>
      <c r="G53">
        <v>75500</v>
      </c>
      <c r="H53">
        <v>37800</v>
      </c>
      <c r="I53">
        <v>171000</v>
      </c>
    </row>
    <row r="54" spans="3:9" x14ac:dyDescent="0.45">
      <c r="C54">
        <v>48</v>
      </c>
      <c r="D54">
        <v>4020</v>
      </c>
      <c r="E54">
        <v>13600</v>
      </c>
      <c r="F54">
        <v>320000</v>
      </c>
      <c r="G54">
        <v>265000</v>
      </c>
      <c r="H54">
        <v>506000</v>
      </c>
      <c r="I54">
        <v>14900000</v>
      </c>
    </row>
    <row r="55" spans="3:9" x14ac:dyDescent="0.45">
      <c r="C55">
        <v>49</v>
      </c>
      <c r="D55">
        <v>4020</v>
      </c>
      <c r="E55">
        <v>169000</v>
      </c>
      <c r="F55">
        <v>131000</v>
      </c>
      <c r="G55">
        <v>107000</v>
      </c>
      <c r="H55">
        <v>61800</v>
      </c>
      <c r="I55">
        <v>43500</v>
      </c>
    </row>
    <row r="56" spans="3:9" x14ac:dyDescent="0.45">
      <c r="C56">
        <v>50</v>
      </c>
      <c r="D56">
        <v>4220</v>
      </c>
      <c r="E56">
        <v>136000</v>
      </c>
      <c r="F56">
        <v>113000</v>
      </c>
      <c r="G56">
        <v>110000</v>
      </c>
      <c r="H56">
        <v>88200</v>
      </c>
      <c r="I56">
        <v>84000</v>
      </c>
    </row>
    <row r="57" spans="3:9" x14ac:dyDescent="0.45">
      <c r="C57">
        <v>51</v>
      </c>
      <c r="D57">
        <v>2040</v>
      </c>
      <c r="E57">
        <v>169000</v>
      </c>
      <c r="F57">
        <v>218000</v>
      </c>
      <c r="G57">
        <v>112000</v>
      </c>
      <c r="H57">
        <v>119000</v>
      </c>
      <c r="I57">
        <v>145000</v>
      </c>
    </row>
    <row r="58" spans="3:9" x14ac:dyDescent="0.45">
      <c r="C58">
        <v>52</v>
      </c>
      <c r="D58">
        <v>1920</v>
      </c>
      <c r="E58">
        <v>74400</v>
      </c>
      <c r="F58">
        <v>105000</v>
      </c>
      <c r="G58">
        <v>56500</v>
      </c>
      <c r="H58">
        <v>60000</v>
      </c>
      <c r="I58">
        <v>51000</v>
      </c>
    </row>
    <row r="59" spans="3:9" x14ac:dyDescent="0.45">
      <c r="C59">
        <v>53</v>
      </c>
      <c r="D59">
        <v>25000000</v>
      </c>
      <c r="E59">
        <v>76700</v>
      </c>
      <c r="F59">
        <v>105000</v>
      </c>
      <c r="G59">
        <v>56700</v>
      </c>
      <c r="H59">
        <v>60200</v>
      </c>
      <c r="I59">
        <v>51000</v>
      </c>
    </row>
    <row r="60" spans="3:9" x14ac:dyDescent="0.45">
      <c r="C60">
        <v>54</v>
      </c>
      <c r="D60">
        <v>4140</v>
      </c>
      <c r="E60">
        <v>201000</v>
      </c>
      <c r="F60">
        <v>177000</v>
      </c>
      <c r="G60">
        <v>90600</v>
      </c>
      <c r="H60">
        <v>110000</v>
      </c>
      <c r="I60">
        <v>59300</v>
      </c>
    </row>
    <row r="61" spans="3:9" x14ac:dyDescent="0.45">
      <c r="C61">
        <v>55</v>
      </c>
      <c r="D61">
        <v>4290</v>
      </c>
      <c r="E61">
        <v>182000</v>
      </c>
      <c r="F61">
        <v>121000</v>
      </c>
      <c r="G61">
        <v>158000</v>
      </c>
      <c r="H61">
        <v>171000</v>
      </c>
      <c r="I61">
        <v>110000</v>
      </c>
    </row>
    <row r="62" spans="3:9" x14ac:dyDescent="0.45">
      <c r="C62">
        <v>56</v>
      </c>
      <c r="D62">
        <v>1410</v>
      </c>
      <c r="E62">
        <v>183000</v>
      </c>
      <c r="F62">
        <v>202000</v>
      </c>
      <c r="G62">
        <v>193000</v>
      </c>
      <c r="H62">
        <v>165000</v>
      </c>
      <c r="I62">
        <v>146000</v>
      </c>
    </row>
    <row r="63" spans="3:9" x14ac:dyDescent="0.45">
      <c r="C63">
        <v>57</v>
      </c>
      <c r="D63">
        <v>50100000</v>
      </c>
      <c r="E63">
        <v>179000</v>
      </c>
      <c r="F63">
        <v>119000</v>
      </c>
      <c r="G63">
        <v>115000</v>
      </c>
      <c r="H63">
        <v>102000</v>
      </c>
      <c r="I63">
        <v>62000</v>
      </c>
    </row>
    <row r="64" spans="3:9" x14ac:dyDescent="0.45">
      <c r="C64">
        <v>58</v>
      </c>
      <c r="D64">
        <v>3920</v>
      </c>
      <c r="E64">
        <v>108000</v>
      </c>
      <c r="F64">
        <v>124000</v>
      </c>
      <c r="G64">
        <v>117000</v>
      </c>
      <c r="H64">
        <v>121000</v>
      </c>
      <c r="I64">
        <v>81600</v>
      </c>
    </row>
    <row r="65" spans="2:9" x14ac:dyDescent="0.45">
      <c r="C65">
        <v>59</v>
      </c>
      <c r="D65">
        <v>2000</v>
      </c>
      <c r="E65">
        <v>169000</v>
      </c>
      <c r="F65">
        <v>229000</v>
      </c>
      <c r="G65">
        <v>135000</v>
      </c>
      <c r="H65">
        <v>171000</v>
      </c>
      <c r="I65">
        <v>44400</v>
      </c>
    </row>
    <row r="66" spans="2:9" x14ac:dyDescent="0.45">
      <c r="C66">
        <v>60</v>
      </c>
      <c r="D66">
        <v>4040</v>
      </c>
      <c r="E66">
        <v>177000</v>
      </c>
      <c r="F66">
        <v>262000</v>
      </c>
      <c r="G66">
        <v>136000</v>
      </c>
      <c r="H66">
        <v>170000</v>
      </c>
      <c r="I66">
        <v>46000</v>
      </c>
    </row>
    <row r="67" spans="2:9" x14ac:dyDescent="0.45">
      <c r="C67">
        <v>61</v>
      </c>
      <c r="D67">
        <v>4250</v>
      </c>
      <c r="E67">
        <v>56700</v>
      </c>
      <c r="F67">
        <v>83000</v>
      </c>
      <c r="G67">
        <v>47600</v>
      </c>
      <c r="H67">
        <v>49900</v>
      </c>
      <c r="I67">
        <v>70300</v>
      </c>
    </row>
    <row r="68" spans="2:9" x14ac:dyDescent="0.45">
      <c r="C68">
        <v>62</v>
      </c>
      <c r="D68">
        <v>1370</v>
      </c>
      <c r="E68">
        <v>56600</v>
      </c>
      <c r="F68">
        <v>83300</v>
      </c>
      <c r="G68">
        <v>47600</v>
      </c>
      <c r="H68">
        <v>49900</v>
      </c>
      <c r="I68">
        <v>70200</v>
      </c>
    </row>
    <row r="69" spans="2:9" x14ac:dyDescent="0.45">
      <c r="C69">
        <v>63</v>
      </c>
      <c r="D69">
        <v>4080</v>
      </c>
      <c r="E69">
        <v>97700</v>
      </c>
      <c r="F69">
        <v>121000</v>
      </c>
      <c r="G69">
        <v>76600</v>
      </c>
      <c r="H69">
        <v>56500</v>
      </c>
      <c r="I69">
        <v>195000</v>
      </c>
    </row>
    <row r="70" spans="2:9" x14ac:dyDescent="0.45">
      <c r="B70" t="s">
        <v>55</v>
      </c>
      <c r="C70">
        <v>64</v>
      </c>
      <c r="D70">
        <v>4350</v>
      </c>
      <c r="E70">
        <v>13000</v>
      </c>
      <c r="F70">
        <v>5600</v>
      </c>
      <c r="G70">
        <v>5560</v>
      </c>
      <c r="H70">
        <v>6460</v>
      </c>
      <c r="I70" t="s">
        <v>1</v>
      </c>
    </row>
    <row r="71" spans="2:9" x14ac:dyDescent="0.45">
      <c r="C71">
        <v>65</v>
      </c>
      <c r="D71">
        <v>2890</v>
      </c>
      <c r="E71">
        <v>168000</v>
      </c>
      <c r="F71">
        <v>105000</v>
      </c>
      <c r="G71">
        <v>91600</v>
      </c>
      <c r="H71">
        <v>78600</v>
      </c>
      <c r="I71" t="s">
        <v>1</v>
      </c>
    </row>
    <row r="72" spans="2:9" x14ac:dyDescent="0.45">
      <c r="C72">
        <v>66</v>
      </c>
      <c r="D72">
        <v>4380</v>
      </c>
      <c r="E72">
        <v>402000</v>
      </c>
      <c r="F72">
        <v>353000</v>
      </c>
      <c r="G72">
        <v>200000</v>
      </c>
      <c r="H72">
        <v>125000</v>
      </c>
      <c r="I72" t="s">
        <v>1</v>
      </c>
    </row>
    <row r="73" spans="2:9" x14ac:dyDescent="0.45">
      <c r="C73">
        <v>67</v>
      </c>
      <c r="D73">
        <v>2370</v>
      </c>
      <c r="E73">
        <v>390000</v>
      </c>
      <c r="F73">
        <v>277000</v>
      </c>
      <c r="G73">
        <v>142000</v>
      </c>
      <c r="H73">
        <v>105000</v>
      </c>
      <c r="I73" t="s">
        <v>1</v>
      </c>
    </row>
    <row r="74" spans="2:9" x14ac:dyDescent="0.45">
      <c r="C74">
        <v>68</v>
      </c>
      <c r="D74">
        <v>4540</v>
      </c>
      <c r="E74">
        <v>396000</v>
      </c>
      <c r="F74">
        <v>287000</v>
      </c>
      <c r="G74">
        <v>123000</v>
      </c>
      <c r="H74">
        <v>86800</v>
      </c>
      <c r="I74" t="s">
        <v>1</v>
      </c>
    </row>
    <row r="75" spans="2:9" x14ac:dyDescent="0.45">
      <c r="C75">
        <v>69</v>
      </c>
      <c r="D75">
        <v>3070</v>
      </c>
      <c r="E75">
        <v>145000</v>
      </c>
      <c r="F75">
        <v>160000</v>
      </c>
      <c r="G75">
        <v>123000</v>
      </c>
      <c r="H75">
        <v>128000</v>
      </c>
      <c r="I75" t="s">
        <v>1</v>
      </c>
    </row>
    <row r="76" spans="2:9" x14ac:dyDescent="0.45">
      <c r="C76">
        <v>70</v>
      </c>
      <c r="D76">
        <v>4600</v>
      </c>
      <c r="E76">
        <v>224000</v>
      </c>
      <c r="F76">
        <v>228000</v>
      </c>
      <c r="G76">
        <v>228000</v>
      </c>
      <c r="H76">
        <v>171000</v>
      </c>
      <c r="I76" t="s">
        <v>1</v>
      </c>
    </row>
    <row r="77" spans="2:9" x14ac:dyDescent="0.45">
      <c r="C77">
        <v>71</v>
      </c>
      <c r="D77">
        <v>4310</v>
      </c>
      <c r="E77">
        <v>275000</v>
      </c>
      <c r="F77">
        <v>183000</v>
      </c>
      <c r="G77">
        <v>172000</v>
      </c>
      <c r="H77">
        <v>169000</v>
      </c>
      <c r="I77" t="s">
        <v>1</v>
      </c>
    </row>
    <row r="78" spans="2:9" x14ac:dyDescent="0.45">
      <c r="C78">
        <v>72</v>
      </c>
      <c r="D78">
        <v>4360</v>
      </c>
      <c r="E78">
        <v>265000</v>
      </c>
      <c r="F78">
        <v>348000</v>
      </c>
      <c r="G78">
        <v>213000</v>
      </c>
      <c r="H78">
        <v>173000</v>
      </c>
      <c r="I78" t="s">
        <v>1</v>
      </c>
    </row>
    <row r="79" spans="2:9" x14ac:dyDescent="0.45">
      <c r="C79">
        <v>73</v>
      </c>
      <c r="D79">
        <v>4290</v>
      </c>
      <c r="E79">
        <v>267000</v>
      </c>
      <c r="F79">
        <v>413000</v>
      </c>
      <c r="G79">
        <v>199000</v>
      </c>
      <c r="H79">
        <v>122000</v>
      </c>
      <c r="I79" t="s">
        <v>1</v>
      </c>
    </row>
    <row r="80" spans="2:9" x14ac:dyDescent="0.45">
      <c r="C80">
        <v>74</v>
      </c>
      <c r="D80">
        <v>4510</v>
      </c>
      <c r="E80">
        <v>281000</v>
      </c>
      <c r="F80">
        <v>495000</v>
      </c>
      <c r="G80">
        <v>209000</v>
      </c>
      <c r="H80">
        <v>154000</v>
      </c>
      <c r="I80" t="s">
        <v>1</v>
      </c>
    </row>
    <row r="81" spans="3:9" x14ac:dyDescent="0.45">
      <c r="C81">
        <v>75</v>
      </c>
      <c r="D81">
        <v>2970</v>
      </c>
      <c r="E81">
        <v>348000</v>
      </c>
      <c r="F81">
        <v>385000</v>
      </c>
      <c r="G81">
        <v>202000</v>
      </c>
      <c r="H81">
        <v>187000</v>
      </c>
      <c r="I81" t="s">
        <v>1</v>
      </c>
    </row>
    <row r="82" spans="3:9" x14ac:dyDescent="0.45">
      <c r="C82">
        <v>76</v>
      </c>
      <c r="D82">
        <v>4510</v>
      </c>
      <c r="E82">
        <v>277000</v>
      </c>
      <c r="F82">
        <v>324000</v>
      </c>
      <c r="G82">
        <v>160000</v>
      </c>
      <c r="H82">
        <v>121000</v>
      </c>
      <c r="I82" t="s">
        <v>1</v>
      </c>
    </row>
    <row r="83" spans="3:9" x14ac:dyDescent="0.45">
      <c r="C83">
        <v>77</v>
      </c>
      <c r="D83">
        <v>4410</v>
      </c>
      <c r="E83">
        <v>252000</v>
      </c>
      <c r="F83">
        <v>180000</v>
      </c>
      <c r="G83">
        <v>110000</v>
      </c>
      <c r="H83">
        <v>77200</v>
      </c>
      <c r="I83" t="s">
        <v>1</v>
      </c>
    </row>
    <row r="84" spans="3:9" x14ac:dyDescent="0.45">
      <c r="C84">
        <v>78</v>
      </c>
      <c r="D84">
        <v>4310</v>
      </c>
      <c r="E84">
        <v>129000</v>
      </c>
      <c r="F84">
        <v>126000</v>
      </c>
      <c r="G84">
        <v>121000</v>
      </c>
      <c r="H84">
        <v>99200</v>
      </c>
      <c r="I84" t="s">
        <v>1</v>
      </c>
    </row>
    <row r="85" spans="3:9" x14ac:dyDescent="0.45">
      <c r="C85">
        <v>79</v>
      </c>
      <c r="D85">
        <v>2780</v>
      </c>
      <c r="E85">
        <v>99200</v>
      </c>
      <c r="F85">
        <v>33500</v>
      </c>
      <c r="G85">
        <v>31100</v>
      </c>
      <c r="H85">
        <v>26200</v>
      </c>
      <c r="I85" t="s">
        <v>1</v>
      </c>
    </row>
    <row r="86" spans="3:9" x14ac:dyDescent="0.45">
      <c r="C86">
        <v>80</v>
      </c>
      <c r="D86">
        <v>4020</v>
      </c>
      <c r="E86">
        <v>14900</v>
      </c>
      <c r="F86">
        <v>8290</v>
      </c>
      <c r="G86">
        <v>8030</v>
      </c>
      <c r="H86">
        <v>9780</v>
      </c>
      <c r="I86" t="s">
        <v>1</v>
      </c>
    </row>
    <row r="87" spans="3:9" x14ac:dyDescent="0.45">
      <c r="C87">
        <v>81</v>
      </c>
      <c r="D87">
        <v>1230</v>
      </c>
      <c r="E87">
        <v>68200</v>
      </c>
      <c r="F87">
        <v>69200</v>
      </c>
      <c r="G87">
        <v>54400</v>
      </c>
      <c r="H87">
        <v>51900</v>
      </c>
      <c r="I87" t="s">
        <v>1</v>
      </c>
    </row>
    <row r="88" spans="3:9" x14ac:dyDescent="0.45">
      <c r="C88">
        <v>82</v>
      </c>
      <c r="D88">
        <v>2430</v>
      </c>
      <c r="E88">
        <v>66500</v>
      </c>
      <c r="F88">
        <v>66100</v>
      </c>
      <c r="G88">
        <v>52300</v>
      </c>
      <c r="H88">
        <v>49400</v>
      </c>
      <c r="I88" t="s">
        <v>1</v>
      </c>
    </row>
    <row r="89" spans="3:9" x14ac:dyDescent="0.45">
      <c r="C89">
        <v>83</v>
      </c>
      <c r="D89">
        <v>1720</v>
      </c>
      <c r="E89">
        <v>364000</v>
      </c>
      <c r="F89">
        <v>260000</v>
      </c>
      <c r="G89">
        <v>161000</v>
      </c>
      <c r="H89">
        <v>101000</v>
      </c>
      <c r="I89" t="s">
        <v>1</v>
      </c>
    </row>
    <row r="90" spans="3:9" x14ac:dyDescent="0.45">
      <c r="C90">
        <v>84</v>
      </c>
      <c r="D90">
        <v>1780</v>
      </c>
      <c r="E90">
        <v>29500000</v>
      </c>
      <c r="F90">
        <v>21900000</v>
      </c>
      <c r="G90">
        <v>30300000</v>
      </c>
      <c r="H90">
        <v>33100000</v>
      </c>
      <c r="I90" t="s">
        <v>1</v>
      </c>
    </row>
    <row r="91" spans="3:9" x14ac:dyDescent="0.45">
      <c r="C91">
        <v>85</v>
      </c>
      <c r="D91">
        <v>24500000</v>
      </c>
      <c r="E91">
        <v>356000</v>
      </c>
      <c r="F91">
        <v>200000</v>
      </c>
      <c r="G91">
        <v>141000</v>
      </c>
      <c r="H91">
        <v>109000</v>
      </c>
      <c r="I91" t="s">
        <v>1</v>
      </c>
    </row>
    <row r="92" spans="3:9" x14ac:dyDescent="0.45">
      <c r="C92">
        <v>86</v>
      </c>
      <c r="D92">
        <v>3780</v>
      </c>
      <c r="E92">
        <v>253000</v>
      </c>
      <c r="F92">
        <v>401000</v>
      </c>
      <c r="G92">
        <v>181000</v>
      </c>
      <c r="H92">
        <v>125000</v>
      </c>
      <c r="I92" t="s">
        <v>1</v>
      </c>
    </row>
    <row r="93" spans="3:9" x14ac:dyDescent="0.45">
      <c r="C93">
        <v>87</v>
      </c>
      <c r="D93">
        <v>3720</v>
      </c>
      <c r="E93">
        <v>265000</v>
      </c>
      <c r="F93">
        <v>534000</v>
      </c>
      <c r="G93">
        <v>190000</v>
      </c>
      <c r="H93">
        <v>133000</v>
      </c>
      <c r="I93" t="s">
        <v>1</v>
      </c>
    </row>
    <row r="94" spans="3:9" x14ac:dyDescent="0.45">
      <c r="C94">
        <v>88</v>
      </c>
      <c r="D94">
        <v>1300</v>
      </c>
      <c r="E94">
        <v>204000</v>
      </c>
      <c r="F94">
        <v>383000</v>
      </c>
      <c r="G94">
        <v>187000</v>
      </c>
      <c r="H94">
        <v>154000</v>
      </c>
      <c r="I94" t="s">
        <v>1</v>
      </c>
    </row>
    <row r="95" spans="3:9" x14ac:dyDescent="0.45">
      <c r="C95">
        <v>89</v>
      </c>
      <c r="D95">
        <v>63900000</v>
      </c>
      <c r="E95">
        <v>169000</v>
      </c>
      <c r="F95">
        <v>246000</v>
      </c>
      <c r="G95">
        <v>146000</v>
      </c>
      <c r="H95">
        <v>118000</v>
      </c>
      <c r="I95" t="s">
        <v>1</v>
      </c>
    </row>
    <row r="96" spans="3:9" x14ac:dyDescent="0.45">
      <c r="C96">
        <v>90</v>
      </c>
      <c r="D96">
        <v>3620</v>
      </c>
      <c r="E96">
        <v>134000</v>
      </c>
      <c r="F96">
        <v>153000</v>
      </c>
      <c r="G96">
        <v>114000</v>
      </c>
      <c r="H96">
        <v>99500</v>
      </c>
      <c r="I96" t="s">
        <v>1</v>
      </c>
    </row>
    <row r="97" spans="3:9" x14ac:dyDescent="0.45">
      <c r="C97">
        <v>91</v>
      </c>
      <c r="D97">
        <v>1730</v>
      </c>
      <c r="E97">
        <v>46100000</v>
      </c>
      <c r="F97">
        <v>60900000</v>
      </c>
      <c r="G97">
        <v>56100000</v>
      </c>
      <c r="H97">
        <v>45900000</v>
      </c>
      <c r="I97" t="s">
        <v>1</v>
      </c>
    </row>
    <row r="98" spans="3:9" x14ac:dyDescent="0.45">
      <c r="C98">
        <v>92</v>
      </c>
      <c r="D98">
        <v>3800</v>
      </c>
      <c r="E98">
        <v>65700000</v>
      </c>
      <c r="F98">
        <v>60700000</v>
      </c>
      <c r="G98">
        <v>81700000</v>
      </c>
      <c r="H98">
        <v>70800000</v>
      </c>
      <c r="I98" t="s">
        <v>1</v>
      </c>
    </row>
    <row r="99" spans="3:9" x14ac:dyDescent="0.45">
      <c r="C99">
        <v>93</v>
      </c>
      <c r="D99">
        <v>2420</v>
      </c>
      <c r="E99">
        <v>370000</v>
      </c>
      <c r="F99">
        <v>266000</v>
      </c>
      <c r="G99">
        <v>141000</v>
      </c>
      <c r="H99">
        <v>140000</v>
      </c>
      <c r="I99" t="s">
        <v>1</v>
      </c>
    </row>
    <row r="100" spans="3:9" x14ac:dyDescent="0.45">
      <c r="C100">
        <v>94</v>
      </c>
      <c r="D100">
        <v>1190</v>
      </c>
      <c r="E100">
        <v>262000</v>
      </c>
      <c r="F100">
        <v>188000</v>
      </c>
      <c r="G100">
        <v>127000</v>
      </c>
      <c r="H100">
        <v>98700</v>
      </c>
      <c r="I100" t="s">
        <v>1</v>
      </c>
    </row>
    <row r="101" spans="3:9" x14ac:dyDescent="0.45">
      <c r="C101">
        <v>95</v>
      </c>
      <c r="D101">
        <v>1280</v>
      </c>
      <c r="E101">
        <v>114000</v>
      </c>
      <c r="F101">
        <v>50400</v>
      </c>
      <c r="G101">
        <v>36000</v>
      </c>
      <c r="H101">
        <v>30600</v>
      </c>
      <c r="I101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45FF-7572-4C45-B680-0032D2CC26A6}">
  <dimension ref="B3:H6"/>
  <sheetViews>
    <sheetView workbookViewId="0">
      <selection activeCell="F6" sqref="F6"/>
    </sheetView>
  </sheetViews>
  <sheetFormatPr defaultRowHeight="14.25" x14ac:dyDescent="0.45"/>
  <cols>
    <col min="3" max="3" width="25.33203125" bestFit="1" customWidth="1"/>
  </cols>
  <sheetData>
    <row r="3" spans="2:8" x14ac:dyDescent="0.45">
      <c r="C3" t="s">
        <v>56</v>
      </c>
    </row>
    <row r="5" spans="2:8" x14ac:dyDescent="0.45">
      <c r="B5" s="3"/>
      <c r="C5" s="3" t="s">
        <v>57</v>
      </c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</row>
    <row r="6" spans="2:8" x14ac:dyDescent="0.45">
      <c r="C6" s="5">
        <f>96/96</f>
        <v>1</v>
      </c>
      <c r="D6" s="5">
        <f>89/96</f>
        <v>0.92708333333333337</v>
      </c>
      <c r="E6" s="5">
        <f t="shared" ref="E6:F6" si="0">89/96</f>
        <v>0.92708333333333337</v>
      </c>
      <c r="F6" s="5">
        <f t="shared" si="0"/>
        <v>0.92708333333333337</v>
      </c>
      <c r="G6" s="5">
        <f>88/96</f>
        <v>0.91666666666666663</v>
      </c>
      <c r="H6" s="5">
        <f>56/64</f>
        <v>0.875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AD9B-7F72-4549-BEA1-FCE4047328DD}">
  <dimension ref="B2:M11"/>
  <sheetViews>
    <sheetView workbookViewId="0">
      <selection activeCell="B2" sqref="B2:M11"/>
    </sheetView>
  </sheetViews>
  <sheetFormatPr defaultRowHeight="14.25" x14ac:dyDescent="0.45"/>
  <cols>
    <col min="2" max="2" width="11.796875" customWidth="1"/>
    <col min="3" max="3" width="10.06640625" bestFit="1" customWidth="1"/>
  </cols>
  <sheetData>
    <row r="2" spans="2:13" x14ac:dyDescent="0.45">
      <c r="B2" s="3" t="s">
        <v>58</v>
      </c>
    </row>
    <row r="3" spans="2:13" x14ac:dyDescent="0.45">
      <c r="B3" s="3"/>
    </row>
    <row r="4" spans="2:13" x14ac:dyDescent="0.45">
      <c r="C4" t="s">
        <v>71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70</v>
      </c>
      <c r="J4" t="s">
        <v>72</v>
      </c>
      <c r="K4" t="s">
        <v>73</v>
      </c>
      <c r="L4" t="s">
        <v>74</v>
      </c>
      <c r="M4" t="s">
        <v>75</v>
      </c>
    </row>
    <row r="5" spans="2:13" x14ac:dyDescent="0.45">
      <c r="B5" t="s">
        <v>59</v>
      </c>
      <c r="C5">
        <v>58.800000000000011</v>
      </c>
      <c r="D5">
        <v>31.675000000000001</v>
      </c>
      <c r="E5">
        <v>28.324999999999999</v>
      </c>
      <c r="F5">
        <v>26.724999999999998</v>
      </c>
      <c r="G5">
        <v>18.7</v>
      </c>
      <c r="H5">
        <v>17.349999999999998</v>
      </c>
      <c r="I5">
        <v>18.649999999999999</v>
      </c>
      <c r="J5">
        <v>22.45</v>
      </c>
      <c r="K5">
        <v>18.25</v>
      </c>
      <c r="L5">
        <v>17.05</v>
      </c>
      <c r="M5">
        <v>18.95</v>
      </c>
    </row>
    <row r="6" spans="2:13" x14ac:dyDescent="0.45">
      <c r="B6" t="s">
        <v>60</v>
      </c>
      <c r="C6">
        <v>65.674999999999997</v>
      </c>
      <c r="D6">
        <v>29.700000000000003</v>
      </c>
      <c r="E6">
        <v>25.424999999999997</v>
      </c>
      <c r="F6">
        <v>20.85</v>
      </c>
      <c r="G6">
        <v>17.524999999999999</v>
      </c>
      <c r="H6">
        <v>17.524999999999999</v>
      </c>
      <c r="I6">
        <v>19.925000000000001</v>
      </c>
      <c r="J6">
        <v>22.450000000000003</v>
      </c>
      <c r="K6">
        <v>19.524999999999999</v>
      </c>
      <c r="L6">
        <v>15.7</v>
      </c>
      <c r="M6">
        <v>19.524999999999999</v>
      </c>
    </row>
    <row r="7" spans="2:13" x14ac:dyDescent="0.45">
      <c r="B7" t="s">
        <v>61</v>
      </c>
      <c r="C7">
        <v>60</v>
      </c>
      <c r="D7">
        <v>36.674999999999997</v>
      </c>
      <c r="E7">
        <v>19.125</v>
      </c>
      <c r="F7">
        <v>22.774999999999999</v>
      </c>
      <c r="G7">
        <v>16.774999999999999</v>
      </c>
      <c r="H7">
        <v>15.75</v>
      </c>
      <c r="I7">
        <v>20.65</v>
      </c>
      <c r="J7">
        <v>25.400000000000002</v>
      </c>
      <c r="K7">
        <v>18.850000000000001</v>
      </c>
      <c r="L7">
        <v>34.475000000000001</v>
      </c>
      <c r="M7">
        <v>33.575000000000003</v>
      </c>
    </row>
    <row r="9" spans="2:13" x14ac:dyDescent="0.45">
      <c r="B9" t="s">
        <v>62</v>
      </c>
      <c r="C9">
        <v>55.574999999999996</v>
      </c>
      <c r="D9">
        <v>46.8</v>
      </c>
      <c r="E9">
        <v>63.649999999999991</v>
      </c>
      <c r="F9">
        <v>59.550000000000004</v>
      </c>
      <c r="G9">
        <v>67.825000000000003</v>
      </c>
      <c r="H9">
        <v>51.55</v>
      </c>
      <c r="I9">
        <v>60.425000000000004</v>
      </c>
      <c r="J9">
        <v>57.15</v>
      </c>
      <c r="K9">
        <v>49.45</v>
      </c>
      <c r="L9">
        <v>59.825000000000003</v>
      </c>
      <c r="M9">
        <v>66.575000000000003</v>
      </c>
    </row>
    <row r="10" spans="2:13" x14ac:dyDescent="0.45">
      <c r="B10" t="s">
        <v>63</v>
      </c>
      <c r="C10">
        <v>56.900000000000006</v>
      </c>
      <c r="D10">
        <v>65.474999999999994</v>
      </c>
      <c r="E10">
        <v>53.825000000000003</v>
      </c>
      <c r="F10">
        <v>61.075000000000003</v>
      </c>
      <c r="G10">
        <v>66.600000000000009</v>
      </c>
      <c r="H10">
        <v>67.575000000000003</v>
      </c>
      <c r="I10">
        <v>49.500000000000007</v>
      </c>
      <c r="J10">
        <v>77.575000000000003</v>
      </c>
      <c r="K10">
        <v>48.55</v>
      </c>
      <c r="L10">
        <v>48.924999999999997</v>
      </c>
      <c r="M10">
        <v>55.025000000000006</v>
      </c>
    </row>
    <row r="11" spans="2:13" x14ac:dyDescent="0.45">
      <c r="B11" t="s">
        <v>64</v>
      </c>
      <c r="C11">
        <v>61.125</v>
      </c>
      <c r="D11">
        <v>74.650000000000006</v>
      </c>
      <c r="E11">
        <v>49.424999999999997</v>
      </c>
      <c r="F11">
        <v>45.399999999999991</v>
      </c>
      <c r="G11">
        <v>61.150000000000006</v>
      </c>
      <c r="H11">
        <v>51.1</v>
      </c>
      <c r="I11">
        <v>52.125</v>
      </c>
      <c r="J11">
        <v>80.224999999999994</v>
      </c>
      <c r="K11">
        <v>67.075000000000003</v>
      </c>
      <c r="L11">
        <v>65.7</v>
      </c>
      <c r="M11">
        <v>57.75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AB3F-501E-44D5-B942-15B88C9F6DD9}">
  <dimension ref="B3:C8"/>
  <sheetViews>
    <sheetView workbookViewId="0">
      <selection activeCell="E15" sqref="E15"/>
    </sheetView>
  </sheetViews>
  <sheetFormatPr defaultRowHeight="14.25" x14ac:dyDescent="0.45"/>
  <sheetData>
    <row r="3" spans="2:3" x14ac:dyDescent="0.45">
      <c r="B3" s="3" t="s">
        <v>76</v>
      </c>
    </row>
    <row r="5" spans="2:3" x14ac:dyDescent="0.45">
      <c r="B5" s="3" t="s">
        <v>78</v>
      </c>
      <c r="C5" s="3" t="s">
        <v>79</v>
      </c>
    </row>
    <row r="6" spans="2:3" x14ac:dyDescent="0.45">
      <c r="B6">
        <v>1</v>
      </c>
      <c r="C6">
        <v>0.20503307314384378</v>
      </c>
    </row>
    <row r="7" spans="2:3" x14ac:dyDescent="0.45">
      <c r="B7">
        <v>0.79206882030165404</v>
      </c>
      <c r="C7">
        <v>0.47114822152727176</v>
      </c>
    </row>
    <row r="8" spans="2:3" x14ac:dyDescent="0.45">
      <c r="B8">
        <v>0.92571428571428571</v>
      </c>
      <c r="C8">
        <v>-8.2923552523890956E-2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20E6-A013-454F-BE02-DC832C0601BF}">
  <dimension ref="B3:C8"/>
  <sheetViews>
    <sheetView workbookViewId="0">
      <selection activeCell="H11" sqref="H11"/>
    </sheetView>
  </sheetViews>
  <sheetFormatPr defaultRowHeight="14.25" x14ac:dyDescent="0.45"/>
  <sheetData>
    <row r="3" spans="2:3" x14ac:dyDescent="0.45">
      <c r="B3" s="3" t="s">
        <v>77</v>
      </c>
    </row>
    <row r="5" spans="2:3" x14ac:dyDescent="0.45">
      <c r="B5" s="3" t="s">
        <v>78</v>
      </c>
      <c r="C5" s="3" t="s">
        <v>79</v>
      </c>
    </row>
    <row r="6" spans="2:3" x14ac:dyDescent="0.45">
      <c r="B6">
        <v>0.11942815249266862</v>
      </c>
      <c r="C6">
        <v>8.9986888312642746E-2</v>
      </c>
    </row>
    <row r="7" spans="2:3" x14ac:dyDescent="0.45">
      <c r="B7">
        <v>0.11773508434117248</v>
      </c>
      <c r="C7">
        <v>9.1922090343898089E-2</v>
      </c>
    </row>
    <row r="8" spans="2:3" x14ac:dyDescent="0.45">
      <c r="B8">
        <v>0.13583937198067633</v>
      </c>
      <c r="C8">
        <v>6.8457584329470453E-2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C424-DD0B-4D77-A87E-81D81811F97C}">
  <dimension ref="B3:L12"/>
  <sheetViews>
    <sheetView workbookViewId="0">
      <selection activeCell="B3" sqref="A1:XFD1048576"/>
    </sheetView>
  </sheetViews>
  <sheetFormatPr defaultRowHeight="14.25" x14ac:dyDescent="0.45"/>
  <sheetData>
    <row r="3" spans="2:12" x14ac:dyDescent="0.45">
      <c r="B3" s="3" t="s">
        <v>76</v>
      </c>
    </row>
    <row r="4" spans="2:12" x14ac:dyDescent="0.45">
      <c r="B4" s="3"/>
    </row>
    <row r="5" spans="2:12" x14ac:dyDescent="0.45"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72</v>
      </c>
      <c r="J5" t="s">
        <v>73</v>
      </c>
      <c r="K5" t="s">
        <v>74</v>
      </c>
      <c r="L5" t="s">
        <v>75</v>
      </c>
    </row>
    <row r="6" spans="2:12" x14ac:dyDescent="0.45">
      <c r="B6" t="s">
        <v>59</v>
      </c>
      <c r="C6">
        <v>1</v>
      </c>
      <c r="D6">
        <v>0.8224852071005917</v>
      </c>
      <c r="E6">
        <v>1</v>
      </c>
      <c r="F6">
        <v>1</v>
      </c>
      <c r="G6">
        <v>0.91061452513966479</v>
      </c>
      <c r="H6">
        <v>0.94512195121951215</v>
      </c>
      <c r="I6">
        <v>1</v>
      </c>
      <c r="J6">
        <v>1</v>
      </c>
      <c r="K6">
        <v>0.79207920792079212</v>
      </c>
      <c r="L6">
        <v>0.56989247311827962</v>
      </c>
    </row>
    <row r="7" spans="2:12" x14ac:dyDescent="0.45">
      <c r="B7" t="s">
        <v>60</v>
      </c>
      <c r="C7">
        <v>0.81759656652360513</v>
      </c>
      <c r="D7">
        <v>0.98107255520504733</v>
      </c>
      <c r="E7">
        <v>0.74358974358974361</v>
      </c>
      <c r="F7">
        <v>0.70351758793969843</v>
      </c>
      <c r="G7">
        <v>0.95999999999999985</v>
      </c>
      <c r="H7">
        <v>0.75724465558194776</v>
      </c>
      <c r="I7">
        <v>0.84660766961651923</v>
      </c>
      <c r="J7">
        <v>0.9545454545454547</v>
      </c>
      <c r="K7">
        <v>0.85638297872340419</v>
      </c>
      <c r="L7">
        <v>0.75</v>
      </c>
    </row>
    <row r="8" spans="2:12" x14ac:dyDescent="0.45">
      <c r="B8" t="s">
        <v>61</v>
      </c>
      <c r="C8">
        <v>1</v>
      </c>
      <c r="D8">
        <v>0.72327044025157228</v>
      </c>
      <c r="E8">
        <v>1</v>
      </c>
      <c r="F8">
        <v>0.95357142857142863</v>
      </c>
      <c r="G8">
        <v>1</v>
      </c>
      <c r="H8">
        <v>1</v>
      </c>
      <c r="I8">
        <v>1</v>
      </c>
      <c r="J8">
        <v>0.796875</v>
      </c>
      <c r="K8">
        <v>0.98518518518518516</v>
      </c>
      <c r="L8">
        <v>1</v>
      </c>
    </row>
    <row r="10" spans="2:12" x14ac:dyDescent="0.45">
      <c r="B10" t="s">
        <v>62</v>
      </c>
      <c r="C10">
        <v>0.47916666666666669</v>
      </c>
      <c r="D10">
        <v>0.57837837837837835</v>
      </c>
      <c r="E10">
        <v>0.35530546623794218</v>
      </c>
      <c r="F10">
        <v>0.13397129186602871</v>
      </c>
      <c r="G10">
        <v>0.50925925925925919</v>
      </c>
      <c r="H10">
        <v>0.35658914728682167</v>
      </c>
      <c r="I10">
        <v>0.30252100840336132</v>
      </c>
      <c r="J10">
        <v>0.64788732394366189</v>
      </c>
      <c r="K10">
        <v>0.36722689075630255</v>
      </c>
      <c r="L10">
        <v>0.33770014556040756</v>
      </c>
    </row>
    <row r="11" spans="2:12" x14ac:dyDescent="0.45">
      <c r="B11" t="s">
        <v>63</v>
      </c>
      <c r="C11">
        <v>0.75879396984924619</v>
      </c>
      <c r="D11">
        <v>0.771513353115727</v>
      </c>
      <c r="E11">
        <v>0.58707865168539319</v>
      </c>
      <c r="F11">
        <v>-0.16279069767441862</v>
      </c>
      <c r="G11">
        <v>0.14976958525345621</v>
      </c>
      <c r="H11">
        <v>0.26551724137931032</v>
      </c>
      <c r="I11">
        <v>0.69758064516129037</v>
      </c>
      <c r="J11">
        <v>0.57661290322580649</v>
      </c>
      <c r="K11">
        <v>0.26675427069645202</v>
      </c>
      <c r="L11">
        <v>0.44019138755980863</v>
      </c>
    </row>
    <row r="12" spans="2:12" x14ac:dyDescent="0.45">
      <c r="B12" t="s">
        <v>64</v>
      </c>
      <c r="C12">
        <v>0.85633802816901416</v>
      </c>
      <c r="D12">
        <v>0.53926701570680635</v>
      </c>
      <c r="E12">
        <v>0.41764705882352943</v>
      </c>
      <c r="F12">
        <v>0.39483394833948338</v>
      </c>
      <c r="G12">
        <v>3.3707865168539325E-2</v>
      </c>
      <c r="H12">
        <v>0.46710526315789475</v>
      </c>
      <c r="I12">
        <v>0.19692307692307692</v>
      </c>
      <c r="J12">
        <v>1.6203703703703703E-2</v>
      </c>
      <c r="K12">
        <v>0.12987012987012986</v>
      </c>
      <c r="L12">
        <v>0.2893772893772894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1E46-DF3F-44C9-BC1E-166F8D8BB020}">
  <dimension ref="B2:E9"/>
  <sheetViews>
    <sheetView workbookViewId="0">
      <selection activeCell="C10" sqref="C10"/>
    </sheetView>
  </sheetViews>
  <sheetFormatPr defaultRowHeight="14.25" x14ac:dyDescent="0.45"/>
  <cols>
    <col min="2" max="2" width="12.53125" customWidth="1"/>
  </cols>
  <sheetData>
    <row r="2" spans="2:5" x14ac:dyDescent="0.45">
      <c r="B2" s="3" t="s">
        <v>32</v>
      </c>
      <c r="C2" s="3" t="s">
        <v>22</v>
      </c>
      <c r="D2" s="3" t="s">
        <v>3</v>
      </c>
      <c r="E2" s="3" t="s">
        <v>21</v>
      </c>
    </row>
    <row r="3" spans="2:5" x14ac:dyDescent="0.45">
      <c r="B3" s="3" t="s">
        <v>25</v>
      </c>
      <c r="C3" s="1">
        <f>[1]PaC_1!J9</f>
        <v>907000000</v>
      </c>
      <c r="D3" s="1">
        <f>[1]PE_1!J9</f>
        <v>200000000</v>
      </c>
      <c r="E3" s="1">
        <f>[1]PDMS_1!J9</f>
        <v>3000000</v>
      </c>
    </row>
    <row r="4" spans="2:5" x14ac:dyDescent="0.45">
      <c r="B4" s="3" t="s">
        <v>26</v>
      </c>
      <c r="C4" s="1">
        <f>[1]PaC_2!J9</f>
        <v>1310000000</v>
      </c>
      <c r="D4" s="1">
        <f>[1]PE_2!J9</f>
        <v>300000000</v>
      </c>
      <c r="E4" s="1">
        <f>[1]PDMS_2!J9</f>
        <v>2000000</v>
      </c>
    </row>
    <row r="5" spans="2:5" x14ac:dyDescent="0.45">
      <c r="B5" s="3" t="s">
        <v>27</v>
      </c>
      <c r="C5" s="1">
        <f>[1]PaC_3!J9</f>
        <v>1260000000</v>
      </c>
      <c r="D5" s="1">
        <f>[1]PE_3!J9</f>
        <v>200000000</v>
      </c>
      <c r="E5" s="1">
        <f>[1]PDMS_3!J9</f>
        <v>3000000</v>
      </c>
    </row>
    <row r="6" spans="2:5" x14ac:dyDescent="0.45">
      <c r="B6" s="3" t="s">
        <v>28</v>
      </c>
      <c r="C6" s="1">
        <f>[1]PaC_4!J9</f>
        <v>1060000000</v>
      </c>
      <c r="D6" s="1">
        <f>[1]PE_4!J9</f>
        <v>200000000</v>
      </c>
      <c r="E6" s="1">
        <f>[1]PDMS_4!J9</f>
        <v>3000000</v>
      </c>
    </row>
    <row r="7" spans="2:5" x14ac:dyDescent="0.45">
      <c r="B7" s="3" t="s">
        <v>29</v>
      </c>
      <c r="D7" s="1">
        <f>[1]PE_5!J9</f>
        <v>200000000</v>
      </c>
      <c r="E7" s="1">
        <f>[1]PDMS_5!J9</f>
        <v>3000000</v>
      </c>
    </row>
    <row r="8" spans="2:5" x14ac:dyDescent="0.45">
      <c r="B8" s="3" t="s">
        <v>30</v>
      </c>
      <c r="D8" s="1">
        <f>[1]PE_6!J9</f>
        <v>200000000</v>
      </c>
      <c r="E8" s="1">
        <f>[1]PDMS_6!J9</f>
        <v>3000000</v>
      </c>
    </row>
    <row r="9" spans="2:5" x14ac:dyDescent="0.45">
      <c r="B9" s="3" t="s">
        <v>31</v>
      </c>
      <c r="E9" s="1">
        <f>[1]PDMS_7!J9</f>
        <v>3000000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B287-A659-4A7D-9D99-CD94F6362133}">
  <dimension ref="B3:L12"/>
  <sheetViews>
    <sheetView tabSelected="1" workbookViewId="0">
      <selection activeCell="L24" sqref="L24"/>
    </sheetView>
  </sheetViews>
  <sheetFormatPr defaultRowHeight="14.25" x14ac:dyDescent="0.45"/>
  <sheetData>
    <row r="3" spans="2:12" x14ac:dyDescent="0.45">
      <c r="B3" s="3" t="s">
        <v>77</v>
      </c>
    </row>
    <row r="4" spans="2:12" x14ac:dyDescent="0.45">
      <c r="B4" s="3"/>
    </row>
    <row r="5" spans="2:12" x14ac:dyDescent="0.45"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72</v>
      </c>
      <c r="J5" t="s">
        <v>73</v>
      </c>
      <c r="K5" t="s">
        <v>74</v>
      </c>
      <c r="L5" t="s">
        <v>75</v>
      </c>
    </row>
    <row r="6" spans="2:12" x14ac:dyDescent="0.45">
      <c r="B6" t="s">
        <v>59</v>
      </c>
      <c r="C6">
        <v>0.10970464135021098</v>
      </c>
      <c r="D6">
        <v>0.10526315789473684</v>
      </c>
      <c r="E6">
        <v>0.12087912087912088</v>
      </c>
      <c r="F6">
        <v>0.12295081967213115</v>
      </c>
      <c r="G6">
        <v>0.13257575757575757</v>
      </c>
      <c r="H6">
        <v>0.1180722891566265</v>
      </c>
      <c r="I6">
        <v>8.4507042253521125E-2</v>
      </c>
      <c r="J6">
        <v>0.14102564102564102</v>
      </c>
      <c r="K6">
        <v>5.8091286307053944E-2</v>
      </c>
      <c r="L6">
        <v>0.13271604938271606</v>
      </c>
    </row>
    <row r="7" spans="2:12" x14ac:dyDescent="0.45">
      <c r="B7" t="s">
        <v>60</v>
      </c>
      <c r="C7">
        <v>0.10526315789473684</v>
      </c>
      <c r="D7">
        <v>0.13147410358565736</v>
      </c>
      <c r="E7">
        <v>0.10169491525423729</v>
      </c>
      <c r="F7">
        <v>9.3833780160857902E-2</v>
      </c>
      <c r="G7">
        <v>0.1013215859030837</v>
      </c>
      <c r="H7">
        <v>6.1994609164420483E-2</v>
      </c>
      <c r="I7">
        <v>0.10966057441253264</v>
      </c>
      <c r="J7">
        <v>0.11371237458193979</v>
      </c>
      <c r="K7">
        <v>0.11363636363636363</v>
      </c>
      <c r="L7">
        <v>0.12371134020618557</v>
      </c>
    </row>
    <row r="8" spans="2:12" x14ac:dyDescent="0.45">
      <c r="B8" t="s">
        <v>61</v>
      </c>
      <c r="C8">
        <v>0.10324483775811209</v>
      </c>
      <c r="D8">
        <v>9.2046470062555855E-2</v>
      </c>
      <c r="E8">
        <v>0.13229927007299269</v>
      </c>
      <c r="F8">
        <v>8.9080459770114945E-2</v>
      </c>
      <c r="G8">
        <v>0.1105092091007584</v>
      </c>
      <c r="H8">
        <v>8.3135391923990498E-2</v>
      </c>
      <c r="I8">
        <v>0.11232604373757456</v>
      </c>
      <c r="J8">
        <v>0.11060433295324971</v>
      </c>
      <c r="K8">
        <v>5.4814814814814816E-2</v>
      </c>
      <c r="L8">
        <v>0.11556829035339064</v>
      </c>
    </row>
    <row r="10" spans="2:12" x14ac:dyDescent="0.45">
      <c r="B10" t="s">
        <v>62</v>
      </c>
      <c r="C10">
        <v>0.12403100775193798</v>
      </c>
      <c r="D10">
        <v>2.5316455696202531E-2</v>
      </c>
      <c r="E10">
        <v>0.114375</v>
      </c>
      <c r="F10">
        <v>0.13006396588486141</v>
      </c>
      <c r="G10">
        <v>8.1206496519721574E-2</v>
      </c>
      <c r="H10">
        <v>7.421875E-2</v>
      </c>
      <c r="I10">
        <v>0.12586719524281467</v>
      </c>
      <c r="J10">
        <v>0.11864406779661017</v>
      </c>
      <c r="K10">
        <v>8.3333333333333329E-2</v>
      </c>
      <c r="L10">
        <v>1.7937219730941704E-2</v>
      </c>
    </row>
    <row r="11" spans="2:12" x14ac:dyDescent="0.45">
      <c r="B11" t="s">
        <v>63</v>
      </c>
      <c r="C11">
        <v>0.18253968253968253</v>
      </c>
      <c r="D11">
        <v>0.10052910052910052</v>
      </c>
      <c r="E11">
        <v>0.1251908396946565</v>
      </c>
      <c r="F11">
        <v>0.13523131672597866</v>
      </c>
      <c r="G11">
        <v>9.5115681233933158E-2</v>
      </c>
      <c r="H11">
        <v>0.11965811965811966</v>
      </c>
      <c r="I11">
        <v>8.4210526315789472E-2</v>
      </c>
      <c r="J11">
        <v>0.11888111888111888</v>
      </c>
      <c r="K11">
        <v>0.13821138211382114</v>
      </c>
      <c r="L11">
        <v>0.13380281690140844</v>
      </c>
    </row>
    <row r="12" spans="2:12" x14ac:dyDescent="0.45">
      <c r="B12" t="s">
        <v>64</v>
      </c>
      <c r="C12">
        <v>8.6956521739130432E-2</v>
      </c>
      <c r="D12">
        <v>8.326908249807248E-2</v>
      </c>
      <c r="E12">
        <v>9.285714285714286E-2</v>
      </c>
      <c r="F12">
        <v>0.12882096069868995</v>
      </c>
      <c r="G12">
        <v>0.10476935105551212</v>
      </c>
      <c r="H12">
        <v>0.11428571428571428</v>
      </c>
      <c r="I12">
        <v>0.13836477987421383</v>
      </c>
      <c r="J12">
        <v>0.15662650602409639</v>
      </c>
      <c r="K12">
        <v>0.12254901960784313</v>
      </c>
      <c r="L12">
        <v>0.15384615384615385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1g</vt:lpstr>
      <vt:lpstr>Figure 2b</vt:lpstr>
      <vt:lpstr>Figure 2c</vt:lpstr>
      <vt:lpstr>Figure 2d</vt:lpstr>
      <vt:lpstr>Figure 2e</vt:lpstr>
      <vt:lpstr>Figure 3c</vt:lpstr>
      <vt:lpstr>Figure 3d</vt:lpstr>
      <vt:lpstr>Figure 3e</vt:lpstr>
      <vt:lpstr>Figure 3f</vt:lpstr>
      <vt:lpstr>Figure 6b</vt:lpstr>
      <vt:lpstr>Figure 6e</vt:lpstr>
      <vt:lpstr>Figure 6f</vt:lpstr>
      <vt:lpstr>Figure 6g</vt:lpstr>
      <vt:lpstr>Figure S1a</vt:lpstr>
      <vt:lpstr>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Carnicer</dc:creator>
  <cp:lastModifiedBy>Alejandro Carnicer Lombarte</cp:lastModifiedBy>
  <dcterms:created xsi:type="dcterms:W3CDTF">2015-06-05T18:19:34Z</dcterms:created>
  <dcterms:modified xsi:type="dcterms:W3CDTF">2024-08-05T18:21:00Z</dcterms:modified>
</cp:coreProperties>
</file>