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pp Figures and Tables\"/>
    </mc:Choice>
  </mc:AlternateContent>
  <bookViews>
    <workbookView xWindow="-105" yWindow="-105" windowWidth="23250" windowHeight="12450" firstSheet="27" activeTab="35"/>
  </bookViews>
  <sheets>
    <sheet name="Fig 1D" sheetId="1" r:id="rId1"/>
    <sheet name="Fig 1E" sheetId="2" r:id="rId2"/>
    <sheet name="Fig 1F" sheetId="3" r:id="rId3"/>
    <sheet name="Fig 2C" sheetId="4" r:id="rId4"/>
    <sheet name="Fig 2D" sheetId="5" r:id="rId5"/>
    <sheet name="Fig 2H" sheetId="6" r:id="rId6"/>
    <sheet name="Fig 2I" sheetId="7" r:id="rId7"/>
    <sheet name="Fig 3C" sheetId="38" r:id="rId8"/>
    <sheet name="Fig 3D" sheetId="8" r:id="rId9"/>
    <sheet name="Fig 6C" sheetId="11" r:id="rId10"/>
    <sheet name="Fig 6D" sheetId="12" r:id="rId11"/>
    <sheet name="Fig 6E" sheetId="13" r:id="rId12"/>
    <sheet name="Fig 6F" sheetId="14" r:id="rId13"/>
    <sheet name="Fig 6H" sheetId="15" r:id="rId14"/>
    <sheet name="Supp Fig 2A" sheetId="16" r:id="rId15"/>
    <sheet name="Supp Fig 2B" sheetId="17" r:id="rId16"/>
    <sheet name="Supp Fig 2C" sheetId="18" r:id="rId17"/>
    <sheet name="Supp Fig 2D" sheetId="19" r:id="rId18"/>
    <sheet name="Supp Fig 5A" sheetId="20" r:id="rId19"/>
    <sheet name="Supp Fig 5B" sheetId="21" r:id="rId20"/>
    <sheet name="Supp Fig 5C" sheetId="22" r:id="rId21"/>
    <sheet name="Supp Fig 5D" sheetId="23" r:id="rId22"/>
    <sheet name="Supp Fig 7A" sheetId="24" r:id="rId23"/>
    <sheet name="Supp Fig 7B" sheetId="25" r:id="rId24"/>
    <sheet name="Supp Fig 7C" sheetId="26" r:id="rId25"/>
    <sheet name="Supp Fig 7D" sheetId="27" r:id="rId26"/>
    <sheet name="Supp Fig 8" sheetId="28" r:id="rId27"/>
    <sheet name="Supp Fig 10A" sheetId="29" r:id="rId28"/>
    <sheet name="Supp Fig 10B" sheetId="30" r:id="rId29"/>
    <sheet name="Supp Fig 10C" sheetId="31" r:id="rId30"/>
    <sheet name="Supp Fig 18A" sheetId="32" r:id="rId31"/>
    <sheet name="Supp Fig 18B" sheetId="33" r:id="rId32"/>
    <sheet name="Supp Fig 19B" sheetId="34" r:id="rId33"/>
    <sheet name="Supp Fig 20" sheetId="35" r:id="rId34"/>
    <sheet name="Supp Fig 21B" sheetId="36" r:id="rId35"/>
    <sheet name="Supp Fig 21C" sheetId="37" r:id="rId3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32" l="1"/>
  <c r="G8" i="32"/>
  <c r="G6" i="32"/>
  <c r="D6" i="32"/>
  <c r="E8" i="32"/>
  <c r="F9" i="32"/>
  <c r="H8" i="32" s="1"/>
  <c r="I9" i="32"/>
  <c r="K8" i="32" s="1"/>
  <c r="C9" i="32"/>
  <c r="D8" i="32" s="1"/>
  <c r="K6" i="32"/>
  <c r="H6" i="32"/>
  <c r="E6" i="32"/>
  <c r="J8" i="32" l="1"/>
  <c r="H13" i="32"/>
  <c r="G13" i="32"/>
  <c r="H11" i="32"/>
  <c r="G11" i="32"/>
  <c r="E13" i="32"/>
  <c r="D13" i="32"/>
  <c r="E11" i="32"/>
  <c r="D11" i="32"/>
  <c r="K13" i="32"/>
  <c r="J13" i="32"/>
  <c r="K11" i="32"/>
  <c r="J11" i="32"/>
  <c r="G6" i="33" l="1"/>
  <c r="F6" i="33"/>
  <c r="D6" i="33"/>
  <c r="C6" i="33"/>
  <c r="J6" i="33"/>
  <c r="I6" i="33"/>
</calcChain>
</file>

<file path=xl/sharedStrings.xml><?xml version="1.0" encoding="utf-8"?>
<sst xmlns="http://schemas.openxmlformats.org/spreadsheetml/2006/main" count="709" uniqueCount="225">
  <si>
    <t>Cell type</t>
  </si>
  <si>
    <t>Lipoma</t>
  </si>
  <si>
    <t>WDLPS</t>
  </si>
  <si>
    <t>DDLPS</t>
  </si>
  <si>
    <t>DDLPS-WD</t>
  </si>
  <si>
    <t>DDLPS-DD</t>
  </si>
  <si>
    <t>N=1</t>
  </si>
  <si>
    <t>N=5</t>
  </si>
  <si>
    <t>N=10</t>
  </si>
  <si>
    <t>Tumor cells</t>
  </si>
  <si>
    <t>Lymphoid cells</t>
  </si>
  <si>
    <t>Myeloid cells</t>
  </si>
  <si>
    <t>Mast cells</t>
  </si>
  <si>
    <t>Cycling cells</t>
  </si>
  <si>
    <t>Adipocytes</t>
  </si>
  <si>
    <t>Mesothelial cells</t>
  </si>
  <si>
    <t>Endothelial cells</t>
  </si>
  <si>
    <t>Pericytes</t>
  </si>
  <si>
    <t>RBC</t>
  </si>
  <si>
    <t>P1.DD</t>
  </si>
  <si>
    <t>P1.WD</t>
  </si>
  <si>
    <t>P4.DD</t>
  </si>
  <si>
    <t>P4.WD</t>
  </si>
  <si>
    <t>P10.DD</t>
  </si>
  <si>
    <t>P10.WD</t>
  </si>
  <si>
    <t>P15.DD</t>
  </si>
  <si>
    <t>P15.WD</t>
  </si>
  <si>
    <t>P16.DD</t>
  </si>
  <si>
    <t>P16.WD</t>
  </si>
  <si>
    <t>P7.DD</t>
  </si>
  <si>
    <t>P7.WD</t>
  </si>
  <si>
    <t>P2.DD</t>
  </si>
  <si>
    <t>P2.WD</t>
  </si>
  <si>
    <t>P14.DD</t>
  </si>
  <si>
    <t>P14.WD</t>
  </si>
  <si>
    <t>Patient</t>
  </si>
  <si>
    <t>MDSC</t>
  </si>
  <si>
    <t>TAN</t>
  </si>
  <si>
    <t>TAM (M1+M2)</t>
  </si>
  <si>
    <t>Monocytes</t>
  </si>
  <si>
    <t>DC</t>
  </si>
  <si>
    <t>P18</t>
  </si>
  <si>
    <t>P1</t>
  </si>
  <si>
    <t>P44</t>
  </si>
  <si>
    <t>P4</t>
  </si>
  <si>
    <t>P38</t>
  </si>
  <si>
    <t>P7</t>
  </si>
  <si>
    <t>P25</t>
  </si>
  <si>
    <t>P21</t>
  </si>
  <si>
    <t>P31</t>
  </si>
  <si>
    <t>P28</t>
  </si>
  <si>
    <t>P30</t>
  </si>
  <si>
    <t>P40</t>
  </si>
  <si>
    <t>P14</t>
  </si>
  <si>
    <t>P41</t>
  </si>
  <si>
    <t>P33</t>
  </si>
  <si>
    <t>B cells</t>
  </si>
  <si>
    <t>NKT cells</t>
  </si>
  <si>
    <t>NK cells</t>
  </si>
  <si>
    <r>
      <t>CD8</t>
    </r>
    <r>
      <rPr>
        <vertAlign val="superscript"/>
        <sz val="11"/>
        <color rgb="FF000000"/>
        <rFont val="Calibri"/>
        <family val="2"/>
        <scheme val="minor"/>
      </rPr>
      <t>+</t>
    </r>
    <r>
      <rPr>
        <sz val="11"/>
        <color rgb="FF000000"/>
        <rFont val="Calibri"/>
        <family val="2"/>
        <scheme val="minor"/>
      </rPr>
      <t xml:space="preserve"> T cells</t>
    </r>
  </si>
  <si>
    <r>
      <t>CD4</t>
    </r>
    <r>
      <rPr>
        <vertAlign val="superscript"/>
        <sz val="11"/>
        <color rgb="FF000000"/>
        <rFont val="Calibri"/>
        <family val="2"/>
        <scheme val="minor"/>
      </rPr>
      <t>+</t>
    </r>
    <r>
      <rPr>
        <sz val="11"/>
        <color rgb="FF000000"/>
        <rFont val="Calibri"/>
        <family val="2"/>
        <scheme val="minor"/>
      </rPr>
      <t xml:space="preserve"> T cells</t>
    </r>
  </si>
  <si>
    <t>Plasma cells</t>
  </si>
  <si>
    <t>Fig 1D</t>
  </si>
  <si>
    <t>Fig 1E</t>
  </si>
  <si>
    <t>Fig 1F</t>
  </si>
  <si>
    <t>Fig 2C</t>
  </si>
  <si>
    <t>Fig 2D</t>
  </si>
  <si>
    <t>Fig 2H</t>
  </si>
  <si>
    <t>Fig 2I</t>
  </si>
  <si>
    <t>P20</t>
  </si>
  <si>
    <t>P2</t>
  </si>
  <si>
    <t>P27</t>
  </si>
  <si>
    <t>P12</t>
  </si>
  <si>
    <t>P29</t>
  </si>
  <si>
    <t>P15</t>
  </si>
  <si>
    <t>P17</t>
  </si>
  <si>
    <t>Fig 3D</t>
  </si>
  <si>
    <t>Adipose tissue</t>
  </si>
  <si>
    <t>Invasion</t>
  </si>
  <si>
    <t>Angiogenesis</t>
  </si>
  <si>
    <t>Hypoxia</t>
  </si>
  <si>
    <t>ECM remodeling</t>
  </si>
  <si>
    <t>Stemness</t>
  </si>
  <si>
    <t>Adipo diff</t>
  </si>
  <si>
    <t>Fig 6C</t>
  </si>
  <si>
    <t>P-Smad2</t>
  </si>
  <si>
    <t>Channel</t>
  </si>
  <si>
    <t>Label</t>
  </si>
  <si>
    <t>Type</t>
  </si>
  <si>
    <t>Volume (Int)</t>
  </si>
  <si>
    <t>Chemiluminescence</t>
  </si>
  <si>
    <t>TGF</t>
  </si>
  <si>
    <t>SB</t>
  </si>
  <si>
    <t>Galu</t>
  </si>
  <si>
    <t>Blank</t>
  </si>
  <si>
    <t>Smad2</t>
  </si>
  <si>
    <t>GAPDH</t>
  </si>
  <si>
    <t>Smad 2</t>
  </si>
  <si>
    <t>Blank substraction</t>
  </si>
  <si>
    <t>P-Smad 2</t>
  </si>
  <si>
    <t>P-Smad2/GAPDH</t>
  </si>
  <si>
    <t>Smad2/GAPDH</t>
  </si>
  <si>
    <t>GAPDH normalisation</t>
  </si>
  <si>
    <t>norm P-Smad2/nom Smad2</t>
  </si>
  <si>
    <t>values</t>
  </si>
  <si>
    <t>%</t>
  </si>
  <si>
    <t>medium</t>
  </si>
  <si>
    <t>ADC</t>
  </si>
  <si>
    <r>
      <t>TGF</t>
    </r>
    <r>
      <rPr>
        <b/>
        <sz val="11"/>
        <rFont val="Symbol"/>
        <family val="1"/>
        <charset val="2"/>
      </rPr>
      <t>b</t>
    </r>
    <r>
      <rPr>
        <b/>
        <sz val="11"/>
        <rFont val="Calibri"/>
        <family val="2"/>
        <scheme val="minor"/>
      </rPr>
      <t xml:space="preserve"> + ADC</t>
    </r>
  </si>
  <si>
    <r>
      <t>TGF</t>
    </r>
    <r>
      <rPr>
        <b/>
        <sz val="11"/>
        <rFont val="Symbol"/>
        <family val="1"/>
        <charset val="2"/>
      </rPr>
      <t>b</t>
    </r>
    <r>
      <rPr>
        <b/>
        <sz val="11"/>
        <rFont val="Calibri"/>
        <family val="2"/>
        <scheme val="minor"/>
      </rPr>
      <t xml:space="preserve"> + SB431542 + ADC</t>
    </r>
  </si>
  <si>
    <r>
      <t>TGF</t>
    </r>
    <r>
      <rPr>
        <b/>
        <sz val="11"/>
        <rFont val="Symbol"/>
        <family val="1"/>
        <charset val="2"/>
      </rPr>
      <t>b</t>
    </r>
    <r>
      <rPr>
        <b/>
        <sz val="11"/>
        <rFont val="Calibri"/>
        <family val="2"/>
        <scheme val="minor"/>
      </rPr>
      <t xml:space="preserve"> + Galunisertib + ADC</t>
    </r>
  </si>
  <si>
    <t>Fig 6D</t>
  </si>
  <si>
    <t>Fig 6E</t>
  </si>
  <si>
    <t>mean</t>
  </si>
  <si>
    <t>SD</t>
  </si>
  <si>
    <r>
      <t>TGF</t>
    </r>
    <r>
      <rPr>
        <sz val="11"/>
        <rFont val="Symbol"/>
        <family val="1"/>
        <charset val="2"/>
      </rPr>
      <t>b</t>
    </r>
    <r>
      <rPr>
        <sz val="11"/>
        <rFont val="Calibri"/>
        <family val="2"/>
        <scheme val="minor"/>
      </rPr>
      <t xml:space="preserve"> + ADC</t>
    </r>
  </si>
  <si>
    <r>
      <t>TGF</t>
    </r>
    <r>
      <rPr>
        <sz val="11"/>
        <rFont val="Symbol"/>
        <family val="1"/>
        <charset val="2"/>
      </rPr>
      <t>b</t>
    </r>
    <r>
      <rPr>
        <sz val="11"/>
        <rFont val="Calibri"/>
        <family val="2"/>
        <scheme val="minor"/>
      </rPr>
      <t xml:space="preserve"> + SB431542 + ADC</t>
    </r>
  </si>
  <si>
    <r>
      <t>TGF</t>
    </r>
    <r>
      <rPr>
        <sz val="11"/>
        <rFont val="Symbol"/>
        <family val="1"/>
        <charset val="2"/>
      </rPr>
      <t>b</t>
    </r>
    <r>
      <rPr>
        <sz val="11"/>
        <rFont val="Calibri"/>
        <family val="2"/>
        <scheme val="minor"/>
      </rPr>
      <t xml:space="preserve"> + Galunisertib + ADC</t>
    </r>
  </si>
  <si>
    <t>Fig 6F</t>
  </si>
  <si>
    <t>WD</t>
  </si>
  <si>
    <t>DD</t>
  </si>
  <si>
    <t>Fig 6H</t>
  </si>
  <si>
    <t>anti-Phospho-Smad2</t>
  </si>
  <si>
    <t>anti-Smad2</t>
  </si>
  <si>
    <t>anti-GAPDH</t>
  </si>
  <si>
    <t>Quantification</t>
  </si>
  <si>
    <r>
      <t>% of Bodipy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cells/field</t>
    </r>
  </si>
  <si>
    <r>
      <t>PDCD1</t>
    </r>
    <r>
      <rPr>
        <vertAlign val="superscript"/>
        <sz val="11"/>
        <color rgb="FF000000"/>
        <rFont val="Calibri"/>
        <family val="2"/>
        <scheme val="minor"/>
      </rPr>
      <t>+</t>
    </r>
  </si>
  <si>
    <r>
      <t>PDCD1</t>
    </r>
    <r>
      <rPr>
        <vertAlign val="superscript"/>
        <sz val="11"/>
        <color rgb="FF000000"/>
        <rFont val="Calibri"/>
        <family val="2"/>
        <scheme val="minor"/>
      </rPr>
      <t>+</t>
    </r>
    <r>
      <rPr>
        <sz val="11"/>
        <color rgb="FF000000"/>
        <rFont val="Calibri"/>
        <family val="2"/>
        <scheme val="minor"/>
      </rPr>
      <t>TIGIT</t>
    </r>
    <r>
      <rPr>
        <vertAlign val="superscript"/>
        <sz val="11"/>
        <color rgb="FF000000"/>
        <rFont val="Calibri"/>
        <family val="2"/>
        <scheme val="minor"/>
      </rPr>
      <t>+</t>
    </r>
  </si>
  <si>
    <r>
      <t>PDCD1</t>
    </r>
    <r>
      <rPr>
        <vertAlign val="superscript"/>
        <sz val="11"/>
        <color rgb="FF000000"/>
        <rFont val="Calibri"/>
        <family val="2"/>
        <scheme val="minor"/>
      </rPr>
      <t>+</t>
    </r>
    <r>
      <rPr>
        <sz val="11"/>
        <color rgb="FF000000"/>
        <rFont val="Calibri"/>
        <family val="2"/>
        <scheme val="minor"/>
      </rPr>
      <t>TIGIT</t>
    </r>
    <r>
      <rPr>
        <vertAlign val="superscript"/>
        <sz val="11"/>
        <color rgb="FF000000"/>
        <rFont val="Calibri"/>
        <family val="2"/>
        <scheme val="minor"/>
      </rPr>
      <t>+</t>
    </r>
    <r>
      <rPr>
        <sz val="11"/>
        <color rgb="FF000000"/>
        <rFont val="Calibri"/>
        <family val="2"/>
        <scheme val="minor"/>
      </rPr>
      <t>LAG3</t>
    </r>
    <r>
      <rPr>
        <vertAlign val="superscript"/>
        <sz val="11"/>
        <color rgb="FF000000"/>
        <rFont val="Calibri"/>
        <family val="2"/>
        <scheme val="minor"/>
      </rPr>
      <t>+</t>
    </r>
  </si>
  <si>
    <r>
      <t>PDCD1</t>
    </r>
    <r>
      <rPr>
        <vertAlign val="superscript"/>
        <sz val="11"/>
        <color rgb="FF000000"/>
        <rFont val="Calibri"/>
        <family val="2"/>
        <scheme val="minor"/>
      </rPr>
      <t>+</t>
    </r>
    <r>
      <rPr>
        <sz val="11"/>
        <color rgb="FF000000"/>
        <rFont val="Calibri"/>
        <family val="2"/>
        <scheme val="minor"/>
      </rPr>
      <t>TIGIT</t>
    </r>
    <r>
      <rPr>
        <vertAlign val="superscript"/>
        <sz val="11"/>
        <color rgb="FF000000"/>
        <rFont val="Calibri"/>
        <family val="2"/>
        <scheme val="minor"/>
      </rPr>
      <t>+</t>
    </r>
    <r>
      <rPr>
        <sz val="11"/>
        <color rgb="FF000000"/>
        <rFont val="Calibri"/>
        <family val="2"/>
        <scheme val="minor"/>
      </rPr>
      <t>LAG3</t>
    </r>
    <r>
      <rPr>
        <vertAlign val="superscript"/>
        <sz val="11"/>
        <color rgb="FF000000"/>
        <rFont val="Calibri"/>
        <family val="2"/>
        <scheme val="minor"/>
      </rPr>
      <t>+</t>
    </r>
    <r>
      <rPr>
        <sz val="11"/>
        <color rgb="FF000000"/>
        <rFont val="Calibri"/>
        <family val="2"/>
        <scheme val="minor"/>
      </rPr>
      <t>CD27</t>
    </r>
    <r>
      <rPr>
        <vertAlign val="superscript"/>
        <sz val="11"/>
        <color rgb="FF000000"/>
        <rFont val="Calibri"/>
        <family val="2"/>
        <scheme val="minor"/>
      </rPr>
      <t>+</t>
    </r>
  </si>
  <si>
    <r>
      <t>FASLG</t>
    </r>
    <r>
      <rPr>
        <vertAlign val="superscript"/>
        <sz val="11"/>
        <color rgb="FF000000"/>
        <rFont val="Calibri"/>
        <family val="2"/>
        <scheme val="minor"/>
      </rPr>
      <t>+</t>
    </r>
  </si>
  <si>
    <r>
      <t>CASP4</t>
    </r>
    <r>
      <rPr>
        <vertAlign val="superscript"/>
        <sz val="11"/>
        <color rgb="FF000000"/>
        <rFont val="Calibri"/>
        <family val="2"/>
        <scheme val="minor"/>
      </rPr>
      <t>+</t>
    </r>
  </si>
  <si>
    <t>Supp Fig 8</t>
  </si>
  <si>
    <t>% of positive cells</t>
  </si>
  <si>
    <t>% of cells</t>
  </si>
  <si>
    <t>IHC CD3</t>
  </si>
  <si>
    <t>IHC FOXP3</t>
  </si>
  <si>
    <t>western-blot</t>
  </si>
  <si>
    <r>
      <t>TGF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Calibri"/>
        <family val="2"/>
        <scheme val="minor"/>
      </rPr>
      <t xml:space="preserve"> assay (pg/cm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</si>
  <si>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Sample</t>
  </si>
  <si>
    <t>Supp Fig 18B</t>
  </si>
  <si>
    <t>human fat</t>
  </si>
  <si>
    <t>hFABP4 expression</t>
  </si>
  <si>
    <t xml:space="preserve">mean </t>
  </si>
  <si>
    <t xml:space="preserve">SD </t>
  </si>
  <si>
    <t>hLPL expression</t>
  </si>
  <si>
    <t>hPPARG expression</t>
  </si>
  <si>
    <t>anti-FABP4</t>
  </si>
  <si>
    <t>Supp Fig 18A</t>
  </si>
  <si>
    <t>Supp Fig 19B</t>
  </si>
  <si>
    <t>hFABP4 mRNA relative expression (/RPLP0)</t>
  </si>
  <si>
    <t xml:space="preserve">hLPL and hPPARG mRNA relative expression (/RPLP0) </t>
  </si>
  <si>
    <t>Supp Fig 20</t>
  </si>
  <si>
    <r>
      <t>x10</t>
    </r>
    <r>
      <rPr>
        <b/>
        <vertAlign val="super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 xml:space="preserve"> cell/ml</t>
    </r>
  </si>
  <si>
    <t>Proliferation assay</t>
  </si>
  <si>
    <t>Supp Fig 21B</t>
  </si>
  <si>
    <t>% of TGFB1+ cells</t>
  </si>
  <si>
    <t>Supp Fig 21C</t>
  </si>
  <si>
    <t>% of positive tumor cells</t>
  </si>
  <si>
    <t>TGFB1</t>
  </si>
  <si>
    <t>TGFB2</t>
  </si>
  <si>
    <t>TGFB3</t>
  </si>
  <si>
    <t>myeloid cells</t>
  </si>
  <si>
    <t>macrophages</t>
  </si>
  <si>
    <t>P51</t>
  </si>
  <si>
    <t>P49</t>
  </si>
  <si>
    <t>P53</t>
  </si>
  <si>
    <t>P52</t>
  </si>
  <si>
    <t>P50</t>
  </si>
  <si>
    <t>NA</t>
  </si>
  <si>
    <t>murine fat</t>
  </si>
  <si>
    <t>Normal adipocytes</t>
  </si>
  <si>
    <t>P3</t>
  </si>
  <si>
    <t>P5</t>
  </si>
  <si>
    <t>P6</t>
  </si>
  <si>
    <t>P8</t>
  </si>
  <si>
    <t>P9</t>
  </si>
  <si>
    <t>P10</t>
  </si>
  <si>
    <t>P11</t>
  </si>
  <si>
    <t>P13</t>
  </si>
  <si>
    <t>P16</t>
  </si>
  <si>
    <t>Supp Fig 2A</t>
  </si>
  <si>
    <t>RP</t>
  </si>
  <si>
    <t>Supp Fig 2B</t>
  </si>
  <si>
    <t>Limb</t>
  </si>
  <si>
    <t>Trunk</t>
  </si>
  <si>
    <t>Supp Fig 2C</t>
  </si>
  <si>
    <t>Supp Fig 2D</t>
  </si>
  <si>
    <t>cDC2</t>
  </si>
  <si>
    <t>cDC1</t>
  </si>
  <si>
    <t>pDC</t>
  </si>
  <si>
    <t>classical monocytes</t>
  </si>
  <si>
    <t xml:space="preserve"> intermediate monocytes</t>
  </si>
  <si>
    <t>non-classical monocytes</t>
  </si>
  <si>
    <t>TAM2-like</t>
  </si>
  <si>
    <t>TAM1-like</t>
  </si>
  <si>
    <t>Supp Fig 5A</t>
  </si>
  <si>
    <t>Supp Fig 5B</t>
  </si>
  <si>
    <t>intermediate monocytes</t>
  </si>
  <si>
    <t>Spermatic cord</t>
  </si>
  <si>
    <t>Supp Fig 5C</t>
  </si>
  <si>
    <t>Adipose Tissue</t>
  </si>
  <si>
    <t>Supp Fig 7A</t>
  </si>
  <si>
    <r>
      <t>CD4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Treg cells</t>
    </r>
  </si>
  <si>
    <r>
      <t>CD4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T cells</t>
    </r>
  </si>
  <si>
    <r>
      <t>CD8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T cells</t>
    </r>
  </si>
  <si>
    <r>
      <t>NK</t>
    </r>
    <r>
      <rPr>
        <b/>
        <vertAlign val="superscript"/>
        <sz val="11"/>
        <color theme="1"/>
        <rFont val="Calibri"/>
        <family val="2"/>
        <scheme val="minor"/>
      </rPr>
      <t>DIM</t>
    </r>
    <r>
      <rPr>
        <b/>
        <sz val="11"/>
        <color theme="1"/>
        <rFont val="Calibri"/>
        <family val="2"/>
        <scheme val="minor"/>
      </rPr>
      <t>-like</t>
    </r>
  </si>
  <si>
    <r>
      <t>NK</t>
    </r>
    <r>
      <rPr>
        <b/>
        <vertAlign val="superscript"/>
        <sz val="11"/>
        <color theme="1"/>
        <rFont val="Calibri"/>
        <family val="2"/>
        <scheme val="minor"/>
      </rPr>
      <t>BRIGHT</t>
    </r>
    <r>
      <rPr>
        <b/>
        <sz val="11"/>
        <color theme="1"/>
        <rFont val="Calibri"/>
        <family val="2"/>
        <scheme val="minor"/>
      </rPr>
      <t>-like</t>
    </r>
  </si>
  <si>
    <t>Supp Fig 7B</t>
  </si>
  <si>
    <t>Supp Fig 7C</t>
  </si>
  <si>
    <t>Supp Fig 7D</t>
  </si>
  <si>
    <t>Supp Fig 10A</t>
  </si>
  <si>
    <t>Supp Fig 10B</t>
  </si>
  <si>
    <t>spermatic cord</t>
  </si>
  <si>
    <t>Supp Fig 10C</t>
  </si>
  <si>
    <t>Fig 3C</t>
  </si>
  <si>
    <t>Pathway</t>
  </si>
  <si>
    <t>N=9</t>
  </si>
  <si>
    <t>N=19</t>
  </si>
  <si>
    <t>Supp Fig 5D</t>
  </si>
  <si>
    <t>hFABP4, hPPARG and hLPL mRNA relative expression (/RPLP0) before and after murine depletion</t>
  </si>
  <si>
    <t>Before murine cell depletion</t>
  </si>
  <si>
    <t>After murine cell depletion</t>
  </si>
  <si>
    <t>hFABP4, hPPARG and hLPL mRNA relative expression (/RPLP0) in human and murine fat tissue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</si>
</sst>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3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Symbol"/>
      <family val="1"/>
      <charset val="2"/>
    </font>
    <font>
      <sz val="11"/>
      <name val="Symbol"/>
      <family val="1"/>
      <charset val="2"/>
    </font>
    <font>
      <b/>
      <vertAlign val="superscript"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sz val="12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5" fillId="0" borderId="0" applyNumberFormat="0" applyFill="0" applyBorder="0" applyAlignment="0" applyProtection="0"/>
    <xf numFmtId="0" fontId="16" fillId="0" borderId="1" applyNumberFormat="0" applyFill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6" borderId="4" applyNumberFormat="0" applyAlignment="0" applyProtection="0"/>
    <xf numFmtId="0" fontId="22" fillId="7" borderId="5" applyNumberFormat="0" applyAlignment="0" applyProtection="0"/>
    <xf numFmtId="0" fontId="23" fillId="7" borderId="4" applyNumberFormat="0" applyAlignment="0" applyProtection="0"/>
    <xf numFmtId="0" fontId="24" fillId="0" borderId="6" applyNumberFormat="0" applyFill="0" applyAlignment="0" applyProtection="0"/>
    <xf numFmtId="0" fontId="25" fillId="8" borderId="7" applyNumberFormat="0" applyAlignment="0" applyProtection="0"/>
    <xf numFmtId="0" fontId="26" fillId="0" borderId="0" applyNumberFormat="0" applyFill="0" applyBorder="0" applyAlignment="0" applyProtection="0"/>
    <xf numFmtId="0" fontId="14" fillId="9" borderId="8" applyNumberFormat="0" applyFont="0" applyAlignment="0" applyProtection="0"/>
    <xf numFmtId="0" fontId="27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28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28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28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28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28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28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29" fillId="5" borderId="0" applyNumberFormat="0" applyBorder="0" applyAlignment="0" applyProtection="0"/>
    <xf numFmtId="0" fontId="28" fillId="13" borderId="0" applyNumberFormat="0" applyBorder="0" applyAlignment="0" applyProtection="0"/>
    <xf numFmtId="0" fontId="28" fillId="17" borderId="0" applyNumberFormat="0" applyBorder="0" applyAlignment="0" applyProtection="0"/>
    <xf numFmtId="0" fontId="28" fillId="21" borderId="0" applyNumberFormat="0" applyBorder="0" applyAlignment="0" applyProtection="0"/>
    <xf numFmtId="0" fontId="28" fillId="25" borderId="0" applyNumberFormat="0" applyBorder="0" applyAlignment="0" applyProtection="0"/>
    <xf numFmtId="0" fontId="28" fillId="29" borderId="0" applyNumberFormat="0" applyBorder="0" applyAlignment="0" applyProtection="0"/>
    <xf numFmtId="0" fontId="28" fillId="33" borderId="0" applyNumberFormat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9" fontId="0" fillId="0" borderId="0" xfId="0" applyNumberFormat="1"/>
    <xf numFmtId="164" fontId="0" fillId="0" borderId="0" xfId="0" applyNumberFormat="1"/>
    <xf numFmtId="9" fontId="0" fillId="0" borderId="0" xfId="0" applyNumberFormat="1" applyAlignment="1">
      <alignment horizontal="center"/>
    </xf>
    <xf numFmtId="0" fontId="1" fillId="0" borderId="0" xfId="0" applyFont="1"/>
    <xf numFmtId="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9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2" borderId="0" xfId="0" applyFill="1"/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9" fontId="7" fillId="0" borderId="0" xfId="0" applyNumberFormat="1" applyFont="1" applyAlignment="1">
      <alignment horizontal="center"/>
    </xf>
    <xf numFmtId="10" fontId="7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165" fontId="3" fillId="0" borderId="0" xfId="0" applyNumberFormat="1" applyFont="1" applyAlignment="1">
      <alignment horizontal="center" vertical="center"/>
    </xf>
    <xf numFmtId="0" fontId="4" fillId="0" borderId="0" xfId="0" applyFont="1" applyAlignment="1" applyProtection="1">
      <alignment horizontal="center" vertical="top" wrapText="1"/>
      <protection locked="0"/>
    </xf>
    <xf numFmtId="49" fontId="6" fillId="0" borderId="0" xfId="0" applyNumberFormat="1" applyFont="1" applyAlignment="1">
      <alignment horizontal="center" vertical="top" wrapText="1"/>
    </xf>
    <xf numFmtId="165" fontId="6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5" fontId="6" fillId="0" borderId="0" xfId="0" applyNumberFormat="1" applyFont="1" applyAlignment="1">
      <alignment horizontal="center" vertical="top"/>
    </xf>
    <xf numFmtId="165" fontId="0" fillId="0" borderId="0" xfId="0" applyNumberFormat="1"/>
    <xf numFmtId="9" fontId="6" fillId="0" borderId="0" xfId="0" applyNumberFormat="1" applyFont="1"/>
    <xf numFmtId="0" fontId="3" fillId="0" borderId="0" xfId="0" applyFont="1"/>
    <xf numFmtId="164" fontId="2" fillId="0" borderId="0" xfId="0" applyNumberFormat="1" applyFont="1" applyAlignment="1">
      <alignment horizontal="center"/>
    </xf>
    <xf numFmtId="164" fontId="6" fillId="0" borderId="0" xfId="0" applyNumberFormat="1" applyFont="1"/>
    <xf numFmtId="0" fontId="0" fillId="0" borderId="0" xfId="0"/>
    <xf numFmtId="164" fontId="0" fillId="0" borderId="0" xfId="0" applyNumberFormat="1" applyFill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 vertical="center" wrapText="1"/>
    </xf>
  </cellXfs>
  <cellStyles count="42">
    <cellStyle name="20 % - Accent1" xfId="18" builtinId="30" customBuiltin="1"/>
    <cellStyle name="20 % - Accent2" xfId="21" builtinId="34" customBuiltin="1"/>
    <cellStyle name="20 % - Accent3" xfId="24" builtinId="38" customBuiltin="1"/>
    <cellStyle name="20 % - Accent4" xfId="27" builtinId="42" customBuiltin="1"/>
    <cellStyle name="20 % - Accent5" xfId="30" builtinId="46" customBuiltin="1"/>
    <cellStyle name="20 % - Accent6" xfId="33" builtinId="50" customBuiltin="1"/>
    <cellStyle name="40 % - Accent1" xfId="19" builtinId="31" customBuiltin="1"/>
    <cellStyle name="40 % - Accent2" xfId="22" builtinId="35" customBuiltin="1"/>
    <cellStyle name="40 % - Accent3" xfId="25" builtinId="39" customBuiltin="1"/>
    <cellStyle name="40 % - Accent4" xfId="28" builtinId="43" customBuiltin="1"/>
    <cellStyle name="40 % - Accent5" xfId="31" builtinId="47" customBuiltin="1"/>
    <cellStyle name="40 % - Accent6" xfId="34" builtinId="51" customBuiltin="1"/>
    <cellStyle name="60 % - Accent1 2" xfId="36"/>
    <cellStyle name="60 % - Accent2 2" xfId="37"/>
    <cellStyle name="60 % - Accent3 2" xfId="38"/>
    <cellStyle name="60 % - Accent4 2" xfId="39"/>
    <cellStyle name="60 % - Accent5 2" xfId="40"/>
    <cellStyle name="60 % - Accent6 2" xfId="41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Avertissement" xfId="13" builtinId="11" customBuiltin="1"/>
    <cellStyle name="Calcul" xfId="10" builtinId="22" customBuiltin="1"/>
    <cellStyle name="Cellule liée" xfId="11" builtinId="24" customBuiltin="1"/>
    <cellStyle name="Entrée" xfId="8" builtinId="20" customBuiltin="1"/>
    <cellStyle name="Insatisfaisant" xfId="7" builtinId="27" customBuiltin="1"/>
    <cellStyle name="Neutre 2" xfId="35"/>
    <cellStyle name="Normal" xfId="0" builtinId="0"/>
    <cellStyle name="Note" xfId="14" builtinId="10" customBuiltin="1"/>
    <cellStyle name="Satisfaisant" xfId="6" builtinId="26" customBuiltin="1"/>
    <cellStyle name="Sortie" xfId="9" builtinId="21" customBuiltin="1"/>
    <cellStyle name="Texte explicatif" xfId="15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6" builtinId="25" customBuiltin="1"/>
    <cellStyle name="Vérification" xfId="12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tiff"/><Relationship Id="rId1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7</xdr:col>
      <xdr:colOff>29532</xdr:colOff>
      <xdr:row>26</xdr:row>
      <xdr:rowOff>180975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762000" y="762000"/>
          <a:ext cx="4601532" cy="4371975"/>
          <a:chOff x="510179" y="2126520"/>
          <a:chExt cx="5049207" cy="4371975"/>
        </a:xfrm>
      </xdr:grpSpPr>
      <xdr:grpSp>
        <xdr:nvGrpSpPr>
          <xdr:cNvPr id="3" name="Groupe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GrpSpPr/>
        </xdr:nvGrpSpPr>
        <xdr:grpSpPr>
          <a:xfrm>
            <a:off x="510179" y="2126520"/>
            <a:ext cx="4290164" cy="4371975"/>
            <a:chOff x="510179" y="2126520"/>
            <a:chExt cx="4290164" cy="4371975"/>
          </a:xfrm>
        </xdr:grpSpPr>
        <xdr:pic>
          <xdr:nvPicPr>
            <xdr:cNvPr id="11" name="Picture 3">
              <a:extLst>
                <a:ext uri="{FF2B5EF4-FFF2-40B4-BE49-F238E27FC236}">
                  <a16:creationId xmlns:a16="http://schemas.microsoft.com/office/drawing/2014/main" id="{00000000-0008-0000-0800-00000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1237993" y="2126520"/>
              <a:ext cx="3562350" cy="4371975"/>
            </a:xfrm>
            <a:prstGeom prst="rect">
              <a:avLst/>
            </a:prstGeom>
          </xdr:spPr>
        </xdr:pic>
        <xdr:cxnSp macro="">
          <xdr:nvCxnSpPr>
            <xdr:cNvPr id="12" name="Straight Arrow Connector 11">
              <a:extLst>
                <a:ext uri="{FF2B5EF4-FFF2-40B4-BE49-F238E27FC236}">
                  <a16:creationId xmlns:a16="http://schemas.microsoft.com/office/drawing/2014/main" id="{00000000-0008-0000-0800-00000C000000}"/>
                </a:ext>
              </a:extLst>
            </xdr:cNvPr>
            <xdr:cNvCxnSpPr/>
          </xdr:nvCxnSpPr>
          <xdr:spPr>
            <a:xfrm flipV="1">
              <a:off x="1605554" y="4083908"/>
              <a:ext cx="445668" cy="33337"/>
            </a:xfrm>
            <a:prstGeom prst="straightConnector1">
              <a:avLst/>
            </a:prstGeom>
            <a:ln w="19050"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00000000-0008-0000-0800-00000D000000}"/>
                </a:ext>
              </a:extLst>
            </xdr:cNvPr>
            <xdr:cNvSpPr txBox="1"/>
          </xdr:nvSpPr>
          <xdr:spPr>
            <a:xfrm>
              <a:off x="510179" y="3732104"/>
              <a:ext cx="1324304" cy="64633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fr-FR"/>
                <a:t>P-Smad2</a:t>
              </a:r>
            </a:p>
            <a:p>
              <a:pPr algn="ctr"/>
              <a:r>
                <a:rPr lang="fr-FR"/>
                <a:t>60 kDa</a:t>
              </a:r>
              <a:endParaRPr lang="en-US"/>
            </a:p>
          </xdr:txBody>
        </xdr:sp>
        <xdr:sp macro="" textlink="">
          <xdr:nvSpPr>
            <xdr:cNvPr id="14" name="TextBox 14">
              <a:extLst>
                <a:ext uri="{FF2B5EF4-FFF2-40B4-BE49-F238E27FC236}">
                  <a16:creationId xmlns:a16="http://schemas.microsoft.com/office/drawing/2014/main" id="{00000000-0008-0000-0800-00000E000000}"/>
                </a:ext>
              </a:extLst>
            </xdr:cNvPr>
            <xdr:cNvSpPr txBox="1"/>
          </xdr:nvSpPr>
          <xdr:spPr>
            <a:xfrm>
              <a:off x="1925640" y="2533136"/>
              <a:ext cx="576258" cy="31149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sz="1400"/>
                <a:t>PBS</a:t>
              </a:r>
              <a:endParaRPr lang="en-US" sz="1400"/>
            </a:p>
          </xdr:txBody>
        </xdr:sp>
        <xdr:cxnSp macro="">
          <xdr:nvCxnSpPr>
            <xdr:cNvPr id="15" name="Straight Connector 16">
              <a:extLst>
                <a:ext uri="{FF2B5EF4-FFF2-40B4-BE49-F238E27FC236}">
                  <a16:creationId xmlns:a16="http://schemas.microsoft.com/office/drawing/2014/main" id="{00000000-0008-0000-0800-00000F000000}"/>
                </a:ext>
              </a:extLst>
            </xdr:cNvPr>
            <xdr:cNvCxnSpPr/>
          </xdr:nvCxnSpPr>
          <xdr:spPr>
            <a:xfrm>
              <a:off x="2011899" y="2848039"/>
              <a:ext cx="289161" cy="3637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6" name="Straight Connector 19">
              <a:extLst>
                <a:ext uri="{FF2B5EF4-FFF2-40B4-BE49-F238E27FC236}">
                  <a16:creationId xmlns:a16="http://schemas.microsoft.com/office/drawing/2014/main" id="{00000000-0008-0000-0800-000010000000}"/>
                </a:ext>
              </a:extLst>
            </xdr:cNvPr>
            <xdr:cNvCxnSpPr/>
          </xdr:nvCxnSpPr>
          <xdr:spPr>
            <a:xfrm>
              <a:off x="2369348" y="2848039"/>
              <a:ext cx="289161" cy="3637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7" name="Straight Connector 20">
              <a:extLst>
                <a:ext uri="{FF2B5EF4-FFF2-40B4-BE49-F238E27FC236}">
                  <a16:creationId xmlns:a16="http://schemas.microsoft.com/office/drawing/2014/main" id="{00000000-0008-0000-0800-000011000000}"/>
                </a:ext>
              </a:extLst>
            </xdr:cNvPr>
            <xdr:cNvCxnSpPr/>
          </xdr:nvCxnSpPr>
          <xdr:spPr>
            <a:xfrm>
              <a:off x="2742564" y="2848039"/>
              <a:ext cx="289161" cy="3637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8" name="Straight Connector 21">
              <a:extLst>
                <a:ext uri="{FF2B5EF4-FFF2-40B4-BE49-F238E27FC236}">
                  <a16:creationId xmlns:a16="http://schemas.microsoft.com/office/drawing/2014/main" id="{00000000-0008-0000-0800-000012000000}"/>
                </a:ext>
              </a:extLst>
            </xdr:cNvPr>
            <xdr:cNvCxnSpPr/>
          </xdr:nvCxnSpPr>
          <xdr:spPr>
            <a:xfrm>
              <a:off x="3115780" y="2848039"/>
              <a:ext cx="289161" cy="3637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0" name="TextBox 23">
              <a:extLst>
                <a:ext uri="{FF2B5EF4-FFF2-40B4-BE49-F238E27FC236}">
                  <a16:creationId xmlns:a16="http://schemas.microsoft.com/office/drawing/2014/main" id="{00000000-0008-0000-0800-000014000000}"/>
                </a:ext>
              </a:extLst>
            </xdr:cNvPr>
            <xdr:cNvSpPr txBox="1"/>
          </xdr:nvSpPr>
          <xdr:spPr>
            <a:xfrm>
              <a:off x="2285388" y="2535785"/>
              <a:ext cx="583856" cy="31149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sz="1400"/>
                <a:t>TGF</a:t>
              </a:r>
              <a:endParaRPr lang="en-US" sz="1400"/>
            </a:p>
          </xdr:txBody>
        </xdr:sp>
        <xdr:sp macro="" textlink="">
          <xdr:nvSpPr>
            <xdr:cNvPr id="21" name="TextBox 24">
              <a:extLst>
                <a:ext uri="{FF2B5EF4-FFF2-40B4-BE49-F238E27FC236}">
                  <a16:creationId xmlns:a16="http://schemas.microsoft.com/office/drawing/2014/main" id="{00000000-0008-0000-0800-000015000000}"/>
                </a:ext>
              </a:extLst>
            </xdr:cNvPr>
            <xdr:cNvSpPr txBox="1"/>
          </xdr:nvSpPr>
          <xdr:spPr>
            <a:xfrm>
              <a:off x="2708212" y="2537487"/>
              <a:ext cx="459067" cy="31149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sz="1400"/>
                <a:t>SB</a:t>
              </a:r>
              <a:endParaRPr lang="en-US" sz="1400"/>
            </a:p>
          </xdr:txBody>
        </xdr:sp>
        <xdr:sp macro="" textlink="">
          <xdr:nvSpPr>
            <xdr:cNvPr id="22" name="TextBox 25">
              <a:extLst>
                <a:ext uri="{FF2B5EF4-FFF2-40B4-BE49-F238E27FC236}">
                  <a16:creationId xmlns:a16="http://schemas.microsoft.com/office/drawing/2014/main" id="{00000000-0008-0000-0800-000016000000}"/>
                </a:ext>
              </a:extLst>
            </xdr:cNvPr>
            <xdr:cNvSpPr txBox="1"/>
          </xdr:nvSpPr>
          <xdr:spPr>
            <a:xfrm>
              <a:off x="2988597" y="2541780"/>
              <a:ext cx="657081" cy="31149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sz="1400"/>
                <a:t>Galu</a:t>
              </a:r>
              <a:endParaRPr lang="en-US" sz="1400"/>
            </a:p>
          </xdr:txBody>
        </xdr:sp>
      </xdr:grpSp>
      <xdr:grpSp>
        <xdr:nvGrpSpPr>
          <xdr:cNvPr id="4" name="Groupe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GrpSpPr/>
        </xdr:nvGrpSpPr>
        <xdr:grpSpPr>
          <a:xfrm>
            <a:off x="4190938" y="2812266"/>
            <a:ext cx="1368448" cy="1915783"/>
            <a:chOff x="4190938" y="2812266"/>
            <a:chExt cx="1368448" cy="1915783"/>
          </a:xfrm>
        </xdr:grpSpPr>
        <xdr:sp macro="" textlink="">
          <xdr:nvSpPr>
            <xdr:cNvPr id="5" name="TextBox 5">
              <a:extLst>
                <a:ext uri="{FF2B5EF4-FFF2-40B4-BE49-F238E27FC236}">
                  <a16:creationId xmlns:a16="http://schemas.microsoft.com/office/drawing/2014/main" id="{00000000-0008-0000-0800-000005000000}"/>
                </a:ext>
              </a:extLst>
            </xdr:cNvPr>
            <xdr:cNvSpPr txBox="1"/>
          </xdr:nvSpPr>
          <xdr:spPr>
            <a:xfrm>
              <a:off x="4190938" y="2812266"/>
              <a:ext cx="132430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/>
                <a:t>250 kDa</a:t>
              </a:r>
              <a:endParaRPr lang="en-US"/>
            </a:p>
          </xdr:txBody>
        </xdr:sp>
        <xdr:sp macro="" textlink="">
          <xdr:nvSpPr>
            <xdr:cNvPr id="6" name="TextBox 6">
              <a:extLst>
                <a:ext uri="{FF2B5EF4-FFF2-40B4-BE49-F238E27FC236}">
                  <a16:creationId xmlns:a16="http://schemas.microsoft.com/office/drawing/2014/main" id="{00000000-0008-0000-0800-000006000000}"/>
                </a:ext>
              </a:extLst>
            </xdr:cNvPr>
            <xdr:cNvSpPr txBox="1"/>
          </xdr:nvSpPr>
          <xdr:spPr>
            <a:xfrm>
              <a:off x="4190938" y="3181604"/>
              <a:ext cx="132430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/>
                <a:t>130 kDa</a:t>
              </a:r>
              <a:endParaRPr lang="en-US"/>
            </a:p>
          </xdr:txBody>
        </xdr:sp>
        <xdr:sp macro="" textlink="">
          <xdr:nvSpPr>
            <xdr:cNvPr id="7" name="TextBox 7">
              <a:extLst>
                <a:ext uri="{FF2B5EF4-FFF2-40B4-BE49-F238E27FC236}">
                  <a16:creationId xmlns:a16="http://schemas.microsoft.com/office/drawing/2014/main" id="{00000000-0008-0000-0800-000007000000}"/>
                </a:ext>
              </a:extLst>
            </xdr:cNvPr>
            <xdr:cNvSpPr txBox="1"/>
          </xdr:nvSpPr>
          <xdr:spPr>
            <a:xfrm>
              <a:off x="4190938" y="3442340"/>
              <a:ext cx="132430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/>
                <a:t>100 kDa</a:t>
              </a:r>
              <a:endParaRPr lang="en-US"/>
            </a:p>
          </xdr:txBody>
        </xdr:sp>
        <xdr:sp macro="" textlink="">
          <xdr:nvSpPr>
            <xdr:cNvPr id="8" name="TextBox 8">
              <a:extLst>
                <a:ext uri="{FF2B5EF4-FFF2-40B4-BE49-F238E27FC236}">
                  <a16:creationId xmlns:a16="http://schemas.microsoft.com/office/drawing/2014/main" id="{00000000-0008-0000-0800-000008000000}"/>
                </a:ext>
              </a:extLst>
            </xdr:cNvPr>
            <xdr:cNvSpPr txBox="1"/>
          </xdr:nvSpPr>
          <xdr:spPr>
            <a:xfrm>
              <a:off x="4235082" y="3663079"/>
              <a:ext cx="132430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/>
                <a:t>70 kDa</a:t>
              </a:r>
              <a:endParaRPr lang="en-US"/>
            </a:p>
          </xdr:txBody>
        </xdr:sp>
        <xdr:sp macro="" textlink="">
          <xdr:nvSpPr>
            <xdr:cNvPr id="9" name="TextBox 9">
              <a:extLst>
                <a:ext uri="{FF2B5EF4-FFF2-40B4-BE49-F238E27FC236}">
                  <a16:creationId xmlns:a16="http://schemas.microsoft.com/office/drawing/2014/main" id="{00000000-0008-0000-0800-000009000000}"/>
                </a:ext>
              </a:extLst>
            </xdr:cNvPr>
            <xdr:cNvSpPr txBox="1"/>
          </xdr:nvSpPr>
          <xdr:spPr>
            <a:xfrm>
              <a:off x="4235082" y="3902870"/>
              <a:ext cx="132430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/>
                <a:t>55 kDa</a:t>
              </a:r>
              <a:endParaRPr lang="en-US"/>
            </a:p>
          </xdr:txBody>
        </xdr:sp>
        <xdr:sp macro="" textlink="">
          <xdr:nvSpPr>
            <xdr:cNvPr id="10" name="TextBox 10">
              <a:extLst>
                <a:ext uri="{FF2B5EF4-FFF2-40B4-BE49-F238E27FC236}">
                  <a16:creationId xmlns:a16="http://schemas.microsoft.com/office/drawing/2014/main" id="{00000000-0008-0000-0800-00000A000000}"/>
                </a:ext>
              </a:extLst>
            </xdr:cNvPr>
            <xdr:cNvSpPr txBox="1"/>
          </xdr:nvSpPr>
          <xdr:spPr>
            <a:xfrm>
              <a:off x="4235082" y="4358717"/>
              <a:ext cx="1324304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/>
                <a:t>35 kDa</a:t>
              </a:r>
              <a:endParaRPr lang="en-US"/>
            </a:p>
          </xdr:txBody>
        </xdr:sp>
      </xdr:grpSp>
    </xdr:grpSp>
    <xdr:clientData/>
  </xdr:twoCellAnchor>
  <xdr:twoCellAnchor>
    <xdr:from>
      <xdr:col>1</xdr:col>
      <xdr:colOff>0</xdr:colOff>
      <xdr:row>28</xdr:row>
      <xdr:rowOff>9525</xdr:rowOff>
    </xdr:from>
    <xdr:to>
      <xdr:col>6</xdr:col>
      <xdr:colOff>651077</xdr:colOff>
      <xdr:row>49</xdr:row>
      <xdr:rowOff>19050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GrpSpPr/>
      </xdr:nvGrpSpPr>
      <xdr:grpSpPr>
        <a:xfrm>
          <a:off x="762000" y="5343525"/>
          <a:ext cx="4461077" cy="4019550"/>
          <a:chOff x="5210118" y="2221022"/>
          <a:chExt cx="4727777" cy="4010025"/>
        </a:xfrm>
      </xdr:grpSpPr>
      <xdr:grpSp>
        <xdr:nvGrpSpPr>
          <xdr:cNvPr id="26" name="Groupe 25">
            <a:extLst>
              <a:ext uri="{FF2B5EF4-FFF2-40B4-BE49-F238E27FC236}">
                <a16:creationId xmlns:a16="http://schemas.microsoft.com/office/drawing/2014/main" id="{00000000-0008-0000-0800-00001A000000}"/>
              </a:ext>
            </a:extLst>
          </xdr:cNvPr>
          <xdr:cNvGrpSpPr/>
        </xdr:nvGrpSpPr>
        <xdr:grpSpPr>
          <a:xfrm>
            <a:off x="5210118" y="2221022"/>
            <a:ext cx="4055285" cy="4010025"/>
            <a:chOff x="5210118" y="2221022"/>
            <a:chExt cx="4055285" cy="4010025"/>
          </a:xfrm>
        </xdr:grpSpPr>
        <xdr:pic>
          <xdr:nvPicPr>
            <xdr:cNvPr id="33" name="Picture 13">
              <a:extLst>
                <a:ext uri="{FF2B5EF4-FFF2-40B4-BE49-F238E27FC236}">
                  <a16:creationId xmlns:a16="http://schemas.microsoft.com/office/drawing/2014/main" id="{00000000-0008-0000-0800-000021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807828" y="2221022"/>
              <a:ext cx="3457575" cy="4010025"/>
            </a:xfrm>
            <a:prstGeom prst="rect">
              <a:avLst/>
            </a:prstGeom>
          </xdr:spPr>
        </xdr:pic>
        <xdr:cxnSp macro="">
          <xdr:nvCxnSpPr>
            <xdr:cNvPr id="34" name="Straight Arrow Connector 35">
              <a:extLst>
                <a:ext uri="{FF2B5EF4-FFF2-40B4-BE49-F238E27FC236}">
                  <a16:creationId xmlns:a16="http://schemas.microsoft.com/office/drawing/2014/main" id="{00000000-0008-0000-0800-000022000000}"/>
                </a:ext>
              </a:extLst>
            </xdr:cNvPr>
            <xdr:cNvCxnSpPr/>
          </xdr:nvCxnSpPr>
          <xdr:spPr>
            <a:xfrm flipV="1">
              <a:off x="6267393" y="3850982"/>
              <a:ext cx="430837" cy="27390"/>
            </a:xfrm>
            <a:prstGeom prst="straightConnector1">
              <a:avLst/>
            </a:prstGeom>
            <a:ln w="19050"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5" name="TextBox 36">
              <a:extLst>
                <a:ext uri="{FF2B5EF4-FFF2-40B4-BE49-F238E27FC236}">
                  <a16:creationId xmlns:a16="http://schemas.microsoft.com/office/drawing/2014/main" id="{00000000-0008-0000-0800-000023000000}"/>
                </a:ext>
              </a:extLst>
            </xdr:cNvPr>
            <xdr:cNvSpPr txBox="1"/>
          </xdr:nvSpPr>
          <xdr:spPr>
            <a:xfrm>
              <a:off x="5210118" y="3524418"/>
              <a:ext cx="1324304" cy="64633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fr-FR"/>
                <a:t>Smad2</a:t>
              </a:r>
            </a:p>
            <a:p>
              <a:pPr algn="ctr"/>
              <a:r>
                <a:rPr lang="fr-FR"/>
                <a:t>60 kDa</a:t>
              </a:r>
              <a:endParaRPr lang="en-US"/>
            </a:p>
          </xdr:txBody>
        </xdr:sp>
        <xdr:sp macro="" textlink="">
          <xdr:nvSpPr>
            <xdr:cNvPr id="36" name="TextBox 37">
              <a:extLst>
                <a:ext uri="{FF2B5EF4-FFF2-40B4-BE49-F238E27FC236}">
                  <a16:creationId xmlns:a16="http://schemas.microsoft.com/office/drawing/2014/main" id="{00000000-0008-0000-0800-000024000000}"/>
                </a:ext>
              </a:extLst>
            </xdr:cNvPr>
            <xdr:cNvSpPr txBox="1"/>
          </xdr:nvSpPr>
          <xdr:spPr>
            <a:xfrm>
              <a:off x="6047958" y="2225641"/>
              <a:ext cx="872253" cy="31075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sz="1400"/>
                <a:t>medium</a:t>
              </a:r>
              <a:endParaRPr lang="en-US" sz="1400"/>
            </a:p>
          </xdr:txBody>
        </xdr:sp>
        <xdr:cxnSp macro="">
          <xdr:nvCxnSpPr>
            <xdr:cNvPr id="37" name="Straight Connector 38">
              <a:extLst>
                <a:ext uri="{FF2B5EF4-FFF2-40B4-BE49-F238E27FC236}">
                  <a16:creationId xmlns:a16="http://schemas.microsoft.com/office/drawing/2014/main" id="{00000000-0008-0000-0800-000025000000}"/>
                </a:ext>
              </a:extLst>
            </xdr:cNvPr>
            <xdr:cNvCxnSpPr/>
          </xdr:nvCxnSpPr>
          <xdr:spPr>
            <a:xfrm>
              <a:off x="6481848" y="2540544"/>
              <a:ext cx="289161" cy="3637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8" name="Straight Connector 39">
              <a:extLst>
                <a:ext uri="{FF2B5EF4-FFF2-40B4-BE49-F238E27FC236}">
                  <a16:creationId xmlns:a16="http://schemas.microsoft.com/office/drawing/2014/main" id="{00000000-0008-0000-0800-000026000000}"/>
                </a:ext>
              </a:extLst>
            </xdr:cNvPr>
            <xdr:cNvCxnSpPr/>
          </xdr:nvCxnSpPr>
          <xdr:spPr>
            <a:xfrm>
              <a:off x="6839297" y="2540544"/>
              <a:ext cx="289161" cy="3637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9" name="Straight Connector 40">
              <a:extLst>
                <a:ext uri="{FF2B5EF4-FFF2-40B4-BE49-F238E27FC236}">
                  <a16:creationId xmlns:a16="http://schemas.microsoft.com/office/drawing/2014/main" id="{00000000-0008-0000-0800-000027000000}"/>
                </a:ext>
              </a:extLst>
            </xdr:cNvPr>
            <xdr:cNvCxnSpPr/>
          </xdr:nvCxnSpPr>
          <xdr:spPr>
            <a:xfrm>
              <a:off x="7212513" y="2540544"/>
              <a:ext cx="289161" cy="3637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0" name="Straight Connector 41">
              <a:extLst>
                <a:ext uri="{FF2B5EF4-FFF2-40B4-BE49-F238E27FC236}">
                  <a16:creationId xmlns:a16="http://schemas.microsoft.com/office/drawing/2014/main" id="{00000000-0008-0000-0800-000028000000}"/>
                </a:ext>
              </a:extLst>
            </xdr:cNvPr>
            <xdr:cNvCxnSpPr/>
          </xdr:nvCxnSpPr>
          <xdr:spPr>
            <a:xfrm>
              <a:off x="7585729" y="2540544"/>
              <a:ext cx="289161" cy="3637"/>
            </a:xfrm>
            <a:prstGeom prst="line">
              <a:avLst/>
            </a:prstGeom>
            <a:ln w="285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2" name="TextBox 43">
              <a:extLst>
                <a:ext uri="{FF2B5EF4-FFF2-40B4-BE49-F238E27FC236}">
                  <a16:creationId xmlns:a16="http://schemas.microsoft.com/office/drawing/2014/main" id="{00000000-0008-0000-0800-00002A000000}"/>
                </a:ext>
              </a:extLst>
            </xdr:cNvPr>
            <xdr:cNvSpPr txBox="1"/>
          </xdr:nvSpPr>
          <xdr:spPr>
            <a:xfrm>
              <a:off x="6755337" y="2228290"/>
              <a:ext cx="531539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sz="1400"/>
                <a:t>TGF</a:t>
              </a:r>
              <a:endParaRPr lang="en-US" sz="1400"/>
            </a:p>
          </xdr:txBody>
        </xdr:sp>
        <xdr:sp macro="" textlink="">
          <xdr:nvSpPr>
            <xdr:cNvPr id="43" name="TextBox 44">
              <a:extLst>
                <a:ext uri="{FF2B5EF4-FFF2-40B4-BE49-F238E27FC236}">
                  <a16:creationId xmlns:a16="http://schemas.microsoft.com/office/drawing/2014/main" id="{00000000-0008-0000-0800-00002B000000}"/>
                </a:ext>
              </a:extLst>
            </xdr:cNvPr>
            <xdr:cNvSpPr txBox="1"/>
          </xdr:nvSpPr>
          <xdr:spPr>
            <a:xfrm>
              <a:off x="7178161" y="2229992"/>
              <a:ext cx="417932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sz="1400"/>
                <a:t>SB</a:t>
              </a:r>
              <a:endParaRPr lang="en-US" sz="1400"/>
            </a:p>
          </xdr:txBody>
        </xdr:sp>
        <xdr:sp macro="" textlink="">
          <xdr:nvSpPr>
            <xdr:cNvPr id="44" name="TextBox 45">
              <a:extLst>
                <a:ext uri="{FF2B5EF4-FFF2-40B4-BE49-F238E27FC236}">
                  <a16:creationId xmlns:a16="http://schemas.microsoft.com/office/drawing/2014/main" id="{00000000-0008-0000-0800-00002C000000}"/>
                </a:ext>
              </a:extLst>
            </xdr:cNvPr>
            <xdr:cNvSpPr txBox="1"/>
          </xdr:nvSpPr>
          <xdr:spPr>
            <a:xfrm>
              <a:off x="7458547" y="2234285"/>
              <a:ext cx="598202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sz="1400"/>
                <a:t>Galu</a:t>
              </a:r>
              <a:endParaRPr lang="en-US" sz="1400"/>
            </a:p>
          </xdr:txBody>
        </xdr:sp>
      </xdr:grpSp>
      <xdr:sp macro="" textlink="">
        <xdr:nvSpPr>
          <xdr:cNvPr id="27" name="TextBox 29">
            <a:extLst>
              <a:ext uri="{FF2B5EF4-FFF2-40B4-BE49-F238E27FC236}">
                <a16:creationId xmlns:a16="http://schemas.microsoft.com/office/drawing/2014/main" id="{00000000-0008-0000-0800-00001B000000}"/>
              </a:ext>
            </a:extLst>
          </xdr:cNvPr>
          <xdr:cNvSpPr txBox="1"/>
        </xdr:nvSpPr>
        <xdr:spPr>
          <a:xfrm>
            <a:off x="8569447" y="2702891"/>
            <a:ext cx="132430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/>
              <a:t>250 kDa</a:t>
            </a:r>
            <a:endParaRPr lang="en-US"/>
          </a:p>
        </xdr:txBody>
      </xdr:sp>
      <xdr:sp macro="" textlink="">
        <xdr:nvSpPr>
          <xdr:cNvPr id="28" name="TextBox 30">
            <a:extLst>
              <a:ext uri="{FF2B5EF4-FFF2-40B4-BE49-F238E27FC236}">
                <a16:creationId xmlns:a16="http://schemas.microsoft.com/office/drawing/2014/main" id="{00000000-0008-0000-0800-00001C000000}"/>
              </a:ext>
            </a:extLst>
          </xdr:cNvPr>
          <xdr:cNvSpPr txBox="1"/>
        </xdr:nvSpPr>
        <xdr:spPr>
          <a:xfrm>
            <a:off x="8569447" y="3072229"/>
            <a:ext cx="132430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/>
              <a:t>130 kDa</a:t>
            </a:r>
            <a:endParaRPr lang="en-US"/>
          </a:p>
        </xdr:txBody>
      </xdr:sp>
      <xdr:sp macro="" textlink="">
        <xdr:nvSpPr>
          <xdr:cNvPr id="29" name="TextBox 31">
            <a:extLst>
              <a:ext uri="{FF2B5EF4-FFF2-40B4-BE49-F238E27FC236}">
                <a16:creationId xmlns:a16="http://schemas.microsoft.com/office/drawing/2014/main" id="{00000000-0008-0000-0800-00001D000000}"/>
              </a:ext>
            </a:extLst>
          </xdr:cNvPr>
          <xdr:cNvSpPr txBox="1"/>
        </xdr:nvSpPr>
        <xdr:spPr>
          <a:xfrm>
            <a:off x="8569447" y="3332965"/>
            <a:ext cx="132430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/>
              <a:t>100 kDa</a:t>
            </a:r>
            <a:endParaRPr lang="en-US"/>
          </a:p>
        </xdr:txBody>
      </xdr:sp>
      <xdr:sp macro="" textlink="">
        <xdr:nvSpPr>
          <xdr:cNvPr id="30" name="TextBox 32">
            <a:extLst>
              <a:ext uri="{FF2B5EF4-FFF2-40B4-BE49-F238E27FC236}">
                <a16:creationId xmlns:a16="http://schemas.microsoft.com/office/drawing/2014/main" id="{00000000-0008-0000-0800-00001E000000}"/>
              </a:ext>
            </a:extLst>
          </xdr:cNvPr>
          <xdr:cNvSpPr txBox="1"/>
        </xdr:nvSpPr>
        <xdr:spPr>
          <a:xfrm>
            <a:off x="8613591" y="3553704"/>
            <a:ext cx="132430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/>
              <a:t>70 kDa</a:t>
            </a:r>
            <a:endParaRPr lang="en-US"/>
          </a:p>
        </xdr:txBody>
      </xdr:sp>
      <xdr:sp macro="" textlink="">
        <xdr:nvSpPr>
          <xdr:cNvPr id="31" name="TextBox 33">
            <a:extLst>
              <a:ext uri="{FF2B5EF4-FFF2-40B4-BE49-F238E27FC236}">
                <a16:creationId xmlns:a16="http://schemas.microsoft.com/office/drawing/2014/main" id="{00000000-0008-0000-0800-00001F000000}"/>
              </a:ext>
            </a:extLst>
          </xdr:cNvPr>
          <xdr:cNvSpPr txBox="1"/>
        </xdr:nvSpPr>
        <xdr:spPr>
          <a:xfrm>
            <a:off x="8613591" y="3793495"/>
            <a:ext cx="132430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/>
              <a:t>55 kDa</a:t>
            </a:r>
            <a:endParaRPr lang="en-US"/>
          </a:p>
        </xdr:txBody>
      </xdr:sp>
      <xdr:sp macro="" textlink="">
        <xdr:nvSpPr>
          <xdr:cNvPr id="32" name="TextBox 34">
            <a:extLst>
              <a:ext uri="{FF2B5EF4-FFF2-40B4-BE49-F238E27FC236}">
                <a16:creationId xmlns:a16="http://schemas.microsoft.com/office/drawing/2014/main" id="{00000000-0008-0000-0800-000020000000}"/>
              </a:ext>
            </a:extLst>
          </xdr:cNvPr>
          <xdr:cNvSpPr txBox="1"/>
        </xdr:nvSpPr>
        <xdr:spPr>
          <a:xfrm>
            <a:off x="8613591" y="4249342"/>
            <a:ext cx="132430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/>
              <a:t>35 kDa</a:t>
            </a:r>
            <a:endParaRPr lang="en-US"/>
          </a:p>
        </xdr:txBody>
      </xdr:sp>
    </xdr:grpSp>
    <xdr:clientData/>
  </xdr:twoCellAnchor>
  <xdr:twoCellAnchor>
    <xdr:from>
      <xdr:col>1</xdr:col>
      <xdr:colOff>0</xdr:colOff>
      <xdr:row>50</xdr:row>
      <xdr:rowOff>3543</xdr:rowOff>
    </xdr:from>
    <xdr:to>
      <xdr:col>5</xdr:col>
      <xdr:colOff>754921</xdr:colOff>
      <xdr:row>71</xdr:row>
      <xdr:rowOff>38100</xdr:rowOff>
    </xdr:to>
    <xdr:grpSp>
      <xdr:nvGrpSpPr>
        <xdr:cNvPr id="62" name="Groupe 6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GrpSpPr/>
      </xdr:nvGrpSpPr>
      <xdr:grpSpPr>
        <a:xfrm>
          <a:off x="762000" y="9538068"/>
          <a:ext cx="3802921" cy="4035057"/>
          <a:chOff x="8620125" y="5328018"/>
          <a:chExt cx="3926746" cy="4035057"/>
        </a:xfrm>
      </xdr:grpSpPr>
      <xdr:grpSp>
        <xdr:nvGrpSpPr>
          <xdr:cNvPr id="61" name="Groupe 60">
            <a:extLst>
              <a:ext uri="{FF2B5EF4-FFF2-40B4-BE49-F238E27FC236}">
                <a16:creationId xmlns:a16="http://schemas.microsoft.com/office/drawing/2014/main" id="{00000000-0008-0000-0800-00003D000000}"/>
              </a:ext>
            </a:extLst>
          </xdr:cNvPr>
          <xdr:cNvGrpSpPr/>
        </xdr:nvGrpSpPr>
        <xdr:grpSpPr>
          <a:xfrm>
            <a:off x="9106245" y="5328018"/>
            <a:ext cx="3440626" cy="4035057"/>
            <a:chOff x="9106245" y="5328018"/>
            <a:chExt cx="3440626" cy="4035057"/>
          </a:xfrm>
        </xdr:grpSpPr>
        <xdr:grpSp>
          <xdr:nvGrpSpPr>
            <xdr:cNvPr id="60" name="Groupe 59">
              <a:extLst>
                <a:ext uri="{FF2B5EF4-FFF2-40B4-BE49-F238E27FC236}">
                  <a16:creationId xmlns:a16="http://schemas.microsoft.com/office/drawing/2014/main" id="{00000000-0008-0000-0800-00003C000000}"/>
                </a:ext>
              </a:extLst>
            </xdr:cNvPr>
            <xdr:cNvGrpSpPr/>
          </xdr:nvGrpSpPr>
          <xdr:grpSpPr>
            <a:xfrm>
              <a:off x="9106245" y="5328018"/>
              <a:ext cx="3440626" cy="4035057"/>
              <a:chOff x="6410670" y="5127993"/>
              <a:chExt cx="3440626" cy="4035057"/>
            </a:xfrm>
          </xdr:grpSpPr>
          <xdr:pic>
            <xdr:nvPicPr>
              <xdr:cNvPr id="47" name="Picture 47">
                <a:extLst>
                  <a:ext uri="{FF2B5EF4-FFF2-40B4-BE49-F238E27FC236}">
                    <a16:creationId xmlns:a16="http://schemas.microsoft.com/office/drawing/2014/main" id="{00000000-0008-0000-0800-00002F00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"/>
              <a:stretch>
                <a:fillRect/>
              </a:stretch>
            </xdr:blipFill>
            <xdr:spPr>
              <a:xfrm>
                <a:off x="6410670" y="5133975"/>
                <a:ext cx="3440626" cy="4029075"/>
              </a:xfrm>
              <a:prstGeom prst="rect">
                <a:avLst/>
              </a:prstGeom>
            </xdr:spPr>
          </xdr:pic>
          <xdr:sp macro="" textlink="">
            <xdr:nvSpPr>
              <xdr:cNvPr id="50" name="TextBox 37">
                <a:extLst>
                  <a:ext uri="{FF2B5EF4-FFF2-40B4-BE49-F238E27FC236}">
                    <a16:creationId xmlns:a16="http://schemas.microsoft.com/office/drawing/2014/main" id="{00000000-0008-0000-0800-000032000000}"/>
                  </a:ext>
                </a:extLst>
              </xdr:cNvPr>
              <xdr:cNvSpPr txBox="1"/>
            </xdr:nvSpPr>
            <xdr:spPr>
              <a:xfrm rot="21406950">
                <a:off x="6636121" y="5179831"/>
                <a:ext cx="877770" cy="307777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fr-FR" sz="1400"/>
                  <a:t>medium</a:t>
                </a:r>
                <a:endParaRPr lang="en-US" sz="1400"/>
              </a:p>
            </xdr:txBody>
          </xdr:sp>
          <xdr:cxnSp macro="">
            <xdr:nvCxnSpPr>
              <xdr:cNvPr id="51" name="Straight Connector 38">
                <a:extLst>
                  <a:ext uri="{FF2B5EF4-FFF2-40B4-BE49-F238E27FC236}">
                    <a16:creationId xmlns:a16="http://schemas.microsoft.com/office/drawing/2014/main" id="{00000000-0008-0000-0800-000033000000}"/>
                  </a:ext>
                </a:extLst>
              </xdr:cNvPr>
              <xdr:cNvCxnSpPr/>
            </xdr:nvCxnSpPr>
            <xdr:spPr>
              <a:xfrm rot="21406950">
                <a:off x="7134985" y="5500226"/>
                <a:ext cx="252000" cy="3637"/>
              </a:xfrm>
              <a:prstGeom prst="line">
                <a:avLst/>
              </a:prstGeom>
              <a:ln w="285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2" name="Straight Connector 39">
                <a:extLst>
                  <a:ext uri="{FF2B5EF4-FFF2-40B4-BE49-F238E27FC236}">
                    <a16:creationId xmlns:a16="http://schemas.microsoft.com/office/drawing/2014/main" id="{00000000-0008-0000-0800-000034000000}"/>
                  </a:ext>
                </a:extLst>
              </xdr:cNvPr>
              <xdr:cNvCxnSpPr/>
            </xdr:nvCxnSpPr>
            <xdr:spPr>
              <a:xfrm rot="21406950">
                <a:off x="7444246" y="5480164"/>
                <a:ext cx="252000" cy="3637"/>
              </a:xfrm>
              <a:prstGeom prst="line">
                <a:avLst/>
              </a:prstGeom>
              <a:ln w="285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3" name="Straight Connector 40">
                <a:extLst>
                  <a:ext uri="{FF2B5EF4-FFF2-40B4-BE49-F238E27FC236}">
                    <a16:creationId xmlns:a16="http://schemas.microsoft.com/office/drawing/2014/main" id="{00000000-0008-0000-0800-000035000000}"/>
                  </a:ext>
                </a:extLst>
              </xdr:cNvPr>
              <xdr:cNvCxnSpPr/>
            </xdr:nvCxnSpPr>
            <xdr:spPr>
              <a:xfrm rot="21406950">
                <a:off x="7797823" y="5459216"/>
                <a:ext cx="252000" cy="3637"/>
              </a:xfrm>
              <a:prstGeom prst="line">
                <a:avLst/>
              </a:prstGeom>
              <a:ln w="285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54" name="Straight Connector 41">
                <a:extLst>
                  <a:ext uri="{FF2B5EF4-FFF2-40B4-BE49-F238E27FC236}">
                    <a16:creationId xmlns:a16="http://schemas.microsoft.com/office/drawing/2014/main" id="{00000000-0008-0000-0800-000036000000}"/>
                  </a:ext>
                </a:extLst>
              </xdr:cNvPr>
              <xdr:cNvCxnSpPr/>
            </xdr:nvCxnSpPr>
            <xdr:spPr>
              <a:xfrm rot="21406950">
                <a:off x="8151401" y="5438269"/>
                <a:ext cx="252000" cy="3637"/>
              </a:xfrm>
              <a:prstGeom prst="line">
                <a:avLst/>
              </a:prstGeom>
              <a:ln w="285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55" name="TextBox 43">
                <a:extLst>
                  <a:ext uri="{FF2B5EF4-FFF2-40B4-BE49-F238E27FC236}">
                    <a16:creationId xmlns:a16="http://schemas.microsoft.com/office/drawing/2014/main" id="{00000000-0008-0000-0800-000037000000}"/>
                  </a:ext>
                </a:extLst>
              </xdr:cNvPr>
              <xdr:cNvSpPr txBox="1"/>
            </xdr:nvSpPr>
            <xdr:spPr>
              <a:xfrm rot="21406950">
                <a:off x="7313062" y="5163534"/>
                <a:ext cx="588802" cy="307777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fr-FR" sz="1400"/>
                  <a:t>TGF</a:t>
                </a:r>
                <a:endParaRPr lang="en-US" sz="1400"/>
              </a:p>
            </xdr:txBody>
          </xdr:sp>
          <xdr:sp macro="" textlink="">
            <xdr:nvSpPr>
              <xdr:cNvPr id="56" name="TextBox 44">
                <a:extLst>
                  <a:ext uri="{FF2B5EF4-FFF2-40B4-BE49-F238E27FC236}">
                    <a16:creationId xmlns:a16="http://schemas.microsoft.com/office/drawing/2014/main" id="{00000000-0008-0000-0800-000038000000}"/>
                  </a:ext>
                </a:extLst>
              </xdr:cNvPr>
              <xdr:cNvSpPr txBox="1"/>
            </xdr:nvSpPr>
            <xdr:spPr>
              <a:xfrm rot="21406950">
                <a:off x="7735413" y="5145009"/>
                <a:ext cx="462956" cy="307777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fr-FR" sz="1400"/>
                  <a:t>SB</a:t>
                </a:r>
                <a:endParaRPr lang="en-US" sz="1400"/>
              </a:p>
            </xdr:txBody>
          </xdr:sp>
          <xdr:sp macro="" textlink="">
            <xdr:nvSpPr>
              <xdr:cNvPr id="57" name="TextBox 45">
                <a:extLst>
                  <a:ext uri="{FF2B5EF4-FFF2-40B4-BE49-F238E27FC236}">
                    <a16:creationId xmlns:a16="http://schemas.microsoft.com/office/drawing/2014/main" id="{00000000-0008-0000-0800-000039000000}"/>
                  </a:ext>
                </a:extLst>
              </xdr:cNvPr>
              <xdr:cNvSpPr txBox="1"/>
            </xdr:nvSpPr>
            <xdr:spPr>
              <a:xfrm rot="21406950">
                <a:off x="7996394" y="5127993"/>
                <a:ext cx="662648" cy="307777"/>
              </a:xfrm>
              <a:prstGeom prst="rect">
                <a:avLst/>
              </a:prstGeom>
              <a:noFill/>
            </xdr:spPr>
            <xdr:txBody>
              <a:bodyPr wrap="square" rtlCol="0">
                <a:no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fr-FR" sz="1400"/>
                  <a:t>Galu</a:t>
                </a:r>
                <a:endParaRPr lang="en-US" sz="1400"/>
              </a:p>
            </xdr:txBody>
          </xdr:sp>
        </xdr:grpSp>
        <xdr:cxnSp macro="">
          <xdr:nvCxnSpPr>
            <xdr:cNvPr id="48" name="Straight Arrow Connector 48">
              <a:extLst>
                <a:ext uri="{FF2B5EF4-FFF2-40B4-BE49-F238E27FC236}">
                  <a16:creationId xmlns:a16="http://schemas.microsoft.com/office/drawing/2014/main" id="{00000000-0008-0000-0800-000030000000}"/>
                </a:ext>
              </a:extLst>
            </xdr:cNvPr>
            <xdr:cNvCxnSpPr/>
          </xdr:nvCxnSpPr>
          <xdr:spPr>
            <a:xfrm flipV="1">
              <a:off x="9667875" y="7589745"/>
              <a:ext cx="354637" cy="1680"/>
            </a:xfrm>
            <a:prstGeom prst="straightConnector1">
              <a:avLst/>
            </a:prstGeom>
            <a:ln w="19050"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49" name="TextBox 49">
            <a:extLst>
              <a:ext uri="{FF2B5EF4-FFF2-40B4-BE49-F238E27FC236}">
                <a16:creationId xmlns:a16="http://schemas.microsoft.com/office/drawing/2014/main" id="{00000000-0008-0000-0800-000031000000}"/>
              </a:ext>
            </a:extLst>
          </xdr:cNvPr>
          <xdr:cNvSpPr txBox="1"/>
        </xdr:nvSpPr>
        <xdr:spPr>
          <a:xfrm>
            <a:off x="8620125" y="7234606"/>
            <a:ext cx="1324304" cy="6463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/>
              <a:t>GAPDH</a:t>
            </a:r>
          </a:p>
          <a:p>
            <a:pPr algn="ctr"/>
            <a:r>
              <a:rPr lang="fr-FR"/>
              <a:t>36 kDa</a:t>
            </a:r>
            <a:endParaRPr lang="en-US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152400</xdr:rowOff>
    </xdr:from>
    <xdr:to>
      <xdr:col>4</xdr:col>
      <xdr:colOff>460075</xdr:colOff>
      <xdr:row>20</xdr:row>
      <xdr:rowOff>124969</xdr:rowOff>
    </xdr:to>
    <xdr:pic>
      <xdr:nvPicPr>
        <xdr:cNvPr id="108" name="Image 107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640" t="35314" r="15386"/>
        <a:stretch/>
      </xdr:blipFill>
      <xdr:spPr>
        <a:xfrm>
          <a:off x="1524000" y="914400"/>
          <a:ext cx="1984075" cy="3020569"/>
        </a:xfrm>
        <a:prstGeom prst="rect">
          <a:avLst/>
        </a:prstGeom>
      </xdr:spPr>
    </xdr:pic>
    <xdr:clientData/>
  </xdr:twoCellAnchor>
  <xdr:twoCellAnchor>
    <xdr:from>
      <xdr:col>0</xdr:col>
      <xdr:colOff>185456</xdr:colOff>
      <xdr:row>22</xdr:row>
      <xdr:rowOff>88507</xdr:rowOff>
    </xdr:from>
    <xdr:to>
      <xdr:col>4</xdr:col>
      <xdr:colOff>430951</xdr:colOff>
      <xdr:row>37</xdr:row>
      <xdr:rowOff>88441</xdr:rowOff>
    </xdr:to>
    <xdr:grpSp>
      <xdr:nvGrpSpPr>
        <xdr:cNvPr id="135" name="Groupe 134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GrpSpPr/>
      </xdr:nvGrpSpPr>
      <xdr:grpSpPr>
        <a:xfrm>
          <a:off x="185456" y="4248691"/>
          <a:ext cx="3299098" cy="2864438"/>
          <a:chOff x="171449" y="3303196"/>
          <a:chExt cx="3299098" cy="2864438"/>
        </a:xfrm>
      </xdr:grpSpPr>
      <xdr:pic>
        <xdr:nvPicPr>
          <xdr:cNvPr id="109" name="Image 108">
            <a:extLst>
              <a:ext uri="{FF2B5EF4-FFF2-40B4-BE49-F238E27FC236}">
                <a16:creationId xmlns:a16="http://schemas.microsoft.com/office/drawing/2014/main" id="{00000000-0008-0000-0B00-00006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1802" t="48909" r="33401" b="22866"/>
          <a:stretch/>
        </xdr:blipFill>
        <xdr:spPr>
          <a:xfrm>
            <a:off x="1526801" y="4916581"/>
            <a:ext cx="1943746" cy="1251053"/>
          </a:xfrm>
          <a:prstGeom prst="rect">
            <a:avLst/>
          </a:prstGeom>
        </xdr:spPr>
      </xdr:pic>
      <xdr:cxnSp macro="">
        <xdr:nvCxnSpPr>
          <xdr:cNvPr id="114" name="Straight Arrow Connector 48">
            <a:extLst>
              <a:ext uri="{FF2B5EF4-FFF2-40B4-BE49-F238E27FC236}">
                <a16:creationId xmlns:a16="http://schemas.microsoft.com/office/drawing/2014/main" id="{00000000-0008-0000-0B00-000072000000}"/>
              </a:ext>
            </a:extLst>
          </xdr:cNvPr>
          <xdr:cNvCxnSpPr/>
        </xdr:nvCxnSpPr>
        <xdr:spPr>
          <a:xfrm flipV="1">
            <a:off x="1426162" y="5677252"/>
            <a:ext cx="344373" cy="1672"/>
          </a:xfrm>
          <a:prstGeom prst="straightConnector1">
            <a:avLst/>
          </a:prstGeom>
          <a:ln w="1905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2" name="TextBox 49">
            <a:extLst>
              <a:ext uri="{FF2B5EF4-FFF2-40B4-BE49-F238E27FC236}">
                <a16:creationId xmlns:a16="http://schemas.microsoft.com/office/drawing/2014/main" id="{00000000-0008-0000-0B00-000070000000}"/>
              </a:ext>
            </a:extLst>
          </xdr:cNvPr>
          <xdr:cNvSpPr txBox="1"/>
        </xdr:nvSpPr>
        <xdr:spPr>
          <a:xfrm>
            <a:off x="171449" y="5305892"/>
            <a:ext cx="1284453" cy="64169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/>
              <a:t>GAPDH</a:t>
            </a:r>
          </a:p>
          <a:p>
            <a:pPr algn="ctr"/>
            <a:r>
              <a:rPr lang="fr-FR"/>
              <a:t>36 kD</a:t>
            </a:r>
            <a:endParaRPr lang="en-US"/>
          </a:p>
        </xdr:txBody>
      </xdr:sp>
      <xdr:grpSp>
        <xdr:nvGrpSpPr>
          <xdr:cNvPr id="129" name="Groupe 128">
            <a:extLst>
              <a:ext uri="{FF2B5EF4-FFF2-40B4-BE49-F238E27FC236}">
                <a16:creationId xmlns:a16="http://schemas.microsoft.com/office/drawing/2014/main" id="{00000000-0008-0000-0B00-000081000000}"/>
              </a:ext>
            </a:extLst>
          </xdr:cNvPr>
          <xdr:cNvGrpSpPr/>
        </xdr:nvGrpSpPr>
        <xdr:grpSpPr>
          <a:xfrm>
            <a:off x="1832920" y="3303196"/>
            <a:ext cx="1362007" cy="2063147"/>
            <a:chOff x="6091279" y="667982"/>
            <a:chExt cx="1360891" cy="2069284"/>
          </a:xfrm>
        </xdr:grpSpPr>
        <xdr:sp macro="" textlink="">
          <xdr:nvSpPr>
            <xdr:cNvPr id="130" name="ZoneTexte 5">
              <a:extLst>
                <a:ext uri="{FF2B5EF4-FFF2-40B4-BE49-F238E27FC236}">
                  <a16:creationId xmlns:a16="http://schemas.microsoft.com/office/drawing/2014/main" id="{00000000-0008-0000-0B00-000082000000}"/>
                </a:ext>
              </a:extLst>
            </xdr:cNvPr>
            <xdr:cNvSpPr txBox="1"/>
          </xdr:nvSpPr>
          <xdr:spPr>
            <a:xfrm rot="16200000">
              <a:off x="5849867" y="2188077"/>
              <a:ext cx="790601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sz="1400"/>
                <a:t>medium</a:t>
              </a:r>
            </a:p>
          </xdr:txBody>
        </xdr:sp>
        <xdr:sp macro="" textlink="">
          <xdr:nvSpPr>
            <xdr:cNvPr id="131" name="ZoneTexte 6">
              <a:extLst>
                <a:ext uri="{FF2B5EF4-FFF2-40B4-BE49-F238E27FC236}">
                  <a16:creationId xmlns:a16="http://schemas.microsoft.com/office/drawing/2014/main" id="{00000000-0008-0000-0B00-000083000000}"/>
                </a:ext>
              </a:extLst>
            </xdr:cNvPr>
            <xdr:cNvSpPr txBox="1"/>
          </xdr:nvSpPr>
          <xdr:spPr>
            <a:xfrm rot="16200000">
              <a:off x="6238925" y="2335553"/>
              <a:ext cx="495649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sz="1400"/>
                <a:t>ADC</a:t>
              </a:r>
            </a:p>
          </xdr:txBody>
        </xdr:sp>
        <xdr:sp macro="" textlink="">
          <xdr:nvSpPr>
            <xdr:cNvPr id="132" name="ZoneTexte 8">
              <a:extLst>
                <a:ext uri="{FF2B5EF4-FFF2-40B4-BE49-F238E27FC236}">
                  <a16:creationId xmlns:a16="http://schemas.microsoft.com/office/drawing/2014/main" id="{00000000-0008-0000-0B00-000084000000}"/>
                </a:ext>
              </a:extLst>
            </xdr:cNvPr>
            <xdr:cNvSpPr txBox="1"/>
          </xdr:nvSpPr>
          <xdr:spPr>
            <a:xfrm rot="16200000">
              <a:off x="6049943" y="1615195"/>
              <a:ext cx="1936364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sz="1400"/>
                <a:t>TGFb + SB431542 + ADC</a:t>
              </a:r>
            </a:p>
          </xdr:txBody>
        </xdr:sp>
        <xdr:sp macro="" textlink="">
          <xdr:nvSpPr>
            <xdr:cNvPr id="133" name="ZoneTexte 9">
              <a:extLst>
                <a:ext uri="{FF2B5EF4-FFF2-40B4-BE49-F238E27FC236}">
                  <a16:creationId xmlns:a16="http://schemas.microsoft.com/office/drawing/2014/main" id="{00000000-0008-0000-0B00-000085000000}"/>
                </a:ext>
              </a:extLst>
            </xdr:cNvPr>
            <xdr:cNvSpPr txBox="1"/>
          </xdr:nvSpPr>
          <xdr:spPr>
            <a:xfrm rot="16200000">
              <a:off x="6218628" y="2064036"/>
              <a:ext cx="1038682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sz="1400"/>
                <a:t>TGFb + ADC</a:t>
              </a:r>
            </a:p>
          </xdr:txBody>
        </xdr:sp>
        <xdr:sp macro="" textlink="">
          <xdr:nvSpPr>
            <xdr:cNvPr id="134" name="ZoneTexte 11">
              <a:extLst>
                <a:ext uri="{FF2B5EF4-FFF2-40B4-BE49-F238E27FC236}">
                  <a16:creationId xmlns:a16="http://schemas.microsoft.com/office/drawing/2014/main" id="{00000000-0008-0000-0B00-000086000000}"/>
                </a:ext>
              </a:extLst>
            </xdr:cNvPr>
            <xdr:cNvSpPr txBox="1"/>
          </xdr:nvSpPr>
          <xdr:spPr>
            <a:xfrm rot="16200000">
              <a:off x="6263640" y="1548735"/>
              <a:ext cx="2069284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fr-FR" sz="1400"/>
                <a:t>TGFb + galunisertib + ADC</a:t>
              </a:r>
            </a:p>
          </xdr:txBody>
        </xdr:sp>
      </xdr:grpSp>
    </xdr:grpSp>
    <xdr:clientData/>
  </xdr:twoCellAnchor>
  <xdr:twoCellAnchor>
    <xdr:from>
      <xdr:col>2</xdr:col>
      <xdr:colOff>359220</xdr:colOff>
      <xdr:row>3</xdr:row>
      <xdr:rowOff>123524</xdr:rowOff>
    </xdr:from>
    <xdr:to>
      <xdr:col>4</xdr:col>
      <xdr:colOff>181958</xdr:colOff>
      <xdr:row>14</xdr:row>
      <xdr:rowOff>112717</xdr:rowOff>
    </xdr:to>
    <xdr:grpSp>
      <xdr:nvGrpSpPr>
        <xdr:cNvPr id="136" name="Groupe 135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GrpSpPr/>
      </xdr:nvGrpSpPr>
      <xdr:grpSpPr>
        <a:xfrm>
          <a:off x="1886021" y="690822"/>
          <a:ext cx="1349540" cy="2069285"/>
          <a:chOff x="6110236" y="667981"/>
          <a:chExt cx="1350993" cy="2069285"/>
        </a:xfrm>
      </xdr:grpSpPr>
      <xdr:sp macro="" textlink="">
        <xdr:nvSpPr>
          <xdr:cNvPr id="137" name="ZoneTexte 14">
            <a:extLst>
              <a:ext uri="{FF2B5EF4-FFF2-40B4-BE49-F238E27FC236}">
                <a16:creationId xmlns:a16="http://schemas.microsoft.com/office/drawing/2014/main" id="{00000000-0008-0000-0B00-000089000000}"/>
              </a:ext>
            </a:extLst>
          </xdr:cNvPr>
          <xdr:cNvSpPr txBox="1"/>
        </xdr:nvSpPr>
        <xdr:spPr>
          <a:xfrm rot="16200000">
            <a:off x="5574308" y="1931475"/>
            <a:ext cx="1341719" cy="26986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1200"/>
              <a:t>medium</a:t>
            </a:r>
          </a:p>
        </xdr:txBody>
      </xdr:sp>
      <xdr:sp macro="" textlink="">
        <xdr:nvSpPr>
          <xdr:cNvPr id="138" name="ZoneTexte 15">
            <a:extLst>
              <a:ext uri="{FF2B5EF4-FFF2-40B4-BE49-F238E27FC236}">
                <a16:creationId xmlns:a16="http://schemas.microsoft.com/office/drawing/2014/main" id="{00000000-0008-0000-0B00-00008A000000}"/>
              </a:ext>
            </a:extLst>
          </xdr:cNvPr>
          <xdr:cNvSpPr txBox="1"/>
        </xdr:nvSpPr>
        <xdr:spPr>
          <a:xfrm rot="16200000">
            <a:off x="5865557" y="1960129"/>
            <a:ext cx="1284408" cy="26986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1200"/>
              <a:t>ADC</a:t>
            </a:r>
          </a:p>
        </xdr:txBody>
      </xdr:sp>
      <xdr:sp macro="" textlink="">
        <xdr:nvSpPr>
          <xdr:cNvPr id="139" name="ZoneTexte 16">
            <a:extLst>
              <a:ext uri="{FF2B5EF4-FFF2-40B4-BE49-F238E27FC236}">
                <a16:creationId xmlns:a16="http://schemas.microsoft.com/office/drawing/2014/main" id="{00000000-0008-0000-0B00-00008B000000}"/>
              </a:ext>
            </a:extLst>
          </xdr:cNvPr>
          <xdr:cNvSpPr txBox="1"/>
        </xdr:nvSpPr>
        <xdr:spPr>
          <a:xfrm rot="16200000">
            <a:off x="6010094" y="1573290"/>
            <a:ext cx="2058088" cy="26986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1200"/>
              <a:t>TGFb + SB431542 + ADC</a:t>
            </a:r>
          </a:p>
        </xdr:txBody>
      </xdr:sp>
      <xdr:sp macro="" textlink="">
        <xdr:nvSpPr>
          <xdr:cNvPr id="140" name="ZoneTexte 17">
            <a:extLst>
              <a:ext uri="{FF2B5EF4-FFF2-40B4-BE49-F238E27FC236}">
                <a16:creationId xmlns:a16="http://schemas.microsoft.com/office/drawing/2014/main" id="{00000000-0008-0000-0B00-00008C000000}"/>
              </a:ext>
            </a:extLst>
          </xdr:cNvPr>
          <xdr:cNvSpPr txBox="1"/>
        </xdr:nvSpPr>
        <xdr:spPr>
          <a:xfrm rot="16200000">
            <a:off x="5962041" y="1805394"/>
            <a:ext cx="1593880" cy="26986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1200"/>
              <a:t>TGFb + ADC</a:t>
            </a:r>
          </a:p>
        </xdr:txBody>
      </xdr:sp>
      <xdr:sp macro="" textlink="">
        <xdr:nvSpPr>
          <xdr:cNvPr id="141" name="ZoneTexte 18">
            <a:extLst>
              <a:ext uri="{FF2B5EF4-FFF2-40B4-BE49-F238E27FC236}">
                <a16:creationId xmlns:a16="http://schemas.microsoft.com/office/drawing/2014/main" id="{00000000-0008-0000-0B00-00008D000000}"/>
              </a:ext>
            </a:extLst>
          </xdr:cNvPr>
          <xdr:cNvSpPr txBox="1"/>
        </xdr:nvSpPr>
        <xdr:spPr>
          <a:xfrm rot="16200000">
            <a:off x="6291656" y="1567691"/>
            <a:ext cx="2069284" cy="26986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fr-FR" sz="1200"/>
              <a:t>TGFb + galunisertib + ADC</a:t>
            </a:r>
          </a:p>
        </xdr:txBody>
      </xdr:sp>
    </xdr:grpSp>
    <xdr:clientData/>
  </xdr:twoCellAnchor>
  <xdr:twoCellAnchor>
    <xdr:from>
      <xdr:col>1</xdr:col>
      <xdr:colOff>644337</xdr:colOff>
      <xdr:row>15</xdr:row>
      <xdr:rowOff>28015</xdr:rowOff>
    </xdr:from>
    <xdr:to>
      <xdr:col>2</xdr:col>
      <xdr:colOff>225310</xdr:colOff>
      <xdr:row>15</xdr:row>
      <xdr:rowOff>29687</xdr:rowOff>
    </xdr:to>
    <xdr:cxnSp macro="">
      <xdr:nvCxnSpPr>
        <xdr:cNvPr id="19" name="Straight Arrow Connector 4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CxnSpPr/>
      </xdr:nvCxnSpPr>
      <xdr:spPr>
        <a:xfrm flipV="1">
          <a:off x="1407738" y="2864504"/>
          <a:ext cx="344373" cy="1672"/>
        </a:xfrm>
        <a:prstGeom prst="straightConnector1">
          <a:avLst/>
        </a:prstGeom>
        <a:ln w="190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238125</xdr:colOff>
      <xdr:row>13</xdr:row>
      <xdr:rowOff>56031</xdr:rowOff>
    </xdr:from>
    <xdr:to>
      <xdr:col>1</xdr:col>
      <xdr:colOff>759177</xdr:colOff>
      <xdr:row>16</xdr:row>
      <xdr:rowOff>130432</xdr:rowOff>
    </xdr:to>
    <xdr:sp macro="" textlink="">
      <xdr:nvSpPr>
        <xdr:cNvPr id="20" name="TextBox 49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 txBox="1"/>
      </xdr:nvSpPr>
      <xdr:spPr>
        <a:xfrm>
          <a:off x="238125" y="2514321"/>
          <a:ext cx="1284453" cy="64169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/>
            <a:t>FABP4</a:t>
          </a:r>
        </a:p>
        <a:p>
          <a:pPr algn="ctr"/>
          <a:r>
            <a:rPr lang="fr-FR"/>
            <a:t>15kD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H17" sqref="H17"/>
    </sheetView>
  </sheetViews>
  <sheetFormatPr baseColWidth="10" defaultColWidth="11.42578125" defaultRowHeight="15" x14ac:dyDescent="0.25"/>
  <cols>
    <col min="1" max="1" width="17.7109375" bestFit="1" customWidth="1"/>
    <col min="5" max="5" width="13.85546875" bestFit="1" customWidth="1"/>
    <col min="6" max="6" width="13.42578125" bestFit="1" customWidth="1"/>
  </cols>
  <sheetData>
    <row r="1" spans="1:6" x14ac:dyDescent="0.25">
      <c r="A1" s="16" t="s">
        <v>62</v>
      </c>
    </row>
    <row r="2" spans="1:6" x14ac:dyDescent="0.25">
      <c r="A2" s="16"/>
    </row>
    <row r="3" spans="1:6" x14ac:dyDescent="0.25">
      <c r="A3" s="16" t="s">
        <v>135</v>
      </c>
    </row>
    <row r="4" spans="1:6" x14ac:dyDescent="0.25">
      <c r="A4" s="16"/>
    </row>
    <row r="5" spans="1:6" x14ac:dyDescent="0.25"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1:6" x14ac:dyDescent="0.25">
      <c r="A6" s="1" t="s">
        <v>0</v>
      </c>
      <c r="B6" s="2" t="s">
        <v>6</v>
      </c>
      <c r="C6" s="2" t="s">
        <v>7</v>
      </c>
      <c r="D6" s="2" t="s">
        <v>219</v>
      </c>
      <c r="E6" s="2" t="s">
        <v>8</v>
      </c>
      <c r="F6" s="2" t="s">
        <v>218</v>
      </c>
    </row>
    <row r="7" spans="1:6" x14ac:dyDescent="0.25">
      <c r="A7" s="3" t="s">
        <v>9</v>
      </c>
      <c r="B7" s="4">
        <v>0.35399999999999998</v>
      </c>
      <c r="C7" s="4">
        <v>0.37810636182902585</v>
      </c>
      <c r="D7" s="4">
        <v>0.35638447945591967</v>
      </c>
      <c r="E7" s="4">
        <v>0.43996035897153551</v>
      </c>
      <c r="F7" s="4">
        <v>0.25850340136054401</v>
      </c>
    </row>
    <row r="8" spans="1:6" x14ac:dyDescent="0.25">
      <c r="A8" s="3" t="s">
        <v>10</v>
      </c>
      <c r="B8" s="4">
        <v>7.7541040866224237E-2</v>
      </c>
      <c r="C8" s="4">
        <v>0.15101060304837641</v>
      </c>
      <c r="D8" s="4">
        <v>0.23922308183478611</v>
      </c>
      <c r="E8" s="4">
        <v>0.14124869239663052</v>
      </c>
      <c r="F8" s="4">
        <v>0.35396717928877713</v>
      </c>
    </row>
    <row r="9" spans="1:6" x14ac:dyDescent="0.25">
      <c r="A9" s="3" t="s">
        <v>11</v>
      </c>
      <c r="B9" s="4">
        <v>0.32134125043660494</v>
      </c>
      <c r="C9" s="4">
        <v>0.32314446653412854</v>
      </c>
      <c r="D9" s="4">
        <v>0.26483821629568033</v>
      </c>
      <c r="E9" s="4">
        <v>0.24888509607443704</v>
      </c>
      <c r="F9" s="4">
        <v>0.28352193958151983</v>
      </c>
    </row>
    <row r="10" spans="1:6" x14ac:dyDescent="0.25">
      <c r="A10" s="3" t="s">
        <v>12</v>
      </c>
      <c r="B10" s="4">
        <v>5.588543485853999E-3</v>
      </c>
      <c r="C10" s="4">
        <v>7.7866136514247843E-3</v>
      </c>
      <c r="D10" s="4">
        <v>6.147632270614615E-3</v>
      </c>
      <c r="E10" s="4">
        <v>5.0927710180036336E-3</v>
      </c>
      <c r="F10" s="4">
        <v>7.383048005932231E-3</v>
      </c>
    </row>
    <row r="11" spans="1:6" x14ac:dyDescent="0.25">
      <c r="A11" s="3" t="s">
        <v>13</v>
      </c>
      <c r="B11" s="4">
        <v>1.3622074746769124E-2</v>
      </c>
      <c r="C11" s="4">
        <v>1.3875082836315441E-2</v>
      </c>
      <c r="D11" s="4">
        <v>2.3610471763954678E-2</v>
      </c>
      <c r="E11" s="4">
        <v>1.8031162252931783E-2</v>
      </c>
      <c r="F11" s="4">
        <v>3.0144759325531161E-2</v>
      </c>
    </row>
    <row r="12" spans="1:6" x14ac:dyDescent="0.25">
      <c r="A12" s="3" t="s">
        <v>14</v>
      </c>
      <c r="B12" s="4">
        <v>5.2043311212015365E-2</v>
      </c>
      <c r="C12" s="4">
        <v>6.7097415506958248E-3</v>
      </c>
      <c r="D12" s="4">
        <v>8.9096119863979924E-3</v>
      </c>
      <c r="E12" s="4">
        <v>1.5938996861751913E-2</v>
      </c>
      <c r="F12" s="4">
        <v>6.770480704129993E-4</v>
      </c>
    </row>
    <row r="13" spans="1:6" x14ac:dyDescent="0.25">
      <c r="A13" s="3" t="s">
        <v>15</v>
      </c>
      <c r="B13" s="4">
        <v>1.3971358714634998E-3</v>
      </c>
      <c r="C13" s="4">
        <v>2.277998674618953E-3</v>
      </c>
      <c r="D13" s="4">
        <v>2.1531562300461816E-3</v>
      </c>
      <c r="E13" s="4">
        <v>2.1472223751582888E-3</v>
      </c>
      <c r="F13" s="4">
        <v>2.1601057484605217E-3</v>
      </c>
    </row>
    <row r="14" spans="1:6" x14ac:dyDescent="0.25">
      <c r="A14" s="3" t="s">
        <v>16</v>
      </c>
      <c r="B14" s="4">
        <v>0.12155082081732449</v>
      </c>
      <c r="C14" s="4">
        <v>6.452948972829689E-2</v>
      </c>
      <c r="D14" s="4">
        <v>5.3086438085621371E-2</v>
      </c>
      <c r="E14" s="4">
        <v>7.4079171942960959E-2</v>
      </c>
      <c r="F14" s="4">
        <v>2.8500499725956734E-2</v>
      </c>
    </row>
    <row r="15" spans="1:6" x14ac:dyDescent="0.25">
      <c r="A15" s="3" t="s">
        <v>17</v>
      </c>
      <c r="B15" s="4">
        <v>3.3181976947258121E-2</v>
      </c>
      <c r="C15" s="4">
        <v>2.3359840954274354E-2</v>
      </c>
      <c r="D15" s="4">
        <v>1.5651218389439139E-2</v>
      </c>
      <c r="E15" s="4">
        <v>1.8912073996586468E-2</v>
      </c>
      <c r="F15" s="4">
        <v>1.1832221040074798E-2</v>
      </c>
    </row>
    <row r="16" spans="1:6" x14ac:dyDescent="0.25">
      <c r="A16" s="3" t="s">
        <v>18</v>
      </c>
      <c r="B16" s="4">
        <v>1.9559902200488997E-2</v>
      </c>
      <c r="C16" s="4">
        <v>2.9199801192842944E-2</v>
      </c>
      <c r="D16" s="4">
        <v>2.9995693687539907E-2</v>
      </c>
      <c r="E16" s="4">
        <v>3.5704454110003857E-2</v>
      </c>
      <c r="F16" s="4">
        <v>2.3309797852790404E-2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L23" sqref="L23"/>
    </sheetView>
  </sheetViews>
  <sheetFormatPr baseColWidth="10" defaultColWidth="11.42578125" defaultRowHeight="15" x14ac:dyDescent="0.25"/>
  <cols>
    <col min="2" max="18" width="7.7109375" customWidth="1"/>
  </cols>
  <sheetData>
    <row r="1" spans="1:20" x14ac:dyDescent="0.25">
      <c r="A1" s="16" t="s">
        <v>63</v>
      </c>
    </row>
    <row r="2" spans="1:20" x14ac:dyDescent="0.25">
      <c r="A2" s="7"/>
      <c r="B2" s="5"/>
      <c r="C2" s="5"/>
      <c r="D2" s="5"/>
      <c r="E2" s="5"/>
      <c r="F2" s="5"/>
      <c r="G2" s="5"/>
      <c r="H2" s="5"/>
      <c r="I2" s="5"/>
      <c r="J2" s="5"/>
      <c r="L2" s="5"/>
      <c r="M2" s="5"/>
      <c r="N2" s="5"/>
      <c r="O2" s="5"/>
      <c r="P2" s="5"/>
      <c r="Q2" s="5"/>
      <c r="R2" s="5"/>
      <c r="S2" s="5"/>
      <c r="T2" s="5"/>
    </row>
    <row r="3" spans="1:20" x14ac:dyDescent="0.25">
      <c r="A3" s="16" t="s">
        <v>135</v>
      </c>
      <c r="B3" s="6"/>
      <c r="C3" s="6"/>
      <c r="D3" s="6"/>
      <c r="E3" s="6"/>
      <c r="F3" s="6"/>
      <c r="G3" s="6"/>
      <c r="H3" s="6"/>
      <c r="I3" s="6"/>
      <c r="J3" s="6"/>
      <c r="L3" s="8"/>
      <c r="M3" s="8"/>
      <c r="N3" s="8"/>
      <c r="O3" s="8"/>
      <c r="P3" s="9"/>
      <c r="Q3" s="9"/>
      <c r="R3" s="8"/>
      <c r="S3" s="8"/>
      <c r="T3" s="8"/>
    </row>
    <row r="4" spans="1:20" x14ac:dyDescent="0.25">
      <c r="A4" s="16"/>
      <c r="B4" s="6"/>
      <c r="C4" s="6"/>
      <c r="D4" s="6"/>
      <c r="E4" s="6"/>
      <c r="F4" s="6"/>
      <c r="G4" s="6"/>
      <c r="H4" s="6"/>
      <c r="I4" s="6"/>
      <c r="J4" s="6"/>
      <c r="L4" s="8"/>
      <c r="M4" s="8"/>
      <c r="N4" s="8"/>
      <c r="O4" s="8"/>
      <c r="P4" s="9"/>
      <c r="Q4" s="9"/>
      <c r="R4" s="8"/>
      <c r="S4" s="8"/>
      <c r="T4" s="8"/>
    </row>
    <row r="5" spans="1:20" s="16" customFormat="1" x14ac:dyDescent="0.25">
      <c r="A5" s="11"/>
      <c r="B5" s="2" t="s">
        <v>1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2" t="s">
        <v>3</v>
      </c>
      <c r="I5" s="2" t="s">
        <v>3</v>
      </c>
      <c r="J5" s="2" t="s">
        <v>3</v>
      </c>
      <c r="K5" s="2" t="s">
        <v>3</v>
      </c>
      <c r="L5" s="2" t="s">
        <v>3</v>
      </c>
      <c r="M5" s="2" t="s">
        <v>3</v>
      </c>
      <c r="N5" s="2" t="s">
        <v>3</v>
      </c>
      <c r="O5" s="2" t="s">
        <v>3</v>
      </c>
      <c r="P5" s="2" t="s">
        <v>3</v>
      </c>
      <c r="Q5" s="2" t="s">
        <v>3</v>
      </c>
      <c r="R5" s="2" t="s">
        <v>3</v>
      </c>
      <c r="S5" s="41"/>
      <c r="T5" s="41"/>
    </row>
    <row r="6" spans="1:20" s="16" customFormat="1" x14ac:dyDescent="0.25">
      <c r="A6" s="1" t="s">
        <v>0</v>
      </c>
      <c r="B6" s="13" t="s">
        <v>179</v>
      </c>
      <c r="C6" s="13" t="s">
        <v>176</v>
      </c>
      <c r="D6" s="13" t="s">
        <v>174</v>
      </c>
      <c r="E6" s="13" t="s">
        <v>177</v>
      </c>
      <c r="F6" s="13" t="s">
        <v>180</v>
      </c>
      <c r="G6" s="13" t="s">
        <v>173</v>
      </c>
      <c r="H6" s="13" t="s">
        <v>42</v>
      </c>
      <c r="I6" s="13" t="s">
        <v>44</v>
      </c>
      <c r="J6" s="13" t="s">
        <v>178</v>
      </c>
      <c r="K6" s="13" t="s">
        <v>74</v>
      </c>
      <c r="L6" s="13" t="s">
        <v>181</v>
      </c>
      <c r="M6" s="13" t="s">
        <v>46</v>
      </c>
      <c r="N6" s="13" t="s">
        <v>72</v>
      </c>
      <c r="O6" s="13" t="s">
        <v>175</v>
      </c>
      <c r="P6" s="13" t="s">
        <v>70</v>
      </c>
      <c r="Q6" s="13" t="s">
        <v>53</v>
      </c>
      <c r="R6" s="13" t="s">
        <v>75</v>
      </c>
      <c r="S6" s="41"/>
      <c r="T6" s="44"/>
    </row>
    <row r="7" spans="1:20" x14ac:dyDescent="0.25">
      <c r="A7" s="42" t="s">
        <v>9</v>
      </c>
      <c r="B7" s="43">
        <v>0.35417394341599723</v>
      </c>
      <c r="C7" s="43">
        <v>0.59267925789737586</v>
      </c>
      <c r="D7" s="43">
        <v>0.3804900601017106</v>
      </c>
      <c r="E7" s="43">
        <v>0.30427828868452617</v>
      </c>
      <c r="F7" s="43">
        <v>0.54480901077375121</v>
      </c>
      <c r="G7" s="43">
        <v>2.5162178101041873E-2</v>
      </c>
      <c r="H7" s="43">
        <v>0.1709514656415185</v>
      </c>
      <c r="I7" s="43">
        <v>0.53889278206026625</v>
      </c>
      <c r="J7" s="43">
        <v>0.18974095042031222</v>
      </c>
      <c r="K7" s="43">
        <v>0.64120872115262018</v>
      </c>
      <c r="L7" s="43">
        <v>0.28755990831423212</v>
      </c>
      <c r="M7" s="43">
        <v>0.39501625135427954</v>
      </c>
      <c r="N7" s="43">
        <v>0.49728948319479582</v>
      </c>
      <c r="O7" s="43">
        <v>0.21116751269035533</v>
      </c>
      <c r="P7" s="43">
        <v>0.56686712485681556</v>
      </c>
      <c r="Q7" s="43">
        <v>9.8521256931608139E-2</v>
      </c>
      <c r="R7" s="43">
        <v>0.27627906976744188</v>
      </c>
      <c r="S7" s="8"/>
      <c r="T7" s="8"/>
    </row>
    <row r="8" spans="1:20" x14ac:dyDescent="0.25">
      <c r="A8" s="42" t="s">
        <v>10</v>
      </c>
      <c r="B8" s="43">
        <v>7.7541040866224237E-2</v>
      </c>
      <c r="C8" s="43">
        <v>5.181347150259067E-2</v>
      </c>
      <c r="D8" s="43">
        <v>0.1155802126675913</v>
      </c>
      <c r="E8" s="43">
        <v>0.19232307077169133</v>
      </c>
      <c r="F8" s="43">
        <v>6.6846229187071504E-2</v>
      </c>
      <c r="G8" s="43">
        <v>0.36013367407116176</v>
      </c>
      <c r="H8" s="43">
        <v>0.44545891398366172</v>
      </c>
      <c r="I8" s="43">
        <v>5.7463209530483533E-2</v>
      </c>
      <c r="J8" s="43">
        <v>0.50248756218905477</v>
      </c>
      <c r="K8" s="43">
        <v>9.1036593140379957E-2</v>
      </c>
      <c r="L8" s="43">
        <v>0.23546572202542196</v>
      </c>
      <c r="M8" s="43">
        <v>0.11874322860238354</v>
      </c>
      <c r="N8" s="43">
        <v>6.8305023491145644E-2</v>
      </c>
      <c r="O8" s="43">
        <v>0.21421319796954313</v>
      </c>
      <c r="P8" s="43">
        <v>7.560137457044673E-2</v>
      </c>
      <c r="Q8" s="43">
        <v>0.43521256931608132</v>
      </c>
      <c r="R8" s="43">
        <v>0.24511627906976743</v>
      </c>
    </row>
    <row r="9" spans="1:20" x14ac:dyDescent="0.25">
      <c r="A9" s="42" t="s">
        <v>11</v>
      </c>
      <c r="B9" s="43">
        <v>0.32134125043660494</v>
      </c>
      <c r="C9" s="43">
        <v>0.22146080561591175</v>
      </c>
      <c r="D9" s="43">
        <v>0.38572969640930804</v>
      </c>
      <c r="E9" s="43">
        <v>0.27149140343862455</v>
      </c>
      <c r="F9" s="43">
        <v>0.18976493633692459</v>
      </c>
      <c r="G9" s="43">
        <v>0.49538038136426182</v>
      </c>
      <c r="H9" s="43">
        <v>0.31523306102835175</v>
      </c>
      <c r="I9" s="43">
        <v>0.33531885073580942</v>
      </c>
      <c r="J9" s="43">
        <v>0.22405215302796364</v>
      </c>
      <c r="K9" s="43">
        <v>0.12189213311232946</v>
      </c>
      <c r="L9" s="43">
        <v>0.2688060012502605</v>
      </c>
      <c r="M9" s="43">
        <v>0.38114842903575297</v>
      </c>
      <c r="N9" s="43">
        <v>0.22840621611853992</v>
      </c>
      <c r="O9" s="43">
        <v>0.46700507614213199</v>
      </c>
      <c r="P9" s="43">
        <v>0.2109106529209622</v>
      </c>
      <c r="Q9" s="43">
        <v>0.28853974121996301</v>
      </c>
      <c r="R9" s="43">
        <v>0.26744186046511625</v>
      </c>
    </row>
    <row r="10" spans="1:20" x14ac:dyDescent="0.25">
      <c r="A10" s="42" t="s">
        <v>12</v>
      </c>
      <c r="B10" s="43">
        <v>5.588543485853999E-3</v>
      </c>
      <c r="C10" s="43">
        <v>1.5019210618232623E-2</v>
      </c>
      <c r="D10" s="43">
        <v>6.9856793573174992E-3</v>
      </c>
      <c r="E10" s="43">
        <v>4.5406915822563745E-3</v>
      </c>
      <c r="F10" s="43">
        <v>1.0478519035976249E-3</v>
      </c>
      <c r="G10" s="43">
        <v>3.8071952497380372E-2</v>
      </c>
      <c r="H10" s="43">
        <v>1.5368494586098498E-2</v>
      </c>
      <c r="I10" s="43">
        <v>3.4928396786587496E-3</v>
      </c>
      <c r="J10" s="43">
        <v>3.4928396786587496E-3</v>
      </c>
      <c r="K10" s="43">
        <v>2.0957038071952499E-3</v>
      </c>
      <c r="L10" s="43">
        <v>2.7942717429269997E-2</v>
      </c>
      <c r="M10" s="43">
        <v>3.3531260915123998E-2</v>
      </c>
      <c r="N10" s="43">
        <v>2.6196297589940621E-2</v>
      </c>
      <c r="O10" s="43">
        <v>3.4928396786587494E-4</v>
      </c>
      <c r="P10" s="43">
        <v>8.0335312609151246E-3</v>
      </c>
      <c r="Q10" s="43">
        <v>2.3751309814879495E-2</v>
      </c>
      <c r="R10" s="43">
        <v>3.4928396786587494E-4</v>
      </c>
    </row>
    <row r="11" spans="1:20" x14ac:dyDescent="0.25">
      <c r="A11" s="42" t="s">
        <v>13</v>
      </c>
      <c r="B11" s="43">
        <v>1.3622074746769124E-2</v>
      </c>
      <c r="C11" s="43">
        <v>6.3513287648336953E-3</v>
      </c>
      <c r="D11" s="43">
        <v>1.5102481121898598E-2</v>
      </c>
      <c r="E11" s="43">
        <v>9.5961615353858457E-3</v>
      </c>
      <c r="F11" s="43">
        <v>2.0812928501469149E-2</v>
      </c>
      <c r="G11" s="43">
        <v>1.7692156477295065E-2</v>
      </c>
      <c r="H11" s="43">
        <v>1.3575204228736185E-2</v>
      </c>
      <c r="I11" s="43">
        <v>8.7596355991590748E-3</v>
      </c>
      <c r="J11" s="43">
        <v>1.3724481043060559E-2</v>
      </c>
      <c r="K11" s="43">
        <v>5.4188448297845214E-2</v>
      </c>
      <c r="L11" s="43">
        <v>1.3544488435090644E-2</v>
      </c>
      <c r="M11" s="43">
        <v>1.5384615384615385E-2</v>
      </c>
      <c r="N11" s="43">
        <v>3.3008071316708833E-2</v>
      </c>
      <c r="O11" s="43">
        <v>1.1167512690355329E-2</v>
      </c>
      <c r="P11" s="43">
        <v>3.1930126002290948E-2</v>
      </c>
      <c r="Q11" s="43">
        <v>1.1552680221811461E-2</v>
      </c>
      <c r="R11" s="43">
        <v>6.6046511627906979E-2</v>
      </c>
    </row>
    <row r="12" spans="1:20" x14ac:dyDescent="0.25">
      <c r="A12" s="42" t="s">
        <v>172</v>
      </c>
      <c r="B12" s="43">
        <v>5.2043311212015365E-2</v>
      </c>
      <c r="C12" s="43">
        <v>9.6941333779040611E-3</v>
      </c>
      <c r="D12" s="43">
        <v>5.8560641084912926E-3</v>
      </c>
      <c r="E12" s="43">
        <v>1.1195521791283487E-2</v>
      </c>
      <c r="F12" s="43">
        <v>6.6111655239960822E-3</v>
      </c>
      <c r="G12" s="43">
        <v>2.1623746805582858E-3</v>
      </c>
      <c r="H12" s="43">
        <v>4.925516578567996E-3</v>
      </c>
      <c r="I12" s="43">
        <v>3.6790469516468113E-3</v>
      </c>
      <c r="J12" s="43">
        <v>8.5778006519128501E-3</v>
      </c>
      <c r="K12" s="43">
        <v>9.0526584215223759E-3</v>
      </c>
      <c r="L12" s="43">
        <v>3.750781412794332E-3</v>
      </c>
      <c r="M12" s="43">
        <v>1.0184182015167931E-2</v>
      </c>
      <c r="N12" s="43">
        <v>1.855198168895314E-2</v>
      </c>
      <c r="O12" s="43">
        <v>1.5228426395939086E-3</v>
      </c>
      <c r="P12" s="43">
        <v>9.4501718213058413E-3</v>
      </c>
      <c r="Q12" s="43">
        <v>1.1829944547134935E-2</v>
      </c>
      <c r="R12" s="43">
        <v>4.6511627906976747E-4</v>
      </c>
    </row>
    <row r="13" spans="1:20" x14ac:dyDescent="0.25">
      <c r="A13" s="42" t="s">
        <v>15</v>
      </c>
      <c r="B13" s="43">
        <v>1.3971358714634998E-3</v>
      </c>
      <c r="C13" s="43">
        <v>2.0056827678422194E-3</v>
      </c>
      <c r="D13" s="43">
        <v>3.5444598551394669E-3</v>
      </c>
      <c r="E13" s="43">
        <v>2.3990403838464614E-3</v>
      </c>
      <c r="F13" s="43">
        <v>3.4280117531831538E-3</v>
      </c>
      <c r="G13" s="43">
        <v>0</v>
      </c>
      <c r="H13" s="43">
        <v>6.0067275348390202E-4</v>
      </c>
      <c r="I13" s="43">
        <v>5.2557813594954455E-4</v>
      </c>
      <c r="J13" s="43">
        <v>8.5778006519128492E-4</v>
      </c>
      <c r="K13" s="43">
        <v>6.3751115644523782E-3</v>
      </c>
      <c r="L13" s="43">
        <v>8.3350698062096271E-4</v>
      </c>
      <c r="M13" s="43">
        <v>1.3001083423618636E-3</v>
      </c>
      <c r="N13" s="43">
        <v>3.3730875798096615E-3</v>
      </c>
      <c r="O13" s="43">
        <v>5.0761421319796957E-4</v>
      </c>
      <c r="P13" s="43">
        <v>4.2955326460481103E-3</v>
      </c>
      <c r="Q13" s="43">
        <v>9.2421441774491681E-4</v>
      </c>
      <c r="R13" s="43">
        <v>1.3953488372093023E-3</v>
      </c>
    </row>
    <row r="14" spans="1:20" x14ac:dyDescent="0.25">
      <c r="A14" s="42" t="s">
        <v>16</v>
      </c>
      <c r="B14" s="43">
        <v>0.12155082081732449</v>
      </c>
      <c r="C14" s="43">
        <v>4.128363697141902E-2</v>
      </c>
      <c r="D14" s="43">
        <v>5.1934042225304358E-2</v>
      </c>
      <c r="E14" s="43">
        <v>0.16113554578168732</v>
      </c>
      <c r="F14" s="43">
        <v>0.12095984329089128</v>
      </c>
      <c r="G14" s="43">
        <v>1.5136622763908E-2</v>
      </c>
      <c r="H14" s="43">
        <v>2.3786641037962519E-2</v>
      </c>
      <c r="I14" s="43">
        <v>3.1184302733006306E-2</v>
      </c>
      <c r="J14" s="43">
        <v>3.8256990907531312E-2</v>
      </c>
      <c r="K14" s="43">
        <v>3.2003060053550934E-2</v>
      </c>
      <c r="L14" s="43">
        <v>0.12106688893519484</v>
      </c>
      <c r="M14" s="43">
        <v>3.8353196099674976E-2</v>
      </c>
      <c r="N14" s="43">
        <v>9.2278038790507166E-2</v>
      </c>
      <c r="O14" s="43">
        <v>3.7563451776649749E-2</v>
      </c>
      <c r="P14" s="43">
        <v>5.0687285223367698E-2</v>
      </c>
      <c r="Q14" s="43">
        <v>5.8225508317929761E-2</v>
      </c>
      <c r="R14" s="43">
        <v>6.6511627906976747E-2</v>
      </c>
    </row>
    <row r="15" spans="1:20" x14ac:dyDescent="0.25">
      <c r="A15" s="42" t="s">
        <v>17</v>
      </c>
      <c r="B15" s="43">
        <v>3.3181976947258121E-2</v>
      </c>
      <c r="C15" s="43">
        <v>4.4793581815142904E-2</v>
      </c>
      <c r="D15" s="43">
        <v>1.81846201263677E-2</v>
      </c>
      <c r="E15" s="43">
        <v>2.8388644542183126E-2</v>
      </c>
      <c r="F15" s="43">
        <v>2.2037218413320275E-2</v>
      </c>
      <c r="G15" s="43">
        <v>3.3418517790446234E-3</v>
      </c>
      <c r="H15" s="43">
        <v>8.2892839980778475E-3</v>
      </c>
      <c r="I15" s="43">
        <v>7.3580939032936226E-3</v>
      </c>
      <c r="J15" s="43">
        <v>9.0924686910276199E-3</v>
      </c>
      <c r="K15" s="43">
        <v>1.0837689659569043E-2</v>
      </c>
      <c r="L15" s="43">
        <v>2.8339237341112732E-2</v>
      </c>
      <c r="M15" s="43">
        <v>7.3672806067172263E-3</v>
      </c>
      <c r="N15" s="43">
        <v>2.3732080472232263E-2</v>
      </c>
      <c r="O15" s="43">
        <v>6.0913705583756344E-3</v>
      </c>
      <c r="P15" s="43">
        <v>1.4604810996563574E-2</v>
      </c>
      <c r="Q15" s="43">
        <v>2.3105360443622922E-2</v>
      </c>
      <c r="R15" s="43">
        <v>3.4418604651162789E-2</v>
      </c>
    </row>
    <row r="16" spans="1:20" x14ac:dyDescent="0.25">
      <c r="A16" s="42" t="s">
        <v>18</v>
      </c>
      <c r="B16" s="43">
        <v>1.9559902200488997E-2</v>
      </c>
      <c r="C16" s="43">
        <v>2.2731071368878489E-2</v>
      </c>
      <c r="D16" s="43">
        <v>2.0496224379719527E-2</v>
      </c>
      <c r="E16" s="43">
        <v>1.3994402239104359E-2</v>
      </c>
      <c r="F16" s="43">
        <v>2.3996082272282077E-2</v>
      </c>
      <c r="G16" s="43">
        <v>5.9563593473560057E-2</v>
      </c>
      <c r="H16" s="43">
        <v>1.189332051898126E-2</v>
      </c>
      <c r="I16" s="43">
        <v>1.5066573230553609E-2</v>
      </c>
      <c r="J16" s="43">
        <v>1.1494252873563218E-2</v>
      </c>
      <c r="K16" s="43">
        <v>3.2640571209996173E-2</v>
      </c>
      <c r="L16" s="43">
        <v>2.3963325692852679E-2</v>
      </c>
      <c r="M16" s="43">
        <v>1.1700975081256771E-2</v>
      </c>
      <c r="N16" s="43">
        <v>2.6020961329960245E-2</v>
      </c>
      <c r="O16" s="43">
        <v>5.0253807106598984E-2</v>
      </c>
      <c r="P16" s="43">
        <v>3.2359679266895765E-2</v>
      </c>
      <c r="Q16" s="43">
        <v>6.5804066543438081E-2</v>
      </c>
      <c r="R16" s="43">
        <v>4.1860465116279069E-2</v>
      </c>
    </row>
    <row r="17" spans="1:10" x14ac:dyDescent="0.25">
      <c r="A17" s="3"/>
      <c r="B17" s="4"/>
      <c r="C17" s="4"/>
      <c r="D17" s="4"/>
      <c r="E17" s="4"/>
      <c r="F17" s="4"/>
      <c r="G17" s="3"/>
      <c r="H17" s="3"/>
      <c r="I17" s="3"/>
      <c r="J17" s="3"/>
    </row>
    <row r="18" spans="1:10" x14ac:dyDescent="0.25">
      <c r="A18" s="3"/>
      <c r="B18" s="4"/>
      <c r="C18" s="4"/>
      <c r="D18" s="4"/>
      <c r="E18" s="4"/>
      <c r="F18" s="4"/>
      <c r="G18" s="3"/>
      <c r="H18" s="3"/>
      <c r="I18" s="3"/>
      <c r="J18" s="3"/>
    </row>
    <row r="19" spans="1:10" x14ac:dyDescent="0.25">
      <c r="A19" s="3"/>
      <c r="B19" s="4"/>
      <c r="C19" s="4"/>
      <c r="D19" s="4"/>
      <c r="E19" s="4"/>
      <c r="F19" s="4"/>
      <c r="G19" s="3"/>
      <c r="H19" s="3"/>
      <c r="I19" s="3"/>
      <c r="J19" s="3"/>
    </row>
    <row r="20" spans="1:10" x14ac:dyDescent="0.25">
      <c r="A20" s="3"/>
      <c r="B20" s="4"/>
      <c r="C20" s="4"/>
      <c r="D20" s="4"/>
      <c r="E20" s="4"/>
      <c r="F20" s="4"/>
      <c r="G20" s="3"/>
      <c r="H20" s="3"/>
      <c r="I20" s="3"/>
      <c r="J20" s="3"/>
    </row>
    <row r="21" spans="1:10" x14ac:dyDescent="0.25">
      <c r="A21" s="3"/>
      <c r="B21" s="4"/>
      <c r="C21" s="4"/>
      <c r="D21" s="4"/>
      <c r="E21" s="4"/>
      <c r="F21" s="4"/>
      <c r="G21" s="3"/>
      <c r="H21" s="3"/>
      <c r="I21" s="3"/>
      <c r="J21" s="3"/>
    </row>
    <row r="22" spans="1:10" x14ac:dyDescent="0.25">
      <c r="G22" s="3"/>
      <c r="H22" s="3"/>
      <c r="I22" s="3"/>
      <c r="J22" s="3"/>
    </row>
    <row r="23" spans="1:10" x14ac:dyDescent="0.25">
      <c r="G23" s="3"/>
      <c r="H23" s="3"/>
      <c r="I23" s="3"/>
      <c r="J23" s="3"/>
    </row>
    <row r="24" spans="1:10" x14ac:dyDescent="0.25">
      <c r="G24" s="3"/>
      <c r="H24" s="3"/>
      <c r="I24" s="3"/>
      <c r="J24" s="3"/>
    </row>
    <row r="25" spans="1:10" x14ac:dyDescent="0.25">
      <c r="G25" s="3"/>
      <c r="H25" s="3"/>
      <c r="I25" s="3"/>
      <c r="J25" s="3"/>
    </row>
    <row r="26" spans="1:10" x14ac:dyDescent="0.25">
      <c r="G26" s="3"/>
      <c r="H26" s="3"/>
      <c r="I26" s="3"/>
      <c r="J26" s="3"/>
    </row>
    <row r="27" spans="1:10" x14ac:dyDescent="0.25">
      <c r="G27" s="3"/>
      <c r="H27" s="3"/>
      <c r="I27" s="3"/>
      <c r="J27" s="3"/>
    </row>
    <row r="28" spans="1:10" x14ac:dyDescent="0.25">
      <c r="G28" s="3"/>
      <c r="H28" s="3"/>
      <c r="I28" s="3"/>
      <c r="J28" s="3"/>
    </row>
    <row r="29" spans="1:10" x14ac:dyDescent="0.25">
      <c r="G29" s="3"/>
      <c r="H29" s="3"/>
      <c r="I29" s="3"/>
      <c r="J29" s="3"/>
    </row>
    <row r="30" spans="1:10" x14ac:dyDescent="0.25">
      <c r="G30" s="3"/>
      <c r="H30" s="3"/>
      <c r="I30" s="3"/>
      <c r="J30" s="3"/>
    </row>
    <row r="31" spans="1:10" x14ac:dyDescent="0.25">
      <c r="G31" s="3"/>
      <c r="H31" s="3"/>
      <c r="I31" s="3"/>
      <c r="J31" s="3"/>
    </row>
    <row r="32" spans="1:10" x14ac:dyDescent="0.25">
      <c r="G32" s="3"/>
      <c r="H32" s="3"/>
      <c r="I32" s="3"/>
      <c r="J3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2" sqref="A2:XFD4"/>
    </sheetView>
  </sheetViews>
  <sheetFormatPr baseColWidth="10" defaultColWidth="11.42578125" defaultRowHeight="15" x14ac:dyDescent="0.25"/>
  <cols>
    <col min="2" max="6" width="10.7109375" customWidth="1"/>
    <col min="7" max="7" width="11.85546875" customWidth="1"/>
    <col min="8" max="8" width="11.28515625" customWidth="1"/>
    <col min="9" max="10" width="10.7109375" customWidth="1"/>
  </cols>
  <sheetData>
    <row r="1" spans="1:10" x14ac:dyDescent="0.25">
      <c r="A1" s="16" t="s">
        <v>64</v>
      </c>
    </row>
    <row r="2" spans="1:10" x14ac:dyDescent="0.25">
      <c r="A2" s="16"/>
    </row>
    <row r="3" spans="1:10" x14ac:dyDescent="0.25">
      <c r="A3" s="16" t="s">
        <v>135</v>
      </c>
    </row>
    <row r="4" spans="1:10" x14ac:dyDescent="0.25">
      <c r="A4" s="16"/>
    </row>
    <row r="5" spans="1:10" ht="30" x14ac:dyDescent="0.25">
      <c r="A5" s="11" t="s">
        <v>35</v>
      </c>
      <c r="B5" s="5" t="s">
        <v>9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  <c r="I5" s="5" t="s">
        <v>17</v>
      </c>
      <c r="J5" s="5" t="s">
        <v>18</v>
      </c>
    </row>
    <row r="6" spans="1:10" x14ac:dyDescent="0.25">
      <c r="A6" s="3" t="s">
        <v>19</v>
      </c>
      <c r="B6" s="10">
        <v>0.13131672597864769</v>
      </c>
      <c r="C6" s="10">
        <v>0.75978647686832745</v>
      </c>
      <c r="D6" s="10">
        <v>1.2811387900355872E-2</v>
      </c>
      <c r="E6" s="10">
        <v>2.491103202846975E-2</v>
      </c>
      <c r="F6" s="4">
        <v>0</v>
      </c>
      <c r="G6" s="4">
        <v>0</v>
      </c>
      <c r="H6" s="10">
        <v>2.6690391459074734E-2</v>
      </c>
      <c r="I6" s="10">
        <v>1.2099644128113879E-2</v>
      </c>
      <c r="J6" s="10">
        <v>3.2384341637010677E-2</v>
      </c>
    </row>
    <row r="7" spans="1:10" x14ac:dyDescent="0.25">
      <c r="A7" s="3" t="s">
        <v>20</v>
      </c>
      <c r="B7" s="10">
        <v>0.58361018826135103</v>
      </c>
      <c r="C7" s="10">
        <v>0.2707641196013289</v>
      </c>
      <c r="D7" s="4">
        <v>4.4296788482834993E-3</v>
      </c>
      <c r="E7" s="10">
        <v>2.3809523809523808E-2</v>
      </c>
      <c r="F7" s="10">
        <v>2.2702104097452935E-2</v>
      </c>
      <c r="G7" s="4">
        <v>2.7685492801771874E-3</v>
      </c>
      <c r="H7" s="10">
        <v>6.8106312292358806E-2</v>
      </c>
      <c r="I7" s="10">
        <v>1.937984496124031E-2</v>
      </c>
      <c r="J7" s="4">
        <v>4.4296788482834993E-3</v>
      </c>
    </row>
    <row r="8" spans="1:10" x14ac:dyDescent="0.25">
      <c r="A8" s="3" t="s">
        <v>21</v>
      </c>
      <c r="B8" s="10">
        <v>0.59719626168224305</v>
      </c>
      <c r="C8" s="10">
        <v>0.32897196261682243</v>
      </c>
      <c r="D8" s="4">
        <v>2.3364485981308409E-3</v>
      </c>
      <c r="E8" s="10">
        <v>7.9439252336448597E-3</v>
      </c>
      <c r="F8" s="4">
        <v>9.3457943925233649E-4</v>
      </c>
      <c r="G8" s="4">
        <v>9.3457943925233649E-4</v>
      </c>
      <c r="H8" s="10">
        <v>4.0654205607476637E-2</v>
      </c>
      <c r="I8" s="4">
        <v>3.2710280373831778E-3</v>
      </c>
      <c r="J8" s="10">
        <v>1.7757009345794394E-2</v>
      </c>
    </row>
    <row r="9" spans="1:10" x14ac:dyDescent="0.25">
      <c r="A9" s="3" t="s">
        <v>22</v>
      </c>
      <c r="B9" s="10">
        <v>0.55493827160493825</v>
      </c>
      <c r="C9" s="10">
        <v>0.37345679012345678</v>
      </c>
      <c r="D9" s="4">
        <v>1.5432098765432098E-3</v>
      </c>
      <c r="E9" s="10">
        <v>1.0185185185185186E-2</v>
      </c>
      <c r="F9" s="10">
        <v>5.8641975308641979E-3</v>
      </c>
      <c r="G9" s="4">
        <v>3.0864197530864197E-4</v>
      </c>
      <c r="H9" s="10">
        <v>2.8086419753086421E-2</v>
      </c>
      <c r="I9" s="10">
        <v>1.0802469135802469E-2</v>
      </c>
      <c r="J9" s="10">
        <v>1.4814814814814815E-2</v>
      </c>
    </row>
    <row r="10" spans="1:10" x14ac:dyDescent="0.25">
      <c r="A10" s="3" t="s">
        <v>23</v>
      </c>
      <c r="B10" s="10">
        <v>6.2992125984251968E-2</v>
      </c>
      <c r="C10" s="10">
        <v>0.70603674540682415</v>
      </c>
      <c r="D10" s="10">
        <v>2.0997375328083989E-2</v>
      </c>
      <c r="E10" s="10">
        <v>0.15485564304461943</v>
      </c>
      <c r="F10" s="4">
        <v>0</v>
      </c>
      <c r="G10" s="10">
        <v>7.874015748031496E-3</v>
      </c>
      <c r="H10" s="10">
        <v>2.8871391076115485E-2</v>
      </c>
      <c r="I10" s="10">
        <v>1.5748031496062992E-2</v>
      </c>
      <c r="J10" s="4">
        <v>2.6246719160104987E-3</v>
      </c>
    </row>
    <row r="11" spans="1:10" x14ac:dyDescent="0.25">
      <c r="A11" s="3" t="s">
        <v>24</v>
      </c>
      <c r="B11" s="10">
        <v>0.42953552997221117</v>
      </c>
      <c r="C11" s="10">
        <v>0.41167129813418024</v>
      </c>
      <c r="D11" s="4">
        <v>7.9396585946804284E-4</v>
      </c>
      <c r="E11" s="10">
        <v>8.3366415244144499E-3</v>
      </c>
      <c r="F11" s="10">
        <v>1.9849146486701073E-2</v>
      </c>
      <c r="G11" s="4">
        <v>7.9396585946804284E-4</v>
      </c>
      <c r="H11" s="10">
        <v>8.4160381103612542E-2</v>
      </c>
      <c r="I11" s="10">
        <v>1.8658197697499008E-2</v>
      </c>
      <c r="J11" s="10">
        <v>2.6200873362445413E-2</v>
      </c>
    </row>
    <row r="12" spans="1:10" x14ac:dyDescent="0.25">
      <c r="A12" s="3" t="s">
        <v>25</v>
      </c>
      <c r="B12" s="10">
        <v>0.7300587741393787</v>
      </c>
      <c r="C12" s="10">
        <v>0.11397984886649874</v>
      </c>
      <c r="D12" s="4">
        <v>1.0495382031905961E-3</v>
      </c>
      <c r="E12" s="10">
        <v>8.669185558354324E-2</v>
      </c>
      <c r="F12" s="4">
        <v>4.1981528127623844E-4</v>
      </c>
      <c r="G12" s="10">
        <v>1.0075566750629723E-2</v>
      </c>
      <c r="H12" s="10">
        <v>6.2972292191435771E-3</v>
      </c>
      <c r="I12" s="4">
        <v>4.8278757346767419E-3</v>
      </c>
      <c r="J12" s="10">
        <v>4.659949622166247E-2</v>
      </c>
    </row>
    <row r="13" spans="1:10" x14ac:dyDescent="0.25">
      <c r="A13" s="3" t="s">
        <v>26</v>
      </c>
      <c r="B13" s="10">
        <v>0.65581395348837213</v>
      </c>
      <c r="C13" s="10">
        <v>0.17463002114164905</v>
      </c>
      <c r="D13" s="4">
        <v>4.2283298097251583E-4</v>
      </c>
      <c r="E13" s="10">
        <v>5.07399577167019E-3</v>
      </c>
      <c r="F13" s="10">
        <v>2.9175475687103596E-2</v>
      </c>
      <c r="G13" s="4">
        <v>8.4566596194503166E-4</v>
      </c>
      <c r="H13" s="10">
        <v>9.3446088794926011E-2</v>
      </c>
      <c r="I13" s="10">
        <v>2.6215644820295984E-2</v>
      </c>
      <c r="J13" s="10">
        <v>1.437632135306554E-2</v>
      </c>
    </row>
    <row r="14" spans="1:10" x14ac:dyDescent="0.25">
      <c r="A14" s="3" t="s">
        <v>27</v>
      </c>
      <c r="B14" s="10">
        <v>0.25690607734806631</v>
      </c>
      <c r="C14" s="10">
        <v>0.51726519337016574</v>
      </c>
      <c r="D14" s="10">
        <v>5.1795580110497237E-2</v>
      </c>
      <c r="E14" s="10">
        <v>4.2127071823204423E-2</v>
      </c>
      <c r="F14" s="4">
        <v>0</v>
      </c>
      <c r="G14" s="4">
        <v>0</v>
      </c>
      <c r="H14" s="10">
        <v>4.6961325966850827E-2</v>
      </c>
      <c r="I14" s="10">
        <v>1.7955801104972375E-2</v>
      </c>
      <c r="J14" s="10">
        <v>6.6988950276243089E-2</v>
      </c>
    </row>
    <row r="15" spans="1:10" x14ac:dyDescent="0.25">
      <c r="A15" s="3" t="s">
        <v>28</v>
      </c>
      <c r="B15" s="10">
        <v>0.45384961728950923</v>
      </c>
      <c r="C15" s="10">
        <v>0.24358397118415129</v>
      </c>
      <c r="D15" s="4">
        <v>2.2512381809995496E-3</v>
      </c>
      <c r="E15" s="4">
        <v>1.8009905447996398E-3</v>
      </c>
      <c r="F15" s="10">
        <v>8.1044574515983792E-3</v>
      </c>
      <c r="G15" s="4">
        <v>1.8009905447996398E-3</v>
      </c>
      <c r="H15" s="10">
        <v>0.23097703737055381</v>
      </c>
      <c r="I15" s="10">
        <v>4.9527239981990094E-2</v>
      </c>
      <c r="J15" s="10">
        <v>8.1044574515983792E-3</v>
      </c>
    </row>
    <row r="16" spans="1:10" x14ac:dyDescent="0.25">
      <c r="A16" s="3" t="s">
        <v>29</v>
      </c>
      <c r="B16" s="10">
        <v>0.35232961108971889</v>
      </c>
      <c r="C16" s="10">
        <v>0.57643434732383514</v>
      </c>
      <c r="D16" s="10">
        <v>3.1574894108586833E-2</v>
      </c>
      <c r="E16" s="10">
        <v>2.3488640739314594E-2</v>
      </c>
      <c r="F16" s="4">
        <v>0</v>
      </c>
      <c r="G16" s="4">
        <v>1.1551790527531767E-3</v>
      </c>
      <c r="H16" s="10">
        <v>8.0862533692722376E-3</v>
      </c>
      <c r="I16" s="4">
        <v>3.0804774740084712E-3</v>
      </c>
      <c r="J16" s="4">
        <v>3.850596842510589E-3</v>
      </c>
    </row>
    <row r="17" spans="1:10" x14ac:dyDescent="0.25">
      <c r="A17" s="3" t="s">
        <v>30</v>
      </c>
      <c r="B17" s="10">
        <v>0.61768707482993201</v>
      </c>
      <c r="C17" s="10">
        <v>0.17823129251700681</v>
      </c>
      <c r="D17" s="10">
        <v>9.5238095238095247E-3</v>
      </c>
      <c r="E17" s="10">
        <v>6.8027210884353739E-3</v>
      </c>
      <c r="F17" s="10">
        <v>3.1972789115646258E-2</v>
      </c>
      <c r="G17" s="4">
        <v>2.0408163265306124E-3</v>
      </c>
      <c r="H17" s="10">
        <v>0.10612244897959183</v>
      </c>
      <c r="I17" s="10">
        <v>1.7687074829931974E-2</v>
      </c>
      <c r="J17" s="10">
        <v>2.9931972789115645E-2</v>
      </c>
    </row>
    <row r="18" spans="1:10" x14ac:dyDescent="0.25">
      <c r="A18" s="3" t="s">
        <v>31</v>
      </c>
      <c r="B18" s="10">
        <v>0.41640378548895901</v>
      </c>
      <c r="C18" s="10">
        <v>0.22555205047318613</v>
      </c>
      <c r="D18" s="4">
        <v>4.7318611987381704E-3</v>
      </c>
      <c r="E18" s="10">
        <v>2.2082018927444796E-2</v>
      </c>
      <c r="F18" s="10">
        <v>2.365930599369085E-2</v>
      </c>
      <c r="G18" s="4">
        <v>3.1545741324921135E-3</v>
      </c>
      <c r="H18" s="10">
        <v>0.25709779179810727</v>
      </c>
      <c r="I18" s="10">
        <v>3.6277602523659309E-2</v>
      </c>
      <c r="J18" s="10">
        <v>1.1041009463722398E-2</v>
      </c>
    </row>
    <row r="19" spans="1:10" x14ac:dyDescent="0.25">
      <c r="A19" s="3" t="s">
        <v>32</v>
      </c>
      <c r="B19" s="10">
        <v>0.63466162830642392</v>
      </c>
      <c r="C19" s="10">
        <v>0.22844383373411198</v>
      </c>
      <c r="D19" s="4">
        <v>3.4352456200618343E-3</v>
      </c>
      <c r="E19" s="10">
        <v>3.5898316729646169E-2</v>
      </c>
      <c r="F19" s="10">
        <v>8.7598763311576774E-3</v>
      </c>
      <c r="G19" s="4">
        <v>4.8093438680865686E-3</v>
      </c>
      <c r="H19" s="10">
        <v>3.280659567159052E-2</v>
      </c>
      <c r="I19" s="10">
        <v>1.3569220199244246E-2</v>
      </c>
      <c r="J19" s="10">
        <v>3.7615939539677089E-2</v>
      </c>
    </row>
    <row r="20" spans="1:10" x14ac:dyDescent="0.25">
      <c r="A20" s="3" t="s">
        <v>33</v>
      </c>
      <c r="B20" s="10">
        <v>0.198846470749794</v>
      </c>
      <c r="C20" s="10">
        <v>0.59846196099972537</v>
      </c>
      <c r="D20" s="4">
        <v>3.8450975006866246E-3</v>
      </c>
      <c r="E20" s="10">
        <v>2.6915682504806374E-2</v>
      </c>
      <c r="F20" s="4">
        <v>2.7464982147761604E-4</v>
      </c>
      <c r="G20" s="4">
        <v>1.6478989288656962E-3</v>
      </c>
      <c r="H20" s="10">
        <v>7.8549848942598186E-2</v>
      </c>
      <c r="I20" s="10">
        <v>4.5591870365284261E-2</v>
      </c>
      <c r="J20" s="10">
        <v>4.5866520186761878E-2</v>
      </c>
    </row>
    <row r="21" spans="1:10" x14ac:dyDescent="0.25">
      <c r="A21" s="3" t="s">
        <v>34</v>
      </c>
      <c r="B21" s="10">
        <v>0.13846153846153847</v>
      </c>
      <c r="C21" s="10">
        <v>0.38178137651821864</v>
      </c>
      <c r="D21" s="10">
        <v>2.1862348178137651E-2</v>
      </c>
      <c r="E21" s="10">
        <v>1.0931174089068825E-2</v>
      </c>
      <c r="F21" s="10">
        <v>5.1417004048582994E-2</v>
      </c>
      <c r="G21" s="4">
        <v>1.6194331983805667E-3</v>
      </c>
      <c r="H21" s="10">
        <v>0.13927125506072874</v>
      </c>
      <c r="I21" s="10">
        <v>3.4008097165991902E-2</v>
      </c>
      <c r="J21" s="10">
        <v>0.22064777327935223</v>
      </c>
    </row>
    <row r="22" spans="1:10" x14ac:dyDescent="0.25">
      <c r="A22" s="3"/>
      <c r="G22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G20" sqref="G20"/>
    </sheetView>
  </sheetViews>
  <sheetFormatPr baseColWidth="10" defaultColWidth="11.42578125" defaultRowHeight="15" x14ac:dyDescent="0.25"/>
  <cols>
    <col min="1" max="1" width="13.28515625" bestFit="1" customWidth="1"/>
    <col min="2" max="2" width="13.85546875" customWidth="1"/>
  </cols>
  <sheetData>
    <row r="1" spans="1:6" x14ac:dyDescent="0.25">
      <c r="A1" s="16" t="s">
        <v>65</v>
      </c>
    </row>
    <row r="2" spans="1:6" x14ac:dyDescent="0.25">
      <c r="A2" s="16"/>
    </row>
    <row r="3" spans="1:6" x14ac:dyDescent="0.25">
      <c r="A3" s="16" t="s">
        <v>135</v>
      </c>
    </row>
    <row r="4" spans="1:6" x14ac:dyDescent="0.25">
      <c r="A4" s="16"/>
    </row>
    <row r="5" spans="1:6" x14ac:dyDescent="0.25"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1:6" x14ac:dyDescent="0.25">
      <c r="A6" s="1" t="s">
        <v>0</v>
      </c>
      <c r="B6" s="2" t="s">
        <v>6</v>
      </c>
      <c r="C6" s="2" t="s">
        <v>7</v>
      </c>
      <c r="D6" s="2" t="s">
        <v>219</v>
      </c>
      <c r="E6" s="2" t="s">
        <v>8</v>
      </c>
      <c r="F6" s="2" t="s">
        <v>218</v>
      </c>
    </row>
    <row r="7" spans="1:6" x14ac:dyDescent="0.25">
      <c r="A7" s="3" t="s">
        <v>38</v>
      </c>
      <c r="B7" s="10">
        <v>0.13</v>
      </c>
      <c r="C7" s="12">
        <v>0.1</v>
      </c>
      <c r="D7" s="12">
        <v>0.05</v>
      </c>
      <c r="E7" s="12">
        <v>0.04</v>
      </c>
      <c r="F7" s="12">
        <v>0.06</v>
      </c>
    </row>
    <row r="8" spans="1:6" x14ac:dyDescent="0.25">
      <c r="A8" s="3" t="s">
        <v>37</v>
      </c>
      <c r="B8" s="10">
        <v>0.01</v>
      </c>
      <c r="C8" s="12">
        <v>0.01</v>
      </c>
      <c r="D8" s="12">
        <v>0.04</v>
      </c>
      <c r="E8" s="12">
        <v>0.02</v>
      </c>
      <c r="F8" s="12">
        <v>0.06</v>
      </c>
    </row>
    <row r="9" spans="1:6" x14ac:dyDescent="0.25">
      <c r="A9" s="3" t="s">
        <v>36</v>
      </c>
      <c r="B9" s="10">
        <v>0.09</v>
      </c>
      <c r="C9" s="12">
        <v>0.13</v>
      </c>
      <c r="D9" s="12">
        <v>0.18</v>
      </c>
      <c r="E9" s="12">
        <v>0.11</v>
      </c>
      <c r="F9" s="12">
        <v>0.25</v>
      </c>
    </row>
    <row r="10" spans="1:6" x14ac:dyDescent="0.25">
      <c r="A10" s="3" t="s">
        <v>39</v>
      </c>
      <c r="B10" s="10">
        <v>0.73</v>
      </c>
      <c r="C10" s="12">
        <v>0.05</v>
      </c>
      <c r="D10" s="12">
        <v>0.08</v>
      </c>
      <c r="E10" s="12">
        <v>0.06</v>
      </c>
      <c r="F10" s="12">
        <v>0.1</v>
      </c>
    </row>
    <row r="11" spans="1:6" x14ac:dyDescent="0.25">
      <c r="A11" s="3" t="s">
        <v>40</v>
      </c>
      <c r="B11" s="10">
        <v>0.04</v>
      </c>
      <c r="C11" s="12">
        <v>0.71</v>
      </c>
      <c r="D11" s="12">
        <v>0.65</v>
      </c>
      <c r="E11" s="12">
        <v>0.77</v>
      </c>
      <c r="F11" s="12">
        <v>0.53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A5" sqref="A5:XFD5"/>
    </sheetView>
  </sheetViews>
  <sheetFormatPr baseColWidth="10" defaultColWidth="11.42578125" defaultRowHeight="15" x14ac:dyDescent="0.25"/>
  <sheetData>
    <row r="1" spans="1:3" x14ac:dyDescent="0.25">
      <c r="A1" s="16" t="s">
        <v>66</v>
      </c>
    </row>
    <row r="2" spans="1:3" x14ac:dyDescent="0.25">
      <c r="A2" s="16"/>
    </row>
    <row r="3" spans="1:3" x14ac:dyDescent="0.25">
      <c r="A3" s="16" t="s">
        <v>135</v>
      </c>
    </row>
    <row r="4" spans="1:3" x14ac:dyDescent="0.25">
      <c r="A4" s="16"/>
    </row>
    <row r="5" spans="1:3" x14ac:dyDescent="0.25">
      <c r="B5" s="13" t="s">
        <v>4</v>
      </c>
      <c r="C5" s="13" t="s">
        <v>5</v>
      </c>
    </row>
    <row r="6" spans="1:3" x14ac:dyDescent="0.25">
      <c r="A6" t="s">
        <v>42</v>
      </c>
      <c r="B6" s="14">
        <v>0.02</v>
      </c>
      <c r="C6" s="14">
        <v>0.5</v>
      </c>
    </row>
    <row r="7" spans="1:3" x14ac:dyDescent="0.25">
      <c r="A7" t="s">
        <v>44</v>
      </c>
      <c r="B7" s="14">
        <v>0.3</v>
      </c>
      <c r="C7" s="14">
        <v>0.75</v>
      </c>
    </row>
    <row r="8" spans="1:3" x14ac:dyDescent="0.25">
      <c r="A8" t="s">
        <v>46</v>
      </c>
      <c r="B8" s="14">
        <v>0.15</v>
      </c>
      <c r="C8" s="14">
        <v>0.8</v>
      </c>
    </row>
    <row r="9" spans="1:3" x14ac:dyDescent="0.25">
      <c r="A9" t="s">
        <v>53</v>
      </c>
      <c r="B9" s="14">
        <v>0.3</v>
      </c>
      <c r="C9" s="14">
        <v>0.8</v>
      </c>
    </row>
    <row r="10" spans="1:3" x14ac:dyDescent="0.25">
      <c r="A10" t="s">
        <v>41</v>
      </c>
      <c r="B10" s="14">
        <v>0.35</v>
      </c>
      <c r="C10" s="14">
        <v>0.6</v>
      </c>
    </row>
    <row r="11" spans="1:3" x14ac:dyDescent="0.25">
      <c r="A11" t="s">
        <v>48</v>
      </c>
      <c r="B11" s="14">
        <v>0.25</v>
      </c>
      <c r="C11" s="14">
        <v>0.6</v>
      </c>
    </row>
    <row r="12" spans="1:3" x14ac:dyDescent="0.25">
      <c r="A12" t="s">
        <v>47</v>
      </c>
      <c r="B12" s="14">
        <v>0.02</v>
      </c>
      <c r="C12" s="14">
        <v>0.6</v>
      </c>
    </row>
    <row r="13" spans="1:3" x14ac:dyDescent="0.25">
      <c r="A13" t="s">
        <v>50</v>
      </c>
      <c r="B13" s="14">
        <v>0.2</v>
      </c>
      <c r="C13" s="14">
        <v>0.15</v>
      </c>
    </row>
    <row r="14" spans="1:3" x14ac:dyDescent="0.25">
      <c r="A14" t="s">
        <v>51</v>
      </c>
      <c r="B14" s="14">
        <v>0.15</v>
      </c>
      <c r="C14" s="14">
        <v>0.3</v>
      </c>
    </row>
    <row r="15" spans="1:3" x14ac:dyDescent="0.25">
      <c r="A15" t="s">
        <v>49</v>
      </c>
      <c r="B15" s="14">
        <v>0.15</v>
      </c>
      <c r="C15" s="14">
        <v>0.3</v>
      </c>
    </row>
    <row r="16" spans="1:3" x14ac:dyDescent="0.25">
      <c r="A16" t="s">
        <v>55</v>
      </c>
      <c r="B16" s="14">
        <v>0.15</v>
      </c>
      <c r="C16" s="14">
        <v>0.5</v>
      </c>
    </row>
    <row r="17" spans="1:3" x14ac:dyDescent="0.25">
      <c r="A17" t="s">
        <v>45</v>
      </c>
      <c r="B17" s="14">
        <v>0.1</v>
      </c>
      <c r="C17" s="14">
        <v>0.3</v>
      </c>
    </row>
    <row r="18" spans="1:3" x14ac:dyDescent="0.25">
      <c r="A18" t="s">
        <v>52</v>
      </c>
      <c r="B18" s="14">
        <v>0.05</v>
      </c>
      <c r="C18" s="14">
        <v>0.5</v>
      </c>
    </row>
    <row r="19" spans="1:3" x14ac:dyDescent="0.25">
      <c r="A19" t="s">
        <v>54</v>
      </c>
      <c r="B19" s="14">
        <v>0.15</v>
      </c>
      <c r="C19" s="14">
        <v>0.3</v>
      </c>
    </row>
    <row r="20" spans="1:3" x14ac:dyDescent="0.25">
      <c r="A20" t="s">
        <v>43</v>
      </c>
      <c r="B20" s="14">
        <v>0.05</v>
      </c>
      <c r="C20" s="14">
        <v>0.5</v>
      </c>
    </row>
  </sheetData>
  <sortState ref="A3:C17">
    <sortCondition ref="A3:A1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H31" sqref="H31"/>
    </sheetView>
  </sheetViews>
  <sheetFormatPr baseColWidth="10" defaultColWidth="11.42578125" defaultRowHeight="15" x14ac:dyDescent="0.25"/>
  <cols>
    <col min="1" max="1" width="13.28515625" bestFit="1" customWidth="1"/>
    <col min="2" max="2" width="13.85546875" customWidth="1"/>
    <col min="8" max="8" width="14" bestFit="1" customWidth="1"/>
    <col min="9" max="13" width="7.42578125" bestFit="1" customWidth="1"/>
  </cols>
  <sheetData>
    <row r="1" spans="1:13" x14ac:dyDescent="0.25">
      <c r="A1" s="16" t="s">
        <v>67</v>
      </c>
    </row>
    <row r="2" spans="1:13" x14ac:dyDescent="0.25">
      <c r="A2" s="16"/>
    </row>
    <row r="3" spans="1:13" x14ac:dyDescent="0.25">
      <c r="A3" s="16" t="s">
        <v>135</v>
      </c>
    </row>
    <row r="4" spans="1:13" x14ac:dyDescent="0.25">
      <c r="A4" s="16"/>
    </row>
    <row r="5" spans="1:13" x14ac:dyDescent="0.25"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I5" s="15"/>
      <c r="J5" s="15"/>
      <c r="K5" s="15"/>
      <c r="L5" s="15"/>
      <c r="M5" s="15"/>
    </row>
    <row r="6" spans="1:13" x14ac:dyDescent="0.25">
      <c r="A6" s="1" t="s">
        <v>0</v>
      </c>
      <c r="B6" s="2" t="s">
        <v>6</v>
      </c>
      <c r="C6" s="2" t="s">
        <v>7</v>
      </c>
      <c r="D6" s="2" t="s">
        <v>219</v>
      </c>
      <c r="E6" s="2" t="s">
        <v>8</v>
      </c>
      <c r="F6" s="2" t="s">
        <v>218</v>
      </c>
    </row>
    <row r="7" spans="1:13" x14ac:dyDescent="0.25">
      <c r="A7" s="3" t="s">
        <v>58</v>
      </c>
      <c r="B7" s="12">
        <v>0.23</v>
      </c>
      <c r="C7" s="12">
        <v>0.26</v>
      </c>
      <c r="D7" s="12">
        <v>0.11</v>
      </c>
      <c r="E7" s="12">
        <v>0.15</v>
      </c>
      <c r="F7" s="12">
        <v>0.1</v>
      </c>
    </row>
    <row r="8" spans="1:13" x14ac:dyDescent="0.25">
      <c r="A8" s="3" t="s">
        <v>57</v>
      </c>
      <c r="B8" s="12">
        <v>0.02</v>
      </c>
      <c r="C8" s="12">
        <v>0.06</v>
      </c>
      <c r="D8" s="12">
        <v>0.05</v>
      </c>
      <c r="E8" s="12">
        <v>7.0000000000000007E-2</v>
      </c>
      <c r="F8" s="12">
        <v>0.04</v>
      </c>
    </row>
    <row r="9" spans="1:13" ht="17.25" x14ac:dyDescent="0.25">
      <c r="A9" s="3" t="s">
        <v>59</v>
      </c>
      <c r="B9" s="12">
        <v>0.24</v>
      </c>
      <c r="C9" s="12">
        <v>0.21</v>
      </c>
      <c r="D9" s="12">
        <v>0.25</v>
      </c>
      <c r="E9" s="12">
        <v>0.19</v>
      </c>
      <c r="F9" s="12">
        <v>0.27</v>
      </c>
    </row>
    <row r="10" spans="1:13" ht="17.25" x14ac:dyDescent="0.25">
      <c r="A10" s="3" t="s">
        <v>60</v>
      </c>
      <c r="B10" s="12">
        <v>0.4</v>
      </c>
      <c r="C10" s="12">
        <v>0.39</v>
      </c>
      <c r="D10" s="12">
        <v>0.39</v>
      </c>
      <c r="E10" s="12">
        <v>0.31</v>
      </c>
      <c r="F10" s="12">
        <v>0.43</v>
      </c>
    </row>
    <row r="11" spans="1:13" x14ac:dyDescent="0.25">
      <c r="A11" s="3" t="s">
        <v>56</v>
      </c>
      <c r="B11" s="12">
        <v>0.06</v>
      </c>
      <c r="C11" s="12">
        <v>0.04</v>
      </c>
      <c r="D11" s="12">
        <v>0.13</v>
      </c>
      <c r="E11" s="12">
        <v>0.15</v>
      </c>
      <c r="F11" s="12">
        <v>0.12</v>
      </c>
    </row>
    <row r="12" spans="1:13" x14ac:dyDescent="0.25">
      <c r="A12" s="3" t="s">
        <v>61</v>
      </c>
      <c r="B12" s="12">
        <v>0.05</v>
      </c>
      <c r="C12" s="12">
        <v>0.04</v>
      </c>
      <c r="D12" s="12">
        <v>7.0000000000000007E-2</v>
      </c>
      <c r="E12" s="12">
        <v>0.13</v>
      </c>
      <c r="F12" s="12">
        <v>0.04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G34" sqref="G34"/>
    </sheetView>
  </sheetViews>
  <sheetFormatPr baseColWidth="10" defaultColWidth="11.42578125" defaultRowHeight="15" x14ac:dyDescent="0.25"/>
  <sheetData>
    <row r="1" spans="1:6" x14ac:dyDescent="0.25">
      <c r="A1" s="16" t="s">
        <v>68</v>
      </c>
    </row>
    <row r="2" spans="1:6" x14ac:dyDescent="0.25">
      <c r="A2" s="16"/>
    </row>
    <row r="3" spans="1:6" x14ac:dyDescent="0.25">
      <c r="A3" s="16" t="s">
        <v>134</v>
      </c>
    </row>
    <row r="4" spans="1:6" x14ac:dyDescent="0.25">
      <c r="A4" s="16"/>
    </row>
    <row r="5" spans="1:6" x14ac:dyDescent="0.25">
      <c r="A5" s="16"/>
      <c r="B5" s="47" t="s">
        <v>136</v>
      </c>
      <c r="C5" s="47"/>
      <c r="E5" s="47" t="s">
        <v>137</v>
      </c>
      <c r="F5" s="47"/>
    </row>
    <row r="6" spans="1:6" x14ac:dyDescent="0.25">
      <c r="B6" s="13" t="s">
        <v>4</v>
      </c>
      <c r="C6" s="13" t="s">
        <v>5</v>
      </c>
      <c r="E6" s="13" t="s">
        <v>4</v>
      </c>
      <c r="F6" s="13" t="s">
        <v>5</v>
      </c>
    </row>
    <row r="7" spans="1:6" x14ac:dyDescent="0.25">
      <c r="A7" t="s">
        <v>42</v>
      </c>
      <c r="B7" s="14">
        <v>0.01</v>
      </c>
      <c r="C7" s="14">
        <v>0.1</v>
      </c>
      <c r="E7" s="14">
        <v>0</v>
      </c>
      <c r="F7" s="14">
        <v>0.1</v>
      </c>
    </row>
    <row r="8" spans="1:6" x14ac:dyDescent="0.25">
      <c r="A8" t="s">
        <v>70</v>
      </c>
      <c r="B8" s="14">
        <v>0</v>
      </c>
      <c r="C8" s="18" t="s">
        <v>170</v>
      </c>
      <c r="E8" s="14">
        <v>0</v>
      </c>
      <c r="F8" s="18" t="s">
        <v>170</v>
      </c>
    </row>
    <row r="9" spans="1:6" x14ac:dyDescent="0.25">
      <c r="A9" t="s">
        <v>44</v>
      </c>
      <c r="B9" s="14">
        <v>0.01</v>
      </c>
      <c r="C9" s="14">
        <v>0.02</v>
      </c>
      <c r="E9" s="14">
        <v>0.1</v>
      </c>
      <c r="F9" s="14">
        <v>0.1</v>
      </c>
    </row>
    <row r="10" spans="1:6" x14ac:dyDescent="0.25">
      <c r="A10" t="s">
        <v>46</v>
      </c>
      <c r="B10" s="14">
        <v>0.08</v>
      </c>
      <c r="C10" s="14">
        <v>0.01</v>
      </c>
      <c r="E10" s="14">
        <v>0.01</v>
      </c>
      <c r="F10" s="14">
        <v>0</v>
      </c>
    </row>
    <row r="11" spans="1:6" x14ac:dyDescent="0.25">
      <c r="A11" t="s">
        <v>72</v>
      </c>
      <c r="B11" s="14">
        <v>0.01</v>
      </c>
      <c r="C11" s="18" t="s">
        <v>170</v>
      </c>
      <c r="E11" s="14">
        <v>0.01</v>
      </c>
      <c r="F11" s="18"/>
    </row>
    <row r="12" spans="1:6" x14ac:dyDescent="0.25">
      <c r="A12" s="17" t="s">
        <v>53</v>
      </c>
      <c r="B12" s="14">
        <v>0.01</v>
      </c>
      <c r="C12" s="14">
        <v>0.4</v>
      </c>
      <c r="E12" s="14">
        <v>0</v>
      </c>
      <c r="F12" s="14">
        <v>0.1</v>
      </c>
    </row>
    <row r="13" spans="1:6" x14ac:dyDescent="0.25">
      <c r="A13" s="17" t="s">
        <v>74</v>
      </c>
      <c r="B13" s="14">
        <v>0.01</v>
      </c>
      <c r="C13" s="14">
        <v>0.03</v>
      </c>
      <c r="E13" s="14">
        <v>0</v>
      </c>
      <c r="F13" s="14">
        <v>0.05</v>
      </c>
    </row>
    <row r="14" spans="1:6" x14ac:dyDescent="0.25">
      <c r="A14" s="17" t="s">
        <v>75</v>
      </c>
      <c r="B14" s="18" t="s">
        <v>170</v>
      </c>
      <c r="C14" s="14">
        <v>0.08</v>
      </c>
      <c r="E14" s="18" t="s">
        <v>170</v>
      </c>
      <c r="F14" s="14">
        <v>0.2</v>
      </c>
    </row>
    <row r="15" spans="1:6" x14ac:dyDescent="0.25">
      <c r="A15" t="s">
        <v>41</v>
      </c>
      <c r="B15" s="14">
        <v>0</v>
      </c>
      <c r="C15" s="14">
        <v>0.3</v>
      </c>
      <c r="E15" s="18" t="s">
        <v>170</v>
      </c>
      <c r="F15" s="18" t="s">
        <v>170</v>
      </c>
    </row>
    <row r="16" spans="1:6" x14ac:dyDescent="0.25">
      <c r="A16" t="s">
        <v>69</v>
      </c>
      <c r="B16" s="14">
        <v>0.08</v>
      </c>
      <c r="C16" s="14">
        <v>0.8</v>
      </c>
      <c r="E16" s="14">
        <v>0.05</v>
      </c>
      <c r="F16" s="14">
        <v>0.15</v>
      </c>
    </row>
    <row r="17" spans="1:6" x14ac:dyDescent="0.25">
      <c r="A17" t="s">
        <v>48</v>
      </c>
      <c r="B17" s="14">
        <v>0.15</v>
      </c>
      <c r="C17" s="14">
        <v>0.1</v>
      </c>
      <c r="E17" s="14">
        <v>0.05</v>
      </c>
      <c r="F17" s="14">
        <v>0.05</v>
      </c>
    </row>
    <row r="18" spans="1:6" x14ac:dyDescent="0.25">
      <c r="A18" t="s">
        <v>47</v>
      </c>
      <c r="B18" s="14">
        <v>0.01</v>
      </c>
      <c r="C18" s="14">
        <v>0.15</v>
      </c>
      <c r="E18" s="18" t="s">
        <v>170</v>
      </c>
      <c r="F18" s="18" t="s">
        <v>170</v>
      </c>
    </row>
    <row r="19" spans="1:6" x14ac:dyDescent="0.25">
      <c r="A19" t="s">
        <v>71</v>
      </c>
      <c r="B19" s="14">
        <v>0.05</v>
      </c>
      <c r="C19" s="18" t="s">
        <v>170</v>
      </c>
      <c r="E19" s="18" t="s">
        <v>170</v>
      </c>
      <c r="F19" s="18" t="s">
        <v>170</v>
      </c>
    </row>
    <row r="20" spans="1:6" x14ac:dyDescent="0.25">
      <c r="A20" s="17" t="s">
        <v>50</v>
      </c>
      <c r="B20" s="14">
        <v>0.03</v>
      </c>
      <c r="C20" s="14">
        <v>0.03</v>
      </c>
      <c r="E20" s="14">
        <v>0.02</v>
      </c>
      <c r="F20" s="14">
        <v>0.05</v>
      </c>
    </row>
    <row r="21" spans="1:6" x14ac:dyDescent="0.25">
      <c r="A21" s="17" t="s">
        <v>73</v>
      </c>
      <c r="B21" s="14">
        <v>0</v>
      </c>
      <c r="C21" s="14">
        <v>0.01</v>
      </c>
      <c r="E21" s="14">
        <v>0</v>
      </c>
      <c r="F21" s="14">
        <v>0.08</v>
      </c>
    </row>
    <row r="22" spans="1:6" x14ac:dyDescent="0.25">
      <c r="A22" s="17" t="s">
        <v>51</v>
      </c>
      <c r="B22" s="14">
        <v>0.02</v>
      </c>
      <c r="C22" s="14">
        <v>0.15</v>
      </c>
      <c r="E22" s="18" t="s">
        <v>170</v>
      </c>
      <c r="F22" s="18" t="s">
        <v>170</v>
      </c>
    </row>
    <row r="23" spans="1:6" x14ac:dyDescent="0.25">
      <c r="A23" s="17" t="s">
        <v>49</v>
      </c>
      <c r="B23" s="14">
        <v>0</v>
      </c>
      <c r="C23" s="14">
        <v>0.15</v>
      </c>
      <c r="E23" s="14">
        <v>0</v>
      </c>
      <c r="F23" s="18" t="s">
        <v>170</v>
      </c>
    </row>
    <row r="24" spans="1:6" x14ac:dyDescent="0.25">
      <c r="A24" s="17" t="s">
        <v>55</v>
      </c>
      <c r="B24" s="14">
        <v>0.15</v>
      </c>
      <c r="C24" s="14">
        <v>0.4</v>
      </c>
      <c r="E24" s="18" t="s">
        <v>170</v>
      </c>
      <c r="F24" s="18" t="s">
        <v>170</v>
      </c>
    </row>
    <row r="25" spans="1:6" x14ac:dyDescent="0.25">
      <c r="A25" t="s">
        <v>45</v>
      </c>
      <c r="B25" s="14">
        <v>0.01</v>
      </c>
      <c r="C25" s="14">
        <v>0.2</v>
      </c>
      <c r="E25" s="14">
        <v>0</v>
      </c>
      <c r="F25" s="18" t="s">
        <v>170</v>
      </c>
    </row>
    <row r="26" spans="1:6" x14ac:dyDescent="0.25">
      <c r="A26" s="17" t="s">
        <v>52</v>
      </c>
      <c r="B26" s="14">
        <v>0.02</v>
      </c>
      <c r="C26" s="14">
        <v>0.3</v>
      </c>
      <c r="E26" s="14">
        <v>0.01</v>
      </c>
      <c r="F26" s="18" t="s">
        <v>170</v>
      </c>
    </row>
    <row r="27" spans="1:6" x14ac:dyDescent="0.25">
      <c r="A27" s="17" t="s">
        <v>54</v>
      </c>
      <c r="B27" s="14">
        <v>0.01</v>
      </c>
      <c r="C27" s="14">
        <v>0.15</v>
      </c>
      <c r="E27" s="14">
        <v>0</v>
      </c>
      <c r="F27" s="18" t="s">
        <v>170</v>
      </c>
    </row>
    <row r="28" spans="1:6" x14ac:dyDescent="0.25">
      <c r="A28" t="s">
        <v>43</v>
      </c>
      <c r="B28" s="14">
        <v>0.1</v>
      </c>
      <c r="C28" s="14">
        <v>0.25</v>
      </c>
      <c r="E28" s="15"/>
      <c r="F28" s="15"/>
    </row>
  </sheetData>
  <sortState ref="A4:F25">
    <sortCondition ref="A4:A25"/>
  </sortState>
  <mergeCells count="2">
    <mergeCell ref="B5:C5"/>
    <mergeCell ref="E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F21" sqref="F21"/>
    </sheetView>
  </sheetViews>
  <sheetFormatPr baseColWidth="10" defaultRowHeight="15" x14ac:dyDescent="0.25"/>
  <cols>
    <col min="1" max="1" width="15.7109375" customWidth="1"/>
  </cols>
  <sheetData>
    <row r="1" spans="1:3" x14ac:dyDescent="0.25">
      <c r="A1" s="16" t="s">
        <v>216</v>
      </c>
      <c r="B1" s="45"/>
      <c r="C1" s="45"/>
    </row>
    <row r="2" spans="1:3" x14ac:dyDescent="0.25">
      <c r="A2" s="16"/>
      <c r="B2" s="45"/>
      <c r="C2" s="45"/>
    </row>
    <row r="3" spans="1:3" x14ac:dyDescent="0.25">
      <c r="A3" s="16" t="s">
        <v>135</v>
      </c>
      <c r="B3" s="45"/>
      <c r="C3" s="45"/>
    </row>
    <row r="4" spans="1:3" x14ac:dyDescent="0.25">
      <c r="A4" s="16"/>
      <c r="B4" s="45"/>
      <c r="C4" s="45"/>
    </row>
    <row r="5" spans="1:3" x14ac:dyDescent="0.25">
      <c r="A5" s="45"/>
      <c r="B5" s="2" t="s">
        <v>4</v>
      </c>
      <c r="C5" s="2" t="s">
        <v>5</v>
      </c>
    </row>
    <row r="6" spans="1:3" x14ac:dyDescent="0.25">
      <c r="A6" s="1" t="s">
        <v>217</v>
      </c>
      <c r="B6" s="2" t="s">
        <v>8</v>
      </c>
      <c r="C6" s="2" t="s">
        <v>218</v>
      </c>
    </row>
    <row r="7" spans="1:3" x14ac:dyDescent="0.25">
      <c r="A7" s="3" t="s">
        <v>83</v>
      </c>
      <c r="B7" s="12">
        <v>0.38</v>
      </c>
      <c r="C7" s="12">
        <v>0.12</v>
      </c>
    </row>
    <row r="8" spans="1:3" x14ac:dyDescent="0.25">
      <c r="A8" s="3" t="s">
        <v>82</v>
      </c>
      <c r="B8" s="12">
        <v>0.11</v>
      </c>
      <c r="C8" s="12">
        <v>0.03</v>
      </c>
    </row>
    <row r="9" spans="1:3" x14ac:dyDescent="0.25">
      <c r="A9" s="3" t="s">
        <v>81</v>
      </c>
      <c r="B9" s="12">
        <v>0.12</v>
      </c>
      <c r="C9" s="12">
        <v>0.13</v>
      </c>
    </row>
    <row r="10" spans="1:3" x14ac:dyDescent="0.25">
      <c r="A10" s="3" t="s">
        <v>80</v>
      </c>
      <c r="B10" s="12">
        <v>0.1</v>
      </c>
      <c r="C10" s="12">
        <v>0.12</v>
      </c>
    </row>
    <row r="11" spans="1:3" x14ac:dyDescent="0.25">
      <c r="A11" s="3" t="s">
        <v>79</v>
      </c>
      <c r="B11" s="12">
        <v>2E-3</v>
      </c>
      <c r="C11" s="12">
        <v>0.15</v>
      </c>
    </row>
    <row r="12" spans="1:3" x14ac:dyDescent="0.25">
      <c r="A12" s="3" t="s">
        <v>78</v>
      </c>
      <c r="B12" s="12">
        <v>0.28999999999999998</v>
      </c>
      <c r="C12" s="12">
        <v>0.45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I28" sqref="I28"/>
    </sheetView>
  </sheetViews>
  <sheetFormatPr baseColWidth="10" defaultColWidth="11.42578125" defaultRowHeight="15" x14ac:dyDescent="0.25"/>
  <cols>
    <col min="1" max="1" width="17.7109375" bestFit="1" customWidth="1"/>
    <col min="2" max="2" width="14" bestFit="1" customWidth="1"/>
    <col min="6" max="6" width="13.85546875" bestFit="1" customWidth="1"/>
    <col min="7" max="7" width="13.42578125" bestFit="1" customWidth="1"/>
  </cols>
  <sheetData>
    <row r="1" spans="1:7" x14ac:dyDescent="0.25">
      <c r="A1" s="16" t="s">
        <v>76</v>
      </c>
      <c r="B1" s="16"/>
    </row>
    <row r="2" spans="1:7" x14ac:dyDescent="0.25">
      <c r="A2" s="16"/>
      <c r="B2" s="16"/>
    </row>
    <row r="3" spans="1:7" x14ac:dyDescent="0.25">
      <c r="A3" s="16" t="s">
        <v>135</v>
      </c>
      <c r="B3" s="16"/>
    </row>
    <row r="4" spans="1:7" x14ac:dyDescent="0.25">
      <c r="A4" s="16"/>
      <c r="B4" s="16"/>
    </row>
    <row r="5" spans="1:7" x14ac:dyDescent="0.25">
      <c r="B5" s="19" t="s">
        <v>77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</row>
    <row r="6" spans="1:7" x14ac:dyDescent="0.25">
      <c r="A6" s="1" t="s">
        <v>0</v>
      </c>
      <c r="B6" s="20" t="s">
        <v>7</v>
      </c>
      <c r="C6" s="2" t="s">
        <v>6</v>
      </c>
      <c r="D6" s="2" t="s">
        <v>7</v>
      </c>
      <c r="E6" s="2" t="s">
        <v>219</v>
      </c>
      <c r="F6" s="2" t="s">
        <v>8</v>
      </c>
      <c r="G6" s="2" t="s">
        <v>218</v>
      </c>
    </row>
    <row r="7" spans="1:7" x14ac:dyDescent="0.25">
      <c r="A7" s="3" t="s">
        <v>78</v>
      </c>
      <c r="B7" s="12">
        <v>1.2301587301587301E-2</v>
      </c>
      <c r="C7" s="12">
        <v>7.0000000000000007E-2</v>
      </c>
      <c r="D7" s="12">
        <v>0.12</v>
      </c>
      <c r="E7" s="12">
        <v>0.34</v>
      </c>
      <c r="F7" s="12">
        <v>0.28999999999999998</v>
      </c>
      <c r="G7" s="12">
        <v>0.45</v>
      </c>
    </row>
    <row r="8" spans="1:7" x14ac:dyDescent="0.25">
      <c r="A8" s="3" t="s">
        <v>79</v>
      </c>
      <c r="B8" s="12">
        <v>5.5555555555555558E-3</v>
      </c>
      <c r="C8" s="12">
        <v>0.02</v>
      </c>
      <c r="D8" s="12">
        <v>0.01</v>
      </c>
      <c r="E8" s="12">
        <v>0.05</v>
      </c>
      <c r="F8" s="12">
        <v>2E-3</v>
      </c>
      <c r="G8" s="12">
        <v>0.15</v>
      </c>
    </row>
    <row r="9" spans="1:7" x14ac:dyDescent="0.25">
      <c r="A9" s="3" t="s">
        <v>80</v>
      </c>
      <c r="B9" s="12">
        <v>7.3809523809523811E-2</v>
      </c>
      <c r="C9" s="12">
        <v>0.14000000000000001</v>
      </c>
      <c r="D9" s="12">
        <v>0.11</v>
      </c>
      <c r="E9" s="12">
        <v>0.11</v>
      </c>
      <c r="F9" s="12">
        <v>0.1</v>
      </c>
      <c r="G9" s="12">
        <v>0.12</v>
      </c>
    </row>
    <row r="10" spans="1:7" x14ac:dyDescent="0.25">
      <c r="A10" s="3" t="s">
        <v>81</v>
      </c>
      <c r="B10" s="12">
        <v>0.10238095238095238</v>
      </c>
      <c r="C10" s="12">
        <v>0.12</v>
      </c>
      <c r="D10" s="12">
        <v>0.16</v>
      </c>
      <c r="E10" s="12">
        <v>0.12</v>
      </c>
      <c r="F10" s="12">
        <v>0.12</v>
      </c>
      <c r="G10" s="12">
        <v>0.13</v>
      </c>
    </row>
    <row r="11" spans="1:7" x14ac:dyDescent="0.25">
      <c r="A11" s="3" t="s">
        <v>82</v>
      </c>
      <c r="B11" s="12">
        <v>0.29484126984126985</v>
      </c>
      <c r="C11" s="12">
        <v>0.19</v>
      </c>
      <c r="D11" s="12">
        <v>0.15</v>
      </c>
      <c r="E11" s="12">
        <v>0.08</v>
      </c>
      <c r="F11" s="12">
        <v>0.11</v>
      </c>
      <c r="G11" s="12">
        <v>0.03</v>
      </c>
    </row>
    <row r="12" spans="1:7" x14ac:dyDescent="0.25">
      <c r="A12" s="3" t="s">
        <v>83</v>
      </c>
      <c r="B12" s="12">
        <v>0.51111111111111107</v>
      </c>
      <c r="C12" s="12">
        <v>0.46</v>
      </c>
      <c r="D12" s="12">
        <v>0.45</v>
      </c>
      <c r="E12" s="12">
        <v>0.3</v>
      </c>
      <c r="F12" s="12">
        <v>0.38</v>
      </c>
      <c r="G12" s="12">
        <v>0.12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opLeftCell="A58" workbookViewId="0">
      <selection activeCell="M24" sqref="M24"/>
    </sheetView>
  </sheetViews>
  <sheetFormatPr baseColWidth="10" defaultRowHeight="15" x14ac:dyDescent="0.25"/>
  <cols>
    <col min="10" max="10" width="21.5703125" customWidth="1"/>
    <col min="14" max="14" width="16.140625" bestFit="1" customWidth="1"/>
    <col min="15" max="15" width="14.140625" bestFit="1" customWidth="1"/>
    <col min="16" max="17" width="12.7109375" customWidth="1"/>
  </cols>
  <sheetData>
    <row r="1" spans="1:12" x14ac:dyDescent="0.25">
      <c r="A1" s="16" t="s">
        <v>84</v>
      </c>
    </row>
    <row r="3" spans="1:12" x14ac:dyDescent="0.25">
      <c r="A3" s="16" t="s">
        <v>138</v>
      </c>
      <c r="J3" s="16" t="s">
        <v>125</v>
      </c>
    </row>
    <row r="5" spans="1:12" x14ac:dyDescent="0.25">
      <c r="A5" s="16" t="s">
        <v>122</v>
      </c>
    </row>
    <row r="6" spans="1:12" x14ac:dyDescent="0.25">
      <c r="J6" s="21" t="s">
        <v>85</v>
      </c>
    </row>
    <row r="8" spans="1:12" x14ac:dyDescent="0.25">
      <c r="J8" t="s">
        <v>86</v>
      </c>
      <c r="K8" t="s">
        <v>87</v>
      </c>
      <c r="L8" t="s">
        <v>89</v>
      </c>
    </row>
    <row r="9" spans="1:12" x14ac:dyDescent="0.25">
      <c r="J9" t="s">
        <v>90</v>
      </c>
      <c r="K9" t="s">
        <v>106</v>
      </c>
      <c r="L9">
        <v>10357334</v>
      </c>
    </row>
    <row r="10" spans="1:12" x14ac:dyDescent="0.25">
      <c r="J10" t="s">
        <v>90</v>
      </c>
      <c r="K10" t="s">
        <v>91</v>
      </c>
      <c r="L10">
        <v>18480371</v>
      </c>
    </row>
    <row r="11" spans="1:12" x14ac:dyDescent="0.25">
      <c r="J11" t="s">
        <v>90</v>
      </c>
      <c r="K11" t="s">
        <v>92</v>
      </c>
      <c r="L11">
        <v>6479640</v>
      </c>
    </row>
    <row r="12" spans="1:12" x14ac:dyDescent="0.25">
      <c r="J12" t="s">
        <v>90</v>
      </c>
      <c r="K12" t="s">
        <v>93</v>
      </c>
      <c r="L12">
        <v>5073812</v>
      </c>
    </row>
    <row r="13" spans="1:12" x14ac:dyDescent="0.25">
      <c r="J13" t="s">
        <v>90</v>
      </c>
      <c r="K13" t="s">
        <v>94</v>
      </c>
      <c r="L13">
        <v>3714698</v>
      </c>
    </row>
    <row r="16" spans="1:12" x14ac:dyDescent="0.25">
      <c r="J16" s="21" t="s">
        <v>95</v>
      </c>
    </row>
    <row r="18" spans="1:12" x14ac:dyDescent="0.25">
      <c r="J18" t="s">
        <v>86</v>
      </c>
      <c r="K18" t="s">
        <v>87</v>
      </c>
      <c r="L18" t="s">
        <v>89</v>
      </c>
    </row>
    <row r="19" spans="1:12" x14ac:dyDescent="0.25">
      <c r="J19" t="s">
        <v>90</v>
      </c>
      <c r="K19" t="s">
        <v>106</v>
      </c>
      <c r="L19">
        <v>46410363</v>
      </c>
    </row>
    <row r="20" spans="1:12" x14ac:dyDescent="0.25">
      <c r="J20" t="s">
        <v>90</v>
      </c>
      <c r="K20" t="s">
        <v>91</v>
      </c>
      <c r="L20">
        <v>40816569</v>
      </c>
    </row>
    <row r="21" spans="1:12" x14ac:dyDescent="0.25">
      <c r="J21" t="s">
        <v>90</v>
      </c>
      <c r="K21" t="s">
        <v>92</v>
      </c>
      <c r="L21">
        <v>45098671</v>
      </c>
    </row>
    <row r="22" spans="1:12" x14ac:dyDescent="0.25">
      <c r="J22" t="s">
        <v>90</v>
      </c>
      <c r="K22" t="s">
        <v>93</v>
      </c>
      <c r="L22">
        <v>40210294</v>
      </c>
    </row>
    <row r="23" spans="1:12" x14ac:dyDescent="0.25">
      <c r="J23" t="s">
        <v>90</v>
      </c>
      <c r="K23" t="s">
        <v>94</v>
      </c>
      <c r="L23">
        <v>9151237</v>
      </c>
    </row>
    <row r="26" spans="1:12" x14ac:dyDescent="0.25">
      <c r="J26" s="21" t="s">
        <v>96</v>
      </c>
    </row>
    <row r="28" spans="1:12" x14ac:dyDescent="0.25">
      <c r="J28" t="s">
        <v>86</v>
      </c>
      <c r="K28" t="s">
        <v>87</v>
      </c>
      <c r="L28" t="s">
        <v>89</v>
      </c>
    </row>
    <row r="29" spans="1:12" x14ac:dyDescent="0.25">
      <c r="J29" t="s">
        <v>90</v>
      </c>
      <c r="K29" t="s">
        <v>106</v>
      </c>
      <c r="L29">
        <v>101258585</v>
      </c>
    </row>
    <row r="30" spans="1:12" x14ac:dyDescent="0.25">
      <c r="A30" s="16" t="s">
        <v>123</v>
      </c>
      <c r="J30" t="s">
        <v>90</v>
      </c>
      <c r="K30" t="s">
        <v>91</v>
      </c>
      <c r="L30">
        <v>111656023</v>
      </c>
    </row>
    <row r="31" spans="1:12" x14ac:dyDescent="0.25">
      <c r="J31" t="s">
        <v>90</v>
      </c>
      <c r="K31" t="s">
        <v>92</v>
      </c>
      <c r="L31">
        <v>126192751</v>
      </c>
    </row>
    <row r="32" spans="1:12" x14ac:dyDescent="0.25">
      <c r="J32" t="s">
        <v>90</v>
      </c>
      <c r="K32" t="s">
        <v>93</v>
      </c>
      <c r="L32">
        <v>116734980</v>
      </c>
    </row>
    <row r="33" spans="10:17" x14ac:dyDescent="0.25">
      <c r="J33" t="s">
        <v>90</v>
      </c>
      <c r="K33" t="s">
        <v>94</v>
      </c>
      <c r="L33">
        <v>6667396</v>
      </c>
    </row>
    <row r="37" spans="10:17" ht="15.75" customHeight="1" x14ac:dyDescent="0.25">
      <c r="K37" s="48" t="s">
        <v>98</v>
      </c>
      <c r="L37" s="48"/>
      <c r="M37" s="48"/>
      <c r="N37" s="48" t="s">
        <v>102</v>
      </c>
      <c r="O37" s="48"/>
      <c r="P37" s="48" t="s">
        <v>103</v>
      </c>
      <c r="Q37" s="49"/>
    </row>
    <row r="38" spans="10:17" x14ac:dyDescent="0.25">
      <c r="J38" t="s">
        <v>88</v>
      </c>
      <c r="K38" s="19" t="s">
        <v>99</v>
      </c>
      <c r="L38" s="19" t="s">
        <v>97</v>
      </c>
      <c r="M38" s="19" t="s">
        <v>96</v>
      </c>
      <c r="N38" s="16" t="s">
        <v>100</v>
      </c>
      <c r="O38" s="16" t="s">
        <v>101</v>
      </c>
      <c r="P38" s="19" t="s">
        <v>104</v>
      </c>
      <c r="Q38" s="19" t="s">
        <v>105</v>
      </c>
    </row>
    <row r="39" spans="10:17" x14ac:dyDescent="0.25">
      <c r="J39" t="s">
        <v>106</v>
      </c>
      <c r="K39" s="15">
        <v>6642636</v>
      </c>
      <c r="L39" s="15">
        <v>37259126</v>
      </c>
      <c r="M39" s="15">
        <v>94591189</v>
      </c>
      <c r="N39" s="22">
        <v>7.0224680228937603E-2</v>
      </c>
      <c r="O39" s="22">
        <v>0.39389637019997709</v>
      </c>
      <c r="P39" s="22">
        <v>0.17828212073466199</v>
      </c>
      <c r="Q39" s="22">
        <v>0.38200000000000001</v>
      </c>
    </row>
    <row r="40" spans="10:17" x14ac:dyDescent="0.25">
      <c r="J40" t="s">
        <v>91</v>
      </c>
      <c r="K40" s="15">
        <v>14765673</v>
      </c>
      <c r="L40" s="15">
        <v>31665332</v>
      </c>
      <c r="M40" s="15">
        <v>104988627</v>
      </c>
      <c r="N40" s="22">
        <v>0.14064069053879522</v>
      </c>
      <c r="O40" s="22">
        <v>0.30160725885099915</v>
      </c>
      <c r="P40" s="22">
        <v>0.46630406401549812</v>
      </c>
      <c r="Q40" s="22">
        <v>1</v>
      </c>
    </row>
    <row r="41" spans="10:17" x14ac:dyDescent="0.25">
      <c r="J41" t="s">
        <v>92</v>
      </c>
      <c r="K41" s="15">
        <v>2764942</v>
      </c>
      <c r="L41" s="15">
        <v>35947434</v>
      </c>
      <c r="M41" s="15">
        <v>119525355</v>
      </c>
      <c r="N41" s="22">
        <v>2.3132681764467464E-2</v>
      </c>
      <c r="O41" s="22">
        <v>0.30075153510315866</v>
      </c>
      <c r="P41" s="22">
        <v>7.6916254996114597E-2</v>
      </c>
      <c r="Q41" s="22">
        <v>0.16500000000000001</v>
      </c>
    </row>
    <row r="42" spans="10:17" x14ac:dyDescent="0.25">
      <c r="J42" t="s">
        <v>93</v>
      </c>
      <c r="K42" s="15">
        <v>1359114</v>
      </c>
      <c r="L42" s="15">
        <v>31059057</v>
      </c>
      <c r="M42" s="15">
        <v>110067584</v>
      </c>
      <c r="N42" s="22">
        <v>1.234799520992484E-2</v>
      </c>
      <c r="O42" s="22">
        <v>0.28218169120528713</v>
      </c>
      <c r="P42" s="22">
        <v>4.3759023334159819E-2</v>
      </c>
      <c r="Q42" s="22">
        <v>9.4E-2</v>
      </c>
    </row>
    <row r="43" spans="10:17" x14ac:dyDescent="0.25">
      <c r="K43" s="15"/>
      <c r="L43" s="15"/>
      <c r="M43" s="15"/>
      <c r="N43" s="22"/>
      <c r="O43" s="22"/>
      <c r="P43" s="22"/>
      <c r="Q43" s="22"/>
    </row>
    <row r="52" spans="1:1" x14ac:dyDescent="0.25">
      <c r="A52" s="16" t="s">
        <v>124</v>
      </c>
    </row>
  </sheetData>
  <mergeCells count="3">
    <mergeCell ref="K37:M37"/>
    <mergeCell ref="N37:O37"/>
    <mergeCell ref="P37:Q37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G19" sqref="G19"/>
    </sheetView>
  </sheetViews>
  <sheetFormatPr baseColWidth="10" defaultColWidth="11.42578125" defaultRowHeight="15" x14ac:dyDescent="0.25"/>
  <cols>
    <col min="1" max="3" width="12.7109375" customWidth="1"/>
    <col min="4" max="4" width="22" bestFit="1" customWidth="1"/>
    <col min="5" max="5" width="24" bestFit="1" customWidth="1"/>
  </cols>
  <sheetData>
    <row r="1" spans="1:6" x14ac:dyDescent="0.25">
      <c r="A1" s="16" t="s">
        <v>111</v>
      </c>
    </row>
    <row r="2" spans="1:6" x14ac:dyDescent="0.25">
      <c r="A2" s="16"/>
    </row>
    <row r="3" spans="1:6" ht="17.25" x14ac:dyDescent="0.25">
      <c r="A3" s="16" t="s">
        <v>126</v>
      </c>
    </row>
    <row r="4" spans="1:6" x14ac:dyDescent="0.25">
      <c r="A4" s="16"/>
    </row>
    <row r="5" spans="1:6" x14ac:dyDescent="0.25">
      <c r="A5" s="13" t="s">
        <v>106</v>
      </c>
      <c r="B5" s="13" t="s">
        <v>107</v>
      </c>
      <c r="C5" s="13" t="s">
        <v>108</v>
      </c>
      <c r="D5" s="13" t="s">
        <v>109</v>
      </c>
      <c r="E5" s="13" t="s">
        <v>110</v>
      </c>
    </row>
    <row r="6" spans="1:6" x14ac:dyDescent="0.25">
      <c r="A6" s="25">
        <v>7.0000000000000007E-2</v>
      </c>
      <c r="B6" s="25">
        <v>0.42</v>
      </c>
      <c r="C6" s="25">
        <v>0.09</v>
      </c>
      <c r="D6" s="25">
        <v>0.12</v>
      </c>
      <c r="E6" s="25">
        <v>0.35</v>
      </c>
      <c r="F6" s="15"/>
    </row>
    <row r="7" spans="1:6" x14ac:dyDescent="0.25">
      <c r="A7" s="25">
        <v>0.09</v>
      </c>
      <c r="B7" s="25">
        <v>0.37</v>
      </c>
      <c r="C7" s="25">
        <v>0.17</v>
      </c>
      <c r="D7" s="25">
        <v>0.15</v>
      </c>
      <c r="E7" s="25">
        <v>0.15</v>
      </c>
      <c r="F7" s="15"/>
    </row>
    <row r="8" spans="1:6" x14ac:dyDescent="0.25">
      <c r="A8" s="25">
        <v>0.01</v>
      </c>
      <c r="B8" s="25">
        <v>0.42</v>
      </c>
      <c r="C8" s="25">
        <v>0.17</v>
      </c>
      <c r="D8" s="25">
        <v>0.09</v>
      </c>
      <c r="E8" s="25">
        <v>0.26</v>
      </c>
      <c r="F8" s="15"/>
    </row>
    <row r="9" spans="1:6" x14ac:dyDescent="0.25">
      <c r="A9" s="25">
        <v>0.01</v>
      </c>
      <c r="B9" s="25">
        <v>0.39</v>
      </c>
      <c r="C9" s="25">
        <v>0.12</v>
      </c>
      <c r="D9" s="25">
        <v>0.13</v>
      </c>
      <c r="E9" s="25">
        <v>0.14000000000000001</v>
      </c>
      <c r="F9" s="15"/>
    </row>
    <row r="10" spans="1:6" x14ac:dyDescent="0.25">
      <c r="A10" s="25">
        <v>0.06</v>
      </c>
      <c r="B10" s="25">
        <v>0.1</v>
      </c>
      <c r="C10" s="25">
        <v>0.18</v>
      </c>
      <c r="D10" s="25">
        <v>0.14000000000000001</v>
      </c>
      <c r="E10" s="25">
        <v>0.1</v>
      </c>
      <c r="F10" s="15"/>
    </row>
    <row r="11" spans="1:6" x14ac:dyDescent="0.25">
      <c r="A11" s="25">
        <v>0.06</v>
      </c>
      <c r="B11" s="25">
        <v>0.47</v>
      </c>
      <c r="C11" s="25">
        <v>0.05</v>
      </c>
      <c r="D11" s="25">
        <v>7.0000000000000007E-2</v>
      </c>
      <c r="E11" s="25">
        <v>0.67</v>
      </c>
      <c r="F11" s="15"/>
    </row>
    <row r="12" spans="1:6" x14ac:dyDescent="0.25">
      <c r="A12" s="25">
        <v>0.03</v>
      </c>
      <c r="B12" s="25">
        <v>0.46</v>
      </c>
      <c r="C12" s="25">
        <v>0.05</v>
      </c>
      <c r="D12" s="25">
        <v>0.08</v>
      </c>
      <c r="E12" s="25">
        <v>0.59</v>
      </c>
      <c r="F12" s="15"/>
    </row>
    <row r="13" spans="1:6" x14ac:dyDescent="0.25">
      <c r="A13" s="25">
        <v>0.08</v>
      </c>
      <c r="B13" s="25">
        <v>0.23</v>
      </c>
      <c r="C13" s="25">
        <v>0.15</v>
      </c>
      <c r="D13" s="25">
        <v>0.74</v>
      </c>
      <c r="E13" s="25">
        <v>0.6</v>
      </c>
      <c r="F13" s="15"/>
    </row>
    <row r="14" spans="1:6" x14ac:dyDescent="0.25">
      <c r="A14" s="25">
        <v>0</v>
      </c>
      <c r="B14" s="25">
        <v>0.28999999999999998</v>
      </c>
      <c r="C14" s="25">
        <v>0.05</v>
      </c>
      <c r="D14" s="25">
        <v>0.78</v>
      </c>
      <c r="E14" s="25">
        <v>0.54</v>
      </c>
      <c r="F14" s="15"/>
    </row>
    <row r="15" spans="1:6" x14ac:dyDescent="0.25">
      <c r="A15" s="25">
        <v>0.06</v>
      </c>
      <c r="B15" s="25">
        <v>0.37</v>
      </c>
      <c r="C15" s="25">
        <v>0.06</v>
      </c>
      <c r="D15" s="25">
        <v>0.6</v>
      </c>
      <c r="E15" s="25">
        <v>0.85</v>
      </c>
      <c r="F15" s="15"/>
    </row>
    <row r="16" spans="1:6" x14ac:dyDescent="0.25">
      <c r="A16" s="25">
        <v>0.06</v>
      </c>
      <c r="B16" s="25">
        <v>0.38</v>
      </c>
      <c r="C16" s="25">
        <v>7.0000000000000007E-2</v>
      </c>
      <c r="D16" s="25">
        <v>0.63</v>
      </c>
      <c r="E16" s="25">
        <v>0.2</v>
      </c>
      <c r="F16" s="15"/>
    </row>
    <row r="17" spans="1:6" x14ac:dyDescent="0.25">
      <c r="A17" s="25">
        <v>0</v>
      </c>
      <c r="B17" s="25">
        <v>0.28000000000000003</v>
      </c>
      <c r="C17" s="25">
        <v>0</v>
      </c>
      <c r="D17" s="25">
        <v>0.64</v>
      </c>
      <c r="E17" s="25">
        <v>0.23</v>
      </c>
      <c r="F17" s="15"/>
    </row>
    <row r="18" spans="1:6" x14ac:dyDescent="0.25">
      <c r="A18" s="25">
        <v>0</v>
      </c>
      <c r="B18" s="25">
        <v>0.35</v>
      </c>
      <c r="C18" s="25">
        <v>0.04</v>
      </c>
      <c r="D18" s="25">
        <v>0.61</v>
      </c>
      <c r="E18" s="25">
        <v>0.26</v>
      </c>
      <c r="F18" s="15"/>
    </row>
    <row r="19" spans="1:6" x14ac:dyDescent="0.25">
      <c r="A19" s="25">
        <v>0.17</v>
      </c>
      <c r="B19" s="25">
        <v>0.35</v>
      </c>
      <c r="C19" s="25">
        <v>0.04</v>
      </c>
      <c r="D19" s="25">
        <v>0.35</v>
      </c>
      <c r="E19" s="25">
        <v>0.19</v>
      </c>
      <c r="F19" s="15"/>
    </row>
    <row r="20" spans="1:6" x14ac:dyDescent="0.25">
      <c r="A20" s="25">
        <v>7.0000000000000007E-2</v>
      </c>
      <c r="B20" s="25">
        <v>0.33</v>
      </c>
      <c r="C20" s="25">
        <v>0.18</v>
      </c>
      <c r="D20" s="25">
        <v>0.32</v>
      </c>
      <c r="E20" s="25">
        <v>0.28000000000000003</v>
      </c>
      <c r="F20" s="15"/>
    </row>
    <row r="21" spans="1:6" x14ac:dyDescent="0.25">
      <c r="A21" s="25">
        <v>0.06</v>
      </c>
      <c r="B21" s="25">
        <v>0.16</v>
      </c>
      <c r="C21" s="25">
        <v>0.28999999999999998</v>
      </c>
      <c r="D21" s="25">
        <v>0.28999999999999998</v>
      </c>
      <c r="E21" s="25">
        <v>0.28846153846153844</v>
      </c>
      <c r="F21" s="15"/>
    </row>
    <row r="22" spans="1:6" x14ac:dyDescent="0.25">
      <c r="A22" s="25">
        <v>0.01</v>
      </c>
      <c r="B22" s="25">
        <v>0.3</v>
      </c>
      <c r="C22" s="25">
        <v>0.1</v>
      </c>
      <c r="D22" s="25">
        <v>0.2</v>
      </c>
      <c r="E22" s="25">
        <v>0.2988505747126437</v>
      </c>
      <c r="F22" s="15"/>
    </row>
    <row r="23" spans="1:6" x14ac:dyDescent="0.25">
      <c r="A23" s="26">
        <v>5.0000000000000001E-3</v>
      </c>
      <c r="B23" s="25">
        <v>0.27</v>
      </c>
      <c r="C23" s="25">
        <v>0.09</v>
      </c>
      <c r="D23" s="25">
        <v>0.23</v>
      </c>
      <c r="E23" s="25">
        <v>0.17117117117117117</v>
      </c>
      <c r="F23" s="15"/>
    </row>
    <row r="24" spans="1:6" x14ac:dyDescent="0.25">
      <c r="A24" s="25">
        <v>0.01</v>
      </c>
      <c r="B24" s="25">
        <v>0.28000000000000003</v>
      </c>
      <c r="C24" s="25">
        <v>0.12</v>
      </c>
      <c r="D24" s="25">
        <v>0.15</v>
      </c>
      <c r="E24" s="25">
        <v>0.23770491803278687</v>
      </c>
      <c r="F24" s="15"/>
    </row>
    <row r="25" spans="1:6" x14ac:dyDescent="0.25">
      <c r="A25" s="10">
        <v>0.03</v>
      </c>
      <c r="B25" s="25">
        <v>0.19</v>
      </c>
      <c r="C25" s="25">
        <v>0.04</v>
      </c>
      <c r="D25" s="25">
        <v>0.25</v>
      </c>
      <c r="E25" s="25">
        <v>0.15</v>
      </c>
      <c r="F25" s="15"/>
    </row>
    <row r="26" spans="1:6" x14ac:dyDescent="0.25">
      <c r="A26" s="10">
        <v>0.01</v>
      </c>
      <c r="B26" s="25">
        <v>0.17</v>
      </c>
      <c r="C26" s="25">
        <v>6.8181818181818177E-2</v>
      </c>
      <c r="D26" s="25">
        <v>0.21666666666666667</v>
      </c>
      <c r="E26" s="25">
        <v>0.17</v>
      </c>
      <c r="F26" s="15"/>
    </row>
    <row r="27" spans="1:6" x14ac:dyDescent="0.25">
      <c r="A27" s="10">
        <v>0.02</v>
      </c>
      <c r="B27" s="10">
        <v>0.30026809651474529</v>
      </c>
      <c r="C27" s="25">
        <v>8.0645161290322578E-3</v>
      </c>
      <c r="D27" s="25">
        <v>0.11711711711711711</v>
      </c>
      <c r="E27" s="25">
        <v>0.22</v>
      </c>
    </row>
    <row r="28" spans="1:6" x14ac:dyDescent="0.25">
      <c r="A28" s="10">
        <v>8.1566068515497546E-3</v>
      </c>
      <c r="B28" s="10">
        <v>0.26470588235294118</v>
      </c>
      <c r="C28" s="25">
        <v>6.6037735849056603E-2</v>
      </c>
      <c r="D28" s="25">
        <v>0.17499999999999999</v>
      </c>
      <c r="E28" s="25">
        <v>0.23</v>
      </c>
    </row>
    <row r="29" spans="1:6" x14ac:dyDescent="0.25">
      <c r="A29" s="10">
        <v>0</v>
      </c>
      <c r="B29" s="10">
        <v>0.11267605633802817</v>
      </c>
      <c r="C29" s="25">
        <v>0</v>
      </c>
      <c r="D29" s="25">
        <v>0.11</v>
      </c>
      <c r="E29" s="25">
        <v>0.24</v>
      </c>
    </row>
    <row r="30" spans="1:6" x14ac:dyDescent="0.25">
      <c r="A30" s="25">
        <v>0</v>
      </c>
      <c r="B30" s="10">
        <v>0.14666666666666667</v>
      </c>
      <c r="C30" s="25">
        <v>0.02</v>
      </c>
      <c r="D30" s="25">
        <v>0.13</v>
      </c>
      <c r="E30" s="10">
        <v>0.52</v>
      </c>
    </row>
    <row r="31" spans="1:6" x14ac:dyDescent="0.25">
      <c r="A31" s="25">
        <v>0</v>
      </c>
      <c r="B31" s="10">
        <v>0.21167883211678831</v>
      </c>
      <c r="C31" s="25">
        <v>0</v>
      </c>
      <c r="D31" s="25">
        <v>0.12</v>
      </c>
      <c r="E31" s="10">
        <v>0.56999999999999995</v>
      </c>
    </row>
    <row r="32" spans="1:6" x14ac:dyDescent="0.25">
      <c r="A32" s="10">
        <v>0</v>
      </c>
      <c r="B32" s="10">
        <v>0.2087912087912088</v>
      </c>
      <c r="C32" s="25">
        <v>0</v>
      </c>
      <c r="D32" s="25">
        <v>0.13</v>
      </c>
      <c r="E32" s="10">
        <v>0.67</v>
      </c>
    </row>
    <row r="33" spans="1:5" x14ac:dyDescent="0.25">
      <c r="A33" s="10">
        <v>0</v>
      </c>
      <c r="B33" s="10">
        <v>0.28000000000000003</v>
      </c>
      <c r="C33" s="25">
        <v>0.04</v>
      </c>
      <c r="D33" s="25">
        <v>0.18</v>
      </c>
      <c r="E33" s="10">
        <v>0.63</v>
      </c>
    </row>
    <row r="34" spans="1:5" x14ac:dyDescent="0.25">
      <c r="A34" s="10">
        <v>0</v>
      </c>
      <c r="B34" s="10">
        <v>0.23</v>
      </c>
      <c r="C34" s="10">
        <v>0.01</v>
      </c>
      <c r="D34" s="25">
        <v>0.18</v>
      </c>
      <c r="E34" s="15"/>
    </row>
    <row r="35" spans="1:5" x14ac:dyDescent="0.25">
      <c r="A35" s="15"/>
      <c r="B35" s="10">
        <v>0.13</v>
      </c>
      <c r="C35" s="10">
        <v>0</v>
      </c>
      <c r="D35" s="25">
        <v>0.23</v>
      </c>
      <c r="E35" s="15"/>
    </row>
    <row r="36" spans="1:5" x14ac:dyDescent="0.25">
      <c r="A36" s="15"/>
      <c r="B36" s="10">
        <v>0.08</v>
      </c>
      <c r="C36" s="10">
        <v>0.01</v>
      </c>
      <c r="D36" s="25">
        <v>0.09</v>
      </c>
      <c r="E36" s="15"/>
    </row>
    <row r="37" spans="1:5" x14ac:dyDescent="0.25">
      <c r="A37" s="15"/>
      <c r="B37" s="10">
        <v>0.23</v>
      </c>
      <c r="C37" s="15"/>
      <c r="D37" s="25">
        <v>0.12</v>
      </c>
      <c r="E37" s="15"/>
    </row>
    <row r="38" spans="1:5" x14ac:dyDescent="0.25">
      <c r="A38" s="15"/>
      <c r="B38" s="10">
        <v>0.16</v>
      </c>
      <c r="C38" s="15"/>
      <c r="D38" s="25">
        <v>0.09</v>
      </c>
      <c r="E38" s="15"/>
    </row>
    <row r="39" spans="1:5" x14ac:dyDescent="0.25">
      <c r="A39" s="15"/>
      <c r="B39" s="10">
        <v>0.11</v>
      </c>
      <c r="C39" s="15"/>
      <c r="D39" s="25">
        <v>0.26</v>
      </c>
      <c r="E39" s="15"/>
    </row>
    <row r="40" spans="1:5" x14ac:dyDescent="0.25">
      <c r="A40" s="15"/>
      <c r="B40" s="10">
        <v>0.13</v>
      </c>
      <c r="C40" s="15"/>
      <c r="D40" s="25">
        <v>0.12</v>
      </c>
      <c r="E40" s="15"/>
    </row>
    <row r="41" spans="1:5" x14ac:dyDescent="0.25">
      <c r="A41" s="15"/>
      <c r="B41" s="10">
        <v>0.1</v>
      </c>
      <c r="C41" s="15"/>
      <c r="D41" s="10">
        <v>0.47</v>
      </c>
      <c r="E41" s="15"/>
    </row>
    <row r="42" spans="1:5" x14ac:dyDescent="0.25">
      <c r="A42" s="15"/>
      <c r="B42" s="10">
        <v>0.21</v>
      </c>
      <c r="C42" s="15"/>
      <c r="D42" s="10">
        <v>0.33</v>
      </c>
      <c r="E42" s="15"/>
    </row>
    <row r="43" spans="1:5" x14ac:dyDescent="0.25">
      <c r="A43" s="15"/>
      <c r="B43" s="10">
        <v>0.32</v>
      </c>
      <c r="C43" s="15"/>
      <c r="D43" s="10">
        <v>0.54</v>
      </c>
      <c r="E43" s="15"/>
    </row>
    <row r="44" spans="1:5" x14ac:dyDescent="0.25">
      <c r="A44" s="15"/>
      <c r="B44" s="10">
        <v>0.21</v>
      </c>
      <c r="C44" s="15"/>
      <c r="D44" s="15"/>
      <c r="E44" s="15"/>
    </row>
    <row r="45" spans="1:5" x14ac:dyDescent="0.25">
      <c r="A45" s="15"/>
      <c r="B45" s="10">
        <v>0.37</v>
      </c>
      <c r="C45" s="15"/>
      <c r="D45" s="15"/>
      <c r="E45" s="1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24" bestFit="1" customWidth="1"/>
    <col min="2" max="2" width="10.7109375" style="15" customWidth="1"/>
    <col min="3" max="3" width="10.7109375" customWidth="1"/>
    <col min="4" max="4" width="24" bestFit="1" customWidth="1"/>
  </cols>
  <sheetData>
    <row r="1" spans="1:5" x14ac:dyDescent="0.25">
      <c r="A1" s="16" t="s">
        <v>112</v>
      </c>
    </row>
    <row r="2" spans="1:5" x14ac:dyDescent="0.25">
      <c r="A2" s="16"/>
    </row>
    <row r="3" spans="1:5" x14ac:dyDescent="0.25">
      <c r="A3" s="16" t="s">
        <v>151</v>
      </c>
    </row>
    <row r="4" spans="1:5" x14ac:dyDescent="0.25">
      <c r="A4" s="16"/>
    </row>
    <row r="5" spans="1:5" ht="30" x14ac:dyDescent="0.25">
      <c r="A5" s="16"/>
      <c r="B5" s="33" t="s">
        <v>143</v>
      </c>
      <c r="C5" s="39" t="s">
        <v>113</v>
      </c>
      <c r="D5" s="39" t="s">
        <v>114</v>
      </c>
    </row>
    <row r="6" spans="1:5" x14ac:dyDescent="0.25">
      <c r="A6" s="24" t="s">
        <v>106</v>
      </c>
      <c r="B6" s="23">
        <v>1</v>
      </c>
      <c r="C6" s="23">
        <v>0.96555415869356132</v>
      </c>
      <c r="D6" s="23">
        <v>7.2089895981591032E-2</v>
      </c>
    </row>
    <row r="7" spans="1:5" x14ac:dyDescent="0.25">
      <c r="A7" s="24" t="s">
        <v>106</v>
      </c>
      <c r="B7" s="23">
        <v>1.0139594797900289</v>
      </c>
      <c r="C7" s="23"/>
      <c r="D7" s="23"/>
    </row>
    <row r="8" spans="1:5" x14ac:dyDescent="0.25">
      <c r="A8" s="24" t="s">
        <v>106</v>
      </c>
      <c r="B8" s="23">
        <v>0.88270299629065507</v>
      </c>
      <c r="C8" s="23"/>
      <c r="D8" s="23"/>
    </row>
    <row r="9" spans="1:5" x14ac:dyDescent="0.25">
      <c r="A9" s="24" t="s">
        <v>107</v>
      </c>
      <c r="B9" s="23">
        <v>8.4561443244910528</v>
      </c>
      <c r="C9" s="23">
        <v>8.0063324455284004</v>
      </c>
      <c r="D9" s="23">
        <v>0.39326469891920646</v>
      </c>
      <c r="E9" s="15"/>
    </row>
    <row r="10" spans="1:5" x14ac:dyDescent="0.25">
      <c r="A10" s="24" t="s">
        <v>107</v>
      </c>
      <c r="B10" s="23">
        <v>7.8353623806954076</v>
      </c>
      <c r="C10" s="23"/>
      <c r="D10" s="23"/>
      <c r="E10" s="15"/>
    </row>
    <row r="11" spans="1:5" x14ac:dyDescent="0.25">
      <c r="A11" s="24" t="s">
        <v>107</v>
      </c>
      <c r="B11" s="23">
        <v>7.7274906313987426</v>
      </c>
      <c r="C11" s="23"/>
      <c r="D11" s="23"/>
      <c r="E11" s="15"/>
    </row>
    <row r="12" spans="1:5" x14ac:dyDescent="0.25">
      <c r="A12" s="24" t="s">
        <v>115</v>
      </c>
      <c r="B12" s="23">
        <v>5.0280534980873073</v>
      </c>
      <c r="C12" s="23">
        <v>5.9205099802397001</v>
      </c>
      <c r="D12" s="23">
        <v>0.79278212714320562</v>
      </c>
      <c r="E12" s="15"/>
    </row>
    <row r="13" spans="1:5" x14ac:dyDescent="0.25">
      <c r="A13" s="24" t="s">
        <v>115</v>
      </c>
      <c r="B13" s="23">
        <v>6.190259974169555</v>
      </c>
      <c r="C13" s="23"/>
      <c r="D13" s="23"/>
      <c r="E13" s="15"/>
    </row>
    <row r="14" spans="1:5" x14ac:dyDescent="0.25">
      <c r="A14" s="24" t="s">
        <v>115</v>
      </c>
      <c r="B14" s="23">
        <v>6.5432164684622363</v>
      </c>
      <c r="C14" s="23"/>
      <c r="D14" s="23"/>
      <c r="E14" s="15"/>
    </row>
    <row r="15" spans="1:5" x14ac:dyDescent="0.25">
      <c r="A15" s="24" t="s">
        <v>116</v>
      </c>
      <c r="B15" s="23">
        <v>12.99603834169976</v>
      </c>
      <c r="C15" s="23">
        <v>15.338285652103087</v>
      </c>
      <c r="D15" s="23">
        <v>2.04851673544055</v>
      </c>
      <c r="E15" s="15"/>
    </row>
    <row r="16" spans="1:5" x14ac:dyDescent="0.25">
      <c r="A16" s="24" t="s">
        <v>116</v>
      </c>
      <c r="B16" s="23">
        <v>16.223351676640423</v>
      </c>
      <c r="C16" s="23"/>
      <c r="D16" s="23"/>
      <c r="E16" s="15"/>
    </row>
    <row r="17" spans="1:5" x14ac:dyDescent="0.25">
      <c r="A17" s="24" t="s">
        <v>116</v>
      </c>
      <c r="B17" s="23">
        <v>16.795466937969078</v>
      </c>
      <c r="C17" s="23"/>
      <c r="D17" s="23"/>
      <c r="E17" s="15"/>
    </row>
    <row r="18" spans="1:5" x14ac:dyDescent="0.25">
      <c r="A18" s="24" t="s">
        <v>117</v>
      </c>
      <c r="B18" s="23">
        <v>17.387757800416939</v>
      </c>
      <c r="C18" s="23">
        <v>18.491766817778498</v>
      </c>
      <c r="D18" s="23">
        <v>1.241241837746403</v>
      </c>
      <c r="E18" s="15"/>
    </row>
    <row r="19" spans="1:5" x14ac:dyDescent="0.25">
      <c r="A19" s="24" t="s">
        <v>117</v>
      </c>
      <c r="B19" s="23">
        <v>18.252219453894796</v>
      </c>
      <c r="C19" s="23"/>
      <c r="D19" s="23"/>
      <c r="E19" s="15"/>
    </row>
    <row r="20" spans="1:5" x14ac:dyDescent="0.25">
      <c r="A20" s="24" t="s">
        <v>117</v>
      </c>
      <c r="B20" s="23">
        <v>19.835323199023762</v>
      </c>
      <c r="C20" s="23"/>
      <c r="D20" s="23"/>
      <c r="E20" s="15"/>
    </row>
    <row r="21" spans="1:5" x14ac:dyDescent="0.25">
      <c r="A21" s="14"/>
      <c r="E21" s="15"/>
    </row>
  </sheetData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zoomScale="136" zoomScaleNormal="136" workbookViewId="0">
      <selection activeCell="B38" sqref="B38"/>
    </sheetView>
  </sheetViews>
  <sheetFormatPr baseColWidth="10" defaultRowHeight="15" x14ac:dyDescent="0.25"/>
  <cols>
    <col min="10" max="10" width="14.140625" bestFit="1" customWidth="1"/>
    <col min="11" max="12" width="12.7109375" customWidth="1"/>
  </cols>
  <sheetData>
    <row r="1" spans="1:1" x14ac:dyDescent="0.25">
      <c r="A1" s="16" t="s">
        <v>118</v>
      </c>
    </row>
    <row r="3" spans="1:1" x14ac:dyDescent="0.25">
      <c r="A3" s="16" t="s">
        <v>138</v>
      </c>
    </row>
    <row r="5" spans="1:1" x14ac:dyDescent="0.25">
      <c r="A5" s="16" t="s">
        <v>148</v>
      </c>
    </row>
    <row r="30" spans="1:1" x14ac:dyDescent="0.25">
      <c r="A30" s="16" t="s">
        <v>124</v>
      </c>
    </row>
    <row r="36" spans="10:12" ht="15.75" customHeight="1" x14ac:dyDescent="0.25"/>
    <row r="37" spans="10:12" ht="15.75" customHeight="1" x14ac:dyDescent="0.25">
      <c r="J37" s="19"/>
      <c r="K37" s="48" t="s">
        <v>103</v>
      </c>
      <c r="L37" s="49"/>
    </row>
    <row r="38" spans="10:12" x14ac:dyDescent="0.25">
      <c r="J38" s="16" t="s">
        <v>101</v>
      </c>
      <c r="K38" s="19" t="s">
        <v>104</v>
      </c>
      <c r="L38" s="19" t="s">
        <v>105</v>
      </c>
    </row>
    <row r="39" spans="10:12" x14ac:dyDescent="0.25">
      <c r="J39" s="22">
        <v>0.39389637019997709</v>
      </c>
      <c r="K39" s="22">
        <v>0.17828212073466199</v>
      </c>
      <c r="L39" s="22">
        <v>0.38200000000000001</v>
      </c>
    </row>
    <row r="40" spans="10:12" x14ac:dyDescent="0.25">
      <c r="J40" s="22">
        <v>0.30160725885099915</v>
      </c>
      <c r="K40" s="22">
        <v>0.46630406401549812</v>
      </c>
      <c r="L40" s="22">
        <v>1</v>
      </c>
    </row>
    <row r="41" spans="10:12" x14ac:dyDescent="0.25">
      <c r="J41" s="22">
        <v>0.30075153510315866</v>
      </c>
      <c r="K41" s="22">
        <v>7.6916254996114597E-2</v>
      </c>
      <c r="L41" s="22">
        <v>0.16500000000000001</v>
      </c>
    </row>
    <row r="42" spans="10:12" x14ac:dyDescent="0.25">
      <c r="J42" s="22">
        <v>0.28218169120528713</v>
      </c>
      <c r="K42" s="22">
        <v>4.3759023334159819E-2</v>
      </c>
      <c r="L42" s="22">
        <v>9.4E-2</v>
      </c>
    </row>
    <row r="43" spans="10:12" x14ac:dyDescent="0.25">
      <c r="J43" s="22"/>
      <c r="K43" s="22"/>
      <c r="L43" s="22"/>
    </row>
  </sheetData>
  <mergeCells count="1">
    <mergeCell ref="K37:L37"/>
  </mergeCell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selection activeCell="E12" sqref="E12"/>
    </sheetView>
  </sheetViews>
  <sheetFormatPr baseColWidth="10" defaultColWidth="11.42578125" defaultRowHeight="15" x14ac:dyDescent="0.25"/>
  <sheetData>
    <row r="1" spans="1:3" x14ac:dyDescent="0.25">
      <c r="A1" s="16" t="s">
        <v>121</v>
      </c>
    </row>
    <row r="3" spans="1:3" s="16" customFormat="1" ht="17.25" x14ac:dyDescent="0.25">
      <c r="A3" s="16" t="s">
        <v>139</v>
      </c>
    </row>
    <row r="5" spans="1:3" x14ac:dyDescent="0.25">
      <c r="B5" s="13" t="s">
        <v>119</v>
      </c>
      <c r="C5" s="13" t="s">
        <v>120</v>
      </c>
    </row>
    <row r="6" spans="1:3" x14ac:dyDescent="0.25">
      <c r="A6" t="s">
        <v>166</v>
      </c>
      <c r="B6" s="27">
        <v>3.45</v>
      </c>
      <c r="C6" s="27">
        <v>5.0999999999999996</v>
      </c>
    </row>
    <row r="7" spans="1:3" x14ac:dyDescent="0.25">
      <c r="A7" t="s">
        <v>169</v>
      </c>
      <c r="B7" s="27">
        <v>2.4</v>
      </c>
      <c r="C7" s="27">
        <v>12.2</v>
      </c>
    </row>
    <row r="8" spans="1:3" x14ac:dyDescent="0.25">
      <c r="A8" t="s">
        <v>165</v>
      </c>
      <c r="B8" s="27">
        <v>1.85</v>
      </c>
      <c r="C8" t="s">
        <v>170</v>
      </c>
    </row>
    <row r="9" spans="1:3" x14ac:dyDescent="0.25">
      <c r="A9" t="s">
        <v>168</v>
      </c>
      <c r="B9" s="27">
        <v>4.3499999999999996</v>
      </c>
      <c r="C9" s="27">
        <v>9.1999999999999993</v>
      </c>
    </row>
    <row r="10" spans="1:3" x14ac:dyDescent="0.25">
      <c r="A10" t="s">
        <v>167</v>
      </c>
      <c r="B10" s="27">
        <v>6</v>
      </c>
      <c r="C10" s="27">
        <v>15.7</v>
      </c>
    </row>
    <row r="38" ht="15.75" customHeight="1" x14ac:dyDescent="0.25"/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sqref="A1:XFD4"/>
    </sheetView>
  </sheetViews>
  <sheetFormatPr baseColWidth="10" defaultRowHeight="15" x14ac:dyDescent="0.25"/>
  <cols>
    <col min="3" max="3" width="13.42578125" bestFit="1" customWidth="1"/>
    <col min="4" max="4" width="11.85546875" bestFit="1" customWidth="1"/>
    <col min="7" max="7" width="14.7109375" bestFit="1" customWidth="1"/>
    <col min="9" max="9" width="14.42578125" bestFit="1" customWidth="1"/>
  </cols>
  <sheetData>
    <row r="1" spans="1:11" x14ac:dyDescent="0.25">
      <c r="A1" s="16" t="s">
        <v>182</v>
      </c>
    </row>
    <row r="2" spans="1:11" x14ac:dyDescent="0.25">
      <c r="A2" s="16"/>
    </row>
    <row r="3" spans="1:11" x14ac:dyDescent="0.25">
      <c r="A3" s="16" t="s">
        <v>135</v>
      </c>
    </row>
    <row r="4" spans="1:11" x14ac:dyDescent="0.25">
      <c r="A4" s="16"/>
    </row>
    <row r="5" spans="1:11" x14ac:dyDescent="0.25">
      <c r="B5" s="19" t="s">
        <v>9</v>
      </c>
      <c r="C5" s="19" t="s">
        <v>10</v>
      </c>
      <c r="D5" s="19" t="s">
        <v>11</v>
      </c>
      <c r="E5" s="19" t="s">
        <v>13</v>
      </c>
      <c r="F5" s="19" t="s">
        <v>14</v>
      </c>
      <c r="G5" s="19" t="s">
        <v>15</v>
      </c>
      <c r="H5" s="19" t="s">
        <v>12</v>
      </c>
      <c r="I5" s="19" t="s">
        <v>16</v>
      </c>
      <c r="J5" s="19" t="s">
        <v>17</v>
      </c>
      <c r="K5" s="19" t="s">
        <v>18</v>
      </c>
    </row>
    <row r="6" spans="1:11" x14ac:dyDescent="0.25">
      <c r="A6" t="s">
        <v>42</v>
      </c>
      <c r="B6" s="4">
        <v>0.1709514656415185</v>
      </c>
      <c r="C6" s="4">
        <v>0.44545891398366172</v>
      </c>
      <c r="D6" s="4">
        <v>0.31523306102835175</v>
      </c>
      <c r="E6" s="4">
        <v>1.3575204228736185E-2</v>
      </c>
      <c r="F6" s="4">
        <v>4.925516578567996E-3</v>
      </c>
      <c r="G6" s="4">
        <v>6.0067275348390202E-4</v>
      </c>
      <c r="H6" s="4">
        <v>5.2859202306583374E-3</v>
      </c>
      <c r="I6" s="4">
        <v>2.3786641037962519E-2</v>
      </c>
      <c r="J6" s="4">
        <v>8.2892839980778475E-3</v>
      </c>
      <c r="K6" s="4">
        <v>1.189332051898126E-2</v>
      </c>
    </row>
    <row r="7" spans="1:11" x14ac:dyDescent="0.25">
      <c r="A7" t="s">
        <v>178</v>
      </c>
      <c r="B7" s="4">
        <v>0.18974095042031222</v>
      </c>
      <c r="C7" s="4">
        <v>0.50248756218905477</v>
      </c>
      <c r="D7" s="4">
        <v>0.22405215302796364</v>
      </c>
      <c r="E7" s="4">
        <v>1.3724481043060559E-2</v>
      </c>
      <c r="F7" s="4">
        <v>8.5778006519128501E-3</v>
      </c>
      <c r="G7" s="4">
        <v>8.5778006519128492E-4</v>
      </c>
      <c r="H7" s="4">
        <v>1.7155601303825698E-3</v>
      </c>
      <c r="I7" s="4">
        <v>3.8256990907531312E-2</v>
      </c>
      <c r="J7" s="4">
        <v>9.0924686910276199E-3</v>
      </c>
      <c r="K7" s="4">
        <v>1.1494252873563218E-2</v>
      </c>
    </row>
    <row r="8" spans="1:11" x14ac:dyDescent="0.25">
      <c r="A8" t="s">
        <v>179</v>
      </c>
      <c r="B8" s="4">
        <v>0.35417394341599723</v>
      </c>
      <c r="C8" s="4">
        <v>7.7541040866224237E-2</v>
      </c>
      <c r="D8" s="4">
        <v>0.32134125043660494</v>
      </c>
      <c r="E8" s="4">
        <v>1.3622074746769124E-2</v>
      </c>
      <c r="F8" s="4">
        <v>5.2043311212015365E-2</v>
      </c>
      <c r="G8" s="4">
        <v>1.3971358714634998E-3</v>
      </c>
      <c r="H8" s="4">
        <v>5.588543485853999E-3</v>
      </c>
      <c r="I8" s="4">
        <v>0.12155082081732449</v>
      </c>
      <c r="J8" s="4">
        <v>3.3181976947258121E-2</v>
      </c>
      <c r="K8" s="4">
        <v>1.9559902200488997E-2</v>
      </c>
    </row>
    <row r="9" spans="1:11" x14ac:dyDescent="0.25">
      <c r="A9" t="s">
        <v>72</v>
      </c>
      <c r="B9" s="4">
        <v>0.49994305887712104</v>
      </c>
      <c r="C9" s="4">
        <v>7.6870515886573287E-2</v>
      </c>
      <c r="D9" s="4">
        <v>0.22138708575333105</v>
      </c>
      <c r="E9" s="4">
        <v>3.1431499829176632E-2</v>
      </c>
      <c r="F9" s="4">
        <v>1.7879512583988157E-2</v>
      </c>
      <c r="G9" s="4">
        <v>3.3025851269787038E-3</v>
      </c>
      <c r="H9" s="4">
        <v>8.8828151691151356E-3</v>
      </c>
      <c r="I9" s="4">
        <v>8.9283680674182894E-2</v>
      </c>
      <c r="J9" s="4">
        <v>2.4143036100671905E-2</v>
      </c>
      <c r="K9" s="4">
        <v>2.6876209998861176E-2</v>
      </c>
    </row>
    <row r="10" spans="1:11" x14ac:dyDescent="0.25">
      <c r="A10" t="s">
        <v>180</v>
      </c>
      <c r="B10" s="4">
        <v>0.54480901077375121</v>
      </c>
      <c r="C10" s="4">
        <v>6.6846229187071504E-2</v>
      </c>
      <c r="D10" s="4">
        <v>0.18976493633692459</v>
      </c>
      <c r="E10" s="4">
        <v>2.0812928501469149E-2</v>
      </c>
      <c r="F10" s="4">
        <v>6.6111655239960822E-3</v>
      </c>
      <c r="G10" s="4">
        <v>3.4280117531831538E-3</v>
      </c>
      <c r="H10" s="4">
        <v>7.3457394711067578E-4</v>
      </c>
      <c r="I10" s="4">
        <v>0.12095984329089128</v>
      </c>
      <c r="J10" s="4">
        <v>2.2037218413320275E-2</v>
      </c>
      <c r="K10" s="4">
        <v>2.3996082272282077E-2</v>
      </c>
    </row>
    <row r="11" spans="1:11" x14ac:dyDescent="0.25">
      <c r="A11" t="s">
        <v>53</v>
      </c>
      <c r="B11" s="4">
        <v>9.8521256931608139E-2</v>
      </c>
      <c r="C11" s="4">
        <v>0.43521256931608132</v>
      </c>
      <c r="D11" s="4">
        <v>0.28853974121996301</v>
      </c>
      <c r="E11" s="4">
        <v>1.1552680221811461E-2</v>
      </c>
      <c r="F11" s="4">
        <v>1.1829944547134935E-2</v>
      </c>
      <c r="G11" s="4">
        <v>9.2421441774491681E-4</v>
      </c>
      <c r="H11" s="4">
        <v>6.284658040665434E-3</v>
      </c>
      <c r="I11" s="4">
        <v>5.8225508317929761E-2</v>
      </c>
      <c r="J11" s="4">
        <v>2.3105360443622922E-2</v>
      </c>
      <c r="K11" s="4">
        <v>6.5804066543438081E-2</v>
      </c>
    </row>
    <row r="12" spans="1:11" x14ac:dyDescent="0.25">
      <c r="A12" t="s">
        <v>74</v>
      </c>
      <c r="B12" s="4">
        <v>0.64120872115262018</v>
      </c>
      <c r="C12" s="4">
        <v>9.1036593140379957E-2</v>
      </c>
      <c r="D12" s="4">
        <v>0.12189213311232946</v>
      </c>
      <c r="E12" s="4">
        <v>5.4188448297845214E-2</v>
      </c>
      <c r="F12" s="4">
        <v>9.0526584215223759E-3</v>
      </c>
      <c r="G12" s="4">
        <v>6.3751115644523782E-3</v>
      </c>
      <c r="H12" s="4">
        <v>7.6501338773428537E-4</v>
      </c>
      <c r="I12" s="4">
        <v>3.2003060053550934E-2</v>
      </c>
      <c r="J12" s="4">
        <v>1.0837689659569043E-2</v>
      </c>
      <c r="K12" s="4">
        <v>3.2640571209996173E-2</v>
      </c>
    </row>
    <row r="13" spans="1:11" x14ac:dyDescent="0.25">
      <c r="A13" t="s">
        <v>181</v>
      </c>
      <c r="B13" s="4">
        <v>0.28755990831423212</v>
      </c>
      <c r="C13" s="4">
        <v>0.23546572202542196</v>
      </c>
      <c r="D13" s="4">
        <v>0.2688060012502605</v>
      </c>
      <c r="E13" s="4">
        <v>1.3544488435090644E-2</v>
      </c>
      <c r="F13" s="4">
        <v>3.750781412794332E-3</v>
      </c>
      <c r="G13" s="4">
        <v>8.3350698062096271E-4</v>
      </c>
      <c r="H13" s="4">
        <v>1.6670139612419255E-2</v>
      </c>
      <c r="I13" s="4">
        <v>0.12106688893519484</v>
      </c>
      <c r="J13" s="4">
        <v>2.8339237341112732E-2</v>
      </c>
      <c r="K13" s="4">
        <v>2.3963325692852679E-2</v>
      </c>
    </row>
    <row r="14" spans="1:11" x14ac:dyDescent="0.25">
      <c r="A14" t="s">
        <v>75</v>
      </c>
      <c r="B14" s="4">
        <v>0.34706154558074964</v>
      </c>
      <c r="C14" s="4">
        <v>0.17792688570106432</v>
      </c>
      <c r="D14" s="4">
        <v>0.24294308190652475</v>
      </c>
      <c r="E14" s="4">
        <v>3.4474780194354467E-2</v>
      </c>
      <c r="F14" s="4">
        <v>9.7177232762609908E-3</v>
      </c>
      <c r="G14" s="4">
        <v>1.3882461823229986E-3</v>
      </c>
      <c r="H14" s="4">
        <v>1.8509949097639982E-3</v>
      </c>
      <c r="I14" s="4">
        <v>0.12332253586302638</v>
      </c>
      <c r="J14" s="4">
        <v>3.4243405830633969E-2</v>
      </c>
      <c r="K14" s="4">
        <v>2.7070800555298473E-2</v>
      </c>
    </row>
    <row r="15" spans="1:11" x14ac:dyDescent="0.25">
      <c r="A15" t="s">
        <v>70</v>
      </c>
      <c r="B15" s="4">
        <v>0.56686712485681556</v>
      </c>
      <c r="C15" s="4">
        <v>7.560137457044673E-2</v>
      </c>
      <c r="D15" s="4">
        <v>0.2109106529209622</v>
      </c>
      <c r="E15" s="4">
        <v>3.1930126002290948E-2</v>
      </c>
      <c r="F15" s="4">
        <v>9.4501718213058413E-3</v>
      </c>
      <c r="G15" s="4">
        <v>4.2955326460481103E-3</v>
      </c>
      <c r="H15" s="4">
        <v>3.293241695303551E-3</v>
      </c>
      <c r="I15" s="4">
        <v>5.0687285223367698E-2</v>
      </c>
      <c r="J15" s="4">
        <v>1.4604810996563574E-2</v>
      </c>
      <c r="K15" s="4">
        <v>3.2359679266895765E-2</v>
      </c>
    </row>
    <row r="16" spans="1:11" x14ac:dyDescent="0.25">
      <c r="A16" t="s">
        <v>173</v>
      </c>
      <c r="B16" s="4">
        <v>0.10431797174171398</v>
      </c>
      <c r="C16" s="4">
        <v>0.30687970421233329</v>
      </c>
      <c r="D16" s="4">
        <v>0.45833883533606234</v>
      </c>
      <c r="E16" s="4">
        <v>1.3072758484088207E-2</v>
      </c>
      <c r="F16" s="4">
        <v>2.6409613099168099E-3</v>
      </c>
      <c r="G16" s="4">
        <v>2.5089132444209693E-2</v>
      </c>
      <c r="H16" s="4">
        <v>1.59778159249967E-2</v>
      </c>
      <c r="I16" s="4">
        <v>1.9146969496896871E-2</v>
      </c>
      <c r="J16" s="4">
        <v>4.8857784233460981E-3</v>
      </c>
      <c r="K16" s="4">
        <v>4.9650072626436025E-2</v>
      </c>
    </row>
    <row r="17" spans="1:11" x14ac:dyDescent="0.25">
      <c r="A17" t="s">
        <v>44</v>
      </c>
      <c r="B17" s="4">
        <v>0.53889278206026625</v>
      </c>
      <c r="C17" s="4">
        <v>5.7463209530483533E-2</v>
      </c>
      <c r="D17" s="4">
        <v>0.33531885073580942</v>
      </c>
      <c r="E17" s="4">
        <v>8.7596355991590748E-3</v>
      </c>
      <c r="F17" s="4">
        <v>3.6790469516468113E-3</v>
      </c>
      <c r="G17" s="4">
        <v>5.2557813594954455E-4</v>
      </c>
      <c r="H17" s="4">
        <v>1.751927119831815E-3</v>
      </c>
      <c r="I17" s="4">
        <v>3.1184302733006306E-2</v>
      </c>
      <c r="J17" s="4">
        <v>7.3580939032936226E-3</v>
      </c>
      <c r="K17" s="4">
        <v>1.5066573230553609E-2</v>
      </c>
    </row>
    <row r="18" spans="1:11" x14ac:dyDescent="0.25">
      <c r="A18" t="s">
        <v>174</v>
      </c>
      <c r="B18" s="4">
        <v>0.3804900601017106</v>
      </c>
      <c r="C18" s="4">
        <v>0.1155802126675913</v>
      </c>
      <c r="D18" s="4">
        <v>0.38572969640930804</v>
      </c>
      <c r="E18" s="4">
        <v>1.5102481121898598E-2</v>
      </c>
      <c r="F18" s="4">
        <v>5.8560641084912926E-3</v>
      </c>
      <c r="G18" s="4">
        <v>3.5444598551394669E-3</v>
      </c>
      <c r="H18" s="4">
        <v>3.0821390044691015E-3</v>
      </c>
      <c r="I18" s="4">
        <v>5.1934042225304358E-2</v>
      </c>
      <c r="J18" s="4">
        <v>1.81846201263677E-2</v>
      </c>
      <c r="K18" s="4">
        <v>2.0496224379719527E-2</v>
      </c>
    </row>
    <row r="19" spans="1:11" x14ac:dyDescent="0.25">
      <c r="A19" t="s">
        <v>175</v>
      </c>
      <c r="B19" s="4">
        <v>0.22309637538634447</v>
      </c>
      <c r="C19" s="4">
        <v>0.16296712559707782</v>
      </c>
      <c r="D19" s="4">
        <v>0.34728856420342791</v>
      </c>
      <c r="E19" s="4">
        <v>7.8673784771003084E-3</v>
      </c>
      <c r="F19" s="4">
        <v>3.3717336330429896E-3</v>
      </c>
      <c r="G19" s="4">
        <v>0.16240516999157067</v>
      </c>
      <c r="H19" s="4">
        <v>1.4048890137679123E-3</v>
      </c>
      <c r="I19" s="4">
        <v>4.4675470637819611E-2</v>
      </c>
      <c r="J19" s="4">
        <v>1.5172801348693454E-2</v>
      </c>
      <c r="K19" s="4">
        <v>3.1750491711154821E-2</v>
      </c>
    </row>
    <row r="20" spans="1:11" x14ac:dyDescent="0.25">
      <c r="A20" t="s">
        <v>46</v>
      </c>
      <c r="B20" s="4">
        <v>0.33937370847242093</v>
      </c>
      <c r="C20" s="4">
        <v>0.18391352726116675</v>
      </c>
      <c r="D20" s="4">
        <v>0.34144015259895089</v>
      </c>
      <c r="E20" s="4">
        <v>1.1603878556668256E-2</v>
      </c>
      <c r="F20" s="4">
        <v>1.1127006835161341E-2</v>
      </c>
      <c r="G20" s="4">
        <v>2.2254013670322684E-3</v>
      </c>
      <c r="H20" s="4">
        <v>2.1459227467811159E-2</v>
      </c>
      <c r="I20" s="4">
        <v>3.0837704657447146E-2</v>
      </c>
      <c r="J20" s="4">
        <v>6.19933237958989E-3</v>
      </c>
      <c r="K20" s="4">
        <v>5.1820060403751388E-2</v>
      </c>
    </row>
    <row r="21" spans="1:11" x14ac:dyDescent="0.25">
      <c r="A21" t="s">
        <v>176</v>
      </c>
      <c r="B21" s="4">
        <v>0.59267925789737586</v>
      </c>
      <c r="C21" s="4">
        <v>5.181347150259067E-2</v>
      </c>
      <c r="D21" s="4">
        <v>0.22146080561591175</v>
      </c>
      <c r="E21" s="4">
        <v>6.3513287648336953E-3</v>
      </c>
      <c r="F21" s="4">
        <v>9.6941333779040611E-3</v>
      </c>
      <c r="G21" s="4">
        <v>2.0056827678422194E-3</v>
      </c>
      <c r="H21" s="4">
        <v>7.187029918101287E-3</v>
      </c>
      <c r="I21" s="4">
        <v>4.128363697141902E-2</v>
      </c>
      <c r="J21" s="4">
        <v>4.4793581815142904E-2</v>
      </c>
      <c r="K21" s="4">
        <v>2.2731071368878489E-2</v>
      </c>
    </row>
    <row r="22" spans="1:11" x14ac:dyDescent="0.25">
      <c r="A22" t="s">
        <v>177</v>
      </c>
      <c r="B22" s="4">
        <v>0.30427828868452617</v>
      </c>
      <c r="C22" s="4">
        <v>0.19232307077169133</v>
      </c>
      <c r="D22" s="4">
        <v>0.27149140343862455</v>
      </c>
      <c r="E22" s="4">
        <v>9.5961615353858457E-3</v>
      </c>
      <c r="F22" s="4">
        <v>1.1195521791283487E-2</v>
      </c>
      <c r="G22" s="4">
        <v>2.3990403838464614E-3</v>
      </c>
      <c r="H22" s="4">
        <v>5.1979208316673331E-3</v>
      </c>
      <c r="I22" s="4">
        <v>0.16113554578168732</v>
      </c>
      <c r="J22" s="4">
        <v>2.8388644542183126E-2</v>
      </c>
      <c r="K22" s="4">
        <v>1.3994402239104359E-2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sqref="A1:A1048576"/>
    </sheetView>
  </sheetViews>
  <sheetFormatPr baseColWidth="10" defaultRowHeight="15" x14ac:dyDescent="0.25"/>
  <cols>
    <col min="1" max="1" width="13.28515625" bestFit="1" customWidth="1"/>
    <col min="2" max="2" width="10.7109375" customWidth="1"/>
    <col min="3" max="3" width="13.42578125" bestFit="1" customWidth="1"/>
    <col min="4" max="4" width="11.85546875" bestFit="1" customWidth="1"/>
    <col min="5" max="6" width="10.7109375" customWidth="1"/>
    <col min="7" max="7" width="14.7109375" bestFit="1" customWidth="1"/>
    <col min="8" max="8" width="10.7109375" customWidth="1"/>
    <col min="9" max="9" width="14.42578125" bestFit="1" customWidth="1"/>
    <col min="10" max="11" width="10.7109375" customWidth="1"/>
  </cols>
  <sheetData>
    <row r="1" spans="1:11" x14ac:dyDescent="0.25">
      <c r="A1" s="16" t="s">
        <v>184</v>
      </c>
    </row>
    <row r="2" spans="1:11" x14ac:dyDescent="0.25">
      <c r="A2" s="16"/>
    </row>
    <row r="3" spans="1:11" x14ac:dyDescent="0.25">
      <c r="A3" s="16" t="s">
        <v>135</v>
      </c>
    </row>
    <row r="4" spans="1:11" x14ac:dyDescent="0.25">
      <c r="A4" s="16"/>
    </row>
    <row r="5" spans="1:11" x14ac:dyDescent="0.25">
      <c r="B5" s="19" t="s">
        <v>9</v>
      </c>
      <c r="C5" s="19" t="s">
        <v>10</v>
      </c>
      <c r="D5" s="19" t="s">
        <v>11</v>
      </c>
      <c r="E5" s="19" t="s">
        <v>13</v>
      </c>
      <c r="F5" s="19" t="s">
        <v>14</v>
      </c>
      <c r="G5" s="19" t="s">
        <v>15</v>
      </c>
      <c r="H5" s="19" t="s">
        <v>12</v>
      </c>
      <c r="I5" s="19" t="s">
        <v>16</v>
      </c>
      <c r="J5" s="19" t="s">
        <v>17</v>
      </c>
      <c r="K5" s="19" t="s">
        <v>18</v>
      </c>
    </row>
    <row r="6" spans="1:11" x14ac:dyDescent="0.25">
      <c r="A6" t="s">
        <v>183</v>
      </c>
      <c r="B6" s="4">
        <v>0.32910803977369357</v>
      </c>
      <c r="C6" s="4">
        <v>0.23500266442930193</v>
      </c>
      <c r="D6" s="4">
        <v>0.27865395299266432</v>
      </c>
      <c r="E6" s="4">
        <v>2.1122688465855622E-2</v>
      </c>
      <c r="F6" s="4">
        <v>8.7075817186135895E-3</v>
      </c>
      <c r="G6" s="4">
        <v>1.0929829136384767E-2</v>
      </c>
      <c r="H6" s="4">
        <v>6.9615301760790936E-3</v>
      </c>
      <c r="I6" s="4">
        <v>5.9932652297645099E-2</v>
      </c>
      <c r="J6" s="4">
        <v>1.6598827651107154E-2</v>
      </c>
      <c r="K6" s="4">
        <v>3.2982233358654862E-2</v>
      </c>
    </row>
    <row r="7" spans="1:11" x14ac:dyDescent="0.25">
      <c r="A7" t="s">
        <v>200</v>
      </c>
      <c r="B7" s="4">
        <v>0.53889278206026625</v>
      </c>
      <c r="C7" s="4">
        <v>5.7463209530483533E-2</v>
      </c>
      <c r="D7" s="4">
        <v>0.33531885073580942</v>
      </c>
      <c r="E7" s="4">
        <v>8.7596355991590748E-3</v>
      </c>
      <c r="F7" s="4">
        <v>3.6790469516468113E-3</v>
      </c>
      <c r="G7" s="4">
        <v>5.2557813594954455E-4</v>
      </c>
      <c r="H7" s="4">
        <v>1.751927119831815E-3</v>
      </c>
      <c r="I7" s="4">
        <v>3.1184302733006306E-2</v>
      </c>
      <c r="J7" s="4">
        <v>7.3580939032936226E-3</v>
      </c>
      <c r="K7" s="4">
        <v>1.5066573230553609E-2</v>
      </c>
    </row>
    <row r="8" spans="1:11" x14ac:dyDescent="0.25">
      <c r="A8" t="s">
        <v>185</v>
      </c>
      <c r="B8" s="4">
        <v>0.59267925789737586</v>
      </c>
      <c r="C8" s="4">
        <v>5.181347150259067E-2</v>
      </c>
      <c r="D8" s="4">
        <v>0.22146080561591175</v>
      </c>
      <c r="E8" s="4">
        <v>6.3513287648336953E-3</v>
      </c>
      <c r="F8" s="4">
        <v>9.6941333779040611E-3</v>
      </c>
      <c r="G8" s="4">
        <v>2.0056827678422194E-3</v>
      </c>
      <c r="H8" s="4">
        <v>7.187029918101287E-3</v>
      </c>
      <c r="I8" s="4">
        <v>4.128363697141902E-2</v>
      </c>
      <c r="J8" s="4">
        <v>4.4793581815142904E-2</v>
      </c>
      <c r="K8" s="4">
        <v>2.2731071368878489E-2</v>
      </c>
    </row>
    <row r="9" spans="1:11" x14ac:dyDescent="0.25">
      <c r="A9" t="s">
        <v>186</v>
      </c>
      <c r="B9" s="4">
        <v>0.35417394341599723</v>
      </c>
      <c r="C9" s="4">
        <v>7.7541040866224237E-2</v>
      </c>
      <c r="D9" s="4">
        <v>0.32134125043660494</v>
      </c>
      <c r="E9" s="4">
        <v>1.3622074746769124E-2</v>
      </c>
      <c r="F9" s="4">
        <v>5.2043311212015365E-2</v>
      </c>
      <c r="G9" s="4">
        <v>1.3971358714634998E-3</v>
      </c>
      <c r="H9" s="4">
        <v>5.588543485853999E-3</v>
      </c>
      <c r="I9" s="4">
        <v>0.12155082081732449</v>
      </c>
      <c r="J9" s="4">
        <v>3.3181976947258121E-2</v>
      </c>
      <c r="K9" s="4">
        <v>1.9559902200488997E-2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L1" sqref="L1:L1048576"/>
    </sheetView>
  </sheetViews>
  <sheetFormatPr baseColWidth="10" defaultRowHeight="15" x14ac:dyDescent="0.25"/>
  <cols>
    <col min="1" max="1" width="15.28515625" bestFit="1" customWidth="1"/>
    <col min="3" max="3" width="13.42578125" bestFit="1" customWidth="1"/>
    <col min="4" max="4" width="11.85546875" bestFit="1" customWidth="1"/>
    <col min="7" max="7" width="14.7109375" bestFit="1" customWidth="1"/>
    <col min="9" max="9" width="14.42578125" bestFit="1" customWidth="1"/>
  </cols>
  <sheetData>
    <row r="1" spans="1:12" x14ac:dyDescent="0.25">
      <c r="A1" s="16" t="s">
        <v>187</v>
      </c>
    </row>
    <row r="2" spans="1:12" x14ac:dyDescent="0.25">
      <c r="A2" s="16"/>
    </row>
    <row r="3" spans="1:12" x14ac:dyDescent="0.25">
      <c r="A3" s="16" t="s">
        <v>135</v>
      </c>
    </row>
    <row r="4" spans="1:12" x14ac:dyDescent="0.25">
      <c r="A4" s="16"/>
    </row>
    <row r="5" spans="1:12" x14ac:dyDescent="0.25">
      <c r="B5" s="19" t="s">
        <v>9</v>
      </c>
      <c r="C5" s="19" t="s">
        <v>10</v>
      </c>
      <c r="D5" s="19" t="s">
        <v>11</v>
      </c>
      <c r="E5" s="19" t="s">
        <v>13</v>
      </c>
      <c r="F5" s="19" t="s">
        <v>14</v>
      </c>
      <c r="G5" s="19" t="s">
        <v>15</v>
      </c>
      <c r="H5" s="19" t="s">
        <v>12</v>
      </c>
      <c r="I5" s="19" t="s">
        <v>16</v>
      </c>
      <c r="J5" s="19" t="s">
        <v>17</v>
      </c>
      <c r="K5" s="19" t="s">
        <v>18</v>
      </c>
    </row>
    <row r="6" spans="1:12" x14ac:dyDescent="0.25">
      <c r="A6" t="s">
        <v>77</v>
      </c>
      <c r="B6" s="4">
        <v>0.29989289539450198</v>
      </c>
      <c r="C6" s="4">
        <v>0.19147923360704511</v>
      </c>
      <c r="D6" s="4">
        <v>0.25931215042246819</v>
      </c>
      <c r="E6" s="4">
        <v>3.0941330477210521E-3</v>
      </c>
      <c r="F6" s="4">
        <v>1.011543496370344E-2</v>
      </c>
      <c r="G6" s="4">
        <v>9.2704986314411514E-2</v>
      </c>
      <c r="H6" s="4">
        <v>7.7353326193026302E-3</v>
      </c>
      <c r="I6" s="4">
        <v>6.8784957753183384E-2</v>
      </c>
      <c r="J6" s="4">
        <v>1.8564798286326314E-2</v>
      </c>
      <c r="K6" s="4">
        <v>4.831607759133643E-2</v>
      </c>
      <c r="L6" s="9"/>
    </row>
    <row r="7" spans="1:12" x14ac:dyDescent="0.25">
      <c r="A7" t="s">
        <v>1</v>
      </c>
      <c r="B7" s="4">
        <v>0.35417394341599723</v>
      </c>
      <c r="C7" s="4">
        <v>7.7541040866224237E-2</v>
      </c>
      <c r="D7" s="4">
        <v>0.32134125043660494</v>
      </c>
      <c r="E7" s="4">
        <v>1.3622074746769124E-2</v>
      </c>
      <c r="F7" s="4">
        <v>5.2043311212015365E-2</v>
      </c>
      <c r="G7" s="4">
        <v>1.3971358714634998E-3</v>
      </c>
      <c r="H7" s="4">
        <v>5.588543485853999E-3</v>
      </c>
      <c r="I7" s="4">
        <v>0.12155082081732449</v>
      </c>
      <c r="J7" s="4">
        <v>3.3181976947258121E-2</v>
      </c>
      <c r="K7" s="4">
        <v>1.9559902200488997E-2</v>
      </c>
      <c r="L7" s="9"/>
    </row>
    <row r="8" spans="1:12" x14ac:dyDescent="0.25">
      <c r="A8" t="s">
        <v>2</v>
      </c>
      <c r="B8" s="4">
        <v>0.37810636182902585</v>
      </c>
      <c r="C8" s="4">
        <v>0.15101060304837641</v>
      </c>
      <c r="D8" s="4">
        <v>0.32314446653412854</v>
      </c>
      <c r="E8" s="4">
        <v>1.3875082836315441E-2</v>
      </c>
      <c r="F8" s="4">
        <v>6.7097415506958248E-3</v>
      </c>
      <c r="G8" s="4">
        <v>2.277998674618953E-3</v>
      </c>
      <c r="H8" s="4">
        <v>7.7866136514247843E-3</v>
      </c>
      <c r="I8" s="4">
        <v>6.452948972829689E-2</v>
      </c>
      <c r="J8" s="4">
        <v>2.3359840954274354E-2</v>
      </c>
      <c r="K8" s="4">
        <v>2.9199801192842944E-2</v>
      </c>
      <c r="L8" s="9"/>
    </row>
    <row r="9" spans="1:12" x14ac:dyDescent="0.25">
      <c r="A9" t="s">
        <v>3</v>
      </c>
      <c r="B9" s="4">
        <v>0.35638447945591967</v>
      </c>
      <c r="C9" s="4">
        <v>0.23922308183478611</v>
      </c>
      <c r="D9" s="4">
        <v>0.26483821629568033</v>
      </c>
      <c r="E9" s="4">
        <v>2.3610471763954678E-2</v>
      </c>
      <c r="F9" s="4">
        <v>8.9096119863979924E-3</v>
      </c>
      <c r="G9" s="4">
        <v>2.1531562300461816E-3</v>
      </c>
      <c r="H9" s="4">
        <v>6.147632270614615E-3</v>
      </c>
      <c r="I9" s="4">
        <v>5.3086438085621371E-2</v>
      </c>
      <c r="J9" s="4">
        <v>1.5651218389439139E-2</v>
      </c>
      <c r="K9" s="4">
        <v>2.9995693687539907E-2</v>
      </c>
      <c r="L9" s="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C21" sqref="C21"/>
    </sheetView>
  </sheetViews>
  <sheetFormatPr baseColWidth="10" defaultRowHeight="15" x14ac:dyDescent="0.25"/>
  <cols>
    <col min="1" max="1" width="10.7109375" bestFit="1" customWidth="1"/>
    <col min="2" max="2" width="10.7109375" style="15" customWidth="1"/>
    <col min="3" max="3" width="13.42578125" style="15" bestFit="1" customWidth="1"/>
    <col min="4" max="4" width="11.85546875" style="15" bestFit="1" customWidth="1"/>
    <col min="5" max="6" width="10.7109375" style="15" customWidth="1"/>
    <col min="7" max="7" width="14.7109375" style="15" bestFit="1" customWidth="1"/>
    <col min="8" max="8" width="10.7109375" style="15" customWidth="1"/>
    <col min="9" max="9" width="14.42578125" style="15" bestFit="1" customWidth="1"/>
    <col min="10" max="11" width="10.7109375" style="15" customWidth="1"/>
  </cols>
  <sheetData>
    <row r="1" spans="1:12" x14ac:dyDescent="0.25">
      <c r="A1" s="16" t="s">
        <v>188</v>
      </c>
    </row>
    <row r="2" spans="1:12" x14ac:dyDescent="0.25">
      <c r="A2" s="16"/>
    </row>
    <row r="3" spans="1:12" x14ac:dyDescent="0.25">
      <c r="A3" s="16" t="s">
        <v>135</v>
      </c>
    </row>
    <row r="4" spans="1:12" x14ac:dyDescent="0.25">
      <c r="A4" s="16"/>
    </row>
    <row r="5" spans="1:12" x14ac:dyDescent="0.25">
      <c r="B5" s="19" t="s">
        <v>9</v>
      </c>
      <c r="C5" s="19" t="s">
        <v>10</v>
      </c>
      <c r="D5" s="19" t="s">
        <v>11</v>
      </c>
      <c r="E5" s="19" t="s">
        <v>13</v>
      </c>
      <c r="F5" s="19" t="s">
        <v>14</v>
      </c>
      <c r="G5" s="19" t="s">
        <v>15</v>
      </c>
      <c r="H5" s="19" t="s">
        <v>12</v>
      </c>
      <c r="I5" s="19" t="s">
        <v>16</v>
      </c>
      <c r="J5" s="19" t="s">
        <v>17</v>
      </c>
      <c r="K5" s="19" t="s">
        <v>18</v>
      </c>
    </row>
    <row r="6" spans="1:12" x14ac:dyDescent="0.25">
      <c r="A6" t="s">
        <v>4</v>
      </c>
      <c r="B6" s="4">
        <v>0.43996035897153551</v>
      </c>
      <c r="C6" s="4">
        <v>0.14124869239663052</v>
      </c>
      <c r="D6" s="4">
        <v>0.24888509607443704</v>
      </c>
      <c r="E6" s="4">
        <v>1.8031162252931783E-2</v>
      </c>
      <c r="F6" s="4">
        <v>1.5938996861751913E-2</v>
      </c>
      <c r="G6" s="4">
        <v>2.1472223751582888E-3</v>
      </c>
      <c r="H6" s="4">
        <v>5.0927710180036336E-3</v>
      </c>
      <c r="I6" s="4">
        <v>7.4079171942960959E-2</v>
      </c>
      <c r="J6" s="4">
        <v>1.8912073996586468E-2</v>
      </c>
      <c r="K6" s="4">
        <v>3.5704454110003857E-2</v>
      </c>
      <c r="L6" s="9"/>
    </row>
    <row r="7" spans="1:12" x14ac:dyDescent="0.25">
      <c r="A7" t="s">
        <v>5</v>
      </c>
      <c r="B7" s="4">
        <v>0.25850340136054423</v>
      </c>
      <c r="C7" s="4">
        <v>0.35396717928877713</v>
      </c>
      <c r="D7" s="4">
        <v>0.28352193958151983</v>
      </c>
      <c r="E7" s="4">
        <v>3.0144759325531161E-2</v>
      </c>
      <c r="F7" s="4">
        <v>6.770480704129993E-4</v>
      </c>
      <c r="G7" s="4">
        <v>2.1601057484605217E-3</v>
      </c>
      <c r="H7" s="4">
        <v>7.383048005932231E-3</v>
      </c>
      <c r="I7" s="4">
        <v>2.8500499725956734E-2</v>
      </c>
      <c r="J7" s="4">
        <v>1.1832221040074798E-2</v>
      </c>
      <c r="K7" s="4">
        <v>2.3309797852790404E-2</v>
      </c>
      <c r="L7" s="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sqref="A1:XFD4"/>
    </sheetView>
  </sheetViews>
  <sheetFormatPr baseColWidth="10" defaultRowHeight="15" x14ac:dyDescent="0.25"/>
  <cols>
    <col min="5" max="5" width="17.5703125" bestFit="1" customWidth="1"/>
    <col min="6" max="6" width="22.28515625" bestFit="1" customWidth="1"/>
    <col min="7" max="7" width="21.7109375" bestFit="1" customWidth="1"/>
  </cols>
  <sheetData>
    <row r="1" spans="1:11" x14ac:dyDescent="0.25">
      <c r="A1" s="16" t="s">
        <v>197</v>
      </c>
    </row>
    <row r="2" spans="1:11" x14ac:dyDescent="0.25">
      <c r="A2" s="16"/>
    </row>
    <row r="3" spans="1:11" x14ac:dyDescent="0.25">
      <c r="A3" s="16" t="s">
        <v>135</v>
      </c>
    </row>
    <row r="4" spans="1:11" x14ac:dyDescent="0.25">
      <c r="A4" s="16"/>
    </row>
    <row r="5" spans="1:11" x14ac:dyDescent="0.25">
      <c r="B5" s="19" t="s">
        <v>189</v>
      </c>
      <c r="C5" s="19" t="s">
        <v>190</v>
      </c>
      <c r="D5" s="19" t="s">
        <v>191</v>
      </c>
      <c r="E5" s="19" t="s">
        <v>192</v>
      </c>
      <c r="F5" s="19" t="s">
        <v>193</v>
      </c>
      <c r="G5" s="19" t="s">
        <v>194</v>
      </c>
      <c r="H5" s="19" t="s">
        <v>36</v>
      </c>
      <c r="I5" s="19" t="s">
        <v>37</v>
      </c>
      <c r="J5" s="19" t="s">
        <v>195</v>
      </c>
      <c r="K5" s="19" t="s">
        <v>196</v>
      </c>
    </row>
    <row r="6" spans="1:11" x14ac:dyDescent="0.25">
      <c r="A6" t="s">
        <v>42</v>
      </c>
      <c r="B6" s="4">
        <v>8.7652439024390238E-2</v>
      </c>
      <c r="C6" s="4">
        <v>4.0777439024390245E-2</v>
      </c>
      <c r="D6" s="4">
        <v>4.649390243902439E-2</v>
      </c>
      <c r="E6" s="4">
        <v>8.5746951219512202E-2</v>
      </c>
      <c r="F6" s="4">
        <v>0.35670731707317072</v>
      </c>
      <c r="G6" s="4">
        <v>2.7057926829268292E-2</v>
      </c>
      <c r="H6" s="4">
        <v>0.30754573170731708</v>
      </c>
      <c r="I6" s="4">
        <v>2.0198170731707318E-2</v>
      </c>
      <c r="J6" s="4">
        <v>1.676829268292683E-2</v>
      </c>
      <c r="K6" s="4">
        <v>1.1051829268292682E-2</v>
      </c>
    </row>
    <row r="7" spans="1:11" x14ac:dyDescent="0.25">
      <c r="A7" t="s">
        <v>178</v>
      </c>
      <c r="B7" s="4">
        <v>2.679938744257274E-2</v>
      </c>
      <c r="C7" s="4">
        <v>2.4502297090352222E-2</v>
      </c>
      <c r="D7" s="4">
        <v>1.3016845329249618E-2</v>
      </c>
      <c r="E7" s="4">
        <v>0.30398162327718226</v>
      </c>
      <c r="F7" s="4">
        <v>0.44180704441041346</v>
      </c>
      <c r="G7" s="4">
        <v>3.3690658499234305E-2</v>
      </c>
      <c r="H7" s="4">
        <v>0.11715160796324656</v>
      </c>
      <c r="I7" s="4">
        <v>8.4226646248085763E-3</v>
      </c>
      <c r="J7" s="4">
        <v>2.0673813169984685E-2</v>
      </c>
      <c r="K7" s="4">
        <v>9.954058192955589E-3</v>
      </c>
    </row>
    <row r="8" spans="1:11" x14ac:dyDescent="0.25">
      <c r="A8" t="s">
        <v>179</v>
      </c>
      <c r="B8" s="4">
        <v>2.391304347826087E-2</v>
      </c>
      <c r="C8" s="4">
        <v>1.6304347826086956E-2</v>
      </c>
      <c r="D8" s="4">
        <v>4.3478260869565218E-3</v>
      </c>
      <c r="E8" s="4">
        <v>0.15978260869565217</v>
      </c>
      <c r="F8" s="4">
        <v>0.55326086956521736</v>
      </c>
      <c r="G8" s="4">
        <v>1.3043478260869565E-2</v>
      </c>
      <c r="H8" s="4">
        <v>8.804347826086957E-2</v>
      </c>
      <c r="I8" s="4">
        <v>1.3043478260869565E-2</v>
      </c>
      <c r="J8" s="4">
        <v>0.12173913043478261</v>
      </c>
      <c r="K8" s="4">
        <v>6.5217391304347823E-3</v>
      </c>
    </row>
    <row r="9" spans="1:11" x14ac:dyDescent="0.25">
      <c r="A9" t="s">
        <v>72</v>
      </c>
      <c r="B9" s="4">
        <v>1.8459915611814346E-2</v>
      </c>
      <c r="C9" s="4">
        <v>2.5843881856540084E-2</v>
      </c>
      <c r="D9" s="4">
        <v>2.2151898734177215E-2</v>
      </c>
      <c r="E9" s="4">
        <v>0.53955696202531644</v>
      </c>
      <c r="F9" s="4">
        <v>0.14029535864978904</v>
      </c>
      <c r="G9" s="4">
        <v>2.2679324894514769E-2</v>
      </c>
      <c r="H9" s="4">
        <v>0.11286919831223628</v>
      </c>
      <c r="I9" s="4">
        <v>3.7447257383966245E-2</v>
      </c>
      <c r="J9" s="4">
        <v>4.3776371308016877E-2</v>
      </c>
      <c r="K9" s="4">
        <v>3.6919831223628692E-2</v>
      </c>
    </row>
    <row r="10" spans="1:11" x14ac:dyDescent="0.25">
      <c r="A10" t="s">
        <v>180</v>
      </c>
      <c r="B10" s="4">
        <v>0.04</v>
      </c>
      <c r="C10" s="4">
        <v>1.1612903225806452E-2</v>
      </c>
      <c r="D10" s="4">
        <v>1.2903225806451613E-3</v>
      </c>
      <c r="E10" s="4">
        <v>0.15354838709677418</v>
      </c>
      <c r="F10" s="4">
        <v>0.40903225806451615</v>
      </c>
      <c r="G10" s="4">
        <v>9.290322580645162E-2</v>
      </c>
      <c r="H10" s="4">
        <v>0.17935483870967742</v>
      </c>
      <c r="I10" s="4">
        <v>1.4193548387096775E-2</v>
      </c>
      <c r="J10" s="4">
        <v>6.9677419354838704E-2</v>
      </c>
      <c r="K10" s="4">
        <v>2.838709677419355E-2</v>
      </c>
    </row>
    <row r="11" spans="1:11" x14ac:dyDescent="0.25">
      <c r="A11" t="s">
        <v>53</v>
      </c>
      <c r="B11" s="4">
        <v>4.1960281870595771E-2</v>
      </c>
      <c r="C11" s="4">
        <v>1.3452914798206279E-2</v>
      </c>
      <c r="D11" s="4">
        <v>1.313260730301089E-2</v>
      </c>
      <c r="E11" s="4">
        <v>0.17488789237668162</v>
      </c>
      <c r="F11" s="4">
        <v>0.24407431133888532</v>
      </c>
      <c r="G11" s="4">
        <v>4.4522741832158874E-2</v>
      </c>
      <c r="H11" s="4">
        <v>0.27258167841127484</v>
      </c>
      <c r="I11" s="4">
        <v>0.15246636771300448</v>
      </c>
      <c r="J11" s="4">
        <v>3.0108904548366431E-2</v>
      </c>
      <c r="K11" s="4">
        <v>1.2812299807815503E-2</v>
      </c>
    </row>
    <row r="12" spans="1:11" x14ac:dyDescent="0.25">
      <c r="A12" t="s">
        <v>74</v>
      </c>
      <c r="B12" s="4">
        <v>2.615062761506276E-2</v>
      </c>
      <c r="C12" s="4">
        <v>8.368200836820083E-3</v>
      </c>
      <c r="D12" s="4">
        <v>1.6736401673640166E-2</v>
      </c>
      <c r="E12" s="4">
        <v>0.17154811715481172</v>
      </c>
      <c r="F12" s="4">
        <v>0.52092050209205021</v>
      </c>
      <c r="G12" s="4">
        <v>2.1966527196652718E-2</v>
      </c>
      <c r="H12" s="4">
        <v>0.14748953974895398</v>
      </c>
      <c r="I12" s="4">
        <v>9.4142259414225944E-3</v>
      </c>
      <c r="J12" s="4">
        <v>1.2552301255230125E-2</v>
      </c>
      <c r="K12" s="4">
        <v>6.4853556485355651E-2</v>
      </c>
    </row>
    <row r="13" spans="1:11" x14ac:dyDescent="0.25">
      <c r="A13" t="s">
        <v>181</v>
      </c>
      <c r="B13" s="4">
        <v>2.7131782945736434E-2</v>
      </c>
      <c r="C13" s="4">
        <v>1.3953488372093023E-2</v>
      </c>
      <c r="D13" s="4">
        <v>1.3953488372093023E-2</v>
      </c>
      <c r="E13" s="4">
        <v>0.26434108527131783</v>
      </c>
      <c r="F13" s="4">
        <v>0.44806201550387598</v>
      </c>
      <c r="G13" s="4">
        <v>2.3255813953488372E-2</v>
      </c>
      <c r="H13" s="4">
        <v>0.17984496124031008</v>
      </c>
      <c r="I13" s="4">
        <v>6.2015503875968991E-3</v>
      </c>
      <c r="J13" s="4">
        <v>1.627906976744186E-2</v>
      </c>
      <c r="K13" s="4">
        <v>6.9767441860465115E-3</v>
      </c>
    </row>
    <row r="14" spans="1:11" x14ac:dyDescent="0.25">
      <c r="A14" t="s">
        <v>75</v>
      </c>
      <c r="B14" s="4">
        <v>3.826086956521739E-2</v>
      </c>
      <c r="C14" s="4">
        <v>4.8695652173913043E-2</v>
      </c>
      <c r="D14" s="4">
        <v>2.0869565217391306E-2</v>
      </c>
      <c r="E14" s="4">
        <v>0.37217391304347824</v>
      </c>
      <c r="F14" s="4">
        <v>0.23652173913043478</v>
      </c>
      <c r="G14" s="4">
        <v>3.4782608695652175E-3</v>
      </c>
      <c r="H14" s="4">
        <v>0.10260869565217391</v>
      </c>
      <c r="I14" s="4">
        <v>0</v>
      </c>
      <c r="J14" s="4">
        <v>0.12869565217391304</v>
      </c>
      <c r="K14" s="4">
        <v>4.8695652173913043E-2</v>
      </c>
    </row>
    <row r="15" spans="1:11" x14ac:dyDescent="0.25">
      <c r="A15" t="s">
        <v>70</v>
      </c>
      <c r="B15" s="4">
        <v>5.7026476578411409E-2</v>
      </c>
      <c r="C15" s="4">
        <v>8.1466395112016286E-3</v>
      </c>
      <c r="D15" s="4">
        <v>2.7155465037338764E-2</v>
      </c>
      <c r="E15" s="4">
        <v>0.24236252545824846</v>
      </c>
      <c r="F15" s="4">
        <v>0.4412763068567549</v>
      </c>
      <c r="G15" s="4">
        <v>3.8017651052274268E-2</v>
      </c>
      <c r="H15" s="4">
        <v>0.11608961303462322</v>
      </c>
      <c r="I15" s="4">
        <v>1.1541072640868975E-2</v>
      </c>
      <c r="J15" s="4">
        <v>5.363204344874406E-2</v>
      </c>
      <c r="K15" s="4">
        <v>4.7522063815342835E-3</v>
      </c>
    </row>
    <row r="16" spans="1:11" x14ac:dyDescent="0.25">
      <c r="A16" t="s">
        <v>173</v>
      </c>
      <c r="B16" s="4">
        <v>2.6984126984126985E-2</v>
      </c>
      <c r="C16" s="4">
        <v>2.2222222222222223E-2</v>
      </c>
      <c r="D16" s="4">
        <v>4.3650793650793652E-3</v>
      </c>
      <c r="E16" s="4">
        <v>0.18690476190476191</v>
      </c>
      <c r="F16" s="4">
        <v>0.3968253968253968</v>
      </c>
      <c r="G16" s="4">
        <v>1.2698412698412698E-2</v>
      </c>
      <c r="H16" s="4">
        <v>0.14365079365079364</v>
      </c>
      <c r="I16" s="4">
        <v>3.968253968253968E-3</v>
      </c>
      <c r="J16" s="4">
        <v>0.18293650793650792</v>
      </c>
      <c r="K16" s="4">
        <v>1.9444444444444445E-2</v>
      </c>
    </row>
    <row r="17" spans="1:11" x14ac:dyDescent="0.25">
      <c r="A17" t="s">
        <v>44</v>
      </c>
      <c r="B17" s="4">
        <v>1.4629049111807733E-2</v>
      </c>
      <c r="C17" s="4">
        <v>3.134796238244514E-3</v>
      </c>
      <c r="D17" s="4">
        <v>5.2246603970741903E-3</v>
      </c>
      <c r="E17" s="4">
        <v>0.24503657262277953</v>
      </c>
      <c r="F17" s="4">
        <v>0.59299895506792055</v>
      </c>
      <c r="G17" s="4">
        <v>2.0898641588296761E-2</v>
      </c>
      <c r="H17" s="4">
        <v>8.4117032392894461E-2</v>
      </c>
      <c r="I17" s="4">
        <v>1.0449320794148381E-3</v>
      </c>
      <c r="J17" s="4">
        <v>2.037617554858934E-2</v>
      </c>
      <c r="K17" s="4">
        <v>1.2539184952978056E-2</v>
      </c>
    </row>
    <row r="18" spans="1:11" x14ac:dyDescent="0.25">
      <c r="A18" t="s">
        <v>174</v>
      </c>
      <c r="B18" s="4">
        <v>2.7167399121054734E-2</v>
      </c>
      <c r="C18" s="4">
        <v>1.1586096683979225E-2</v>
      </c>
      <c r="D18" s="4">
        <v>6.7918497802636835E-3</v>
      </c>
      <c r="E18" s="4">
        <v>0.2149420695165801</v>
      </c>
      <c r="F18" s="4">
        <v>0.55493407910507386</v>
      </c>
      <c r="G18" s="4">
        <v>1.6380343587694766E-2</v>
      </c>
      <c r="H18" s="4">
        <v>0.12744706352377147</v>
      </c>
      <c r="I18" s="4">
        <v>9.5884938074310821E-3</v>
      </c>
      <c r="J18" s="4">
        <v>2.2373152217339192E-2</v>
      </c>
      <c r="K18" s="4">
        <v>8.7894526568118251E-3</v>
      </c>
    </row>
    <row r="19" spans="1:11" x14ac:dyDescent="0.25">
      <c r="A19" t="s">
        <v>175</v>
      </c>
      <c r="B19" s="4">
        <v>4.0217391304347823E-2</v>
      </c>
      <c r="C19" s="4">
        <v>2.6086956521739129E-2</v>
      </c>
      <c r="D19" s="4">
        <v>3.2608695652173911E-3</v>
      </c>
      <c r="E19" s="4">
        <v>0.5347826086956522</v>
      </c>
      <c r="F19" s="4">
        <v>0.18804347826086956</v>
      </c>
      <c r="G19" s="4">
        <v>4.6739130434782609E-2</v>
      </c>
      <c r="H19" s="4">
        <v>0.10760869565217392</v>
      </c>
      <c r="I19" s="4">
        <v>1.0869565217391304E-2</v>
      </c>
      <c r="J19" s="4">
        <v>3.0434782608695653E-2</v>
      </c>
      <c r="K19" s="4">
        <v>1.1956521739130435E-2</v>
      </c>
    </row>
    <row r="20" spans="1:11" x14ac:dyDescent="0.25">
      <c r="A20" t="s">
        <v>46</v>
      </c>
      <c r="B20" s="4">
        <v>1.9897669130187607E-2</v>
      </c>
      <c r="C20" s="4">
        <v>1.023308698123934E-2</v>
      </c>
      <c r="D20" s="4">
        <v>9.6645821489482666E-3</v>
      </c>
      <c r="E20" s="4">
        <v>0.39511085844229676</v>
      </c>
      <c r="F20" s="4">
        <v>0.29448550312677657</v>
      </c>
      <c r="G20" s="4">
        <v>1.5349630471859011E-2</v>
      </c>
      <c r="H20" s="4">
        <v>0.17055144968732233</v>
      </c>
      <c r="I20" s="4">
        <v>2.9562251279135872E-2</v>
      </c>
      <c r="J20" s="4">
        <v>3.6952814098919838E-2</v>
      </c>
      <c r="K20" s="4">
        <v>1.8192154633314382E-2</v>
      </c>
    </row>
    <row r="21" spans="1:11" x14ac:dyDescent="0.25">
      <c r="A21" t="s">
        <v>176</v>
      </c>
      <c r="B21" s="4">
        <v>5.132075471698113E-2</v>
      </c>
      <c r="C21" s="4">
        <v>7.5471698113207548E-3</v>
      </c>
      <c r="D21" s="4">
        <v>5.2830188679245287E-3</v>
      </c>
      <c r="E21" s="4">
        <v>0.14716981132075471</v>
      </c>
      <c r="F21" s="4">
        <v>0.59773584905660382</v>
      </c>
      <c r="G21" s="4">
        <v>1.7358490566037735E-2</v>
      </c>
      <c r="H21" s="4">
        <v>0.13811320754716983</v>
      </c>
      <c r="I21" s="4">
        <v>6.0377358490566035E-3</v>
      </c>
      <c r="J21" s="4">
        <v>2.5660377358490565E-2</v>
      </c>
      <c r="K21" s="4">
        <v>3.7735849056603774E-3</v>
      </c>
    </row>
    <row r="22" spans="1:11" x14ac:dyDescent="0.25">
      <c r="A22" t="s">
        <v>177</v>
      </c>
      <c r="B22" s="4">
        <v>1.9145802650957292E-2</v>
      </c>
      <c r="C22" s="4">
        <v>7.3637702503681884E-3</v>
      </c>
      <c r="D22" s="4">
        <v>7.3637702503681884E-3</v>
      </c>
      <c r="E22" s="4">
        <v>0.49042709867452133</v>
      </c>
      <c r="F22" s="4">
        <v>0.27393225331369664</v>
      </c>
      <c r="G22" s="4">
        <v>3.2400589101620032E-2</v>
      </c>
      <c r="H22" s="4">
        <v>7.9528718703976431E-2</v>
      </c>
      <c r="I22" s="4">
        <v>1.7673048600883652E-2</v>
      </c>
      <c r="J22" s="4">
        <v>5.3019145802650956E-2</v>
      </c>
      <c r="K22" s="4">
        <v>1.9145802650957292E-2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sqref="A1:XFD1048576"/>
    </sheetView>
  </sheetViews>
  <sheetFormatPr baseColWidth="10" defaultRowHeight="15" x14ac:dyDescent="0.25"/>
  <cols>
    <col min="1" max="1" width="13.28515625" bestFit="1" customWidth="1"/>
    <col min="5" max="5" width="17.5703125" bestFit="1" customWidth="1"/>
    <col min="6" max="7" width="21.7109375" bestFit="1" customWidth="1"/>
  </cols>
  <sheetData>
    <row r="1" spans="1:11" x14ac:dyDescent="0.25">
      <c r="A1" s="16" t="s">
        <v>198</v>
      </c>
    </row>
    <row r="2" spans="1:11" x14ac:dyDescent="0.25">
      <c r="A2" s="16"/>
    </row>
    <row r="3" spans="1:11" x14ac:dyDescent="0.25">
      <c r="A3" s="16" t="s">
        <v>135</v>
      </c>
    </row>
    <row r="4" spans="1:11" x14ac:dyDescent="0.25">
      <c r="A4" s="16"/>
    </row>
    <row r="5" spans="1:11" x14ac:dyDescent="0.25">
      <c r="B5" s="19" t="s">
        <v>190</v>
      </c>
      <c r="C5" s="19" t="s">
        <v>189</v>
      </c>
      <c r="D5" s="19" t="s">
        <v>191</v>
      </c>
      <c r="E5" s="19" t="s">
        <v>192</v>
      </c>
      <c r="F5" s="19" t="s">
        <v>199</v>
      </c>
      <c r="G5" s="19" t="s">
        <v>194</v>
      </c>
      <c r="H5" s="19" t="s">
        <v>36</v>
      </c>
      <c r="I5" s="19" t="s">
        <v>37</v>
      </c>
      <c r="J5" s="19" t="s">
        <v>195</v>
      </c>
      <c r="K5" s="19" t="s">
        <v>196</v>
      </c>
    </row>
    <row r="6" spans="1:11" x14ac:dyDescent="0.25">
      <c r="A6" t="s">
        <v>183</v>
      </c>
      <c r="B6" s="4">
        <v>1.9510670595588891E-2</v>
      </c>
      <c r="C6" s="4">
        <v>3.7905170104473612E-2</v>
      </c>
      <c r="D6" s="4">
        <v>1.6162157335476383E-2</v>
      </c>
      <c r="E6" s="4">
        <v>0.26408607911420662</v>
      </c>
      <c r="F6" s="4">
        <v>0.35654969193678004</v>
      </c>
      <c r="G6" s="4">
        <v>2.8707920350031252E-2</v>
      </c>
      <c r="H6" s="4">
        <v>0.17416733636931869</v>
      </c>
      <c r="I6" s="4">
        <v>3.4110188409679436E-2</v>
      </c>
      <c r="J6" s="4">
        <v>5.0629520492901155E-2</v>
      </c>
      <c r="K6" s="4">
        <v>1.8171265291543889E-2</v>
      </c>
    </row>
    <row r="7" spans="1:11" x14ac:dyDescent="0.25">
      <c r="A7" t="s">
        <v>200</v>
      </c>
      <c r="B7" s="4">
        <v>3.134796238244514E-3</v>
      </c>
      <c r="C7" s="4">
        <v>1.4629049111807733E-2</v>
      </c>
      <c r="D7" s="4">
        <v>5.2246603970741903E-3</v>
      </c>
      <c r="E7" s="4">
        <v>0.24503657262277953</v>
      </c>
      <c r="F7" s="4">
        <v>0.59299895506792055</v>
      </c>
      <c r="G7" s="4">
        <v>2.0898641588296761E-2</v>
      </c>
      <c r="H7" s="4">
        <v>8.4117032392894461E-2</v>
      </c>
      <c r="I7" s="4">
        <v>1.0449320794148381E-3</v>
      </c>
      <c r="J7" s="4">
        <v>2.037617554858934E-2</v>
      </c>
      <c r="K7" s="4">
        <v>1.2539184952978056E-2</v>
      </c>
    </row>
    <row r="8" spans="1:11" x14ac:dyDescent="0.25">
      <c r="A8" t="s">
        <v>185</v>
      </c>
      <c r="B8" s="4">
        <v>7.5471698113207548E-3</v>
      </c>
      <c r="C8" s="4">
        <v>5.132075471698113E-2</v>
      </c>
      <c r="D8" s="4">
        <v>5.2830188679245287E-3</v>
      </c>
      <c r="E8" s="4">
        <v>0.14716981132075471</v>
      </c>
      <c r="F8" s="4">
        <v>0.59773584905660382</v>
      </c>
      <c r="G8" s="4">
        <v>1.7358490566037735E-2</v>
      </c>
      <c r="H8" s="4">
        <v>0.13811320754716983</v>
      </c>
      <c r="I8" s="4">
        <v>6.0377358490566035E-3</v>
      </c>
      <c r="J8" s="4">
        <v>2.5660377358490565E-2</v>
      </c>
      <c r="K8" s="4">
        <v>3.7735849056603774E-3</v>
      </c>
    </row>
    <row r="9" spans="1:11" x14ac:dyDescent="0.25">
      <c r="A9" t="s">
        <v>186</v>
      </c>
      <c r="B9" s="4">
        <v>1.6304347826086956E-2</v>
      </c>
      <c r="C9" s="4">
        <v>2.391304347826087E-2</v>
      </c>
      <c r="D9" s="4">
        <v>4.3478260869565218E-3</v>
      </c>
      <c r="E9" s="4">
        <v>0.15978260869565217</v>
      </c>
      <c r="F9" s="4">
        <v>0.55326086956521736</v>
      </c>
      <c r="G9" s="4">
        <v>1.3043478260869565E-2</v>
      </c>
      <c r="H9" s="4">
        <v>8.804347826086957E-2</v>
      </c>
      <c r="I9" s="4">
        <v>1.3043478260869565E-2</v>
      </c>
      <c r="J9" s="4">
        <v>0.12173913043478261</v>
      </c>
      <c r="K9" s="4">
        <v>6.5217391304347823E-3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D24" sqref="D24"/>
    </sheetView>
  </sheetViews>
  <sheetFormatPr baseColWidth="10" defaultRowHeight="15" x14ac:dyDescent="0.25"/>
  <cols>
    <col min="1" max="1" width="13.28515625" bestFit="1" customWidth="1"/>
    <col min="5" max="5" width="17.5703125" bestFit="1" customWidth="1"/>
    <col min="6" max="7" width="21.7109375" bestFit="1" customWidth="1"/>
  </cols>
  <sheetData>
    <row r="1" spans="1:11" x14ac:dyDescent="0.25">
      <c r="A1" s="16" t="s">
        <v>201</v>
      </c>
    </row>
    <row r="2" spans="1:11" x14ac:dyDescent="0.25">
      <c r="A2" s="16"/>
    </row>
    <row r="3" spans="1:11" x14ac:dyDescent="0.25">
      <c r="A3" s="16" t="s">
        <v>135</v>
      </c>
    </row>
    <row r="4" spans="1:11" x14ac:dyDescent="0.25">
      <c r="A4" s="16"/>
    </row>
    <row r="5" spans="1:11" x14ac:dyDescent="0.25">
      <c r="B5" s="19" t="s">
        <v>190</v>
      </c>
      <c r="C5" s="19" t="s">
        <v>189</v>
      </c>
      <c r="D5" s="19" t="s">
        <v>191</v>
      </c>
      <c r="E5" s="19" t="s">
        <v>192</v>
      </c>
      <c r="F5" s="19" t="s">
        <v>199</v>
      </c>
      <c r="G5" s="19" t="s">
        <v>194</v>
      </c>
      <c r="H5" s="19" t="s">
        <v>36</v>
      </c>
      <c r="I5" s="19" t="s">
        <v>37</v>
      </c>
      <c r="J5" s="19" t="s">
        <v>195</v>
      </c>
      <c r="K5" s="19" t="s">
        <v>196</v>
      </c>
    </row>
    <row r="6" spans="1:11" x14ac:dyDescent="0.25">
      <c r="A6" t="s">
        <v>202</v>
      </c>
      <c r="B6" s="46">
        <v>1.0999999999999999E-2</v>
      </c>
      <c r="C6" s="46">
        <v>4.8000000000000001E-2</v>
      </c>
      <c r="D6" s="46">
        <v>4.0000000000000001E-3</v>
      </c>
      <c r="E6" s="46">
        <v>0.193</v>
      </c>
      <c r="F6" s="46">
        <v>0.39800000000000002</v>
      </c>
      <c r="G6" s="46">
        <v>0.03</v>
      </c>
      <c r="H6" s="46">
        <v>0.20200000000000001</v>
      </c>
      <c r="I6" s="46">
        <v>7.8E-2</v>
      </c>
      <c r="J6" s="46">
        <v>2.4E-2</v>
      </c>
      <c r="K6" s="46">
        <v>0</v>
      </c>
    </row>
    <row r="7" spans="1:11" x14ac:dyDescent="0.25">
      <c r="A7" t="s">
        <v>1</v>
      </c>
      <c r="B7" s="4">
        <v>1.6304347826086956E-2</v>
      </c>
      <c r="C7" s="4">
        <v>2.391304347826087E-2</v>
      </c>
      <c r="D7" s="4">
        <v>4.3478260869565218E-3</v>
      </c>
      <c r="E7" s="4">
        <v>0.15978260869565217</v>
      </c>
      <c r="F7" s="4">
        <v>0.55326086956521736</v>
      </c>
      <c r="G7" s="4">
        <v>1.3043478260869565E-2</v>
      </c>
      <c r="H7" s="4">
        <v>8.804347826086957E-2</v>
      </c>
      <c r="I7" s="4">
        <v>1.3043478260869565E-2</v>
      </c>
      <c r="J7" s="4">
        <v>0.12173913043478261</v>
      </c>
      <c r="K7" s="4">
        <v>6.5217391304347823E-3</v>
      </c>
    </row>
    <row r="8" spans="1:11" x14ac:dyDescent="0.25">
      <c r="A8" t="s">
        <v>2</v>
      </c>
      <c r="B8" s="4">
        <v>1.3970776723916944E-2</v>
      </c>
      <c r="C8" s="4">
        <v>3.1786721353499102E-2</v>
      </c>
      <c r="D8" s="4">
        <v>5.2550628044091257E-3</v>
      </c>
      <c r="E8" s="4">
        <v>0.21225326839271982</v>
      </c>
      <c r="F8" s="4">
        <v>0.4721866188156883</v>
      </c>
      <c r="G8" s="4">
        <v>2.4352730069213024E-2</v>
      </c>
      <c r="H8" s="4">
        <v>0.13547808254293769</v>
      </c>
      <c r="I8" s="4">
        <v>8.3311971289412971E-3</v>
      </c>
      <c r="J8" s="4">
        <v>8.2158420917713401E-2</v>
      </c>
      <c r="K8" s="4">
        <v>1.4227121250961292E-2</v>
      </c>
    </row>
    <row r="9" spans="1:11" x14ac:dyDescent="0.25">
      <c r="A9" t="s">
        <v>3</v>
      </c>
      <c r="B9" s="4">
        <v>1.9287917017101204E-2</v>
      </c>
      <c r="C9" s="4">
        <v>3.9080459770114942E-2</v>
      </c>
      <c r="D9" s="4">
        <v>1.8951499859826186E-2</v>
      </c>
      <c r="E9" s="4">
        <v>0.27603027754415477</v>
      </c>
      <c r="F9" s="4">
        <v>0.3492570787776843</v>
      </c>
      <c r="G9" s="4">
        <v>2.893187552565181E-2</v>
      </c>
      <c r="H9" s="4">
        <v>0.17874964956546116</v>
      </c>
      <c r="I9" s="4">
        <v>3.9753294084664985E-2</v>
      </c>
      <c r="J9" s="4">
        <v>3.173535183627698E-2</v>
      </c>
      <c r="K9" s="4">
        <v>1.822259601906364E-2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I29" sqref="I29"/>
    </sheetView>
  </sheetViews>
  <sheetFormatPr baseColWidth="10" defaultRowHeight="15" x14ac:dyDescent="0.25"/>
  <cols>
    <col min="1" max="1" width="10.7109375" bestFit="1" customWidth="1"/>
    <col min="5" max="5" width="17.5703125" bestFit="1" customWidth="1"/>
    <col min="6" max="7" width="21.7109375" bestFit="1" customWidth="1"/>
  </cols>
  <sheetData>
    <row r="1" spans="1:11" x14ac:dyDescent="0.25">
      <c r="A1" s="16" t="s">
        <v>220</v>
      </c>
    </row>
    <row r="2" spans="1:11" x14ac:dyDescent="0.25">
      <c r="A2" s="16"/>
    </row>
    <row r="3" spans="1:11" x14ac:dyDescent="0.25">
      <c r="A3" s="16" t="s">
        <v>135</v>
      </c>
    </row>
    <row r="4" spans="1:11" x14ac:dyDescent="0.25">
      <c r="A4" s="16"/>
    </row>
    <row r="5" spans="1:11" x14ac:dyDescent="0.25">
      <c r="B5" s="19" t="s">
        <v>190</v>
      </c>
      <c r="C5" s="19" t="s">
        <v>189</v>
      </c>
      <c r="D5" s="19" t="s">
        <v>191</v>
      </c>
      <c r="E5" s="19" t="s">
        <v>192</v>
      </c>
      <c r="F5" s="19" t="s">
        <v>199</v>
      </c>
      <c r="G5" s="19" t="s">
        <v>194</v>
      </c>
      <c r="H5" s="19" t="s">
        <v>36</v>
      </c>
      <c r="I5" s="19" t="s">
        <v>37</v>
      </c>
      <c r="J5" s="19" t="s">
        <v>195</v>
      </c>
      <c r="K5" s="19" t="s">
        <v>196</v>
      </c>
    </row>
    <row r="6" spans="1:11" x14ac:dyDescent="0.25">
      <c r="A6" t="s">
        <v>4</v>
      </c>
      <c r="B6" s="4">
        <v>1.2498617409578586E-2</v>
      </c>
      <c r="C6" s="4">
        <v>3.229731224422077E-2</v>
      </c>
      <c r="D6" s="4">
        <v>1.1503152306160823E-2</v>
      </c>
      <c r="E6" s="4">
        <v>0.31976551266452824</v>
      </c>
      <c r="F6" s="4">
        <v>0.42130295321314015</v>
      </c>
      <c r="G6" s="4">
        <v>2.9532131401393651E-2</v>
      </c>
      <c r="H6" s="4">
        <v>0.1123769494524942</v>
      </c>
      <c r="I6" s="4">
        <v>1.9245658666076762E-2</v>
      </c>
      <c r="J6" s="4">
        <v>2.7430593960845039E-2</v>
      </c>
      <c r="K6" s="4">
        <v>1.4047118681561775E-2</v>
      </c>
    </row>
    <row r="7" spans="1:11" x14ac:dyDescent="0.25">
      <c r="A7" t="s">
        <v>5</v>
      </c>
      <c r="B7" s="4">
        <v>2.6267909938594496E-2</v>
      </c>
      <c r="C7" s="4">
        <v>4.6054127814418921E-2</v>
      </c>
      <c r="D7" s="4">
        <v>2.6609051626108712E-2</v>
      </c>
      <c r="E7" s="4">
        <v>0.23106663634296112</v>
      </c>
      <c r="F7" s="4">
        <v>0.27518762792813284</v>
      </c>
      <c r="G7" s="4">
        <v>2.8314760063679782E-2</v>
      </c>
      <c r="H7" s="4">
        <v>0.24698658176029112</v>
      </c>
      <c r="I7" s="4">
        <v>6.0836934273368205E-2</v>
      </c>
      <c r="J7" s="4">
        <v>3.6161018876506711E-2</v>
      </c>
      <c r="K7" s="4">
        <v>2.2515351375938141E-2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XFD4"/>
    </sheetView>
  </sheetViews>
  <sheetFormatPr baseColWidth="10" defaultRowHeight="15" x14ac:dyDescent="0.25"/>
  <cols>
    <col min="4" max="4" width="13.140625" bestFit="1" customWidth="1"/>
  </cols>
  <sheetData>
    <row r="1" spans="1:9" x14ac:dyDescent="0.25">
      <c r="A1" s="16" t="s">
        <v>203</v>
      </c>
    </row>
    <row r="2" spans="1:9" x14ac:dyDescent="0.25">
      <c r="A2" s="16"/>
    </row>
    <row r="3" spans="1:9" x14ac:dyDescent="0.25">
      <c r="A3" s="16" t="s">
        <v>135</v>
      </c>
    </row>
    <row r="4" spans="1:9" x14ac:dyDescent="0.25">
      <c r="A4" s="16"/>
    </row>
    <row r="5" spans="1:9" ht="17.25" x14ac:dyDescent="0.25">
      <c r="B5" s="19" t="s">
        <v>61</v>
      </c>
      <c r="C5" s="19" t="s">
        <v>56</v>
      </c>
      <c r="D5" s="19" t="s">
        <v>204</v>
      </c>
      <c r="E5" s="19" t="s">
        <v>205</v>
      </c>
      <c r="F5" s="19" t="s">
        <v>57</v>
      </c>
      <c r="G5" s="19" t="s">
        <v>206</v>
      </c>
      <c r="H5" s="19" t="s">
        <v>207</v>
      </c>
      <c r="I5" s="19" t="s">
        <v>208</v>
      </c>
    </row>
    <row r="6" spans="1:9" x14ac:dyDescent="0.25">
      <c r="A6" t="s">
        <v>42</v>
      </c>
      <c r="B6" s="4">
        <v>2.4811218985976269E-2</v>
      </c>
      <c r="C6" s="4">
        <v>1.5102481121898598E-2</v>
      </c>
      <c r="D6" s="4">
        <v>0.10841423948220065</v>
      </c>
      <c r="E6" s="4">
        <v>0.33926645091693636</v>
      </c>
      <c r="F6" s="4">
        <v>4.6655879180151023E-2</v>
      </c>
      <c r="G6" s="4">
        <v>0.35787486515641853</v>
      </c>
      <c r="H6" s="4">
        <v>4.6386192017259978E-2</v>
      </c>
      <c r="I6" s="4">
        <v>6.1488673139158574E-2</v>
      </c>
    </row>
    <row r="7" spans="1:9" x14ac:dyDescent="0.25">
      <c r="A7" t="s">
        <v>178</v>
      </c>
      <c r="B7" s="4">
        <v>4.3359508364629568E-2</v>
      </c>
      <c r="C7" s="4">
        <v>0.43257084329122569</v>
      </c>
      <c r="D7" s="4">
        <v>5.3943325367019464E-2</v>
      </c>
      <c r="E7" s="4">
        <v>0.27620348241720721</v>
      </c>
      <c r="F7" s="4">
        <v>2.5947422328439742E-2</v>
      </c>
      <c r="G7" s="4">
        <v>0.1198361215431888</v>
      </c>
      <c r="H7" s="4">
        <v>2.0143393649709799E-2</v>
      </c>
      <c r="I7" s="4">
        <v>2.7995903038579718E-2</v>
      </c>
    </row>
    <row r="8" spans="1:9" x14ac:dyDescent="0.25">
      <c r="A8" t="s">
        <v>179</v>
      </c>
      <c r="B8" s="4">
        <v>5.4054054054054057E-2</v>
      </c>
      <c r="C8" s="4">
        <v>6.3063063063063057E-2</v>
      </c>
      <c r="D8" s="4">
        <v>9.0090090090090086E-2</v>
      </c>
      <c r="E8" s="4">
        <v>0.30630630630630629</v>
      </c>
      <c r="F8" s="4">
        <v>2.2522522522522521E-2</v>
      </c>
      <c r="G8" s="4">
        <v>0.23873873873873874</v>
      </c>
      <c r="H8" s="4">
        <v>0.10810810810810811</v>
      </c>
      <c r="I8" s="4">
        <v>0.11711711711711711</v>
      </c>
    </row>
    <row r="9" spans="1:9" x14ac:dyDescent="0.25">
      <c r="A9" t="s">
        <v>72</v>
      </c>
      <c r="B9" s="4">
        <v>5.9964726631393295E-2</v>
      </c>
      <c r="C9" s="4">
        <v>0.16402116402116401</v>
      </c>
      <c r="D9" s="4">
        <v>0.10405643738977072</v>
      </c>
      <c r="E9" s="4">
        <v>0.27160493827160492</v>
      </c>
      <c r="F9" s="4">
        <v>1.7636684303350969E-2</v>
      </c>
      <c r="G9" s="4">
        <v>0.29100529100529099</v>
      </c>
      <c r="H9" s="4">
        <v>2.1164021164021163E-2</v>
      </c>
      <c r="I9" s="4">
        <v>7.0546737213403876E-2</v>
      </c>
    </row>
    <row r="10" spans="1:9" x14ac:dyDescent="0.25">
      <c r="A10" t="s">
        <v>180</v>
      </c>
      <c r="B10" s="4">
        <v>7.3260073260073263E-2</v>
      </c>
      <c r="C10" s="4">
        <v>1.8315018315018316E-2</v>
      </c>
      <c r="D10" s="4">
        <v>8.7912087912087919E-2</v>
      </c>
      <c r="E10" s="4">
        <v>0.13186813186813187</v>
      </c>
      <c r="F10" s="4">
        <v>0.13553113553113552</v>
      </c>
      <c r="G10" s="4">
        <v>0.24542124542124541</v>
      </c>
      <c r="H10" s="4">
        <v>0.17948717948717949</v>
      </c>
      <c r="I10" s="4">
        <v>0.12820512820512819</v>
      </c>
    </row>
    <row r="11" spans="1:9" x14ac:dyDescent="0.25">
      <c r="A11" t="s">
        <v>53</v>
      </c>
      <c r="B11" s="4">
        <v>0.10936504565725207</v>
      </c>
      <c r="C11" s="4">
        <v>5.3514546612868974E-2</v>
      </c>
      <c r="D11" s="4">
        <v>9.7685283499681461E-2</v>
      </c>
      <c r="E11" s="4">
        <v>0.3771501380335528</v>
      </c>
      <c r="F11" s="4">
        <v>5.2240390741133999E-2</v>
      </c>
      <c r="G11" s="4">
        <v>0.19855595667870035</v>
      </c>
      <c r="H11" s="4">
        <v>4.629433000637078E-2</v>
      </c>
      <c r="I11" s="4">
        <v>6.519430877043958E-2</v>
      </c>
    </row>
    <row r="12" spans="1:9" x14ac:dyDescent="0.25">
      <c r="A12" t="s">
        <v>74</v>
      </c>
      <c r="B12" s="4">
        <v>0.13305322128851541</v>
      </c>
      <c r="C12" s="4">
        <v>0.17647058823529413</v>
      </c>
      <c r="D12" s="4">
        <v>0.13725490196078433</v>
      </c>
      <c r="E12" s="4">
        <v>0.23949579831932774</v>
      </c>
      <c r="F12" s="4">
        <v>9.8039215686274508E-3</v>
      </c>
      <c r="G12" s="4">
        <v>0.18487394957983194</v>
      </c>
      <c r="H12" s="4">
        <v>4.2016806722689079E-2</v>
      </c>
      <c r="I12" s="4">
        <v>7.7030812324929976E-2</v>
      </c>
    </row>
    <row r="13" spans="1:9" x14ac:dyDescent="0.25">
      <c r="A13" t="s">
        <v>181</v>
      </c>
      <c r="B13" s="4">
        <v>7.6991150442477882E-2</v>
      </c>
      <c r="C13" s="4">
        <v>0.18407079646017699</v>
      </c>
      <c r="D13" s="4">
        <v>0.10707964601769912</v>
      </c>
      <c r="E13" s="4">
        <v>0.22920353982300884</v>
      </c>
      <c r="F13" s="4">
        <v>2.743362831858407E-2</v>
      </c>
      <c r="G13" s="4">
        <v>0.31592920353982301</v>
      </c>
      <c r="H13" s="4">
        <v>2.2123893805309734E-2</v>
      </c>
      <c r="I13" s="4">
        <v>3.7168141592920353E-2</v>
      </c>
    </row>
    <row r="14" spans="1:9" x14ac:dyDescent="0.25">
      <c r="A14" t="s">
        <v>75</v>
      </c>
      <c r="B14" s="4">
        <v>8.7286527514231493E-2</v>
      </c>
      <c r="C14" s="4">
        <v>6.2618595825426948E-2</v>
      </c>
      <c r="D14" s="4">
        <v>0.1347248576850095</v>
      </c>
      <c r="E14" s="4">
        <v>0.24098671726755219</v>
      </c>
      <c r="F14" s="4">
        <v>2.4667931688804556E-2</v>
      </c>
      <c r="G14" s="4">
        <v>0.41366223908918404</v>
      </c>
      <c r="H14" s="4">
        <v>9.4876660341555973E-3</v>
      </c>
      <c r="I14" s="4">
        <v>2.6565464895635674E-2</v>
      </c>
    </row>
    <row r="15" spans="1:9" x14ac:dyDescent="0.25">
      <c r="A15" t="s">
        <v>70</v>
      </c>
      <c r="B15" s="4">
        <v>0.12878787878787878</v>
      </c>
      <c r="C15" s="4">
        <v>7.0075757575757569E-2</v>
      </c>
      <c r="D15" s="4">
        <v>5.113636363636364E-2</v>
      </c>
      <c r="E15" s="4">
        <v>0.20265151515151514</v>
      </c>
      <c r="F15" s="4">
        <v>0.12310606060606061</v>
      </c>
      <c r="G15" s="4">
        <v>0.13257575757575757</v>
      </c>
      <c r="H15" s="4">
        <v>0.17613636363636365</v>
      </c>
      <c r="I15" s="4">
        <v>0.11553030303030302</v>
      </c>
    </row>
    <row r="16" spans="1:9" x14ac:dyDescent="0.25">
      <c r="A16" t="s">
        <v>173</v>
      </c>
      <c r="B16" s="4">
        <v>3.2751091703056769E-2</v>
      </c>
      <c r="C16" s="4">
        <v>3.0567685589519649E-2</v>
      </c>
      <c r="D16" s="4">
        <v>4.3668122270742356E-2</v>
      </c>
      <c r="E16" s="4">
        <v>0.38100436681222705</v>
      </c>
      <c r="F16" s="4">
        <v>3.384279475982533E-2</v>
      </c>
      <c r="G16" s="4">
        <v>0.21233624454148473</v>
      </c>
      <c r="H16" s="4">
        <v>4.3122270742358082E-2</v>
      </c>
      <c r="I16" s="4">
        <v>0.22270742358078602</v>
      </c>
    </row>
    <row r="17" spans="1:9" x14ac:dyDescent="0.25">
      <c r="A17" t="s">
        <v>44</v>
      </c>
      <c r="B17" s="4">
        <v>0.21341463414634146</v>
      </c>
      <c r="C17" s="4">
        <v>8.5365853658536592E-2</v>
      </c>
      <c r="D17" s="4">
        <v>3.3536585365853661E-2</v>
      </c>
      <c r="E17" s="4">
        <v>0.13109756097560976</v>
      </c>
      <c r="F17" s="4">
        <v>5.7926829268292686E-2</v>
      </c>
      <c r="G17" s="4">
        <v>0.17378048780487804</v>
      </c>
      <c r="H17" s="4">
        <v>0.23780487804878048</v>
      </c>
      <c r="I17" s="4">
        <v>6.7073170731707321E-2</v>
      </c>
    </row>
    <row r="18" spans="1:9" x14ac:dyDescent="0.25">
      <c r="A18" t="s">
        <v>174</v>
      </c>
      <c r="B18" s="4">
        <v>4.3999999999999997E-2</v>
      </c>
      <c r="C18" s="4">
        <v>6.2666666666666662E-2</v>
      </c>
      <c r="D18" s="4">
        <v>8.1333333333333327E-2</v>
      </c>
      <c r="E18" s="4">
        <v>0.26400000000000001</v>
      </c>
      <c r="F18" s="4">
        <v>5.8666666666666666E-2</v>
      </c>
      <c r="G18" s="4">
        <v>0.20533333333333334</v>
      </c>
      <c r="H18" s="4">
        <v>9.7333333333333327E-2</v>
      </c>
      <c r="I18" s="4">
        <v>0.18666666666666668</v>
      </c>
    </row>
    <row r="19" spans="1:9" x14ac:dyDescent="0.25">
      <c r="A19" t="s">
        <v>175</v>
      </c>
      <c r="B19" s="4">
        <v>2.132701421800948E-2</v>
      </c>
      <c r="C19" s="4">
        <v>5.2132701421800945E-2</v>
      </c>
      <c r="D19" s="4">
        <v>2.3696682464454975E-2</v>
      </c>
      <c r="E19" s="4">
        <v>0.14454976303317535</v>
      </c>
      <c r="F19" s="4">
        <v>0.24407582938388625</v>
      </c>
      <c r="G19" s="4">
        <v>9.4786729857819899E-2</v>
      </c>
      <c r="H19" s="4">
        <v>0.27962085308056872</v>
      </c>
      <c r="I19" s="4">
        <v>0.13981042654028436</v>
      </c>
    </row>
    <row r="20" spans="1:9" x14ac:dyDescent="0.25">
      <c r="A20" t="s">
        <v>46</v>
      </c>
      <c r="B20" s="4">
        <v>2.1897810218978103E-2</v>
      </c>
      <c r="C20" s="4">
        <v>4.3795620437956206E-2</v>
      </c>
      <c r="D20" s="4">
        <v>5.1094890510948905E-2</v>
      </c>
      <c r="E20" s="4">
        <v>0.23905109489051096</v>
      </c>
      <c r="F20" s="4">
        <v>9.1240875912408759E-2</v>
      </c>
      <c r="G20" s="4">
        <v>0.32846715328467152</v>
      </c>
      <c r="H20" s="4">
        <v>0.10583941605839416</v>
      </c>
      <c r="I20" s="4">
        <v>0.11861313868613138</v>
      </c>
    </row>
    <row r="21" spans="1:9" x14ac:dyDescent="0.25">
      <c r="A21" t="s">
        <v>176</v>
      </c>
      <c r="B21" s="4">
        <v>8.387096774193549E-2</v>
      </c>
      <c r="C21" s="4">
        <v>4.8387096774193547E-2</v>
      </c>
      <c r="D21" s="4">
        <v>5.4838709677419356E-2</v>
      </c>
      <c r="E21" s="4">
        <v>0.3032258064516129</v>
      </c>
      <c r="F21" s="4">
        <v>5.4838709677419356E-2</v>
      </c>
      <c r="G21" s="4">
        <v>0.20322580645161289</v>
      </c>
      <c r="H21" s="4">
        <v>0.1</v>
      </c>
      <c r="I21" s="4">
        <v>0.15161290322580645</v>
      </c>
    </row>
    <row r="22" spans="1:9" x14ac:dyDescent="0.25">
      <c r="A22" t="s">
        <v>177</v>
      </c>
      <c r="B22" s="4">
        <v>1.2474012474012475E-2</v>
      </c>
      <c r="C22" s="4">
        <v>3.1185031185031187E-2</v>
      </c>
      <c r="D22" s="4">
        <v>0.10395010395010396</v>
      </c>
      <c r="E22" s="4">
        <v>0.30353430353430355</v>
      </c>
      <c r="F22" s="4">
        <v>8.9397089397089402E-2</v>
      </c>
      <c r="G22" s="4">
        <v>0.22453222453222454</v>
      </c>
      <c r="H22" s="4">
        <v>0.10395010395010396</v>
      </c>
      <c r="I22" s="4">
        <v>0.13097713097713098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A3" sqref="A3:XFD9"/>
    </sheetView>
  </sheetViews>
  <sheetFormatPr baseColWidth="10" defaultRowHeight="15" x14ac:dyDescent="0.25"/>
  <cols>
    <col min="1" max="1" width="13.28515625" bestFit="1" customWidth="1"/>
    <col min="4" max="4" width="13.140625" bestFit="1" customWidth="1"/>
  </cols>
  <sheetData>
    <row r="1" spans="1:9" x14ac:dyDescent="0.25">
      <c r="A1" s="16" t="s">
        <v>209</v>
      </c>
    </row>
    <row r="2" spans="1:9" x14ac:dyDescent="0.25">
      <c r="A2" s="16"/>
    </row>
    <row r="3" spans="1:9" x14ac:dyDescent="0.25">
      <c r="A3" s="16" t="s">
        <v>135</v>
      </c>
    </row>
    <row r="4" spans="1:9" x14ac:dyDescent="0.25">
      <c r="A4" s="16"/>
    </row>
    <row r="5" spans="1:9" ht="17.25" x14ac:dyDescent="0.25">
      <c r="B5" s="19" t="s">
        <v>61</v>
      </c>
      <c r="C5" s="19" t="s">
        <v>56</v>
      </c>
      <c r="D5" s="19" t="s">
        <v>204</v>
      </c>
      <c r="E5" s="19" t="s">
        <v>205</v>
      </c>
      <c r="F5" s="19" t="s">
        <v>57</v>
      </c>
      <c r="G5" s="19" t="s">
        <v>206</v>
      </c>
      <c r="H5" s="19" t="s">
        <v>207</v>
      </c>
      <c r="I5" s="19" t="s">
        <v>208</v>
      </c>
    </row>
    <row r="6" spans="1:9" x14ac:dyDescent="0.25">
      <c r="A6" t="s">
        <v>183</v>
      </c>
      <c r="B6" s="4">
        <v>6.2977298880636051E-2</v>
      </c>
      <c r="C6" s="4">
        <v>0.11721937441154932</v>
      </c>
      <c r="D6" s="4">
        <v>8.6253792237681759E-2</v>
      </c>
      <c r="E6" s="4">
        <v>0.3102311957317711</v>
      </c>
      <c r="F6" s="4">
        <v>5.0214457579244691E-2</v>
      </c>
      <c r="G6" s="4">
        <v>0.23501412281619416</v>
      </c>
      <c r="H6" s="4">
        <v>5.4451302437493465E-2</v>
      </c>
      <c r="I6" s="4">
        <v>8.363845590542944E-2</v>
      </c>
    </row>
    <row r="7" spans="1:9" x14ac:dyDescent="0.25">
      <c r="A7" t="s">
        <v>200</v>
      </c>
      <c r="B7" s="4">
        <v>0.21341463414634146</v>
      </c>
      <c r="C7" s="4">
        <v>8.5365853658536592E-2</v>
      </c>
      <c r="D7" s="4">
        <v>3.3536585365853661E-2</v>
      </c>
      <c r="E7" s="4">
        <v>0.13109756097560976</v>
      </c>
      <c r="F7" s="4">
        <v>5.7926829268292686E-2</v>
      </c>
      <c r="G7" s="4">
        <v>0.17378048780487804</v>
      </c>
      <c r="H7" s="4">
        <v>0.23780487804878048</v>
      </c>
      <c r="I7" s="4">
        <v>6.7073170731707321E-2</v>
      </c>
    </row>
    <row r="8" spans="1:9" x14ac:dyDescent="0.25">
      <c r="A8" t="s">
        <v>185</v>
      </c>
      <c r="B8" s="4">
        <v>8.387096774193549E-2</v>
      </c>
      <c r="C8" s="4">
        <v>4.8387096774193547E-2</v>
      </c>
      <c r="D8" s="4">
        <v>5.4838709677419356E-2</v>
      </c>
      <c r="E8" s="4">
        <v>0.3032258064516129</v>
      </c>
      <c r="F8" s="4">
        <v>5.4838709677419356E-2</v>
      </c>
      <c r="G8" s="4">
        <v>0.20322580645161289</v>
      </c>
      <c r="H8" s="4">
        <v>0.1</v>
      </c>
      <c r="I8" s="4">
        <v>0.15161290322580645</v>
      </c>
    </row>
    <row r="9" spans="1:9" x14ac:dyDescent="0.25">
      <c r="A9" t="s">
        <v>186</v>
      </c>
      <c r="B9" s="4">
        <v>5.4054054054054057E-2</v>
      </c>
      <c r="C9" s="4">
        <v>6.3063063063063057E-2</v>
      </c>
      <c r="D9" s="4">
        <v>9.0090090090090086E-2</v>
      </c>
      <c r="E9" s="4">
        <v>0.30630630630630629</v>
      </c>
      <c r="F9" s="4">
        <v>2.2522522522522521E-2</v>
      </c>
      <c r="G9" s="4">
        <v>0.23873873873873874</v>
      </c>
      <c r="H9" s="4">
        <v>0.10810810810810811</v>
      </c>
      <c r="I9" s="4">
        <v>0.11711711711711711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B15" sqref="B15"/>
    </sheetView>
  </sheetViews>
  <sheetFormatPr baseColWidth="10" defaultRowHeight="15" x14ac:dyDescent="0.25"/>
  <cols>
    <col min="1" max="1" width="12.85546875" bestFit="1" customWidth="1"/>
  </cols>
  <sheetData>
    <row r="1" spans="1:11" x14ac:dyDescent="0.25">
      <c r="A1" s="16" t="s">
        <v>210</v>
      </c>
    </row>
    <row r="2" spans="1:11" x14ac:dyDescent="0.25">
      <c r="A2" s="16"/>
    </row>
    <row r="3" spans="1:11" x14ac:dyDescent="0.25">
      <c r="A3" s="16" t="s">
        <v>135</v>
      </c>
    </row>
    <row r="4" spans="1:11" x14ac:dyDescent="0.25">
      <c r="A4" s="16"/>
    </row>
    <row r="5" spans="1:11" ht="17.25" x14ac:dyDescent="0.25">
      <c r="B5" s="19" t="s">
        <v>61</v>
      </c>
      <c r="C5" s="19" t="s">
        <v>56</v>
      </c>
      <c r="D5" s="19" t="s">
        <v>204</v>
      </c>
      <c r="E5" s="19" t="s">
        <v>205</v>
      </c>
      <c r="F5" s="19" t="s">
        <v>57</v>
      </c>
      <c r="G5" s="19" t="s">
        <v>206</v>
      </c>
      <c r="H5" s="19" t="s">
        <v>207</v>
      </c>
      <c r="I5" s="19" t="s">
        <v>208</v>
      </c>
    </row>
    <row r="6" spans="1:11" x14ac:dyDescent="0.25">
      <c r="A6" t="s">
        <v>202</v>
      </c>
      <c r="B6" s="46">
        <v>5.3999999999999999E-2</v>
      </c>
      <c r="C6" s="46">
        <v>3.3000000000000002E-2</v>
      </c>
      <c r="D6" s="46">
        <v>1.7000000000000001E-2</v>
      </c>
      <c r="E6" s="46">
        <v>0.33400000000000002</v>
      </c>
      <c r="F6" s="46">
        <v>0.109</v>
      </c>
      <c r="G6" s="46">
        <v>0.219</v>
      </c>
      <c r="H6" s="46">
        <v>0.12</v>
      </c>
      <c r="I6" s="46">
        <v>0.114</v>
      </c>
      <c r="J6" s="4"/>
      <c r="K6" s="4"/>
    </row>
    <row r="7" spans="1:11" x14ac:dyDescent="0.25">
      <c r="A7" t="s">
        <v>1</v>
      </c>
      <c r="B7" s="4">
        <v>5.4054054054054057E-2</v>
      </c>
      <c r="C7" s="4">
        <v>6.3063063063063057E-2</v>
      </c>
      <c r="D7" s="4">
        <v>9.0090090090090086E-2</v>
      </c>
      <c r="E7" s="4">
        <v>0.30630630630630629</v>
      </c>
      <c r="F7" s="4">
        <v>2.2522522522522521E-2</v>
      </c>
      <c r="G7" s="4">
        <v>0.23873873873873874</v>
      </c>
      <c r="H7" s="4">
        <v>0.10810810810810811</v>
      </c>
      <c r="I7" s="4">
        <v>0.11711711711711711</v>
      </c>
      <c r="J7" s="4"/>
      <c r="K7" s="4"/>
    </row>
    <row r="8" spans="1:11" x14ac:dyDescent="0.25">
      <c r="A8" t="s">
        <v>2</v>
      </c>
      <c r="B8" s="4">
        <v>3.9769610532089959E-2</v>
      </c>
      <c r="C8" s="4">
        <v>3.784969829950631E-2</v>
      </c>
      <c r="D8" s="4">
        <v>6.3631376851343943E-2</v>
      </c>
      <c r="E8" s="4">
        <v>0.32144816236972024</v>
      </c>
      <c r="F8" s="4">
        <v>5.5677454744925949E-2</v>
      </c>
      <c r="G8" s="4">
        <v>0.21420735052111903</v>
      </c>
      <c r="H8" s="4">
        <v>7.7345035655512887E-2</v>
      </c>
      <c r="I8" s="4">
        <v>0.19007131102578168</v>
      </c>
      <c r="J8" s="4"/>
      <c r="K8" s="4"/>
    </row>
    <row r="9" spans="1:11" x14ac:dyDescent="0.25">
      <c r="A9" t="s">
        <v>3</v>
      </c>
      <c r="B9" s="4">
        <v>7.1694599627560515E-2</v>
      </c>
      <c r="C9" s="4">
        <v>0.13320918684047175</v>
      </c>
      <c r="D9" s="4">
        <v>8.969584109248914E-2</v>
      </c>
      <c r="E9" s="4">
        <v>0.30391061452513968</v>
      </c>
      <c r="F9" s="4">
        <v>4.9224084419615143E-2</v>
      </c>
      <c r="G9" s="4">
        <v>0.23786468032278088</v>
      </c>
      <c r="H9" s="4">
        <v>5.3879577901924269E-2</v>
      </c>
      <c r="I9" s="4">
        <v>6.0521415270018621E-2</v>
      </c>
      <c r="J9" s="4"/>
      <c r="K9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A25" sqref="A16:XFD25"/>
    </sheetView>
  </sheetViews>
  <sheetFormatPr baseColWidth="10" defaultRowHeight="15" x14ac:dyDescent="0.25"/>
  <cols>
    <col min="4" max="4" width="13.140625" bestFit="1" customWidth="1"/>
  </cols>
  <sheetData>
    <row r="1" spans="1:11" x14ac:dyDescent="0.25">
      <c r="A1" s="16" t="s">
        <v>211</v>
      </c>
    </row>
    <row r="2" spans="1:11" x14ac:dyDescent="0.25">
      <c r="A2" s="16"/>
    </row>
    <row r="3" spans="1:11" x14ac:dyDescent="0.25">
      <c r="A3" s="16" t="s">
        <v>135</v>
      </c>
    </row>
    <row r="4" spans="1:11" x14ac:dyDescent="0.25">
      <c r="A4" s="16"/>
    </row>
    <row r="5" spans="1:11" ht="17.25" x14ac:dyDescent="0.25">
      <c r="B5" s="19" t="s">
        <v>61</v>
      </c>
      <c r="C5" s="19" t="s">
        <v>56</v>
      </c>
      <c r="D5" s="19" t="s">
        <v>204</v>
      </c>
      <c r="E5" s="19" t="s">
        <v>205</v>
      </c>
      <c r="F5" s="19" t="s">
        <v>57</v>
      </c>
      <c r="G5" s="19" t="s">
        <v>206</v>
      </c>
      <c r="H5" s="19" t="s">
        <v>207</v>
      </c>
      <c r="I5" s="19" t="s">
        <v>208</v>
      </c>
    </row>
    <row r="6" spans="1:11" x14ac:dyDescent="0.25">
      <c r="A6" t="s">
        <v>4</v>
      </c>
      <c r="B6" s="4">
        <v>0.13174819723250827</v>
      </c>
      <c r="C6" s="4">
        <v>0.15221204443578251</v>
      </c>
      <c r="D6" s="4">
        <v>4.1707269538101735E-2</v>
      </c>
      <c r="E6" s="4">
        <v>0.27148703956343795</v>
      </c>
      <c r="F6" s="4">
        <v>6.9577080491132329E-2</v>
      </c>
      <c r="G6" s="4">
        <v>0.18748781913856949</v>
      </c>
      <c r="H6" s="4">
        <v>7.0746443188462294E-2</v>
      </c>
      <c r="I6" s="4">
        <v>7.5034106412005461E-2</v>
      </c>
      <c r="J6" s="4"/>
      <c r="K6" s="4"/>
    </row>
    <row r="7" spans="1:11" x14ac:dyDescent="0.25">
      <c r="A7" t="s">
        <v>5</v>
      </c>
      <c r="B7" s="4">
        <v>4.3628745787412333E-2</v>
      </c>
      <c r="C7" s="4">
        <v>0.1243282630476364</v>
      </c>
      <c r="D7" s="4">
        <v>0.11212314418435194</v>
      </c>
      <c r="E7" s="4">
        <v>0.3190636670006376</v>
      </c>
      <c r="F7" s="4">
        <v>3.9712177793970307E-2</v>
      </c>
      <c r="G7" s="4">
        <v>0.26140814281810731</v>
      </c>
      <c r="H7" s="4">
        <v>4.599690317879588E-2</v>
      </c>
      <c r="I7" s="4">
        <v>5.3738956189088256E-2</v>
      </c>
      <c r="J7" s="4"/>
      <c r="K7" s="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4" sqref="A4:XFD4"/>
    </sheetView>
  </sheetViews>
  <sheetFormatPr baseColWidth="10" defaultColWidth="11.42578125" defaultRowHeight="15" x14ac:dyDescent="0.25"/>
  <cols>
    <col min="1" max="1" width="23.28515625" bestFit="1" customWidth="1"/>
    <col min="4" max="4" width="20.42578125" customWidth="1"/>
  </cols>
  <sheetData>
    <row r="1" spans="1:4" x14ac:dyDescent="0.25">
      <c r="A1" s="16" t="s">
        <v>133</v>
      </c>
    </row>
    <row r="2" spans="1:4" x14ac:dyDescent="0.25">
      <c r="B2" s="15"/>
      <c r="C2" s="15"/>
      <c r="D2" s="6"/>
    </row>
    <row r="3" spans="1:4" x14ac:dyDescent="0.25">
      <c r="A3" s="16" t="s">
        <v>134</v>
      </c>
      <c r="B3" s="15"/>
      <c r="C3" s="15"/>
      <c r="D3" s="6"/>
    </row>
    <row r="4" spans="1:4" x14ac:dyDescent="0.25">
      <c r="B4" s="15"/>
      <c r="C4" s="15"/>
      <c r="D4" s="6"/>
    </row>
    <row r="5" spans="1:4" x14ac:dyDescent="0.25">
      <c r="A5" s="28"/>
      <c r="B5" s="2" t="s">
        <v>4</v>
      </c>
      <c r="C5" s="2" t="s">
        <v>5</v>
      </c>
    </row>
    <row r="6" spans="1:4" ht="17.25" x14ac:dyDescent="0.25">
      <c r="A6" s="3" t="s">
        <v>127</v>
      </c>
      <c r="B6" s="12">
        <v>0.13</v>
      </c>
      <c r="C6" s="12">
        <v>0.18</v>
      </c>
    </row>
    <row r="7" spans="1:4" ht="17.25" x14ac:dyDescent="0.25">
      <c r="A7" s="3" t="s">
        <v>128</v>
      </c>
      <c r="B7" s="12">
        <v>0.05</v>
      </c>
      <c r="C7" s="12">
        <v>0.09</v>
      </c>
    </row>
    <row r="8" spans="1:4" ht="17.25" x14ac:dyDescent="0.25">
      <c r="A8" s="3" t="s">
        <v>129</v>
      </c>
      <c r="B8" s="12">
        <v>0.01</v>
      </c>
      <c r="C8" s="12">
        <v>0.04</v>
      </c>
    </row>
    <row r="9" spans="1:4" ht="17.25" x14ac:dyDescent="0.25">
      <c r="A9" s="3" t="s">
        <v>130</v>
      </c>
      <c r="B9" s="12">
        <v>0.01</v>
      </c>
      <c r="C9" s="12">
        <v>0.03</v>
      </c>
    </row>
    <row r="10" spans="1:4" ht="17.25" x14ac:dyDescent="0.25">
      <c r="A10" s="3" t="s">
        <v>132</v>
      </c>
      <c r="B10" s="10">
        <v>0.08</v>
      </c>
      <c r="C10" s="10">
        <v>0.13</v>
      </c>
    </row>
    <row r="11" spans="1:4" ht="17.25" x14ac:dyDescent="0.25">
      <c r="A11" s="3" t="s">
        <v>131</v>
      </c>
      <c r="B11" s="12">
        <v>0.27</v>
      </c>
      <c r="C11" s="12">
        <v>0.35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sqref="A1:XFD1048576"/>
    </sheetView>
  </sheetViews>
  <sheetFormatPr baseColWidth="10" defaultRowHeight="15" x14ac:dyDescent="0.25"/>
  <cols>
    <col min="2" max="3" width="10.7109375" customWidth="1"/>
    <col min="4" max="4" width="14.85546875" bestFit="1" customWidth="1"/>
    <col min="5" max="6" width="10.7109375" customWidth="1"/>
    <col min="7" max="7" width="12" bestFit="1" customWidth="1"/>
  </cols>
  <sheetData>
    <row r="1" spans="1:7" x14ac:dyDescent="0.25">
      <c r="A1" s="16" t="s">
        <v>212</v>
      </c>
    </row>
    <row r="2" spans="1:7" x14ac:dyDescent="0.25">
      <c r="A2" s="16"/>
    </row>
    <row r="3" spans="1:7" x14ac:dyDescent="0.25">
      <c r="A3" s="16" t="s">
        <v>135</v>
      </c>
    </row>
    <row r="4" spans="1:7" x14ac:dyDescent="0.25">
      <c r="A4" s="16"/>
    </row>
    <row r="5" spans="1:7" x14ac:dyDescent="0.25">
      <c r="B5" s="19" t="s">
        <v>83</v>
      </c>
      <c r="C5" s="19" t="s">
        <v>82</v>
      </c>
      <c r="D5" s="19" t="s">
        <v>81</v>
      </c>
      <c r="E5" s="19" t="s">
        <v>80</v>
      </c>
      <c r="F5" s="19" t="s">
        <v>78</v>
      </c>
      <c r="G5" s="19" t="s">
        <v>79</v>
      </c>
    </row>
    <row r="6" spans="1:7" x14ac:dyDescent="0.25">
      <c r="A6" t="s">
        <v>42</v>
      </c>
      <c r="B6" s="4">
        <v>0.61068165846802525</v>
      </c>
      <c r="C6" s="4">
        <v>8.8545326774420244E-2</v>
      </c>
      <c r="D6" s="4">
        <v>4.5678144764581867E-2</v>
      </c>
      <c r="E6" s="4">
        <v>6.3949402670414615E-2</v>
      </c>
      <c r="F6" s="4">
        <v>8.4328882642304981E-3</v>
      </c>
      <c r="G6" s="4">
        <v>0.18271257905832747</v>
      </c>
    </row>
    <row r="7" spans="1:7" x14ac:dyDescent="0.25">
      <c r="A7" t="s">
        <v>178</v>
      </c>
      <c r="B7" s="4">
        <v>0.55877034358047017</v>
      </c>
      <c r="C7" s="4">
        <v>6.2386980108499093E-2</v>
      </c>
      <c r="D7" s="4">
        <v>0.11301989150090416</v>
      </c>
      <c r="E7" s="4">
        <v>0.17721518987341772</v>
      </c>
      <c r="F7" s="4">
        <v>7.956600361663653E-2</v>
      </c>
      <c r="G7" s="4">
        <v>9.0415913200723331E-3</v>
      </c>
    </row>
    <row r="8" spans="1:7" x14ac:dyDescent="0.25">
      <c r="A8" t="s">
        <v>72</v>
      </c>
      <c r="B8" s="4">
        <v>3.1007751937984496E-2</v>
      </c>
      <c r="C8" s="4">
        <v>7.5096899224806196E-2</v>
      </c>
      <c r="D8" s="4">
        <v>4.3846899224806203E-2</v>
      </c>
      <c r="E8" s="4">
        <v>3.8032945736434107E-2</v>
      </c>
      <c r="F8" s="4">
        <v>0.81201550387596899</v>
      </c>
      <c r="G8" s="4">
        <v>0</v>
      </c>
    </row>
    <row r="9" spans="1:7" x14ac:dyDescent="0.25">
      <c r="A9" t="s">
        <v>53</v>
      </c>
      <c r="B9" s="4">
        <v>0.51219512195121952</v>
      </c>
      <c r="C9" s="4">
        <v>7.0356472795497185E-2</v>
      </c>
      <c r="D9" s="4">
        <v>6.0037523452157598E-2</v>
      </c>
      <c r="E9" s="4">
        <v>6.0037523452157598E-2</v>
      </c>
      <c r="F9" s="4">
        <v>0.29080675422138835</v>
      </c>
      <c r="G9" s="4">
        <v>6.5666041275797378E-3</v>
      </c>
    </row>
    <row r="10" spans="1:7" x14ac:dyDescent="0.25">
      <c r="A10" t="s">
        <v>74</v>
      </c>
      <c r="B10" s="4">
        <v>0.2175382779876715</v>
      </c>
      <c r="C10" s="4">
        <v>9.3457943925233641E-2</v>
      </c>
      <c r="D10" s="4">
        <v>5.9852853449990057E-2</v>
      </c>
      <c r="E10" s="4">
        <v>6.6017100815271429E-2</v>
      </c>
      <c r="F10" s="4">
        <v>0.56233843706502284</v>
      </c>
      <c r="G10" s="4">
        <v>7.9538675681049907E-4</v>
      </c>
    </row>
    <row r="11" spans="1:7" x14ac:dyDescent="0.25">
      <c r="A11" t="s">
        <v>181</v>
      </c>
      <c r="B11" s="4">
        <v>0.41231884057971013</v>
      </c>
      <c r="C11" s="4">
        <v>0.2036231884057971</v>
      </c>
      <c r="D11" s="4">
        <v>7.3913043478260873E-2</v>
      </c>
      <c r="E11" s="4">
        <v>8.4057971014492749E-2</v>
      </c>
      <c r="F11" s="4">
        <v>4.5652173913043478E-2</v>
      </c>
      <c r="G11" s="4">
        <v>0.18043478260869567</v>
      </c>
    </row>
    <row r="12" spans="1:7" x14ac:dyDescent="0.25">
      <c r="A12" t="s">
        <v>75</v>
      </c>
      <c r="B12" s="4">
        <v>0.265993265993266</v>
      </c>
      <c r="C12" s="4">
        <v>2.5252525252525252E-2</v>
      </c>
      <c r="D12" s="4">
        <v>7.407407407407407E-2</v>
      </c>
      <c r="E12" s="4">
        <v>5.7239057239057242E-2</v>
      </c>
      <c r="F12" s="4">
        <v>0.56734006734006737</v>
      </c>
      <c r="G12" s="4">
        <v>1.0101010101010102E-2</v>
      </c>
    </row>
    <row r="13" spans="1:7" x14ac:dyDescent="0.25">
      <c r="A13" t="s">
        <v>70</v>
      </c>
      <c r="B13" s="4">
        <v>0.3897448850719879</v>
      </c>
      <c r="C13" s="4">
        <v>6.5167971710027792E-2</v>
      </c>
      <c r="D13" s="4">
        <v>0.29754988633493307</v>
      </c>
      <c r="E13" s="4">
        <v>0.15054306643091689</v>
      </c>
      <c r="F13" s="4">
        <v>9.1689820661783272E-2</v>
      </c>
      <c r="G13" s="4">
        <v>5.3043697903510986E-3</v>
      </c>
    </row>
    <row r="14" spans="1:7" x14ac:dyDescent="0.25">
      <c r="A14" t="s">
        <v>44</v>
      </c>
      <c r="B14" s="4">
        <v>0.23342002600780234</v>
      </c>
      <c r="C14" s="4">
        <v>0.11313394018205461</v>
      </c>
      <c r="D14" s="4">
        <v>0.25162548764629389</v>
      </c>
      <c r="E14" s="4">
        <v>0.25130039011703509</v>
      </c>
      <c r="F14" s="4">
        <v>0.14791937581274384</v>
      </c>
      <c r="G14" s="4">
        <v>2.6007802340702211E-3</v>
      </c>
    </row>
    <row r="15" spans="1:7" x14ac:dyDescent="0.25">
      <c r="A15" t="s">
        <v>175</v>
      </c>
      <c r="B15" s="4">
        <v>1.6826923076923076E-2</v>
      </c>
      <c r="C15" s="4">
        <v>2.403846153846154E-3</v>
      </c>
      <c r="D15" s="4">
        <v>7.2115384615384609E-2</v>
      </c>
      <c r="E15" s="4">
        <v>0.11298076923076923</v>
      </c>
      <c r="F15" s="4">
        <v>0.79567307692307687</v>
      </c>
      <c r="G15" s="4">
        <v>0</v>
      </c>
    </row>
    <row r="16" spans="1:7" x14ac:dyDescent="0.25">
      <c r="A16" t="s">
        <v>46</v>
      </c>
      <c r="B16" s="4">
        <v>0.47888096544157982</v>
      </c>
      <c r="C16" s="4">
        <v>5.485463521667581E-3</v>
      </c>
      <c r="D16" s="4">
        <v>3.510696653867252E-2</v>
      </c>
      <c r="E16" s="4">
        <v>8.2830499177180467E-2</v>
      </c>
      <c r="F16" s="4">
        <v>2.4136039495337356E-2</v>
      </c>
      <c r="G16" s="4">
        <v>0.37356006582556228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XFD1048576"/>
    </sheetView>
  </sheetViews>
  <sheetFormatPr baseColWidth="10" defaultRowHeight="15" x14ac:dyDescent="0.25"/>
  <cols>
    <col min="1" max="1" width="13.140625" bestFit="1" customWidth="1"/>
    <col min="2" max="3" width="10.7109375" customWidth="1"/>
    <col min="4" max="4" width="14.85546875" bestFit="1" customWidth="1"/>
    <col min="5" max="6" width="10.7109375" customWidth="1"/>
    <col min="7" max="7" width="12" bestFit="1" customWidth="1"/>
  </cols>
  <sheetData>
    <row r="1" spans="1:7" x14ac:dyDescent="0.25">
      <c r="A1" s="16" t="s">
        <v>213</v>
      </c>
    </row>
    <row r="2" spans="1:7" x14ac:dyDescent="0.25">
      <c r="A2" s="16"/>
    </row>
    <row r="3" spans="1:7" x14ac:dyDescent="0.25">
      <c r="A3" s="16" t="s">
        <v>135</v>
      </c>
    </row>
    <row r="4" spans="1:7" x14ac:dyDescent="0.25">
      <c r="A4" s="16"/>
    </row>
    <row r="5" spans="1:7" x14ac:dyDescent="0.25">
      <c r="B5" s="19" t="s">
        <v>83</v>
      </c>
      <c r="C5" s="19" t="s">
        <v>82</v>
      </c>
      <c r="D5" s="19" t="s">
        <v>81</v>
      </c>
      <c r="E5" s="19" t="s">
        <v>80</v>
      </c>
      <c r="F5" s="19" t="s">
        <v>78</v>
      </c>
      <c r="G5" s="19" t="s">
        <v>79</v>
      </c>
    </row>
    <row r="6" spans="1:7" x14ac:dyDescent="0.25">
      <c r="A6" t="s">
        <v>183</v>
      </c>
      <c r="B6" s="4">
        <v>0.30610781877270121</v>
      </c>
      <c r="C6" s="4">
        <v>7.7184094819346211E-2</v>
      </c>
      <c r="D6" s="4">
        <v>0.10294398776524565</v>
      </c>
      <c r="E6" s="4">
        <v>8.5260944370101316E-2</v>
      </c>
      <c r="F6" s="4">
        <v>0.36933664691263618</v>
      </c>
      <c r="G6" s="4">
        <v>5.9166507359969416E-2</v>
      </c>
    </row>
    <row r="7" spans="1:7" x14ac:dyDescent="0.25">
      <c r="A7" t="s">
        <v>214</v>
      </c>
      <c r="B7" s="4">
        <v>0.23342002600780234</v>
      </c>
      <c r="C7" s="4">
        <v>0.11313394018205461</v>
      </c>
      <c r="D7" s="4">
        <v>0.25162548764629389</v>
      </c>
      <c r="E7" s="4">
        <v>0.25130039011703509</v>
      </c>
      <c r="F7" s="4">
        <v>0.14791937581274384</v>
      </c>
      <c r="G7" s="4">
        <v>2.6007802340702211E-3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B6" sqref="B6:G7"/>
    </sheetView>
  </sheetViews>
  <sheetFormatPr baseColWidth="10" defaultRowHeight="15" x14ac:dyDescent="0.25"/>
  <cols>
    <col min="1" max="1" width="13.140625" bestFit="1" customWidth="1"/>
    <col min="2" max="3" width="10.7109375" customWidth="1"/>
    <col min="4" max="4" width="14.85546875" bestFit="1" customWidth="1"/>
    <col min="5" max="6" width="10.7109375" customWidth="1"/>
    <col min="7" max="7" width="12" bestFit="1" customWidth="1"/>
  </cols>
  <sheetData>
    <row r="1" spans="1:7" x14ac:dyDescent="0.25">
      <c r="A1" s="16" t="s">
        <v>215</v>
      </c>
    </row>
    <row r="2" spans="1:7" x14ac:dyDescent="0.25">
      <c r="A2" s="16"/>
    </row>
    <row r="3" spans="1:7" x14ac:dyDescent="0.25">
      <c r="A3" s="16" t="s">
        <v>135</v>
      </c>
    </row>
    <row r="4" spans="1:7" x14ac:dyDescent="0.25">
      <c r="A4" s="16"/>
    </row>
    <row r="5" spans="1:7" x14ac:dyDescent="0.25">
      <c r="B5" s="19" t="s">
        <v>83</v>
      </c>
      <c r="C5" s="19" t="s">
        <v>82</v>
      </c>
      <c r="D5" s="19" t="s">
        <v>81</v>
      </c>
      <c r="E5" s="19" t="s">
        <v>80</v>
      </c>
      <c r="F5" s="19" t="s">
        <v>78</v>
      </c>
      <c r="G5" s="19" t="s">
        <v>79</v>
      </c>
    </row>
    <row r="6" spans="1:7" x14ac:dyDescent="0.25">
      <c r="A6" t="s">
        <v>4</v>
      </c>
      <c r="B6" s="4">
        <v>0.38030284069578274</v>
      </c>
      <c r="C6" s="4">
        <v>0.11012388937554748</v>
      </c>
      <c r="D6" s="4">
        <v>0.11894631460392942</v>
      </c>
      <c r="E6" s="4">
        <v>9.9737204354899259E-2</v>
      </c>
      <c r="F6" s="4">
        <v>0.28832436491052432</v>
      </c>
      <c r="G6" s="4">
        <v>2.5653860593167314E-3</v>
      </c>
    </row>
    <row r="7" spans="1:7" x14ac:dyDescent="0.25">
      <c r="A7" t="s">
        <v>5</v>
      </c>
      <c r="B7" s="4">
        <v>0.13033175355450238</v>
      </c>
      <c r="C7" s="4">
        <v>2.5318034422549263E-2</v>
      </c>
      <c r="D7" s="4">
        <v>0.12808680468944875</v>
      </c>
      <c r="E7" s="4">
        <v>0.12010476428036918</v>
      </c>
      <c r="F7" s="4">
        <v>0.44587178847592918</v>
      </c>
      <c r="G7" s="4">
        <v>0.15028685457720128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workbookViewId="0">
      <selection activeCell="E27" sqref="E27"/>
    </sheetView>
  </sheetViews>
  <sheetFormatPr baseColWidth="10" defaultColWidth="8.5703125" defaultRowHeight="15" customHeight="1" x14ac:dyDescent="0.25"/>
  <cols>
    <col min="1" max="1" width="20" style="35" bestFit="1" customWidth="1"/>
    <col min="2" max="2" width="8.42578125" style="35" bestFit="1" customWidth="1"/>
    <col min="3" max="6" width="10.7109375" style="29" customWidth="1"/>
    <col min="7" max="9" width="10.7109375" style="36" customWidth="1"/>
    <col min="10" max="10" width="10.7109375" style="29" customWidth="1"/>
    <col min="11" max="11" width="10.7109375" style="36" customWidth="1"/>
    <col min="12" max="12" width="11" style="36" customWidth="1"/>
    <col min="13" max="13" width="11" style="29" customWidth="1"/>
    <col min="14" max="15" width="11" style="36" customWidth="1"/>
    <col min="16" max="16" width="8.5703125" style="29"/>
    <col min="17" max="17" width="5.42578125" style="30" bestFit="1" customWidth="1"/>
    <col min="18" max="18" width="14.28515625" style="30" bestFit="1" customWidth="1"/>
    <col min="19" max="19" width="10.42578125" style="30" bestFit="1" customWidth="1"/>
    <col min="20" max="25" width="9.28515625" style="37" customWidth="1"/>
    <col min="26" max="16384" width="8.5703125" style="29"/>
  </cols>
  <sheetData>
    <row r="1" spans="1:11" customFormat="1" x14ac:dyDescent="0.25">
      <c r="A1" s="16" t="s">
        <v>149</v>
      </c>
    </row>
    <row r="2" spans="1:11" customFormat="1" x14ac:dyDescent="0.25">
      <c r="A2" s="16"/>
    </row>
    <row r="3" spans="1:11" customFormat="1" x14ac:dyDescent="0.25">
      <c r="A3" s="16" t="s">
        <v>221</v>
      </c>
    </row>
    <row r="4" spans="1:11" customFormat="1" x14ac:dyDescent="0.25"/>
    <row r="5" spans="1:11" customFormat="1" ht="30" x14ac:dyDescent="0.25">
      <c r="B5" s="32" t="s">
        <v>140</v>
      </c>
      <c r="C5" s="33" t="s">
        <v>143</v>
      </c>
      <c r="D5" s="34" t="s">
        <v>144</v>
      </c>
      <c r="E5" s="34" t="s">
        <v>145</v>
      </c>
      <c r="F5" s="33" t="s">
        <v>147</v>
      </c>
      <c r="G5" s="34" t="s">
        <v>144</v>
      </c>
      <c r="H5" s="34" t="s">
        <v>145</v>
      </c>
      <c r="I5" s="34" t="s">
        <v>146</v>
      </c>
      <c r="J5" s="34" t="s">
        <v>144</v>
      </c>
      <c r="K5" s="34" t="s">
        <v>145</v>
      </c>
    </row>
    <row r="6" spans="1:11" customFormat="1" x14ac:dyDescent="0.25">
      <c r="A6" s="50" t="s">
        <v>222</v>
      </c>
      <c r="B6" s="24" t="s">
        <v>106</v>
      </c>
      <c r="C6" s="23">
        <v>0.97149156845795925</v>
      </c>
      <c r="D6" s="31">
        <f>MEDIAN(C6:C7)</f>
        <v>0.98895393727783942</v>
      </c>
      <c r="E6" s="31">
        <f>STDEV(C6:C7)</f>
        <v>2.4695518816235596E-2</v>
      </c>
      <c r="F6" s="23">
        <v>0.80841171734680939</v>
      </c>
      <c r="G6" s="31">
        <f>MEDIAN(F6:F7)</f>
        <v>0.81237593733685887</v>
      </c>
      <c r="H6" s="31">
        <f>STDEV(F6:F7)</f>
        <v>5.606253674158429E-3</v>
      </c>
      <c r="I6" s="23">
        <v>0.71211869067116462</v>
      </c>
      <c r="J6" s="31">
        <f>MEDIAN(I6:I7)</f>
        <v>0.79643964468848993</v>
      </c>
      <c r="K6" s="31">
        <f>STDEV(I6:I7)</f>
        <v>0.11924783676353852</v>
      </c>
    </row>
    <row r="7" spans="1:11" customFormat="1" x14ac:dyDescent="0.25">
      <c r="A7" s="50"/>
      <c r="B7" s="24" t="s">
        <v>106</v>
      </c>
      <c r="C7" s="23">
        <v>1.0064163060977196</v>
      </c>
      <c r="D7" s="31"/>
      <c r="E7" s="31"/>
      <c r="F7" s="23">
        <v>0.81634015732690823</v>
      </c>
      <c r="G7" s="31"/>
      <c r="H7" s="31"/>
      <c r="I7" s="23">
        <v>0.88076059870581525</v>
      </c>
      <c r="J7" s="31"/>
      <c r="K7" s="31"/>
    </row>
    <row r="8" spans="1:11" customFormat="1" x14ac:dyDescent="0.25">
      <c r="A8" s="50"/>
      <c r="B8" s="24" t="s">
        <v>107</v>
      </c>
      <c r="C8" s="23">
        <v>329.99884688281509</v>
      </c>
      <c r="D8" s="31">
        <f>MEDIAN(C8:C10)</f>
        <v>957.37797911632936</v>
      </c>
      <c r="E8" s="31">
        <f>STDEV(C8:C10)</f>
        <v>825.48838681220047</v>
      </c>
      <c r="F8" s="23">
        <v>1.2743718346874264</v>
      </c>
      <c r="G8" s="31">
        <f>MEDIAN(F8:F10)</f>
        <v>4.76</v>
      </c>
      <c r="H8" s="31">
        <f>STDEV(F8:F10)</f>
        <v>2.7437626912257915</v>
      </c>
      <c r="I8" s="23">
        <v>40.742282475271544</v>
      </c>
      <c r="J8" s="31">
        <f>MEDIAN(I8:I10)</f>
        <v>63.131643583581557</v>
      </c>
      <c r="K8" s="31">
        <f>STDEV(I8:I10)</f>
        <v>215.09066613594698</v>
      </c>
    </row>
    <row r="9" spans="1:11" customFormat="1" x14ac:dyDescent="0.25">
      <c r="A9" s="50"/>
      <c r="B9" s="24" t="s">
        <v>107</v>
      </c>
      <c r="C9" s="23">
        <f>3.4*578.3</f>
        <v>1966.2199999999998</v>
      </c>
      <c r="D9" s="31"/>
      <c r="E9" s="31"/>
      <c r="F9" s="23">
        <f>3.4*1.4</f>
        <v>4.76</v>
      </c>
      <c r="G9" s="31"/>
      <c r="H9" s="31"/>
      <c r="I9" s="23">
        <f>3.4*124.7</f>
        <v>423.98</v>
      </c>
      <c r="J9" s="31"/>
      <c r="K9" s="31"/>
    </row>
    <row r="10" spans="1:11" customFormat="1" x14ac:dyDescent="0.25">
      <c r="A10" s="50"/>
      <c r="B10" s="24" t="s">
        <v>107</v>
      </c>
      <c r="C10" s="23">
        <v>957.37797911632936</v>
      </c>
      <c r="D10" s="31"/>
      <c r="E10" s="31"/>
      <c r="F10" s="23">
        <v>6.6876761212773195</v>
      </c>
      <c r="G10" s="31"/>
      <c r="H10" s="31"/>
      <c r="I10" s="23">
        <v>63.131643583581557</v>
      </c>
      <c r="J10" s="31"/>
      <c r="K10" s="31"/>
    </row>
    <row r="11" spans="1:11" customFormat="1" x14ac:dyDescent="0.25">
      <c r="A11" s="50" t="s">
        <v>223</v>
      </c>
      <c r="B11" s="24" t="s">
        <v>106</v>
      </c>
      <c r="C11" s="31">
        <v>1</v>
      </c>
      <c r="D11" s="31">
        <f>AVERAGE(C11:C12)</f>
        <v>1.2350901851249594</v>
      </c>
      <c r="E11" s="31">
        <f>STDEV(C11:C12)</f>
        <v>0.3324677281845192</v>
      </c>
      <c r="F11" s="31">
        <v>1</v>
      </c>
      <c r="G11" s="31">
        <f>AVERAGE(F11:F12)</f>
        <v>1.1275269724715935</v>
      </c>
      <c r="H11" s="31">
        <f>STDEV(F11:F12)</f>
        <v>0.18035037403770918</v>
      </c>
      <c r="I11" s="31">
        <v>1</v>
      </c>
      <c r="J11" s="31">
        <f>AVERAGE(I11:I12)</f>
        <v>0.942934533186361</v>
      </c>
      <c r="K11" s="31">
        <f>STDEV(I11:I12)</f>
        <v>8.0702757110999959E-2</v>
      </c>
    </row>
    <row r="12" spans="1:11" customFormat="1" x14ac:dyDescent="0.25">
      <c r="A12" s="50"/>
      <c r="B12" s="24" t="s">
        <v>106</v>
      </c>
      <c r="C12" s="31">
        <v>1.4701803702499188</v>
      </c>
      <c r="D12" s="31"/>
      <c r="E12" s="31"/>
      <c r="F12" s="31">
        <v>1.2550539449431872</v>
      </c>
      <c r="G12" s="31"/>
      <c r="H12" s="31"/>
      <c r="I12" s="31">
        <v>0.88586906637272211</v>
      </c>
      <c r="J12" s="31"/>
      <c r="K12" s="31"/>
    </row>
    <row r="13" spans="1:11" customFormat="1" x14ac:dyDescent="0.25">
      <c r="A13" s="50"/>
      <c r="B13" s="24" t="s">
        <v>107</v>
      </c>
      <c r="C13" s="31">
        <v>75.679756449135567</v>
      </c>
      <c r="D13" s="31">
        <f>AVERAGE(C13:C14)</f>
        <v>81.733847777927252</v>
      </c>
      <c r="E13" s="31">
        <f>STDEV(C13:C14)</f>
        <v>8.5617780650225637</v>
      </c>
      <c r="F13" s="31">
        <v>2.0583197863034921</v>
      </c>
      <c r="G13" s="31">
        <f>AVERAGE(F13:F14)</f>
        <v>2.1676829038359955</v>
      </c>
      <c r="H13" s="31">
        <f>STDEV(F13:F14)</f>
        <v>0.15466280403786908</v>
      </c>
      <c r="I13" s="31">
        <v>4.8990370929849183</v>
      </c>
      <c r="J13" s="31">
        <f>AVERAGE(I13:I14)</f>
        <v>4.6554328654741841</v>
      </c>
      <c r="K13" s="31">
        <f>STDEV(I13:I14)</f>
        <v>0.34450840239710195</v>
      </c>
    </row>
    <row r="14" spans="1:11" customFormat="1" x14ac:dyDescent="0.25">
      <c r="A14" s="50"/>
      <c r="B14" s="24" t="s">
        <v>107</v>
      </c>
      <c r="C14" s="31">
        <v>87.787939106718952</v>
      </c>
      <c r="D14" s="31"/>
      <c r="E14" s="31"/>
      <c r="F14" s="31">
        <v>2.2770460213684989</v>
      </c>
      <c r="G14" s="31"/>
      <c r="H14" s="31"/>
      <c r="I14" s="31">
        <v>4.411828637963449</v>
      </c>
      <c r="J14" s="31"/>
      <c r="K14" s="31"/>
    </row>
    <row r="17" spans="2:32" ht="15" customHeight="1" x14ac:dyDescent="0.25">
      <c r="AF17" s="38"/>
    </row>
    <row r="20" spans="2:32" ht="15" customHeight="1" x14ac:dyDescent="0.25">
      <c r="B20" s="16"/>
    </row>
  </sheetData>
  <mergeCells count="2">
    <mergeCell ref="A6:A10"/>
    <mergeCell ref="A11:A14"/>
  </mergeCells>
  <pageMargins left="0.7" right="0.7" top="0.75" bottom="0.75" header="0.3" footer="0.3"/>
  <ignoredErrors>
    <ignoredError sqref="D11:E11 D13:E13 G11:H11 G13:H13 J11:K11 J13:K13 D6:E6 G6:H6 J6" formulaRange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K14" sqref="K14"/>
    </sheetView>
  </sheetViews>
  <sheetFormatPr baseColWidth="10" defaultColWidth="11.42578125" defaultRowHeight="15" x14ac:dyDescent="0.25"/>
  <cols>
    <col min="11" max="13" width="11.5703125" customWidth="1"/>
  </cols>
  <sheetData>
    <row r="1" spans="1:10" x14ac:dyDescent="0.25">
      <c r="A1" s="16" t="s">
        <v>141</v>
      </c>
    </row>
    <row r="2" spans="1:10" x14ac:dyDescent="0.25">
      <c r="A2" s="16"/>
    </row>
    <row r="3" spans="1:10" x14ac:dyDescent="0.25">
      <c r="A3" s="16" t="s">
        <v>224</v>
      </c>
    </row>
    <row r="5" spans="1:10" ht="30" x14ac:dyDescent="0.25">
      <c r="A5" s="32" t="s">
        <v>140</v>
      </c>
      <c r="B5" s="33" t="s">
        <v>143</v>
      </c>
      <c r="C5" s="34" t="s">
        <v>144</v>
      </c>
      <c r="D5" s="34" t="s">
        <v>145</v>
      </c>
      <c r="E5" s="33" t="s">
        <v>147</v>
      </c>
      <c r="F5" s="34" t="s">
        <v>144</v>
      </c>
      <c r="G5" s="34" t="s">
        <v>145</v>
      </c>
      <c r="H5" s="34" t="s">
        <v>146</v>
      </c>
      <c r="I5" s="34" t="s">
        <v>144</v>
      </c>
      <c r="J5" s="34" t="s">
        <v>145</v>
      </c>
    </row>
    <row r="6" spans="1:10" x14ac:dyDescent="0.25">
      <c r="A6" s="24" t="s">
        <v>142</v>
      </c>
      <c r="B6" s="31">
        <v>4301.0827362736154</v>
      </c>
      <c r="C6" s="31">
        <f>AVERAGE(B6:B8)</f>
        <v>4074.5594648099213</v>
      </c>
      <c r="D6" s="31">
        <f>STDEV(B6:B8)</f>
        <v>425.8418580590361</v>
      </c>
      <c r="E6" s="31">
        <v>56.104923386401751</v>
      </c>
      <c r="F6" s="31">
        <f>AVERAGE(E6:E8)</f>
        <v>62.140319681673368</v>
      </c>
      <c r="G6" s="31">
        <f>STDEV(E6:E8)</f>
        <v>11.911362025574023</v>
      </c>
      <c r="H6" s="31">
        <v>84108.059929749288</v>
      </c>
      <c r="I6" s="31">
        <f>AVERAGE(H6:H8)</f>
        <v>78623.393132826139</v>
      </c>
      <c r="J6" s="31">
        <f>STDEV(H6:H8)</f>
        <v>7571.1020882659186</v>
      </c>
    </row>
    <row r="7" spans="1:10" x14ac:dyDescent="0.25">
      <c r="A7" s="24" t="s">
        <v>142</v>
      </c>
      <c r="B7" s="31">
        <v>4339.2617078935127</v>
      </c>
      <c r="C7" s="31"/>
      <c r="D7" s="31"/>
      <c r="E7" s="31">
        <v>75.861336892737754</v>
      </c>
      <c r="F7" s="31"/>
      <c r="G7" s="31"/>
      <c r="H7" s="31">
        <v>81776.855645519478</v>
      </c>
      <c r="I7" s="31"/>
      <c r="J7" s="31"/>
    </row>
    <row r="8" spans="1:10" x14ac:dyDescent="0.25">
      <c r="A8" s="24" t="s">
        <v>142</v>
      </c>
      <c r="B8" s="31">
        <v>3583.3339502626359</v>
      </c>
      <c r="C8" s="31"/>
      <c r="D8" s="31"/>
      <c r="E8" s="31">
        <v>54.4546987658806</v>
      </c>
      <c r="F8" s="31"/>
      <c r="G8" s="31"/>
      <c r="H8" s="31">
        <v>69985.263823209636</v>
      </c>
      <c r="I8" s="31"/>
      <c r="J8" s="31"/>
    </row>
    <row r="9" spans="1:10" x14ac:dyDescent="0.25">
      <c r="A9" s="24" t="s">
        <v>171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</row>
    <row r="10" spans="1:10" x14ac:dyDescent="0.25">
      <c r="A10" s="24" t="s">
        <v>171</v>
      </c>
      <c r="B10" s="31">
        <v>0</v>
      </c>
      <c r="C10" s="31"/>
      <c r="D10" s="31"/>
      <c r="E10" s="31">
        <v>0</v>
      </c>
      <c r="F10" s="31"/>
      <c r="G10" s="31"/>
      <c r="H10" s="31">
        <v>0</v>
      </c>
      <c r="I10" s="31"/>
      <c r="J10" s="31"/>
    </row>
    <row r="11" spans="1:10" x14ac:dyDescent="0.25">
      <c r="A11" s="24" t="s">
        <v>171</v>
      </c>
      <c r="B11" s="31">
        <v>0</v>
      </c>
      <c r="C11" s="31"/>
      <c r="D11" s="31"/>
      <c r="E11" s="31">
        <v>0</v>
      </c>
      <c r="F11" s="31"/>
      <c r="G11" s="31"/>
      <c r="H11" s="31">
        <v>0</v>
      </c>
      <c r="I11" s="31"/>
      <c r="J11" s="31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XFD1048576"/>
    </sheetView>
  </sheetViews>
  <sheetFormatPr baseColWidth="10" defaultRowHeight="15" x14ac:dyDescent="0.25"/>
  <cols>
    <col min="1" max="1" width="25.5703125" customWidth="1"/>
  </cols>
  <sheetData>
    <row r="1" spans="1:7" x14ac:dyDescent="0.25">
      <c r="A1" s="16" t="s">
        <v>150</v>
      </c>
    </row>
    <row r="2" spans="1:7" x14ac:dyDescent="0.25">
      <c r="A2" s="16"/>
    </row>
    <row r="3" spans="1:7" x14ac:dyDescent="0.25">
      <c r="A3" s="16" t="s">
        <v>152</v>
      </c>
    </row>
    <row r="5" spans="1:7" ht="30" x14ac:dyDescent="0.25">
      <c r="A5" s="32" t="s">
        <v>140</v>
      </c>
      <c r="B5" s="34" t="s">
        <v>146</v>
      </c>
      <c r="C5" s="34" t="s">
        <v>144</v>
      </c>
      <c r="D5" s="34" t="s">
        <v>145</v>
      </c>
      <c r="E5" s="33" t="s">
        <v>147</v>
      </c>
      <c r="F5" s="34" t="s">
        <v>144</v>
      </c>
      <c r="G5" s="34" t="s">
        <v>145</v>
      </c>
    </row>
    <row r="6" spans="1:7" ht="15" customHeight="1" x14ac:dyDescent="0.25">
      <c r="A6" s="24" t="s">
        <v>106</v>
      </c>
      <c r="B6" s="40">
        <v>1</v>
      </c>
      <c r="C6" s="40">
        <v>1.127388955464885</v>
      </c>
      <c r="D6" s="40">
        <v>0.16249870331778987</v>
      </c>
      <c r="E6" s="40">
        <v>1</v>
      </c>
      <c r="F6" s="40">
        <v>0.96555415869356132</v>
      </c>
      <c r="G6" s="40">
        <v>7.2089895981591032E-2</v>
      </c>
    </row>
    <row r="7" spans="1:7" x14ac:dyDescent="0.25">
      <c r="A7" s="24" t="s">
        <v>106</v>
      </c>
      <c r="B7" s="40">
        <v>1.0717734625362916</v>
      </c>
      <c r="C7" s="40"/>
      <c r="D7" s="40"/>
      <c r="E7" s="40">
        <v>1.0139594797900289</v>
      </c>
      <c r="F7" s="40"/>
      <c r="G7" s="40"/>
    </row>
    <row r="8" spans="1:7" x14ac:dyDescent="0.25">
      <c r="A8" s="24" t="s">
        <v>106</v>
      </c>
      <c r="B8" s="40">
        <v>1.3103934038583638</v>
      </c>
      <c r="C8" s="40"/>
      <c r="D8" s="40"/>
      <c r="E8" s="40">
        <v>0.88270299629065507</v>
      </c>
      <c r="F8" s="40"/>
      <c r="G8" s="40"/>
    </row>
    <row r="9" spans="1:7" x14ac:dyDescent="0.25">
      <c r="A9" s="24" t="s">
        <v>107</v>
      </c>
      <c r="B9" s="40">
        <v>143.01275367324411</v>
      </c>
      <c r="C9" s="40">
        <v>122.02523511379331</v>
      </c>
      <c r="D9" s="40">
        <v>20.943870186675749</v>
      </c>
      <c r="E9" s="40">
        <v>8.4561443244910528</v>
      </c>
      <c r="F9" s="40">
        <v>8.0063324455284004</v>
      </c>
      <c r="G9" s="40">
        <v>0.39326469891920646</v>
      </c>
    </row>
    <row r="10" spans="1:7" x14ac:dyDescent="0.25">
      <c r="A10" s="24" t="s">
        <v>107</v>
      </c>
      <c r="B10" s="40">
        <v>101.12528791851223</v>
      </c>
      <c r="C10" s="40"/>
      <c r="D10" s="40"/>
      <c r="E10" s="40">
        <v>7.8353623806954076</v>
      </c>
      <c r="F10" s="40"/>
      <c r="G10" s="40"/>
    </row>
    <row r="11" spans="1:7" x14ac:dyDescent="0.25">
      <c r="A11" s="24" t="s">
        <v>107</v>
      </c>
      <c r="B11" s="40">
        <v>121.93766374962361</v>
      </c>
      <c r="C11" s="40"/>
      <c r="D11" s="40"/>
      <c r="E11" s="40">
        <v>7.7274906313987426</v>
      </c>
      <c r="F11" s="40"/>
      <c r="G11" s="40"/>
    </row>
    <row r="12" spans="1:7" x14ac:dyDescent="0.25">
      <c r="A12" s="24" t="s">
        <v>115</v>
      </c>
      <c r="B12" s="40">
        <v>88.647005959099076</v>
      </c>
      <c r="C12" s="40">
        <v>98.144698490334363</v>
      </c>
      <c r="D12" s="40">
        <v>8.232969478028652</v>
      </c>
      <c r="E12" s="40">
        <v>5.0280534980873073</v>
      </c>
      <c r="F12" s="40">
        <v>5.9205099802397001</v>
      </c>
      <c r="G12" s="40">
        <v>0.79278212714320562</v>
      </c>
    </row>
    <row r="13" spans="1:7" x14ac:dyDescent="0.25">
      <c r="A13" s="24" t="s">
        <v>115</v>
      </c>
      <c r="B13" s="40">
        <v>102.53694433147182</v>
      </c>
      <c r="C13" s="40"/>
      <c r="D13" s="40"/>
      <c r="E13" s="40">
        <v>6.190259974169555</v>
      </c>
      <c r="F13" s="40"/>
      <c r="G13" s="40"/>
    </row>
    <row r="14" spans="1:7" x14ac:dyDescent="0.25">
      <c r="A14" s="24" t="s">
        <v>115</v>
      </c>
      <c r="B14" s="40">
        <v>103.2501451804322</v>
      </c>
      <c r="C14" s="40"/>
      <c r="D14" s="40"/>
      <c r="E14" s="40">
        <v>6.5432164684622363</v>
      </c>
      <c r="F14" s="40"/>
      <c r="G14" s="40"/>
    </row>
    <row r="15" spans="1:7" x14ac:dyDescent="0.25">
      <c r="A15" s="24" t="s">
        <v>116</v>
      </c>
      <c r="B15" s="40">
        <v>407.31467968251764</v>
      </c>
      <c r="C15" s="40">
        <v>546.20000000000005</v>
      </c>
      <c r="D15" s="40">
        <v>110.3</v>
      </c>
      <c r="E15" s="40">
        <v>12.99603834169976</v>
      </c>
      <c r="F15" s="40">
        <v>15.338285652103087</v>
      </c>
      <c r="G15" s="40">
        <v>2.04851673544055</v>
      </c>
    </row>
    <row r="16" spans="1:7" x14ac:dyDescent="0.25">
      <c r="A16" s="24" t="s">
        <v>116</v>
      </c>
      <c r="B16" s="40">
        <v>544.95753341611862</v>
      </c>
      <c r="C16" s="40"/>
      <c r="D16" s="40"/>
      <c r="E16" s="40">
        <v>16.223351676640423</v>
      </c>
      <c r="F16" s="40"/>
      <c r="G16" s="40"/>
    </row>
    <row r="17" spans="1:7" x14ac:dyDescent="0.25">
      <c r="A17" s="24" t="s">
        <v>116</v>
      </c>
      <c r="B17" s="40">
        <v>657.11405955220675</v>
      </c>
      <c r="C17" s="40"/>
      <c r="D17" s="40"/>
      <c r="E17" s="40">
        <v>16.795466937969078</v>
      </c>
      <c r="F17" s="40"/>
      <c r="G17" s="40"/>
    </row>
    <row r="18" spans="1:7" x14ac:dyDescent="0.25">
      <c r="A18" s="24" t="s">
        <v>117</v>
      </c>
      <c r="B18" s="40">
        <v>190.01901704051826</v>
      </c>
      <c r="C18" s="40">
        <v>205.5602191781492</v>
      </c>
      <c r="D18" s="40">
        <v>17.433259566014545</v>
      </c>
      <c r="E18" s="40">
        <v>17.387757800416939</v>
      </c>
      <c r="F18" s="40">
        <v>18.491766817778498</v>
      </c>
      <c r="G18" s="40">
        <v>1.241241837746403</v>
      </c>
    </row>
    <row r="19" spans="1:7" x14ac:dyDescent="0.25">
      <c r="A19" s="24" t="s">
        <v>117</v>
      </c>
      <c r="B19" s="40">
        <v>202.25057583702448</v>
      </c>
      <c r="C19" s="40"/>
      <c r="D19" s="40"/>
      <c r="E19" s="40">
        <v>18.252219453894796</v>
      </c>
      <c r="F19" s="40"/>
      <c r="G19" s="40"/>
    </row>
    <row r="20" spans="1:7" x14ac:dyDescent="0.25">
      <c r="A20" s="24" t="s">
        <v>117</v>
      </c>
      <c r="B20" s="40">
        <v>224.41106465690478</v>
      </c>
      <c r="C20" s="40"/>
      <c r="D20" s="40"/>
      <c r="E20" s="40">
        <v>19.835323199023762</v>
      </c>
      <c r="F20" s="40"/>
      <c r="G20" s="40"/>
    </row>
  </sheetData>
  <pageMargins left="0.7" right="0.7" top="0.75" bottom="0.75" header="0.3" footer="0.3"/>
  <pageSetup paperSize="9"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sqref="A1:XFD1048576"/>
    </sheetView>
  </sheetViews>
  <sheetFormatPr baseColWidth="10" defaultRowHeight="15" x14ac:dyDescent="0.25"/>
  <cols>
    <col min="1" max="1" width="25.5703125" customWidth="1"/>
  </cols>
  <sheetData>
    <row r="1" spans="1:2" x14ac:dyDescent="0.25">
      <c r="A1" s="16" t="s">
        <v>153</v>
      </c>
    </row>
    <row r="2" spans="1:2" x14ac:dyDescent="0.25">
      <c r="A2" s="16"/>
    </row>
    <row r="3" spans="1:2" x14ac:dyDescent="0.25">
      <c r="A3" s="16" t="s">
        <v>155</v>
      </c>
    </row>
    <row r="5" spans="1:2" ht="17.25" x14ac:dyDescent="0.25">
      <c r="A5" s="32" t="s">
        <v>140</v>
      </c>
      <c r="B5" s="16" t="s">
        <v>154</v>
      </c>
    </row>
    <row r="6" spans="1:2" ht="15" customHeight="1" x14ac:dyDescent="0.25">
      <c r="A6" s="24" t="s">
        <v>106</v>
      </c>
      <c r="B6" s="23">
        <v>10.68</v>
      </c>
    </row>
    <row r="7" spans="1:2" x14ac:dyDescent="0.25">
      <c r="A7" s="24" t="s">
        <v>106</v>
      </c>
      <c r="B7" s="23">
        <v>9.0299999999999994</v>
      </c>
    </row>
    <row r="8" spans="1:2" x14ac:dyDescent="0.25">
      <c r="A8" s="24" t="s">
        <v>107</v>
      </c>
      <c r="B8" s="23">
        <v>4.2</v>
      </c>
    </row>
    <row r="9" spans="1:2" x14ac:dyDescent="0.25">
      <c r="A9" s="24" t="s">
        <v>107</v>
      </c>
      <c r="B9" s="23">
        <v>4.2699999999999996</v>
      </c>
    </row>
    <row r="10" spans="1:2" x14ac:dyDescent="0.25">
      <c r="A10" s="24" t="s">
        <v>107</v>
      </c>
      <c r="B10" s="23">
        <v>4.45</v>
      </c>
    </row>
    <row r="11" spans="1:2" x14ac:dyDescent="0.25">
      <c r="A11" s="24" t="s">
        <v>115</v>
      </c>
      <c r="B11" s="23">
        <v>12</v>
      </c>
    </row>
    <row r="12" spans="1:2" x14ac:dyDescent="0.25">
      <c r="A12" s="24" t="s">
        <v>115</v>
      </c>
      <c r="B12" s="23">
        <v>15.5</v>
      </c>
    </row>
    <row r="13" spans="1:2" x14ac:dyDescent="0.25">
      <c r="A13" s="24" t="s">
        <v>116</v>
      </c>
      <c r="B13" s="23">
        <v>3.46</v>
      </c>
    </row>
    <row r="14" spans="1:2" x14ac:dyDescent="0.25">
      <c r="A14" s="24" t="s">
        <v>116</v>
      </c>
      <c r="B14" s="23">
        <v>4.13</v>
      </c>
    </row>
    <row r="15" spans="1:2" x14ac:dyDescent="0.25">
      <c r="A15" s="24" t="s">
        <v>117</v>
      </c>
      <c r="B15" s="23">
        <v>5.8</v>
      </c>
    </row>
    <row r="16" spans="1:2" x14ac:dyDescent="0.25">
      <c r="A16" s="24" t="s">
        <v>117</v>
      </c>
      <c r="B16" s="23">
        <v>1.7</v>
      </c>
    </row>
    <row r="17" spans="1:2" x14ac:dyDescent="0.25">
      <c r="A17" s="24" t="s">
        <v>117</v>
      </c>
      <c r="B17" s="23">
        <v>2.23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C14" sqref="C14"/>
    </sheetView>
  </sheetViews>
  <sheetFormatPr baseColWidth="10" defaultColWidth="11.42578125" defaultRowHeight="15" x14ac:dyDescent="0.25"/>
  <cols>
    <col min="1" max="1" width="17.140625" customWidth="1"/>
  </cols>
  <sheetData>
    <row r="1" spans="1:3" x14ac:dyDescent="0.25">
      <c r="A1" s="16" t="s">
        <v>156</v>
      </c>
    </row>
    <row r="2" spans="1:3" x14ac:dyDescent="0.25">
      <c r="A2" s="16"/>
    </row>
    <row r="3" spans="1:3" x14ac:dyDescent="0.25">
      <c r="A3" s="16" t="s">
        <v>157</v>
      </c>
    </row>
    <row r="5" spans="1:3" x14ac:dyDescent="0.25">
      <c r="A5" s="16" t="s">
        <v>160</v>
      </c>
      <c r="B5" s="41" t="s">
        <v>4</v>
      </c>
      <c r="C5" s="41" t="s">
        <v>5</v>
      </c>
    </row>
    <row r="6" spans="1:3" x14ac:dyDescent="0.25">
      <c r="A6" t="s">
        <v>163</v>
      </c>
      <c r="B6" s="10">
        <v>0.48</v>
      </c>
      <c r="C6" s="10">
        <v>0.52</v>
      </c>
    </row>
    <row r="7" spans="1:3" x14ac:dyDescent="0.25">
      <c r="A7" t="s">
        <v>164</v>
      </c>
      <c r="B7" s="10">
        <v>0.26933333333333331</v>
      </c>
      <c r="C7" s="10">
        <v>0.40697674418604651</v>
      </c>
    </row>
    <row r="8" spans="1:3" x14ac:dyDescent="0.25">
      <c r="A8" t="s">
        <v>36</v>
      </c>
      <c r="B8" s="10">
        <v>0.60728346456692917</v>
      </c>
      <c r="C8" s="10">
        <v>0.69014732965009207</v>
      </c>
    </row>
    <row r="9" spans="1:3" x14ac:dyDescent="0.25">
      <c r="A9" t="s">
        <v>40</v>
      </c>
      <c r="B9" s="10">
        <v>0.45972495088408644</v>
      </c>
      <c r="C9" s="10">
        <v>0.62758620689655176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J30" sqref="J30"/>
    </sheetView>
  </sheetViews>
  <sheetFormatPr baseColWidth="10" defaultRowHeight="15" x14ac:dyDescent="0.25"/>
  <sheetData>
    <row r="1" spans="1:3" x14ac:dyDescent="0.25">
      <c r="A1" s="16" t="s">
        <v>158</v>
      </c>
    </row>
    <row r="2" spans="1:3" x14ac:dyDescent="0.25">
      <c r="A2" s="16"/>
    </row>
    <row r="3" spans="1:3" x14ac:dyDescent="0.25">
      <c r="A3" s="16" t="s">
        <v>159</v>
      </c>
    </row>
    <row r="5" spans="1:3" x14ac:dyDescent="0.25">
      <c r="B5" s="16" t="s">
        <v>4</v>
      </c>
      <c r="C5" s="16" t="s">
        <v>5</v>
      </c>
    </row>
    <row r="6" spans="1:3" x14ac:dyDescent="0.25">
      <c r="A6" t="s">
        <v>160</v>
      </c>
      <c r="B6" s="10">
        <v>4.7052934551370294E-2</v>
      </c>
      <c r="C6" s="10">
        <v>0.10950361686206037</v>
      </c>
    </row>
    <row r="7" spans="1:3" x14ac:dyDescent="0.25">
      <c r="A7" t="s">
        <v>161</v>
      </c>
      <c r="B7" s="10">
        <v>0.14000000000000001</v>
      </c>
      <c r="C7" s="10">
        <v>0.21</v>
      </c>
    </row>
    <row r="8" spans="1:3" x14ac:dyDescent="0.25">
      <c r="A8" t="s">
        <v>162</v>
      </c>
      <c r="B8" s="10">
        <v>0.14000000000000001</v>
      </c>
      <c r="C8" s="10">
        <v>0.24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36</vt:i4>
      </vt:variant>
    </vt:vector>
  </HeadingPairs>
  <TitlesOfParts>
    <vt:vector size="36" baseType="lpstr">
      <vt:lpstr>Fig 1D</vt:lpstr>
      <vt:lpstr>Fig 1E</vt:lpstr>
      <vt:lpstr>Fig 1F</vt:lpstr>
      <vt:lpstr>Fig 2C</vt:lpstr>
      <vt:lpstr>Fig 2D</vt:lpstr>
      <vt:lpstr>Fig 2H</vt:lpstr>
      <vt:lpstr>Fig 2I</vt:lpstr>
      <vt:lpstr>Fig 3C</vt:lpstr>
      <vt:lpstr>Fig 3D</vt:lpstr>
      <vt:lpstr>Fig 6C</vt:lpstr>
      <vt:lpstr>Fig 6D</vt:lpstr>
      <vt:lpstr>Fig 6E</vt:lpstr>
      <vt:lpstr>Fig 6F</vt:lpstr>
      <vt:lpstr>Fig 6H</vt:lpstr>
      <vt:lpstr>Supp Fig 2A</vt:lpstr>
      <vt:lpstr>Supp Fig 2B</vt:lpstr>
      <vt:lpstr>Supp Fig 2C</vt:lpstr>
      <vt:lpstr>Supp Fig 2D</vt:lpstr>
      <vt:lpstr>Supp Fig 5A</vt:lpstr>
      <vt:lpstr>Supp Fig 5B</vt:lpstr>
      <vt:lpstr>Supp Fig 5C</vt:lpstr>
      <vt:lpstr>Supp Fig 5D</vt:lpstr>
      <vt:lpstr>Supp Fig 7A</vt:lpstr>
      <vt:lpstr>Supp Fig 7B</vt:lpstr>
      <vt:lpstr>Supp Fig 7C</vt:lpstr>
      <vt:lpstr>Supp Fig 7D</vt:lpstr>
      <vt:lpstr>Supp Fig 8</vt:lpstr>
      <vt:lpstr>Supp Fig 10A</vt:lpstr>
      <vt:lpstr>Supp Fig 10B</vt:lpstr>
      <vt:lpstr>Supp Fig 10C</vt:lpstr>
      <vt:lpstr>Supp Fig 18A</vt:lpstr>
      <vt:lpstr>Supp Fig 18B</vt:lpstr>
      <vt:lpstr>Supp Fig 19B</vt:lpstr>
      <vt:lpstr>Supp Fig 20</vt:lpstr>
      <vt:lpstr>Supp Fig 21B</vt:lpstr>
      <vt:lpstr>Supp Fig 21C</vt:lpstr>
    </vt:vector>
  </TitlesOfParts>
  <Company>Institut Curie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PC-de-Nadège</dc:creator>
  <cp:lastModifiedBy>Watson Sarah</cp:lastModifiedBy>
  <dcterms:created xsi:type="dcterms:W3CDTF">2024-07-09T07:26:16Z</dcterms:created>
  <dcterms:modified xsi:type="dcterms:W3CDTF">2024-07-18T07:59:07Z</dcterms:modified>
</cp:coreProperties>
</file>