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dministrator\Desktop\nc final\提交\"/>
    </mc:Choice>
  </mc:AlternateContent>
  <xr:revisionPtr revIDLastSave="0" documentId="13_ncr:1_{FCBCD1E7-4B1B-4266-A9E6-A93E9DF41269}" xr6:coauthVersionLast="47" xr6:coauthVersionMax="47" xr10:uidLastSave="{00000000-0000-0000-0000-000000000000}"/>
  <bookViews>
    <workbookView xWindow="-108" yWindow="-108" windowWidth="30936" windowHeight="16776" firstSheet="14" activeTab="19" xr2:uid="{28690538-51F0-46F3-949F-EA30738516C2}"/>
  </bookViews>
  <sheets>
    <sheet name="Figure 1" sheetId="1" r:id="rId1"/>
    <sheet name="Figure 2" sheetId="2" r:id="rId2"/>
    <sheet name="Figure 3" sheetId="3" r:id="rId3"/>
    <sheet name="Figure 4" sheetId="4" r:id="rId4"/>
    <sheet name="Figure 5" sheetId="5" r:id="rId5"/>
    <sheet name="Figure 6" sheetId="6" r:id="rId6"/>
    <sheet name="Supplementary Fig. 2" sheetId="7" r:id="rId7"/>
    <sheet name="Supplementary Fig. 3" sheetId="8" r:id="rId8"/>
    <sheet name="Supplementary Fig. 4" sheetId="9" r:id="rId9"/>
    <sheet name="Supplementary Fig. 5" sheetId="10" r:id="rId10"/>
    <sheet name="Supplementary Fig. 6" sheetId="11" r:id="rId11"/>
    <sheet name="Supplementary Fig. 9" sheetId="12" r:id="rId12"/>
    <sheet name="Supplementary Fig. 10" sheetId="13" r:id="rId13"/>
    <sheet name="Supplementary Fig. 12" sheetId="14" r:id="rId14"/>
    <sheet name="Supplementary Fig. 14" sheetId="15" r:id="rId15"/>
    <sheet name="Supplementary Fig. 15" sheetId="16" r:id="rId16"/>
    <sheet name="Supplementary Fig. 16" sheetId="17" r:id="rId17"/>
    <sheet name="Supplementary Fig. 17" sheetId="18" r:id="rId18"/>
    <sheet name="Supplementary Fig. 18" sheetId="19" r:id="rId19"/>
    <sheet name="Supplementary Fig. 23" sheetId="20" r:id="rId20"/>
    <sheet name="Supplementary Fig. 24" sheetId="21" r:id="rId21"/>
    <sheet name="Supplementary Fig. 25" sheetId="22" r:id="rId22"/>
    <sheet name="Supplementary Fig. 26" sheetId="23" r:id="rId23"/>
    <sheet name="Supplementary Fig. 27" sheetId="24" r:id="rId24"/>
    <sheet name="Supplementary Fig. 28" sheetId="25" r:id="rId25"/>
    <sheet name="Supplementary Fig. 29" sheetId="26" r:id="rId26"/>
    <sheet name="Supplementary Fig. 30" sheetId="27" r:id="rId27"/>
    <sheet name="Supplementary Fig. 31&amp;Table 1" sheetId="28" r:id="rId28"/>
    <sheet name="Supplementary Fig. 33" sheetId="29" r:id="rId29"/>
  </sheets>
  <definedNames>
    <definedName name="_Toc168261182" localSheetId="9">'Supplementary Fig. 5'!$A$1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J50" i="4" l="1"/>
  <c r="D91" i="4" l="1"/>
  <c r="C91" i="4"/>
  <c r="M90" i="4"/>
  <c r="L90" i="4"/>
  <c r="K90" i="4"/>
  <c r="J90" i="4"/>
  <c r="M89" i="4"/>
  <c r="M91" i="4" s="1"/>
  <c r="M92" i="4" s="1"/>
  <c r="L89" i="4"/>
  <c r="L91" i="4" s="1"/>
  <c r="L92" i="4" s="1"/>
  <c r="K89" i="4"/>
  <c r="K91" i="4" s="1"/>
  <c r="K92" i="4" s="1"/>
  <c r="J89" i="4"/>
  <c r="J91" i="4" s="1"/>
  <c r="J92" i="4" s="1"/>
  <c r="I89" i="4"/>
  <c r="I91" i="4" s="1"/>
  <c r="I92" i="4" s="1"/>
  <c r="H89" i="4"/>
  <c r="H91" i="4" s="1"/>
  <c r="H92" i="4" s="1"/>
  <c r="G89" i="4"/>
  <c r="G91" i="4" s="1"/>
  <c r="G92" i="4" s="1"/>
  <c r="F89" i="4"/>
  <c r="F91" i="4" s="1"/>
  <c r="F92" i="4" s="1"/>
  <c r="E89" i="4"/>
  <c r="E91" i="4" s="1"/>
  <c r="E92" i="4" s="1"/>
  <c r="D89" i="4"/>
  <c r="C89" i="4"/>
  <c r="M88" i="4"/>
  <c r="L88" i="4"/>
  <c r="K88" i="4"/>
  <c r="J88" i="4"/>
  <c r="I88" i="4"/>
  <c r="I90" i="4" s="1"/>
  <c r="H88" i="4"/>
  <c r="H90" i="4" s="1"/>
  <c r="G88" i="4"/>
  <c r="G90" i="4" s="1"/>
  <c r="F88" i="4"/>
  <c r="F90" i="4" s="1"/>
  <c r="E88" i="4"/>
  <c r="E90" i="4" s="1"/>
  <c r="D88" i="4"/>
  <c r="D90" i="4" s="1"/>
  <c r="D92" i="4" s="1"/>
  <c r="C88" i="4"/>
  <c r="C90" i="4" s="1"/>
  <c r="F51" i="4"/>
  <c r="E51" i="4"/>
  <c r="E52" i="4" s="1"/>
  <c r="D51" i="4"/>
  <c r="D52" i="4" s="1"/>
  <c r="C51" i="4"/>
  <c r="C52" i="4" s="1"/>
  <c r="M50" i="4"/>
  <c r="L50" i="4"/>
  <c r="M49" i="4"/>
  <c r="M51" i="4" s="1"/>
  <c r="M52" i="4" s="1"/>
  <c r="L49" i="4"/>
  <c r="L51" i="4" s="1"/>
  <c r="L52" i="4" s="1"/>
  <c r="K49" i="4"/>
  <c r="K51" i="4" s="1"/>
  <c r="J49" i="4"/>
  <c r="J51" i="4" s="1"/>
  <c r="I49" i="4"/>
  <c r="I51" i="4" s="1"/>
  <c r="I52" i="4" s="1"/>
  <c r="H49" i="4"/>
  <c r="H51" i="4" s="1"/>
  <c r="H52" i="4" s="1"/>
  <c r="G49" i="4"/>
  <c r="G51" i="4" s="1"/>
  <c r="G52" i="4" s="1"/>
  <c r="F49" i="4"/>
  <c r="E49" i="4"/>
  <c r="D49" i="4"/>
  <c r="C49" i="4"/>
  <c r="M48" i="4"/>
  <c r="L48" i="4"/>
  <c r="K48" i="4"/>
  <c r="K50" i="4" s="1"/>
  <c r="J48" i="4"/>
  <c r="I48" i="4"/>
  <c r="I50" i="4" s="1"/>
  <c r="H48" i="4"/>
  <c r="H50" i="4" s="1"/>
  <c r="G48" i="4"/>
  <c r="G50" i="4" s="1"/>
  <c r="F48" i="4"/>
  <c r="F50" i="4" s="1"/>
  <c r="F52" i="4" s="1"/>
  <c r="E48" i="4"/>
  <c r="E50" i="4" s="1"/>
  <c r="D48" i="4"/>
  <c r="D50" i="4" s="1"/>
  <c r="C48" i="4"/>
  <c r="C50" i="4" s="1"/>
  <c r="M21" i="4"/>
  <c r="L21" i="4"/>
  <c r="K21" i="4"/>
  <c r="J21" i="4"/>
  <c r="I21" i="4"/>
  <c r="H21" i="4"/>
  <c r="G21" i="4"/>
  <c r="F21" i="4"/>
  <c r="E21" i="4"/>
  <c r="D21" i="4"/>
  <c r="C21" i="4"/>
  <c r="M20" i="4"/>
  <c r="L20" i="4"/>
  <c r="K20" i="4"/>
  <c r="J20" i="4"/>
  <c r="I20" i="4"/>
  <c r="H20" i="4"/>
  <c r="G20" i="4"/>
  <c r="F20" i="4"/>
  <c r="E20" i="4"/>
  <c r="D20" i="4"/>
  <c r="C20" i="4"/>
  <c r="D93" i="4" l="1"/>
  <c r="D94" i="4" s="1"/>
  <c r="D53" i="4"/>
  <c r="E93" i="4"/>
  <c r="E94" i="4" s="1"/>
  <c r="E53" i="4"/>
  <c r="J52" i="4"/>
  <c r="C93" i="4"/>
  <c r="C94" i="4" s="1"/>
  <c r="C53" i="4"/>
  <c r="G93" i="4"/>
  <c r="G94" i="4" s="1"/>
  <c r="G53" i="4"/>
  <c r="H93" i="4"/>
  <c r="H94" i="4" s="1"/>
  <c r="H53" i="4"/>
  <c r="I53" i="4"/>
  <c r="I93" i="4"/>
  <c r="I94" i="4" s="1"/>
  <c r="F53" i="4"/>
  <c r="F93" i="4"/>
  <c r="F94" i="4" s="1"/>
  <c r="K52" i="4"/>
  <c r="L53" i="4"/>
  <c r="L93" i="4"/>
  <c r="L94" i="4" s="1"/>
  <c r="M93" i="4"/>
  <c r="M94" i="4" s="1"/>
  <c r="M53" i="4"/>
  <c r="C92" i="4"/>
  <c r="K93" i="4" l="1"/>
  <c r="K94" i="4" s="1"/>
  <c r="K53" i="4"/>
  <c r="J53" i="4"/>
  <c r="J93" i="4"/>
  <c r="J94" i="4" s="1"/>
</calcChain>
</file>

<file path=xl/sharedStrings.xml><?xml version="1.0" encoding="utf-8"?>
<sst xmlns="http://schemas.openxmlformats.org/spreadsheetml/2006/main" count="481" uniqueCount="174">
  <si>
    <t>figure 1d</t>
    <phoneticPr fontId="1" type="noConversion"/>
  </si>
  <si>
    <t>time(s)</t>
    <phoneticPr fontId="1" type="noConversion"/>
  </si>
  <si>
    <t>experiment 1</t>
    <phoneticPr fontId="1" type="noConversion"/>
  </si>
  <si>
    <t>experiment 2</t>
    <phoneticPr fontId="1" type="noConversion"/>
  </si>
  <si>
    <t>experiment 3</t>
    <phoneticPr fontId="1" type="noConversion"/>
  </si>
  <si>
    <t>figure 2c</t>
    <phoneticPr fontId="1" type="noConversion"/>
  </si>
  <si>
    <t>0.1 M
IPTG</t>
    <phoneticPr fontId="1" type="noConversion"/>
  </si>
  <si>
    <r>
      <t>30</t>
    </r>
    <r>
      <rPr>
        <vertAlign val="superscript"/>
        <sz val="11"/>
        <color theme="1"/>
        <rFont val="Arial"/>
        <family val="2"/>
      </rPr>
      <t>o</t>
    </r>
    <r>
      <rPr>
        <sz val="11"/>
        <color theme="1"/>
        <rFont val="Arial"/>
        <family val="2"/>
      </rPr>
      <t>C</t>
    </r>
    <phoneticPr fontId="1" type="noConversion"/>
  </si>
  <si>
    <r>
      <t>37</t>
    </r>
    <r>
      <rPr>
        <vertAlign val="superscript"/>
        <sz val="11"/>
        <color theme="1"/>
        <rFont val="Arial"/>
        <family val="2"/>
      </rPr>
      <t>o</t>
    </r>
    <r>
      <rPr>
        <sz val="11"/>
        <color theme="1"/>
        <rFont val="Arial"/>
        <family val="2"/>
      </rPr>
      <t>C</t>
    </r>
    <phoneticPr fontId="1" type="noConversion"/>
  </si>
  <si>
    <r>
      <t>42</t>
    </r>
    <r>
      <rPr>
        <vertAlign val="superscript"/>
        <sz val="11"/>
        <color theme="1"/>
        <rFont val="Arial"/>
        <family val="2"/>
      </rPr>
      <t>o</t>
    </r>
    <r>
      <rPr>
        <sz val="11"/>
        <color theme="1"/>
        <rFont val="Arial"/>
        <family val="2"/>
      </rPr>
      <t>C</t>
    </r>
    <phoneticPr fontId="1" type="noConversion"/>
  </si>
  <si>
    <t>0.05 M
IPTG</t>
    <phoneticPr fontId="1" type="noConversion"/>
  </si>
  <si>
    <t>0.25 M
IPTG</t>
    <phoneticPr fontId="1" type="noConversion"/>
  </si>
  <si>
    <t>0.5 M
IPTG</t>
    <phoneticPr fontId="1" type="noConversion"/>
  </si>
  <si>
    <r>
      <t xml:space="preserve">Measurement of the ratio of synthetic condensates in </t>
    </r>
    <r>
      <rPr>
        <i/>
        <sz val="11"/>
        <color theme="1"/>
        <rFont val="Arial"/>
        <family val="2"/>
      </rPr>
      <t>B. subtilis</t>
    </r>
    <r>
      <rPr>
        <sz val="11"/>
        <color theme="1"/>
        <rFont val="Arial"/>
        <family val="2"/>
      </rPr>
      <t xml:space="preserve"> under different SIDP1-GFP expression level and temperature</t>
    </r>
    <phoneticPr fontId="1" type="noConversion"/>
  </si>
  <si>
    <t>figure 3a</t>
    <phoneticPr fontId="1" type="noConversion"/>
  </si>
  <si>
    <t>figure 3b</t>
    <phoneticPr fontId="1" type="noConversion"/>
  </si>
  <si>
    <t>Temperature</t>
    <phoneticPr fontId="1" type="noConversion"/>
  </si>
  <si>
    <t>experiment 4</t>
    <phoneticPr fontId="1" type="noConversion"/>
  </si>
  <si>
    <t>experiment 5</t>
    <phoneticPr fontId="1" type="noConversion"/>
  </si>
  <si>
    <t>experiment 6</t>
    <phoneticPr fontId="1" type="noConversion"/>
  </si>
  <si>
    <t>Recruitment efficiency</t>
    <phoneticPr fontId="1" type="noConversion"/>
  </si>
  <si>
    <t xml:space="preserve">Control
(TyrRS) </t>
    <phoneticPr fontId="1" type="noConversion"/>
  </si>
  <si>
    <t>J-2
 system</t>
    <phoneticPr fontId="1" type="noConversion"/>
  </si>
  <si>
    <t>JD-2 
system</t>
    <phoneticPr fontId="1" type="noConversion"/>
  </si>
  <si>
    <t>J
system</t>
    <phoneticPr fontId="1" type="noConversion"/>
  </si>
  <si>
    <t>JD
system</t>
    <phoneticPr fontId="1" type="noConversion"/>
  </si>
  <si>
    <t>JDR
system</t>
    <phoneticPr fontId="1" type="noConversion"/>
  </si>
  <si>
    <t>JDM-2
system</t>
    <phoneticPr fontId="1" type="noConversion"/>
  </si>
  <si>
    <t>JS
system</t>
    <phoneticPr fontId="1" type="noConversion"/>
  </si>
  <si>
    <t>JM2
system</t>
    <phoneticPr fontId="1" type="noConversion"/>
  </si>
  <si>
    <t>JM1
system</t>
    <phoneticPr fontId="1" type="noConversion"/>
  </si>
  <si>
    <t>JDM1
system</t>
    <phoneticPr fontId="1" type="noConversion"/>
  </si>
  <si>
    <t>&lt;&gt;</t>
  </si>
  <si>
    <t>A</t>
  </si>
  <si>
    <t>B</t>
  </si>
  <si>
    <t>Blank</t>
    <phoneticPr fontId="1" type="noConversion"/>
  </si>
  <si>
    <t>C</t>
  </si>
  <si>
    <t>D</t>
  </si>
  <si>
    <t>E</t>
  </si>
  <si>
    <t>F</t>
  </si>
  <si>
    <t>G</t>
  </si>
  <si>
    <t>H</t>
  </si>
  <si>
    <t>relative efficiency</t>
    <phoneticPr fontId="1" type="noConversion"/>
  </si>
  <si>
    <t>figure 4b</t>
    <phoneticPr fontId="1" type="noConversion"/>
  </si>
  <si>
    <t>figure 5b</t>
    <phoneticPr fontId="1" type="noConversion"/>
  </si>
  <si>
    <t>strain</t>
    <phoneticPr fontId="1" type="noConversion"/>
  </si>
  <si>
    <t>YW11</t>
  </si>
  <si>
    <t>YW12</t>
  </si>
  <si>
    <t>YW13</t>
  </si>
  <si>
    <t>YW14</t>
  </si>
  <si>
    <t>YW15</t>
  </si>
  <si>
    <t>Titer(mg/L)</t>
    <phoneticPr fontId="1" type="noConversion"/>
  </si>
  <si>
    <r>
      <t>OD</t>
    </r>
    <r>
      <rPr>
        <vertAlign val="subscript"/>
        <sz val="11"/>
        <color theme="1"/>
        <rFont val="Arial"/>
        <family val="2"/>
      </rPr>
      <t>600</t>
    </r>
    <phoneticPr fontId="1" type="noConversion"/>
  </si>
  <si>
    <t>figure 5d</t>
    <phoneticPr fontId="1" type="noConversion"/>
  </si>
  <si>
    <t>YW16</t>
  </si>
  <si>
    <t>YW17</t>
  </si>
  <si>
    <t>YW18</t>
  </si>
  <si>
    <t>YW19</t>
  </si>
  <si>
    <t>Time(h)</t>
    <phoneticPr fontId="1" type="noConversion"/>
  </si>
  <si>
    <t>YW10</t>
    <phoneticPr fontId="1" type="noConversion"/>
  </si>
  <si>
    <t>YW15</t>
    <phoneticPr fontId="1" type="noConversion"/>
  </si>
  <si>
    <t>YW16</t>
    <phoneticPr fontId="1" type="noConversion"/>
  </si>
  <si>
    <t>YW17</t>
    <phoneticPr fontId="1" type="noConversion"/>
  </si>
  <si>
    <t>YW18</t>
    <phoneticPr fontId="1" type="noConversion"/>
  </si>
  <si>
    <t>YW19</t>
    <phoneticPr fontId="1" type="noConversion"/>
  </si>
  <si>
    <t>figure 6a</t>
    <phoneticPr fontId="1" type="noConversion"/>
  </si>
  <si>
    <t>12 h</t>
    <phoneticPr fontId="1" type="noConversion"/>
  </si>
  <si>
    <t>24 h</t>
    <phoneticPr fontId="1" type="noConversion"/>
  </si>
  <si>
    <t>36 h</t>
    <phoneticPr fontId="1" type="noConversion"/>
  </si>
  <si>
    <t>48 h</t>
    <phoneticPr fontId="1" type="noConversion"/>
  </si>
  <si>
    <t>Glucose (g/L)</t>
    <phoneticPr fontId="1" type="noConversion"/>
  </si>
  <si>
    <t>GlcNAc (g/L)</t>
    <phoneticPr fontId="1" type="noConversion"/>
  </si>
  <si>
    <t>ManNAc (g/L)</t>
    <phoneticPr fontId="1" type="noConversion"/>
  </si>
  <si>
    <t>MA1</t>
    <phoneticPr fontId="1" type="noConversion"/>
  </si>
  <si>
    <t>MA2</t>
    <phoneticPr fontId="1" type="noConversion"/>
  </si>
  <si>
    <t>figure 6d</t>
    <phoneticPr fontId="1" type="noConversion"/>
  </si>
  <si>
    <t>MAO1</t>
    <phoneticPr fontId="1" type="noConversion"/>
  </si>
  <si>
    <t>MAO2</t>
    <phoneticPr fontId="1" type="noConversion"/>
  </si>
  <si>
    <t xml:space="preserve"> </t>
  </si>
  <si>
    <t>Area</t>
  </si>
  <si>
    <t>experiment 2</t>
  </si>
  <si>
    <t>experiment 3</t>
  </si>
  <si>
    <r>
      <t>Temperature(</t>
    </r>
    <r>
      <rPr>
        <vertAlign val="superscript"/>
        <sz val="11"/>
        <color theme="1"/>
        <rFont val="Arial"/>
        <family val="2"/>
      </rPr>
      <t>o</t>
    </r>
    <r>
      <rPr>
        <sz val="11"/>
        <color theme="1"/>
        <rFont val="Arial"/>
        <family val="2"/>
      </rPr>
      <t>C)</t>
    </r>
    <phoneticPr fontId="1" type="noConversion"/>
  </si>
  <si>
    <t>Time(s)</t>
    <phoneticPr fontId="1" type="noConversion"/>
  </si>
  <si>
    <t>FRAP of cellular SIDP1-GFP</t>
    <phoneticPr fontId="1" type="noConversion"/>
  </si>
  <si>
    <t>Control group</t>
    <phoneticPr fontId="1" type="noConversion"/>
  </si>
  <si>
    <t>SIDP1-GFP</t>
    <phoneticPr fontId="1" type="noConversion"/>
  </si>
  <si>
    <t>Cell width(μm)</t>
    <phoneticPr fontId="1" type="noConversion"/>
  </si>
  <si>
    <t>Control
group</t>
    <phoneticPr fontId="1" type="noConversion"/>
  </si>
  <si>
    <t>SIDP1
-GFP</t>
    <phoneticPr fontId="1" type="noConversion"/>
  </si>
  <si>
    <t>Cell length(μm)</t>
    <phoneticPr fontId="1" type="noConversion"/>
  </si>
  <si>
    <t>Recruitment
 efficiency</t>
    <phoneticPr fontId="1" type="noConversion"/>
  </si>
  <si>
    <t>0 mM pAzF</t>
    <phoneticPr fontId="1" type="noConversion"/>
  </si>
  <si>
    <t>1 mM pAzF</t>
    <phoneticPr fontId="1" type="noConversion"/>
  </si>
  <si>
    <t>experiment 4</t>
  </si>
  <si>
    <t>experiment 5</t>
  </si>
  <si>
    <t>experiment 6</t>
  </si>
  <si>
    <r>
      <t>FL/OD</t>
    </r>
    <r>
      <rPr>
        <vertAlign val="subscript"/>
        <sz val="11"/>
        <color theme="1"/>
        <rFont val="Arial"/>
        <family val="2"/>
      </rPr>
      <t>600</t>
    </r>
    <r>
      <rPr>
        <sz val="11"/>
        <color theme="1"/>
        <rFont val="Arial"/>
        <family val="2"/>
      </rPr>
      <t xml:space="preserve">
 (a.u.)</t>
    </r>
    <phoneticPr fontId="1" type="noConversion"/>
  </si>
  <si>
    <t>PDV production
Microplate reader</t>
    <phoneticPr fontId="1" type="noConversion"/>
  </si>
  <si>
    <t>control group</t>
    <phoneticPr fontId="1" type="noConversion"/>
  </si>
  <si>
    <t>with cellualr condensates</t>
    <phoneticPr fontId="1" type="noConversion"/>
  </si>
  <si>
    <t>DV production
HPLC</t>
    <phoneticPr fontId="1" type="noConversion"/>
  </si>
  <si>
    <t>Abosrbances at 588nm</t>
    <phoneticPr fontId="1" type="noConversion"/>
  </si>
  <si>
    <t>Peak area</t>
    <phoneticPr fontId="1" type="noConversion"/>
  </si>
  <si>
    <t>0 mM OMeY</t>
    <phoneticPr fontId="1" type="noConversion"/>
  </si>
  <si>
    <t>0.25 mM OMeY</t>
    <phoneticPr fontId="1" type="noConversion"/>
  </si>
  <si>
    <t>GFP</t>
  </si>
  <si>
    <t>mKate</t>
  </si>
  <si>
    <t>fluorescence
 intensity</t>
    <phoneticPr fontId="1" type="noConversion"/>
  </si>
  <si>
    <t>strain with original TyrRS/tRNA system</t>
    <phoneticPr fontId="1" type="noConversion"/>
  </si>
  <si>
    <t>strain with JDM1 system</t>
    <phoneticPr fontId="1" type="noConversion"/>
  </si>
  <si>
    <t>JS</t>
  </si>
  <si>
    <t>J-2</t>
  </si>
  <si>
    <t>JD-2</t>
  </si>
  <si>
    <t>J</t>
  </si>
  <si>
    <t>JD</t>
  </si>
  <si>
    <t>JDR</t>
  </si>
  <si>
    <t>JDM-2</t>
  </si>
  <si>
    <t>JM2</t>
  </si>
  <si>
    <t>JM1</t>
  </si>
  <si>
    <t>JDM1</t>
  </si>
  <si>
    <t>relative efficiency
 (%)</t>
    <phoneticPr fontId="1" type="noConversion"/>
  </si>
  <si>
    <t>selectivity</t>
    <phoneticPr fontId="1" type="noConversion"/>
  </si>
  <si>
    <t>GFP/mKate selectivity
(fold)</t>
    <phoneticPr fontId="1" type="noConversion"/>
  </si>
  <si>
    <t>GFP</t>
    <phoneticPr fontId="1" type="noConversion"/>
  </si>
  <si>
    <t>mKate</t>
    <phoneticPr fontId="1" type="noConversion"/>
  </si>
  <si>
    <t>system</t>
    <phoneticPr fontId="1" type="noConversion"/>
  </si>
  <si>
    <t>6 h</t>
    <phoneticPr fontId="1" type="noConversion"/>
  </si>
  <si>
    <t>CFP/mKate selectivity
(fold)</t>
    <phoneticPr fontId="1" type="noConversion"/>
  </si>
  <si>
    <t>J</t>
    <phoneticPr fontId="1" type="noConversion"/>
  </si>
  <si>
    <t>JD</t>
    <phoneticPr fontId="1" type="noConversion"/>
  </si>
  <si>
    <t>JM1</t>
    <phoneticPr fontId="1" type="noConversion"/>
  </si>
  <si>
    <t>JDM1</t>
    <phoneticPr fontId="1" type="noConversion"/>
  </si>
  <si>
    <t>2'-FL titer (mg/L)</t>
    <phoneticPr fontId="1" type="noConversion"/>
  </si>
  <si>
    <t>YW0</t>
    <phoneticPr fontId="1" type="noConversion"/>
  </si>
  <si>
    <t>YW1</t>
  </si>
  <si>
    <t>YW2</t>
  </si>
  <si>
    <t>YW3</t>
  </si>
  <si>
    <t>YW4</t>
  </si>
  <si>
    <t>YW5</t>
  </si>
  <si>
    <t>YW6</t>
  </si>
  <si>
    <t>YW7</t>
  </si>
  <si>
    <t>YW8</t>
  </si>
  <si>
    <t>YW9</t>
  </si>
  <si>
    <t>YW10</t>
  </si>
  <si>
    <t>PCC</t>
    <phoneticPr fontId="1" type="noConversion"/>
  </si>
  <si>
    <t>8 h</t>
    <phoneticPr fontId="1" type="noConversion"/>
  </si>
  <si>
    <t>10 h</t>
    <phoneticPr fontId="1" type="noConversion"/>
  </si>
  <si>
    <t>RIAD-SIDP2-GFP
mKate-RIDD</t>
    <phoneticPr fontId="1" type="noConversion"/>
  </si>
  <si>
    <t>RIAD-SIDP4-GFP
mKate-RIDD</t>
    <phoneticPr fontId="1" type="noConversion"/>
  </si>
  <si>
    <t>RIAD-FUSN-GFP
mKate-RIDD</t>
    <phoneticPr fontId="1" type="noConversion"/>
  </si>
  <si>
    <t>RIAD-3RGG-GFP
mKate-RIDD</t>
    <phoneticPr fontId="1" type="noConversion"/>
  </si>
  <si>
    <t>Time (s)</t>
    <phoneticPr fontId="1" type="noConversion"/>
  </si>
  <si>
    <r>
      <t xml:space="preserve">FRAP of SIDP2-GFP in </t>
    </r>
    <r>
      <rPr>
        <i/>
        <sz val="11"/>
        <color theme="1"/>
        <rFont val="Arial"/>
        <family val="2"/>
      </rPr>
      <t>B. subtilis</t>
    </r>
    <phoneticPr fontId="1" type="noConversion"/>
  </si>
  <si>
    <r>
      <t xml:space="preserve">FRAP of SIDP4-GFP in </t>
    </r>
    <r>
      <rPr>
        <i/>
        <sz val="11"/>
        <color theme="1"/>
        <rFont val="Arial"/>
        <family val="2"/>
      </rPr>
      <t>B. subtilis</t>
    </r>
    <phoneticPr fontId="1" type="noConversion"/>
  </si>
  <si>
    <r>
      <t xml:space="preserve">FRAP of 3RGG-GFP in </t>
    </r>
    <r>
      <rPr>
        <i/>
        <sz val="11"/>
        <color theme="1"/>
        <rFont val="Arial"/>
        <family val="2"/>
      </rPr>
      <t>B. subtilis</t>
    </r>
    <phoneticPr fontId="1" type="noConversion"/>
  </si>
  <si>
    <r>
      <t xml:space="preserve">FRAP of FUSN-GFP in </t>
    </r>
    <r>
      <rPr>
        <i/>
        <sz val="11"/>
        <color theme="1"/>
        <rFont val="Arial"/>
        <family val="2"/>
      </rPr>
      <t>B. subtilis</t>
    </r>
    <phoneticPr fontId="1" type="noConversion"/>
  </si>
  <si>
    <t>induction time (h)</t>
    <phoneticPr fontId="1" type="noConversion"/>
  </si>
  <si>
    <t>S (μM)</t>
    <phoneticPr fontId="1" type="noConversion"/>
  </si>
  <si>
    <t>μM/min</t>
    <phoneticPr fontId="1" type="noConversion"/>
  </si>
  <si>
    <t>AGE wild type</t>
    <phoneticPr fontId="1" type="noConversion"/>
  </si>
  <si>
    <t>AGE OMeY</t>
    <phoneticPr fontId="1" type="noConversion"/>
  </si>
  <si>
    <t>Mean normalized FRAP values of SIDP1-GFP droplets without PEG2000</t>
    <phoneticPr fontId="1" type="noConversion"/>
  </si>
  <si>
    <t>Mean normalized FRAP values of 
SIDP1-GFP droplets with 5% PEG2000</t>
    <phoneticPr fontId="1" type="noConversion"/>
  </si>
  <si>
    <t>Mean normalized FRAP values of 
SIDP1-GFP droplets with 10% PEG2000</t>
    <phoneticPr fontId="1" type="noConversion"/>
  </si>
  <si>
    <t>Mean normalized FRAP values of 
SIDP1-GFP droplets with 13% PEG2000</t>
    <phoneticPr fontId="1" type="noConversion"/>
  </si>
  <si>
    <t>Mean normalized FRAP values of 
SIDP2-GFP droplets without  PEG2000</t>
    <phoneticPr fontId="1" type="noConversion"/>
  </si>
  <si>
    <t>Mean normalized FRAP values of 
SIDP3-GFP droplets without  PEG2000</t>
    <phoneticPr fontId="1" type="noConversion"/>
  </si>
  <si>
    <t>Mean normalized FRAP values of 
SIDP4-GFP droplets without  PEG2000</t>
    <phoneticPr fontId="1" type="noConversion"/>
  </si>
  <si>
    <t>Mean normalized FRAP values of 
SIDP5-GFP droplets without  PEG2000</t>
    <phoneticPr fontId="1" type="noConversion"/>
  </si>
  <si>
    <t>Mean normalized FRAP values of 
SIDP6-GFP droplets without  PEG2000</t>
    <phoneticPr fontId="1" type="noConversion"/>
  </si>
  <si>
    <t>Mean normalized FRAP values of 
SIDP7-GFP droplets without  PEG2000</t>
    <phoneticPr fontId="1" type="noConversion"/>
  </si>
  <si>
    <t>Mean normalized FRAP values of 
3RGG-GFP droplets without  PEG2000</t>
    <phoneticPr fontId="1" type="noConversion"/>
  </si>
  <si>
    <t>Mean normalized FRAP values of 
FUSN-GFP droplets without  PEG2000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</si>
</sst>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000000"/>
  </numFmts>
  <fonts count="12" x14ac:knownFonts="1">
    <font>
      <sz val="11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sz val="10"/>
      <name val="Arial"/>
      <family val="2"/>
    </font>
    <font>
      <sz val="11"/>
      <color theme="1"/>
      <name val="Arial"/>
      <family val="2"/>
    </font>
    <font>
      <vertAlign val="superscript"/>
      <sz val="11"/>
      <color theme="1"/>
      <name val="Arial"/>
      <family val="2"/>
    </font>
    <font>
      <i/>
      <sz val="11"/>
      <color theme="1"/>
      <name val="Arial"/>
      <family val="2"/>
    </font>
    <font>
      <sz val="11"/>
      <name val="Arial"/>
      <family val="2"/>
    </font>
    <font>
      <b/>
      <sz val="11"/>
      <color theme="1"/>
      <name val="等线"/>
      <family val="3"/>
      <charset val="134"/>
      <scheme val="minor"/>
    </font>
    <font>
      <sz val="11"/>
      <color rgb="FFFFFFFF"/>
      <name val="等线"/>
      <family val="2"/>
      <charset val="134"/>
      <scheme val="minor"/>
    </font>
    <font>
      <sz val="10.5"/>
      <color rgb="FF000000"/>
      <name val="Arial"/>
      <family val="2"/>
    </font>
    <font>
      <vertAlign val="subscript"/>
      <sz val="11"/>
      <color theme="1"/>
      <name val="Arial"/>
      <family val="2"/>
    </font>
    <font>
      <b/>
      <sz val="10"/>
      <color rgb="FF00000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rgb="FF80808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23">
    <xf numFmtId="0" fontId="0" fillId="0" borderId="0" xfId="0">
      <alignment vertical="center"/>
    </xf>
    <xf numFmtId="0" fontId="2" fillId="0" borderId="0" xfId="0" applyFont="1" applyAlignment="1"/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3" fillId="0" borderId="0" xfId="0" applyFont="1">
      <alignment vertical="center"/>
    </xf>
    <xf numFmtId="0" fontId="3" fillId="0" borderId="0" xfId="0" applyFont="1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6" fillId="0" borderId="0" xfId="0" applyFont="1" applyAlignment="1">
      <alignment horizontal="center"/>
    </xf>
    <xf numFmtId="0" fontId="6" fillId="0" borderId="0" xfId="0" applyFont="1" applyAlignment="1"/>
    <xf numFmtId="0" fontId="8" fillId="2" borderId="0" xfId="0" applyFont="1" applyFill="1">
      <alignment vertical="center"/>
    </xf>
    <xf numFmtId="0" fontId="6" fillId="0" borderId="0" xfId="0" applyFont="1" applyAlignment="1">
      <alignment horizontal="left"/>
    </xf>
    <xf numFmtId="0" fontId="0" fillId="0" borderId="0" xfId="0" applyFont="1">
      <alignment vertical="center"/>
    </xf>
    <xf numFmtId="0" fontId="11" fillId="0" borderId="0" xfId="0" applyFont="1">
      <alignment vertical="center"/>
    </xf>
    <xf numFmtId="176" fontId="0" fillId="0" borderId="0" xfId="0" applyNumberFormat="1">
      <alignment vertical="center"/>
    </xf>
    <xf numFmtId="0" fontId="6" fillId="0" borderId="0" xfId="0" applyFont="1" applyAlignment="1">
      <alignment horizontal="center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6" fillId="0" borderId="0" xfId="0" applyFont="1" applyAlignment="1">
      <alignment horizont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396241</xdr:colOff>
      <xdr:row>1</xdr:row>
      <xdr:rowOff>126819</xdr:rowOff>
    </xdr:from>
    <xdr:to>
      <xdr:col>8</xdr:col>
      <xdr:colOff>196320</xdr:colOff>
      <xdr:row>14</xdr:row>
      <xdr:rowOff>152815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3976D10-C1D2-4DFD-9EE0-46235E4EF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5441" y="303032"/>
          <a:ext cx="3457679" cy="23167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373381</xdr:colOff>
      <xdr:row>1</xdr:row>
      <xdr:rowOff>130722</xdr:rowOff>
    </xdr:from>
    <xdr:to>
      <xdr:col>14</xdr:col>
      <xdr:colOff>155727</xdr:colOff>
      <xdr:row>14</xdr:row>
      <xdr:rowOff>144780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65BBCB4F-07F8-494F-A536-72D68869B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0181" y="305982"/>
          <a:ext cx="3439946" cy="229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37171</xdr:colOff>
      <xdr:row>3</xdr:row>
      <xdr:rowOff>144797</xdr:rowOff>
    </xdr:from>
    <xdr:to>
      <xdr:col>6</xdr:col>
      <xdr:colOff>548761</xdr:colOff>
      <xdr:row>5</xdr:row>
      <xdr:rowOff>21452</xdr:rowOff>
    </xdr:to>
    <xdr:grpSp>
      <xdr:nvGrpSpPr>
        <xdr:cNvPr id="9" name="组合 8">
          <a:extLst>
            <a:ext uri="{FF2B5EF4-FFF2-40B4-BE49-F238E27FC236}">
              <a16:creationId xmlns:a16="http://schemas.microsoft.com/office/drawing/2014/main" id="{8A1E033F-FAE0-442E-B12B-7203E3D5B45A}"/>
            </a:ext>
          </a:extLst>
        </xdr:cNvPr>
        <xdr:cNvGrpSpPr/>
      </xdr:nvGrpSpPr>
      <xdr:grpSpPr>
        <a:xfrm>
          <a:off x="3694771" y="673435"/>
          <a:ext cx="511590" cy="229080"/>
          <a:chOff x="3694771" y="667311"/>
          <a:chExt cx="511590" cy="224998"/>
        </a:xfrm>
      </xdr:grpSpPr>
      <xdr:sp macro="" textlink="">
        <xdr:nvSpPr>
          <xdr:cNvPr id="2" name="文本框 1">
            <a:extLst>
              <a:ext uri="{FF2B5EF4-FFF2-40B4-BE49-F238E27FC236}">
                <a16:creationId xmlns:a16="http://schemas.microsoft.com/office/drawing/2014/main" id="{3B14D51A-C48E-451C-AFE9-08F22EFCA35D}"/>
              </a:ext>
            </a:extLst>
          </xdr:cNvPr>
          <xdr:cNvSpPr txBox="1"/>
        </xdr:nvSpPr>
        <xdr:spPr>
          <a:xfrm>
            <a:off x="3829142" y="667311"/>
            <a:ext cx="377219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" name="直接连接符 5">
            <a:extLst>
              <a:ext uri="{FF2B5EF4-FFF2-40B4-BE49-F238E27FC236}">
                <a16:creationId xmlns:a16="http://schemas.microsoft.com/office/drawing/2014/main" id="{F96CD88E-5BC8-440D-B19E-6B05DA622756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37012</xdr:colOff>
      <xdr:row>4</xdr:row>
      <xdr:rowOff>88719</xdr:rowOff>
    </xdr:from>
    <xdr:to>
      <xdr:col>6</xdr:col>
      <xdr:colOff>484417</xdr:colOff>
      <xdr:row>5</xdr:row>
      <xdr:rowOff>139546</xdr:rowOff>
    </xdr:to>
    <xdr:grpSp>
      <xdr:nvGrpSpPr>
        <xdr:cNvPr id="13" name="组合 12">
          <a:extLst>
            <a:ext uri="{FF2B5EF4-FFF2-40B4-BE49-F238E27FC236}">
              <a16:creationId xmlns:a16="http://schemas.microsoft.com/office/drawing/2014/main" id="{8FB077F7-2B48-4DB1-9C0A-1BEBCD45491C}"/>
            </a:ext>
          </a:extLst>
        </xdr:cNvPr>
        <xdr:cNvGrpSpPr/>
      </xdr:nvGrpSpPr>
      <xdr:grpSpPr>
        <a:xfrm>
          <a:off x="3694612" y="793569"/>
          <a:ext cx="447405" cy="227040"/>
          <a:chOff x="3694771" y="667311"/>
          <a:chExt cx="447405" cy="224998"/>
        </a:xfrm>
      </xdr:grpSpPr>
      <xdr:sp macro="" textlink="">
        <xdr:nvSpPr>
          <xdr:cNvPr id="14" name="文本框 13">
            <a:extLst>
              <a:ext uri="{FF2B5EF4-FFF2-40B4-BE49-F238E27FC236}">
                <a16:creationId xmlns:a16="http://schemas.microsoft.com/office/drawing/2014/main" id="{DE5265C3-E6EC-4441-A758-DEDC75FA1EC3}"/>
              </a:ext>
            </a:extLst>
          </xdr:cNvPr>
          <xdr:cNvSpPr txBox="1"/>
        </xdr:nvSpPr>
        <xdr:spPr>
          <a:xfrm>
            <a:off x="3829142" y="667311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72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" name="直接连接符 14">
            <a:extLst>
              <a:ext uri="{FF2B5EF4-FFF2-40B4-BE49-F238E27FC236}">
                <a16:creationId xmlns:a16="http://schemas.microsoft.com/office/drawing/2014/main" id="{D2C7913D-EA9B-49AE-A13B-00460C000A7D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39735</xdr:colOff>
      <xdr:row>5</xdr:row>
      <xdr:rowOff>34290</xdr:rowOff>
    </xdr:from>
    <xdr:to>
      <xdr:col>6</xdr:col>
      <xdr:colOff>487140</xdr:colOff>
      <xdr:row>6</xdr:row>
      <xdr:rowOff>85116</xdr:rowOff>
    </xdr:to>
    <xdr:grpSp>
      <xdr:nvGrpSpPr>
        <xdr:cNvPr id="16" name="组合 15">
          <a:extLst>
            <a:ext uri="{FF2B5EF4-FFF2-40B4-BE49-F238E27FC236}">
              <a16:creationId xmlns:a16="http://schemas.microsoft.com/office/drawing/2014/main" id="{A50AB03B-BC24-4194-98A2-D3DED224A58D}"/>
            </a:ext>
          </a:extLst>
        </xdr:cNvPr>
        <xdr:cNvGrpSpPr/>
      </xdr:nvGrpSpPr>
      <xdr:grpSpPr>
        <a:xfrm>
          <a:off x="3697335" y="915353"/>
          <a:ext cx="447405" cy="227038"/>
          <a:chOff x="3694771" y="699968"/>
          <a:chExt cx="447405" cy="224998"/>
        </a:xfrm>
      </xdr:grpSpPr>
      <xdr:sp macro="" textlink="">
        <xdr:nvSpPr>
          <xdr:cNvPr id="17" name="文本框 16">
            <a:extLst>
              <a:ext uri="{FF2B5EF4-FFF2-40B4-BE49-F238E27FC236}">
                <a16:creationId xmlns:a16="http://schemas.microsoft.com/office/drawing/2014/main" id="{812D4380-AECA-47E0-99C4-1B164813539C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" name="直接连接符 17">
            <a:extLst>
              <a:ext uri="{FF2B5EF4-FFF2-40B4-BE49-F238E27FC236}">
                <a16:creationId xmlns:a16="http://schemas.microsoft.com/office/drawing/2014/main" id="{50048302-EDB1-410B-8746-DFCA54BF6F84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42456</xdr:colOff>
      <xdr:row>5</xdr:row>
      <xdr:rowOff>156754</xdr:rowOff>
    </xdr:from>
    <xdr:to>
      <xdr:col>6</xdr:col>
      <xdr:colOff>489861</xdr:colOff>
      <xdr:row>7</xdr:row>
      <xdr:rowOff>33409</xdr:rowOff>
    </xdr:to>
    <xdr:grpSp>
      <xdr:nvGrpSpPr>
        <xdr:cNvPr id="19" name="组合 18">
          <a:extLst>
            <a:ext uri="{FF2B5EF4-FFF2-40B4-BE49-F238E27FC236}">
              <a16:creationId xmlns:a16="http://schemas.microsoft.com/office/drawing/2014/main" id="{D1D47050-CB1E-48C2-A1D8-E36CD92B9747}"/>
            </a:ext>
          </a:extLst>
        </xdr:cNvPr>
        <xdr:cNvGrpSpPr/>
      </xdr:nvGrpSpPr>
      <xdr:grpSpPr>
        <a:xfrm>
          <a:off x="3700056" y="1037817"/>
          <a:ext cx="447405" cy="229080"/>
          <a:chOff x="3694771" y="699968"/>
          <a:chExt cx="447405" cy="224998"/>
        </a:xfrm>
      </xdr:grpSpPr>
      <xdr:sp macro="" textlink="">
        <xdr:nvSpPr>
          <xdr:cNvPr id="20" name="文本框 19">
            <a:extLst>
              <a:ext uri="{FF2B5EF4-FFF2-40B4-BE49-F238E27FC236}">
                <a16:creationId xmlns:a16="http://schemas.microsoft.com/office/drawing/2014/main" id="{EC8B36F7-1416-4074-B3CA-0A1B0801D9F8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43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1" name="直接连接符 20">
            <a:extLst>
              <a:ext uri="{FF2B5EF4-FFF2-40B4-BE49-F238E27FC236}">
                <a16:creationId xmlns:a16="http://schemas.microsoft.com/office/drawing/2014/main" id="{91936CCD-5BDB-46AC-B3A5-643A8F2A937F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39736</xdr:colOff>
      <xdr:row>6</xdr:row>
      <xdr:rowOff>148589</xdr:rowOff>
    </xdr:from>
    <xdr:to>
      <xdr:col>6</xdr:col>
      <xdr:colOff>487141</xdr:colOff>
      <xdr:row>8</xdr:row>
      <xdr:rowOff>25245</xdr:rowOff>
    </xdr:to>
    <xdr:grpSp>
      <xdr:nvGrpSpPr>
        <xdr:cNvPr id="22" name="组合 21">
          <a:extLst>
            <a:ext uri="{FF2B5EF4-FFF2-40B4-BE49-F238E27FC236}">
              <a16:creationId xmlns:a16="http://schemas.microsoft.com/office/drawing/2014/main" id="{D103CA00-65AD-4C0E-893C-F40D182867F9}"/>
            </a:ext>
          </a:extLst>
        </xdr:cNvPr>
        <xdr:cNvGrpSpPr/>
      </xdr:nvGrpSpPr>
      <xdr:grpSpPr>
        <a:xfrm>
          <a:off x="3697336" y="1205864"/>
          <a:ext cx="447405" cy="229081"/>
          <a:chOff x="3694771" y="699968"/>
          <a:chExt cx="447405" cy="224998"/>
        </a:xfrm>
      </xdr:grpSpPr>
      <xdr:sp macro="" textlink="">
        <xdr:nvSpPr>
          <xdr:cNvPr id="23" name="文本框 22">
            <a:extLst>
              <a:ext uri="{FF2B5EF4-FFF2-40B4-BE49-F238E27FC236}">
                <a16:creationId xmlns:a16="http://schemas.microsoft.com/office/drawing/2014/main" id="{B7EAA973-CF07-4EA8-B2F1-2A3446E7D171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33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4" name="直接连接符 23">
            <a:extLst>
              <a:ext uri="{FF2B5EF4-FFF2-40B4-BE49-F238E27FC236}">
                <a16:creationId xmlns:a16="http://schemas.microsoft.com/office/drawing/2014/main" id="{1A248BF8-2D60-4601-9E92-0DEBD887E5D4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50619</xdr:colOff>
      <xdr:row>8</xdr:row>
      <xdr:rowOff>4355</xdr:rowOff>
    </xdr:from>
    <xdr:to>
      <xdr:col>6</xdr:col>
      <xdr:colOff>498024</xdr:colOff>
      <xdr:row>9</xdr:row>
      <xdr:rowOff>55181</xdr:rowOff>
    </xdr:to>
    <xdr:grpSp>
      <xdr:nvGrpSpPr>
        <xdr:cNvPr id="25" name="组合 24">
          <a:extLst>
            <a:ext uri="{FF2B5EF4-FFF2-40B4-BE49-F238E27FC236}">
              <a16:creationId xmlns:a16="http://schemas.microsoft.com/office/drawing/2014/main" id="{B61188A7-679D-42A1-BFCC-7278A483D3E7}"/>
            </a:ext>
          </a:extLst>
        </xdr:cNvPr>
        <xdr:cNvGrpSpPr/>
      </xdr:nvGrpSpPr>
      <xdr:grpSpPr>
        <a:xfrm>
          <a:off x="3708219" y="1414055"/>
          <a:ext cx="447405" cy="227039"/>
          <a:chOff x="3694771" y="699968"/>
          <a:chExt cx="447405" cy="224998"/>
        </a:xfrm>
      </xdr:grpSpPr>
      <xdr:sp macro="" textlink="">
        <xdr:nvSpPr>
          <xdr:cNvPr id="26" name="文本框 25">
            <a:extLst>
              <a:ext uri="{FF2B5EF4-FFF2-40B4-BE49-F238E27FC236}">
                <a16:creationId xmlns:a16="http://schemas.microsoft.com/office/drawing/2014/main" id="{A12F611A-06DB-42AC-8BA8-66EBFEB34C70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7" name="直接连接符 26">
            <a:extLst>
              <a:ext uri="{FF2B5EF4-FFF2-40B4-BE49-F238E27FC236}">
                <a16:creationId xmlns:a16="http://schemas.microsoft.com/office/drawing/2014/main" id="{EFB5994D-C97C-474B-9C53-4E19C498B6C1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42456</xdr:colOff>
      <xdr:row>9</xdr:row>
      <xdr:rowOff>15240</xdr:rowOff>
    </xdr:from>
    <xdr:to>
      <xdr:col>6</xdr:col>
      <xdr:colOff>489861</xdr:colOff>
      <xdr:row>10</xdr:row>
      <xdr:rowOff>66067</xdr:rowOff>
    </xdr:to>
    <xdr:grpSp>
      <xdr:nvGrpSpPr>
        <xdr:cNvPr id="28" name="组合 27">
          <a:extLst>
            <a:ext uri="{FF2B5EF4-FFF2-40B4-BE49-F238E27FC236}">
              <a16:creationId xmlns:a16="http://schemas.microsoft.com/office/drawing/2014/main" id="{1E40301C-0482-450B-9ED5-9347B441EF43}"/>
            </a:ext>
          </a:extLst>
        </xdr:cNvPr>
        <xdr:cNvGrpSpPr/>
      </xdr:nvGrpSpPr>
      <xdr:grpSpPr>
        <a:xfrm>
          <a:off x="3700056" y="1601153"/>
          <a:ext cx="447405" cy="227039"/>
          <a:chOff x="3694771" y="699968"/>
          <a:chExt cx="447405" cy="224998"/>
        </a:xfrm>
      </xdr:grpSpPr>
      <xdr:sp macro="" textlink="">
        <xdr:nvSpPr>
          <xdr:cNvPr id="29" name="文本框 28">
            <a:extLst>
              <a:ext uri="{FF2B5EF4-FFF2-40B4-BE49-F238E27FC236}">
                <a16:creationId xmlns:a16="http://schemas.microsoft.com/office/drawing/2014/main" id="{811C2733-B2AE-41D6-89AF-234F421254E5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0" name="直接连接符 29">
            <a:extLst>
              <a:ext uri="{FF2B5EF4-FFF2-40B4-BE49-F238E27FC236}">
                <a16:creationId xmlns:a16="http://schemas.microsoft.com/office/drawing/2014/main" id="{58DA9ADD-5D02-4B23-A3D7-366D76B3E9FA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44333</xdr:colOff>
      <xdr:row>2</xdr:row>
      <xdr:rowOff>173938</xdr:rowOff>
    </xdr:from>
    <xdr:to>
      <xdr:col>3</xdr:col>
      <xdr:colOff>488494</xdr:colOff>
      <xdr:row>5</xdr:row>
      <xdr:rowOff>106516</xdr:rowOff>
    </xdr:to>
    <xdr:grpSp>
      <xdr:nvGrpSpPr>
        <xdr:cNvPr id="31" name="组合 30">
          <a:extLst>
            <a:ext uri="{FF2B5EF4-FFF2-40B4-BE49-F238E27FC236}">
              <a16:creationId xmlns:a16="http://schemas.microsoft.com/office/drawing/2014/main" id="{2F2740A6-5E18-4B1C-B27E-98BDD7864AED}"/>
            </a:ext>
          </a:extLst>
        </xdr:cNvPr>
        <xdr:cNvGrpSpPr/>
      </xdr:nvGrpSpPr>
      <xdr:grpSpPr>
        <a:xfrm rot="16200000">
          <a:off x="1864606" y="534890"/>
          <a:ext cx="461216" cy="444161"/>
          <a:chOff x="3694771" y="582474"/>
          <a:chExt cx="455092" cy="444161"/>
        </a:xfrm>
      </xdr:grpSpPr>
      <xdr:sp macro="" textlink="">
        <xdr:nvSpPr>
          <xdr:cNvPr id="32" name="文本框 31">
            <a:extLst>
              <a:ext uri="{FF2B5EF4-FFF2-40B4-BE49-F238E27FC236}">
                <a16:creationId xmlns:a16="http://schemas.microsoft.com/office/drawing/2014/main" id="{D2A4C06F-96B7-4E95-B046-DC5BE14341BB}"/>
              </a:ext>
            </a:extLst>
          </xdr:cNvPr>
          <xdr:cNvSpPr txBox="1"/>
        </xdr:nvSpPr>
        <xdr:spPr>
          <a:xfrm rot="5400000">
            <a:off x="3778382" y="655155"/>
            <a:ext cx="444161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SIDP1</a:t>
            </a:r>
          </a:p>
          <a:p>
            <a:pPr algn="ctr"/>
            <a:r>
              <a:rPr lang="en-US" altLang="zh-CN" sz="7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3" name="直接连接符 32">
            <a:extLst>
              <a:ext uri="{FF2B5EF4-FFF2-40B4-BE49-F238E27FC236}">
                <a16:creationId xmlns:a16="http://schemas.microsoft.com/office/drawing/2014/main" id="{34DFBDD7-A59A-4ED6-8BB2-82E1C0825799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474322</xdr:colOff>
      <xdr:row>3</xdr:row>
      <xdr:rowOff>29704</xdr:rowOff>
    </xdr:from>
    <xdr:to>
      <xdr:col>4</xdr:col>
      <xdr:colOff>308883</xdr:colOff>
      <xdr:row>5</xdr:row>
      <xdr:rowOff>136452</xdr:rowOff>
    </xdr:to>
    <xdr:grpSp>
      <xdr:nvGrpSpPr>
        <xdr:cNvPr id="34" name="组合 33">
          <a:extLst>
            <a:ext uri="{FF2B5EF4-FFF2-40B4-BE49-F238E27FC236}">
              <a16:creationId xmlns:a16="http://schemas.microsoft.com/office/drawing/2014/main" id="{01C64D61-360C-4FC9-92BF-364A179810EB}"/>
            </a:ext>
          </a:extLst>
        </xdr:cNvPr>
        <xdr:cNvGrpSpPr/>
      </xdr:nvGrpSpPr>
      <xdr:grpSpPr>
        <a:xfrm rot="16200000">
          <a:off x="2295616" y="565848"/>
          <a:ext cx="459173" cy="444161"/>
          <a:chOff x="3694771" y="582475"/>
          <a:chExt cx="455091" cy="444161"/>
        </a:xfrm>
      </xdr:grpSpPr>
      <xdr:sp macro="" textlink="">
        <xdr:nvSpPr>
          <xdr:cNvPr id="35" name="文本框 34">
            <a:extLst>
              <a:ext uri="{FF2B5EF4-FFF2-40B4-BE49-F238E27FC236}">
                <a16:creationId xmlns:a16="http://schemas.microsoft.com/office/drawing/2014/main" id="{C943D74A-D11E-4A14-AFA5-657C05771735}"/>
              </a:ext>
            </a:extLst>
          </xdr:cNvPr>
          <xdr:cNvSpPr txBox="1"/>
        </xdr:nvSpPr>
        <xdr:spPr>
          <a:xfrm rot="5400000">
            <a:off x="3778381" y="655156"/>
            <a:ext cx="444161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SIDP3</a:t>
            </a:r>
          </a:p>
          <a:p>
            <a:pPr algn="ctr"/>
            <a:r>
              <a:rPr lang="en-US" altLang="zh-CN" sz="7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6" name="直接连接符 35">
            <a:extLst>
              <a:ext uri="{FF2B5EF4-FFF2-40B4-BE49-F238E27FC236}">
                <a16:creationId xmlns:a16="http://schemas.microsoft.com/office/drawing/2014/main" id="{F81F2211-FF73-4D4A-B366-6BED62E772E8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4</xdr:col>
      <xdr:colOff>276501</xdr:colOff>
      <xdr:row>3</xdr:row>
      <xdr:rowOff>39734</xdr:rowOff>
    </xdr:from>
    <xdr:to>
      <xdr:col>5</xdr:col>
      <xdr:colOff>111062</xdr:colOff>
      <xdr:row>5</xdr:row>
      <xdr:rowOff>146482</xdr:rowOff>
    </xdr:to>
    <xdr:grpSp>
      <xdr:nvGrpSpPr>
        <xdr:cNvPr id="37" name="组合 36">
          <a:extLst>
            <a:ext uri="{FF2B5EF4-FFF2-40B4-BE49-F238E27FC236}">
              <a16:creationId xmlns:a16="http://schemas.microsoft.com/office/drawing/2014/main" id="{ECB237D8-E784-42B2-B06D-AA7F89743ACD}"/>
            </a:ext>
          </a:extLst>
        </xdr:cNvPr>
        <xdr:cNvGrpSpPr/>
      </xdr:nvGrpSpPr>
      <xdr:grpSpPr>
        <a:xfrm rot="16200000">
          <a:off x="2707395" y="575878"/>
          <a:ext cx="459173" cy="444161"/>
          <a:chOff x="3694771" y="582475"/>
          <a:chExt cx="455091" cy="444161"/>
        </a:xfrm>
      </xdr:grpSpPr>
      <xdr:sp macro="" textlink="">
        <xdr:nvSpPr>
          <xdr:cNvPr id="38" name="文本框 37">
            <a:extLst>
              <a:ext uri="{FF2B5EF4-FFF2-40B4-BE49-F238E27FC236}">
                <a16:creationId xmlns:a16="http://schemas.microsoft.com/office/drawing/2014/main" id="{C101C9D7-AA3B-4517-92AC-A88B8917AABE}"/>
              </a:ext>
            </a:extLst>
          </xdr:cNvPr>
          <xdr:cNvSpPr txBox="1"/>
        </xdr:nvSpPr>
        <xdr:spPr>
          <a:xfrm rot="5400000">
            <a:off x="3778381" y="655156"/>
            <a:ext cx="444161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SIDP5</a:t>
            </a:r>
          </a:p>
          <a:p>
            <a:pPr algn="ctr"/>
            <a:r>
              <a:rPr lang="en-US" altLang="zh-CN" sz="7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9" name="直接连接符 38">
            <a:extLst>
              <a:ext uri="{FF2B5EF4-FFF2-40B4-BE49-F238E27FC236}">
                <a16:creationId xmlns:a16="http://schemas.microsoft.com/office/drawing/2014/main" id="{7CA679ED-0A49-4803-850A-5BDBFBE521BC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5</xdr:col>
      <xdr:colOff>88723</xdr:colOff>
      <xdr:row>3</xdr:row>
      <xdr:rowOff>61505</xdr:rowOff>
    </xdr:from>
    <xdr:to>
      <xdr:col>5</xdr:col>
      <xdr:colOff>532884</xdr:colOff>
      <xdr:row>5</xdr:row>
      <xdr:rowOff>168255</xdr:rowOff>
    </xdr:to>
    <xdr:grpSp>
      <xdr:nvGrpSpPr>
        <xdr:cNvPr id="40" name="组合 39">
          <a:extLst>
            <a:ext uri="{FF2B5EF4-FFF2-40B4-BE49-F238E27FC236}">
              <a16:creationId xmlns:a16="http://schemas.microsoft.com/office/drawing/2014/main" id="{2CA26AA1-353F-4FF3-8CFF-0BC51ADB9509}"/>
            </a:ext>
          </a:extLst>
        </xdr:cNvPr>
        <xdr:cNvGrpSpPr/>
      </xdr:nvGrpSpPr>
      <xdr:grpSpPr>
        <a:xfrm rot="16200000">
          <a:off x="3129216" y="597650"/>
          <a:ext cx="459175" cy="444161"/>
          <a:chOff x="3694771" y="582475"/>
          <a:chExt cx="455093" cy="444161"/>
        </a:xfrm>
      </xdr:grpSpPr>
      <xdr:sp macro="" textlink="">
        <xdr:nvSpPr>
          <xdr:cNvPr id="41" name="文本框 40">
            <a:extLst>
              <a:ext uri="{FF2B5EF4-FFF2-40B4-BE49-F238E27FC236}">
                <a16:creationId xmlns:a16="http://schemas.microsoft.com/office/drawing/2014/main" id="{E4A202C9-C140-437B-89CA-8C731276B5D6}"/>
              </a:ext>
            </a:extLst>
          </xdr:cNvPr>
          <xdr:cNvSpPr txBox="1"/>
        </xdr:nvSpPr>
        <xdr:spPr>
          <a:xfrm rot="5400000">
            <a:off x="3778383" y="655156"/>
            <a:ext cx="444161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SIDP7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2" name="直接连接符 41">
            <a:extLst>
              <a:ext uri="{FF2B5EF4-FFF2-40B4-BE49-F238E27FC236}">
                <a16:creationId xmlns:a16="http://schemas.microsoft.com/office/drawing/2014/main" id="{E8A2E9D7-C847-494B-B818-9CE938725308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264768</xdr:colOff>
      <xdr:row>6</xdr:row>
      <xdr:rowOff>95017</xdr:rowOff>
    </xdr:from>
    <xdr:to>
      <xdr:col>4</xdr:col>
      <xdr:colOff>99329</xdr:colOff>
      <xdr:row>9</xdr:row>
      <xdr:rowOff>27596</xdr:rowOff>
    </xdr:to>
    <xdr:grpSp>
      <xdr:nvGrpSpPr>
        <xdr:cNvPr id="43" name="组合 42">
          <a:extLst>
            <a:ext uri="{FF2B5EF4-FFF2-40B4-BE49-F238E27FC236}">
              <a16:creationId xmlns:a16="http://schemas.microsoft.com/office/drawing/2014/main" id="{E28F2B4C-4CD5-4428-B875-5E8DBEFA8180}"/>
            </a:ext>
          </a:extLst>
        </xdr:cNvPr>
        <xdr:cNvGrpSpPr/>
      </xdr:nvGrpSpPr>
      <xdr:grpSpPr>
        <a:xfrm rot="5400000">
          <a:off x="2085040" y="1160820"/>
          <a:ext cx="461217" cy="444161"/>
          <a:chOff x="3694771" y="582475"/>
          <a:chExt cx="455093" cy="444161"/>
        </a:xfrm>
      </xdr:grpSpPr>
      <xdr:sp macro="" textlink="">
        <xdr:nvSpPr>
          <xdr:cNvPr id="44" name="文本框 43">
            <a:extLst>
              <a:ext uri="{FF2B5EF4-FFF2-40B4-BE49-F238E27FC236}">
                <a16:creationId xmlns:a16="http://schemas.microsoft.com/office/drawing/2014/main" id="{7293E0F9-3B14-4F84-A245-2FCC2412CB0D}"/>
              </a:ext>
            </a:extLst>
          </xdr:cNvPr>
          <xdr:cNvSpPr txBox="1"/>
        </xdr:nvSpPr>
        <xdr:spPr>
          <a:xfrm rot="16200000">
            <a:off x="3778383" y="655156"/>
            <a:ext cx="444161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SIDP2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5" name="直接连接符 44">
            <a:extLst>
              <a:ext uri="{FF2B5EF4-FFF2-40B4-BE49-F238E27FC236}">
                <a16:creationId xmlns:a16="http://schemas.microsoft.com/office/drawing/2014/main" id="{A05C50A9-2D76-4A66-8783-3141B1DFE60E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4</xdr:col>
      <xdr:colOff>68826</xdr:colOff>
      <xdr:row>6</xdr:row>
      <xdr:rowOff>81411</xdr:rowOff>
    </xdr:from>
    <xdr:to>
      <xdr:col>4</xdr:col>
      <xdr:colOff>512987</xdr:colOff>
      <xdr:row>9</xdr:row>
      <xdr:rowOff>13991</xdr:rowOff>
    </xdr:to>
    <xdr:grpSp>
      <xdr:nvGrpSpPr>
        <xdr:cNvPr id="46" name="组合 45">
          <a:extLst>
            <a:ext uri="{FF2B5EF4-FFF2-40B4-BE49-F238E27FC236}">
              <a16:creationId xmlns:a16="http://schemas.microsoft.com/office/drawing/2014/main" id="{1481B4C2-6513-4ACF-ABCE-65330E74E805}"/>
            </a:ext>
          </a:extLst>
        </xdr:cNvPr>
        <xdr:cNvGrpSpPr/>
      </xdr:nvGrpSpPr>
      <xdr:grpSpPr>
        <a:xfrm rot="5400000">
          <a:off x="2498698" y="1147214"/>
          <a:ext cx="461218" cy="444161"/>
          <a:chOff x="3694771" y="582474"/>
          <a:chExt cx="455094" cy="444161"/>
        </a:xfrm>
      </xdr:grpSpPr>
      <xdr:sp macro="" textlink="">
        <xdr:nvSpPr>
          <xdr:cNvPr id="47" name="文本框 46">
            <a:extLst>
              <a:ext uri="{FF2B5EF4-FFF2-40B4-BE49-F238E27FC236}">
                <a16:creationId xmlns:a16="http://schemas.microsoft.com/office/drawing/2014/main" id="{D62D3BD3-F71D-4A85-AA22-F8E2C83DCEBD}"/>
              </a:ext>
            </a:extLst>
          </xdr:cNvPr>
          <xdr:cNvSpPr txBox="1"/>
        </xdr:nvSpPr>
        <xdr:spPr>
          <a:xfrm rot="16200000">
            <a:off x="3778384" y="655155"/>
            <a:ext cx="444161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SIDP4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8" name="直接连接符 47">
            <a:extLst>
              <a:ext uri="{FF2B5EF4-FFF2-40B4-BE49-F238E27FC236}">
                <a16:creationId xmlns:a16="http://schemas.microsoft.com/office/drawing/2014/main" id="{AAEDECD4-5AC3-4875-BCC1-B0883BC8B4F6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4</xdr:col>
      <xdr:colOff>505100</xdr:colOff>
      <xdr:row>6</xdr:row>
      <xdr:rowOff>121376</xdr:rowOff>
    </xdr:from>
    <xdr:to>
      <xdr:col>5</xdr:col>
      <xdr:colOff>339661</xdr:colOff>
      <xdr:row>9</xdr:row>
      <xdr:rowOff>53956</xdr:rowOff>
    </xdr:to>
    <xdr:grpSp>
      <xdr:nvGrpSpPr>
        <xdr:cNvPr id="49" name="组合 48">
          <a:extLst>
            <a:ext uri="{FF2B5EF4-FFF2-40B4-BE49-F238E27FC236}">
              <a16:creationId xmlns:a16="http://schemas.microsoft.com/office/drawing/2014/main" id="{08EB714F-06BE-4837-82B6-8C5E6680308F}"/>
            </a:ext>
          </a:extLst>
        </xdr:cNvPr>
        <xdr:cNvGrpSpPr/>
      </xdr:nvGrpSpPr>
      <xdr:grpSpPr>
        <a:xfrm rot="5400000">
          <a:off x="2934972" y="1187179"/>
          <a:ext cx="461218" cy="444161"/>
          <a:chOff x="3694771" y="582474"/>
          <a:chExt cx="455094" cy="444161"/>
        </a:xfrm>
      </xdr:grpSpPr>
      <xdr:sp macro="" textlink="">
        <xdr:nvSpPr>
          <xdr:cNvPr id="50" name="文本框 49">
            <a:extLst>
              <a:ext uri="{FF2B5EF4-FFF2-40B4-BE49-F238E27FC236}">
                <a16:creationId xmlns:a16="http://schemas.microsoft.com/office/drawing/2014/main" id="{DA02BC27-8A0C-49D4-A77A-5AA1A465C5D7}"/>
              </a:ext>
            </a:extLst>
          </xdr:cNvPr>
          <xdr:cNvSpPr txBox="1"/>
        </xdr:nvSpPr>
        <xdr:spPr>
          <a:xfrm rot="16200000">
            <a:off x="3778384" y="655155"/>
            <a:ext cx="444161" cy="2988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SIDP6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1" name="直接连接符 50">
            <a:extLst>
              <a:ext uri="{FF2B5EF4-FFF2-40B4-BE49-F238E27FC236}">
                <a16:creationId xmlns:a16="http://schemas.microsoft.com/office/drawing/2014/main" id="{49504AC8-3FD0-48BA-8054-F945673DBE4B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551521</xdr:colOff>
      <xdr:row>4</xdr:row>
      <xdr:rowOff>125748</xdr:rowOff>
    </xdr:from>
    <xdr:to>
      <xdr:col>13</xdr:col>
      <xdr:colOff>453511</xdr:colOff>
      <xdr:row>6</xdr:row>
      <xdr:rowOff>2403</xdr:rowOff>
    </xdr:to>
    <xdr:grpSp>
      <xdr:nvGrpSpPr>
        <xdr:cNvPr id="52" name="组合 51">
          <a:extLst>
            <a:ext uri="{FF2B5EF4-FFF2-40B4-BE49-F238E27FC236}">
              <a16:creationId xmlns:a16="http://schemas.microsoft.com/office/drawing/2014/main" id="{39BAEE79-9F5D-446B-8B41-94C3AAE1A441}"/>
            </a:ext>
          </a:extLst>
        </xdr:cNvPr>
        <xdr:cNvGrpSpPr/>
      </xdr:nvGrpSpPr>
      <xdr:grpSpPr>
        <a:xfrm>
          <a:off x="7866721" y="830598"/>
          <a:ext cx="511590" cy="229080"/>
          <a:chOff x="3694771" y="667311"/>
          <a:chExt cx="511590" cy="224998"/>
        </a:xfrm>
      </xdr:grpSpPr>
      <xdr:sp macro="" textlink="">
        <xdr:nvSpPr>
          <xdr:cNvPr id="53" name="文本框 52">
            <a:extLst>
              <a:ext uri="{FF2B5EF4-FFF2-40B4-BE49-F238E27FC236}">
                <a16:creationId xmlns:a16="http://schemas.microsoft.com/office/drawing/2014/main" id="{1E6CADA1-A752-440D-8F1D-FFFB2FE2DABB}"/>
              </a:ext>
            </a:extLst>
          </xdr:cNvPr>
          <xdr:cNvSpPr txBox="1"/>
        </xdr:nvSpPr>
        <xdr:spPr>
          <a:xfrm>
            <a:off x="3829142" y="667311"/>
            <a:ext cx="377219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4" name="直接连接符 53">
            <a:extLst>
              <a:ext uri="{FF2B5EF4-FFF2-40B4-BE49-F238E27FC236}">
                <a16:creationId xmlns:a16="http://schemas.microsoft.com/office/drawing/2014/main" id="{4A48DFCA-FDCB-4660-A44D-B206B38B4039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560887</xdr:colOff>
      <xdr:row>5</xdr:row>
      <xdr:rowOff>88719</xdr:rowOff>
    </xdr:from>
    <xdr:to>
      <xdr:col>13</xdr:col>
      <xdr:colOff>398692</xdr:colOff>
      <xdr:row>6</xdr:row>
      <xdr:rowOff>139547</xdr:rowOff>
    </xdr:to>
    <xdr:grpSp>
      <xdr:nvGrpSpPr>
        <xdr:cNvPr id="55" name="组合 54">
          <a:extLst>
            <a:ext uri="{FF2B5EF4-FFF2-40B4-BE49-F238E27FC236}">
              <a16:creationId xmlns:a16="http://schemas.microsoft.com/office/drawing/2014/main" id="{64104457-ADBB-4D76-8E70-86BA1076E5BF}"/>
            </a:ext>
          </a:extLst>
        </xdr:cNvPr>
        <xdr:cNvGrpSpPr/>
      </xdr:nvGrpSpPr>
      <xdr:grpSpPr>
        <a:xfrm>
          <a:off x="7876087" y="969782"/>
          <a:ext cx="447405" cy="227040"/>
          <a:chOff x="3694771" y="667311"/>
          <a:chExt cx="447405" cy="224998"/>
        </a:xfrm>
      </xdr:grpSpPr>
      <xdr:sp macro="" textlink="">
        <xdr:nvSpPr>
          <xdr:cNvPr id="56" name="文本框 55">
            <a:extLst>
              <a:ext uri="{FF2B5EF4-FFF2-40B4-BE49-F238E27FC236}">
                <a16:creationId xmlns:a16="http://schemas.microsoft.com/office/drawing/2014/main" id="{7A7F9711-70E9-4C5C-A257-982E48020E8E}"/>
              </a:ext>
            </a:extLst>
          </xdr:cNvPr>
          <xdr:cNvSpPr txBox="1"/>
        </xdr:nvSpPr>
        <xdr:spPr>
          <a:xfrm>
            <a:off x="3829142" y="667311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72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7" name="直接连接符 56">
            <a:extLst>
              <a:ext uri="{FF2B5EF4-FFF2-40B4-BE49-F238E27FC236}">
                <a16:creationId xmlns:a16="http://schemas.microsoft.com/office/drawing/2014/main" id="{EE2B6B24-2DD7-4D38-B71F-72AB9DE200AB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554085</xdr:colOff>
      <xdr:row>6</xdr:row>
      <xdr:rowOff>34291</xdr:rowOff>
    </xdr:from>
    <xdr:to>
      <xdr:col>13</xdr:col>
      <xdr:colOff>391890</xdr:colOff>
      <xdr:row>7</xdr:row>
      <xdr:rowOff>85116</xdr:rowOff>
    </xdr:to>
    <xdr:grpSp>
      <xdr:nvGrpSpPr>
        <xdr:cNvPr id="58" name="组合 57">
          <a:extLst>
            <a:ext uri="{FF2B5EF4-FFF2-40B4-BE49-F238E27FC236}">
              <a16:creationId xmlns:a16="http://schemas.microsoft.com/office/drawing/2014/main" id="{D0EE8153-BBE5-41A1-A54D-A620BC193EDD}"/>
            </a:ext>
          </a:extLst>
        </xdr:cNvPr>
        <xdr:cNvGrpSpPr/>
      </xdr:nvGrpSpPr>
      <xdr:grpSpPr>
        <a:xfrm>
          <a:off x="7869285" y="1091566"/>
          <a:ext cx="447405" cy="227038"/>
          <a:chOff x="3694771" y="699968"/>
          <a:chExt cx="447405" cy="224998"/>
        </a:xfrm>
      </xdr:grpSpPr>
      <xdr:sp macro="" textlink="">
        <xdr:nvSpPr>
          <xdr:cNvPr id="59" name="文本框 58">
            <a:extLst>
              <a:ext uri="{FF2B5EF4-FFF2-40B4-BE49-F238E27FC236}">
                <a16:creationId xmlns:a16="http://schemas.microsoft.com/office/drawing/2014/main" id="{6111796F-3BE7-44A0-9F03-D825943EEA8F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0" name="直接连接符 59">
            <a:extLst>
              <a:ext uri="{FF2B5EF4-FFF2-40B4-BE49-F238E27FC236}">
                <a16:creationId xmlns:a16="http://schemas.microsoft.com/office/drawing/2014/main" id="{D66B2808-83BE-48AD-B918-503DA4BE59D6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547281</xdr:colOff>
      <xdr:row>6</xdr:row>
      <xdr:rowOff>171042</xdr:rowOff>
    </xdr:from>
    <xdr:to>
      <xdr:col>13</xdr:col>
      <xdr:colOff>385086</xdr:colOff>
      <xdr:row>8</xdr:row>
      <xdr:rowOff>47697</xdr:rowOff>
    </xdr:to>
    <xdr:grpSp>
      <xdr:nvGrpSpPr>
        <xdr:cNvPr id="61" name="组合 60">
          <a:extLst>
            <a:ext uri="{FF2B5EF4-FFF2-40B4-BE49-F238E27FC236}">
              <a16:creationId xmlns:a16="http://schemas.microsoft.com/office/drawing/2014/main" id="{85221409-5CA1-4F0F-9388-29B76B4FA548}"/>
            </a:ext>
          </a:extLst>
        </xdr:cNvPr>
        <xdr:cNvGrpSpPr/>
      </xdr:nvGrpSpPr>
      <xdr:grpSpPr>
        <a:xfrm>
          <a:off x="7862481" y="1228317"/>
          <a:ext cx="447405" cy="229080"/>
          <a:chOff x="3694771" y="699968"/>
          <a:chExt cx="447405" cy="224998"/>
        </a:xfrm>
      </xdr:grpSpPr>
      <xdr:sp macro="" textlink="">
        <xdr:nvSpPr>
          <xdr:cNvPr id="62" name="文本框 61">
            <a:extLst>
              <a:ext uri="{FF2B5EF4-FFF2-40B4-BE49-F238E27FC236}">
                <a16:creationId xmlns:a16="http://schemas.microsoft.com/office/drawing/2014/main" id="{52D1993D-3E3B-405C-8847-3269D330AFE5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43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3" name="直接连接符 62">
            <a:extLst>
              <a:ext uri="{FF2B5EF4-FFF2-40B4-BE49-F238E27FC236}">
                <a16:creationId xmlns:a16="http://schemas.microsoft.com/office/drawing/2014/main" id="{ACED0A9A-5D4E-4562-A37B-8F4577365A1A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554086</xdr:colOff>
      <xdr:row>7</xdr:row>
      <xdr:rowOff>172401</xdr:rowOff>
    </xdr:from>
    <xdr:to>
      <xdr:col>13</xdr:col>
      <xdr:colOff>391891</xdr:colOff>
      <xdr:row>9</xdr:row>
      <xdr:rowOff>49057</xdr:rowOff>
    </xdr:to>
    <xdr:grpSp>
      <xdr:nvGrpSpPr>
        <xdr:cNvPr id="64" name="组合 63">
          <a:extLst>
            <a:ext uri="{FF2B5EF4-FFF2-40B4-BE49-F238E27FC236}">
              <a16:creationId xmlns:a16="http://schemas.microsoft.com/office/drawing/2014/main" id="{6F0200F8-8B3F-4AFF-8928-2CAB467A7B43}"/>
            </a:ext>
          </a:extLst>
        </xdr:cNvPr>
        <xdr:cNvGrpSpPr/>
      </xdr:nvGrpSpPr>
      <xdr:grpSpPr>
        <a:xfrm>
          <a:off x="7869286" y="1405889"/>
          <a:ext cx="447405" cy="229081"/>
          <a:chOff x="3694771" y="699968"/>
          <a:chExt cx="447405" cy="224998"/>
        </a:xfrm>
      </xdr:grpSpPr>
      <xdr:sp macro="" textlink="">
        <xdr:nvSpPr>
          <xdr:cNvPr id="65" name="文本框 64">
            <a:extLst>
              <a:ext uri="{FF2B5EF4-FFF2-40B4-BE49-F238E27FC236}">
                <a16:creationId xmlns:a16="http://schemas.microsoft.com/office/drawing/2014/main" id="{9F6B87A4-15A2-4418-9F38-1253E3D61541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33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6" name="直接连接符 65">
            <a:extLst>
              <a:ext uri="{FF2B5EF4-FFF2-40B4-BE49-F238E27FC236}">
                <a16:creationId xmlns:a16="http://schemas.microsoft.com/office/drawing/2014/main" id="{E34BF4A2-6BB1-47AD-98A6-F56827079027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569732</xdr:colOff>
      <xdr:row>9</xdr:row>
      <xdr:rowOff>42454</xdr:rowOff>
    </xdr:from>
    <xdr:to>
      <xdr:col>13</xdr:col>
      <xdr:colOff>407537</xdr:colOff>
      <xdr:row>10</xdr:row>
      <xdr:rowOff>93281</xdr:rowOff>
    </xdr:to>
    <xdr:grpSp>
      <xdr:nvGrpSpPr>
        <xdr:cNvPr id="67" name="组合 66">
          <a:extLst>
            <a:ext uri="{FF2B5EF4-FFF2-40B4-BE49-F238E27FC236}">
              <a16:creationId xmlns:a16="http://schemas.microsoft.com/office/drawing/2014/main" id="{D711BB2F-4F5C-4EFC-8C85-276D28BB9011}"/>
            </a:ext>
          </a:extLst>
        </xdr:cNvPr>
        <xdr:cNvGrpSpPr/>
      </xdr:nvGrpSpPr>
      <xdr:grpSpPr>
        <a:xfrm>
          <a:off x="7884932" y="1628367"/>
          <a:ext cx="447405" cy="227039"/>
          <a:chOff x="3694771" y="699968"/>
          <a:chExt cx="447405" cy="224998"/>
        </a:xfrm>
      </xdr:grpSpPr>
      <xdr:sp macro="" textlink="">
        <xdr:nvSpPr>
          <xdr:cNvPr id="68" name="文本框 67">
            <a:extLst>
              <a:ext uri="{FF2B5EF4-FFF2-40B4-BE49-F238E27FC236}">
                <a16:creationId xmlns:a16="http://schemas.microsoft.com/office/drawing/2014/main" id="{B11D5E91-84BB-4DAC-B67C-39F8DFD3E691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9" name="直接连接符 68">
            <a:extLst>
              <a:ext uri="{FF2B5EF4-FFF2-40B4-BE49-F238E27FC236}">
                <a16:creationId xmlns:a16="http://schemas.microsoft.com/office/drawing/2014/main" id="{7883C7B1-76A7-4910-B163-231059850F74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585381</xdr:colOff>
      <xdr:row>10</xdr:row>
      <xdr:rowOff>100965</xdr:rowOff>
    </xdr:from>
    <xdr:to>
      <xdr:col>13</xdr:col>
      <xdr:colOff>423186</xdr:colOff>
      <xdr:row>11</xdr:row>
      <xdr:rowOff>151791</xdr:rowOff>
    </xdr:to>
    <xdr:grpSp>
      <xdr:nvGrpSpPr>
        <xdr:cNvPr id="70" name="组合 69">
          <a:extLst>
            <a:ext uri="{FF2B5EF4-FFF2-40B4-BE49-F238E27FC236}">
              <a16:creationId xmlns:a16="http://schemas.microsoft.com/office/drawing/2014/main" id="{D66CEA30-6D6F-46C5-BE44-059CD4A86E85}"/>
            </a:ext>
          </a:extLst>
        </xdr:cNvPr>
        <xdr:cNvGrpSpPr/>
      </xdr:nvGrpSpPr>
      <xdr:grpSpPr>
        <a:xfrm>
          <a:off x="7900581" y="1863090"/>
          <a:ext cx="447405" cy="227039"/>
          <a:chOff x="3694771" y="699968"/>
          <a:chExt cx="447405" cy="224998"/>
        </a:xfrm>
      </xdr:grpSpPr>
      <xdr:sp macro="" textlink="">
        <xdr:nvSpPr>
          <xdr:cNvPr id="71" name="文本框 70">
            <a:extLst>
              <a:ext uri="{FF2B5EF4-FFF2-40B4-BE49-F238E27FC236}">
                <a16:creationId xmlns:a16="http://schemas.microsoft.com/office/drawing/2014/main" id="{9A54DF44-8274-4D0D-8C4C-CCCED80B0BC1}"/>
              </a:ext>
            </a:extLst>
          </xdr:cNvPr>
          <xdr:cNvSpPr txBox="1"/>
        </xdr:nvSpPr>
        <xdr:spPr>
          <a:xfrm>
            <a:off x="3829142" y="699968"/>
            <a:ext cx="313034" cy="22499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9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zh-CN" altLang="en-US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2" name="直接连接符 71">
            <a:extLst>
              <a:ext uri="{FF2B5EF4-FFF2-40B4-BE49-F238E27FC236}">
                <a16:creationId xmlns:a16="http://schemas.microsoft.com/office/drawing/2014/main" id="{AB0A9430-B9FD-41E3-A6D0-78AC437F7D15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9</xdr:col>
      <xdr:colOff>320560</xdr:colOff>
      <xdr:row>3</xdr:row>
      <xdr:rowOff>154888</xdr:rowOff>
    </xdr:from>
    <xdr:to>
      <xdr:col>10</xdr:col>
      <xdr:colOff>155121</xdr:colOff>
      <xdr:row>6</xdr:row>
      <xdr:rowOff>87467</xdr:rowOff>
    </xdr:to>
    <xdr:grpSp>
      <xdr:nvGrpSpPr>
        <xdr:cNvPr id="73" name="组合 72">
          <a:extLst>
            <a:ext uri="{FF2B5EF4-FFF2-40B4-BE49-F238E27FC236}">
              <a16:creationId xmlns:a16="http://schemas.microsoft.com/office/drawing/2014/main" id="{19A5D90E-C96F-443E-82B2-8765131D16CB}"/>
            </a:ext>
          </a:extLst>
        </xdr:cNvPr>
        <xdr:cNvGrpSpPr/>
      </xdr:nvGrpSpPr>
      <xdr:grpSpPr>
        <a:xfrm rot="16200000">
          <a:off x="5798433" y="692053"/>
          <a:ext cx="461216" cy="444161"/>
          <a:chOff x="3694771" y="582475"/>
          <a:chExt cx="455092" cy="444161"/>
        </a:xfrm>
      </xdr:grpSpPr>
      <xdr:sp macro="" textlink="">
        <xdr:nvSpPr>
          <xdr:cNvPr id="74" name="文本框 73">
            <a:extLst>
              <a:ext uri="{FF2B5EF4-FFF2-40B4-BE49-F238E27FC236}">
                <a16:creationId xmlns:a16="http://schemas.microsoft.com/office/drawing/2014/main" id="{FCC07BE0-84F0-48F9-8309-4F59E0469803}"/>
              </a:ext>
            </a:extLst>
          </xdr:cNvPr>
          <xdr:cNvSpPr txBox="1"/>
        </xdr:nvSpPr>
        <xdr:spPr>
          <a:xfrm rot="5400000">
            <a:off x="3780366" y="657139"/>
            <a:ext cx="444161" cy="2948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SIDP8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5" name="直接连接符 74">
            <a:extLst>
              <a:ext uri="{FF2B5EF4-FFF2-40B4-BE49-F238E27FC236}">
                <a16:creationId xmlns:a16="http://schemas.microsoft.com/office/drawing/2014/main" id="{88669FDA-BB6C-4E0A-A038-5247CCAAE5B4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243200</xdr:colOff>
      <xdr:row>3</xdr:row>
      <xdr:rowOff>140599</xdr:rowOff>
    </xdr:from>
    <xdr:to>
      <xdr:col>11</xdr:col>
      <xdr:colOff>127711</xdr:colOff>
      <xdr:row>6</xdr:row>
      <xdr:rowOff>73179</xdr:rowOff>
    </xdr:to>
    <xdr:grpSp>
      <xdr:nvGrpSpPr>
        <xdr:cNvPr id="76" name="组合 75">
          <a:extLst>
            <a:ext uri="{FF2B5EF4-FFF2-40B4-BE49-F238E27FC236}">
              <a16:creationId xmlns:a16="http://schemas.microsoft.com/office/drawing/2014/main" id="{E8579E64-953A-459F-A1CE-5E970BBFEA2D}"/>
            </a:ext>
          </a:extLst>
        </xdr:cNvPr>
        <xdr:cNvGrpSpPr/>
      </xdr:nvGrpSpPr>
      <xdr:grpSpPr>
        <a:xfrm rot="16200000">
          <a:off x="6355647" y="652790"/>
          <a:ext cx="461217" cy="494111"/>
          <a:chOff x="3694771" y="557501"/>
          <a:chExt cx="455093" cy="494111"/>
        </a:xfrm>
      </xdr:grpSpPr>
      <xdr:sp macro="" textlink="">
        <xdr:nvSpPr>
          <xdr:cNvPr id="77" name="文本框 76">
            <a:extLst>
              <a:ext uri="{FF2B5EF4-FFF2-40B4-BE49-F238E27FC236}">
                <a16:creationId xmlns:a16="http://schemas.microsoft.com/office/drawing/2014/main" id="{3CE1DE90-32E0-4BD5-A6FD-6C6716B3E78D}"/>
              </a:ext>
            </a:extLst>
          </xdr:cNvPr>
          <xdr:cNvSpPr txBox="1"/>
        </xdr:nvSpPr>
        <xdr:spPr>
          <a:xfrm rot="5400000">
            <a:off x="3755392" y="657140"/>
            <a:ext cx="494111" cy="2948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SIDP10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8" name="直接连接符 77">
            <a:extLst>
              <a:ext uri="{FF2B5EF4-FFF2-40B4-BE49-F238E27FC236}">
                <a16:creationId xmlns:a16="http://schemas.microsoft.com/office/drawing/2014/main" id="{A0676FA0-691E-4A40-A2F3-243E906DAD70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11</xdr:col>
      <xdr:colOff>205101</xdr:colOff>
      <xdr:row>4</xdr:row>
      <xdr:rowOff>12012</xdr:rowOff>
    </xdr:from>
    <xdr:to>
      <xdr:col>12</xdr:col>
      <xdr:colOff>89612</xdr:colOff>
      <xdr:row>6</xdr:row>
      <xdr:rowOff>120805</xdr:rowOff>
    </xdr:to>
    <xdr:grpSp>
      <xdr:nvGrpSpPr>
        <xdr:cNvPr id="79" name="组合 78">
          <a:extLst>
            <a:ext uri="{FF2B5EF4-FFF2-40B4-BE49-F238E27FC236}">
              <a16:creationId xmlns:a16="http://schemas.microsoft.com/office/drawing/2014/main" id="{75321921-A790-4A83-90F7-272D2CF8F5CE}"/>
            </a:ext>
          </a:extLst>
        </xdr:cNvPr>
        <xdr:cNvGrpSpPr/>
      </xdr:nvGrpSpPr>
      <xdr:grpSpPr>
        <a:xfrm rot="16200000">
          <a:off x="6927148" y="700415"/>
          <a:ext cx="461218" cy="494111"/>
          <a:chOff x="3694771" y="557502"/>
          <a:chExt cx="455094" cy="494111"/>
        </a:xfrm>
      </xdr:grpSpPr>
      <xdr:sp macro="" textlink="">
        <xdr:nvSpPr>
          <xdr:cNvPr id="80" name="文本框 79">
            <a:extLst>
              <a:ext uri="{FF2B5EF4-FFF2-40B4-BE49-F238E27FC236}">
                <a16:creationId xmlns:a16="http://schemas.microsoft.com/office/drawing/2014/main" id="{D7853B98-A857-4A83-8C52-EEA35B976DF6}"/>
              </a:ext>
            </a:extLst>
          </xdr:cNvPr>
          <xdr:cNvSpPr txBox="1"/>
        </xdr:nvSpPr>
        <xdr:spPr>
          <a:xfrm rot="5400000">
            <a:off x="3755393" y="657141"/>
            <a:ext cx="494111" cy="2948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SIDP12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1" name="直接连接符 80">
            <a:extLst>
              <a:ext uri="{FF2B5EF4-FFF2-40B4-BE49-F238E27FC236}">
                <a16:creationId xmlns:a16="http://schemas.microsoft.com/office/drawing/2014/main" id="{3D7580AF-A34C-45AA-B4C2-945BDECA8968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1474</xdr:colOff>
      <xdr:row>7</xdr:row>
      <xdr:rowOff>159651</xdr:rowOff>
    </xdr:from>
    <xdr:to>
      <xdr:col>10</xdr:col>
      <xdr:colOff>445635</xdr:colOff>
      <xdr:row>10</xdr:row>
      <xdr:rowOff>92230</xdr:rowOff>
    </xdr:to>
    <xdr:grpSp>
      <xdr:nvGrpSpPr>
        <xdr:cNvPr id="82" name="组合 81">
          <a:extLst>
            <a:ext uri="{FF2B5EF4-FFF2-40B4-BE49-F238E27FC236}">
              <a16:creationId xmlns:a16="http://schemas.microsoft.com/office/drawing/2014/main" id="{14E86D8A-A903-4280-8A4C-A175B10C5656}"/>
            </a:ext>
          </a:extLst>
        </xdr:cNvPr>
        <xdr:cNvGrpSpPr/>
      </xdr:nvGrpSpPr>
      <xdr:grpSpPr>
        <a:xfrm rot="5400000">
          <a:off x="6088947" y="1401666"/>
          <a:ext cx="461216" cy="444161"/>
          <a:chOff x="3694771" y="582475"/>
          <a:chExt cx="455092" cy="444161"/>
        </a:xfrm>
      </xdr:grpSpPr>
      <xdr:sp macro="" textlink="">
        <xdr:nvSpPr>
          <xdr:cNvPr id="83" name="文本框 82">
            <a:extLst>
              <a:ext uri="{FF2B5EF4-FFF2-40B4-BE49-F238E27FC236}">
                <a16:creationId xmlns:a16="http://schemas.microsoft.com/office/drawing/2014/main" id="{16E76406-288A-4D82-BD36-22B1551A46C8}"/>
              </a:ext>
            </a:extLst>
          </xdr:cNvPr>
          <xdr:cNvSpPr txBox="1"/>
        </xdr:nvSpPr>
        <xdr:spPr>
          <a:xfrm rot="16200000">
            <a:off x="3780366" y="657139"/>
            <a:ext cx="444161" cy="2948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SIDP9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4" name="直接连接符 83">
            <a:extLst>
              <a:ext uri="{FF2B5EF4-FFF2-40B4-BE49-F238E27FC236}">
                <a16:creationId xmlns:a16="http://schemas.microsoft.com/office/drawing/2014/main" id="{55D023B6-3DF6-4F15-A9B5-7888E5E3622A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528949</xdr:colOff>
      <xdr:row>7</xdr:row>
      <xdr:rowOff>112027</xdr:rowOff>
    </xdr:from>
    <xdr:to>
      <xdr:col>11</xdr:col>
      <xdr:colOff>413460</xdr:colOff>
      <xdr:row>10</xdr:row>
      <xdr:rowOff>44606</xdr:rowOff>
    </xdr:to>
    <xdr:grpSp>
      <xdr:nvGrpSpPr>
        <xdr:cNvPr id="85" name="组合 84">
          <a:extLst>
            <a:ext uri="{FF2B5EF4-FFF2-40B4-BE49-F238E27FC236}">
              <a16:creationId xmlns:a16="http://schemas.microsoft.com/office/drawing/2014/main" id="{0ACA8152-7F22-4EAB-9C96-4821747190BC}"/>
            </a:ext>
          </a:extLst>
        </xdr:cNvPr>
        <xdr:cNvGrpSpPr/>
      </xdr:nvGrpSpPr>
      <xdr:grpSpPr>
        <a:xfrm rot="5400000">
          <a:off x="6641397" y="1329067"/>
          <a:ext cx="461216" cy="494111"/>
          <a:chOff x="3694771" y="557500"/>
          <a:chExt cx="455092" cy="494111"/>
        </a:xfrm>
      </xdr:grpSpPr>
      <xdr:sp macro="" textlink="">
        <xdr:nvSpPr>
          <xdr:cNvPr id="86" name="文本框 85">
            <a:extLst>
              <a:ext uri="{FF2B5EF4-FFF2-40B4-BE49-F238E27FC236}">
                <a16:creationId xmlns:a16="http://schemas.microsoft.com/office/drawing/2014/main" id="{70097E56-A820-4C48-B486-CED9D27DA5FE}"/>
              </a:ext>
            </a:extLst>
          </xdr:cNvPr>
          <xdr:cNvSpPr txBox="1"/>
        </xdr:nvSpPr>
        <xdr:spPr>
          <a:xfrm rot="16200000">
            <a:off x="3755391" y="657139"/>
            <a:ext cx="494111" cy="2948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SIDP11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7" name="直接连接符 86">
            <a:extLst>
              <a:ext uri="{FF2B5EF4-FFF2-40B4-BE49-F238E27FC236}">
                <a16:creationId xmlns:a16="http://schemas.microsoft.com/office/drawing/2014/main" id="{95BF686C-56C2-4ECA-BB59-6F7FF34D8D4C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11</xdr:col>
      <xdr:colOff>491283</xdr:colOff>
      <xdr:row>7</xdr:row>
      <xdr:rowOff>139294</xdr:rowOff>
    </xdr:from>
    <xdr:to>
      <xdr:col>12</xdr:col>
      <xdr:colOff>375794</xdr:colOff>
      <xdr:row>10</xdr:row>
      <xdr:rowOff>71873</xdr:rowOff>
    </xdr:to>
    <xdr:grpSp>
      <xdr:nvGrpSpPr>
        <xdr:cNvPr id="88" name="组合 87">
          <a:extLst>
            <a:ext uri="{FF2B5EF4-FFF2-40B4-BE49-F238E27FC236}">
              <a16:creationId xmlns:a16="http://schemas.microsoft.com/office/drawing/2014/main" id="{703E7D29-EB2F-42D5-87A0-CE41E467763B}"/>
            </a:ext>
          </a:extLst>
        </xdr:cNvPr>
        <xdr:cNvGrpSpPr/>
      </xdr:nvGrpSpPr>
      <xdr:grpSpPr>
        <a:xfrm rot="5400000">
          <a:off x="7213331" y="1356334"/>
          <a:ext cx="461216" cy="494111"/>
          <a:chOff x="3694771" y="557500"/>
          <a:chExt cx="455092" cy="494111"/>
        </a:xfrm>
      </xdr:grpSpPr>
      <xdr:sp macro="" textlink="">
        <xdr:nvSpPr>
          <xdr:cNvPr id="89" name="文本框 88">
            <a:extLst>
              <a:ext uri="{FF2B5EF4-FFF2-40B4-BE49-F238E27FC236}">
                <a16:creationId xmlns:a16="http://schemas.microsoft.com/office/drawing/2014/main" id="{75367DF2-CFD7-46E8-BFC2-5EC7F1E23D6A}"/>
              </a:ext>
            </a:extLst>
          </xdr:cNvPr>
          <xdr:cNvSpPr txBox="1"/>
        </xdr:nvSpPr>
        <xdr:spPr>
          <a:xfrm rot="16200000">
            <a:off x="3755391" y="657139"/>
            <a:ext cx="494111" cy="294833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SIDP13</a:t>
            </a:r>
          </a:p>
          <a:p>
            <a:pPr algn="ctr"/>
            <a:r>
              <a:rPr lang="en-US" altLang="zh-CN" sz="700" b="1">
                <a:latin typeface="Arial" panose="020B0604020202020204" pitchFamily="34" charset="0"/>
                <a:cs typeface="Arial" panose="020B0604020202020204" pitchFamily="34" charset="0"/>
              </a:rPr>
              <a:t>-GFP</a:t>
            </a:r>
            <a:endParaRPr lang="zh-CN" altLang="en-US" sz="7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0" name="直接连接符 89">
            <a:extLst>
              <a:ext uri="{FF2B5EF4-FFF2-40B4-BE49-F238E27FC236}">
                <a16:creationId xmlns:a16="http://schemas.microsoft.com/office/drawing/2014/main" id="{40B95260-2F6D-4DED-9D64-5028C9864D65}"/>
              </a:ext>
            </a:extLst>
          </xdr:cNvPr>
          <xdr:cNvCxnSpPr/>
        </xdr:nvCxnSpPr>
        <xdr:spPr>
          <a:xfrm flipV="1">
            <a:off x="3694771" y="800765"/>
            <a:ext cx="188708" cy="1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144781</xdr:colOff>
      <xdr:row>14</xdr:row>
      <xdr:rowOff>69572</xdr:rowOff>
    </xdr:from>
    <xdr:to>
      <xdr:col>10</xdr:col>
      <xdr:colOff>358594</xdr:colOff>
      <xdr:row>25</xdr:row>
      <xdr:rowOff>53008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3800F82-82BF-4CE6-8707-C5DE20C9B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8711" y="2547729"/>
          <a:ext cx="1433013" cy="1878496"/>
        </a:xfrm>
        <a:prstGeom prst="rect">
          <a:avLst/>
        </a:prstGeom>
      </xdr:spPr>
    </xdr:pic>
    <xdr:clientData/>
  </xdr:twoCellAnchor>
  <xdr:twoCellAnchor editAs="oneCell">
    <xdr:from>
      <xdr:col>5</xdr:col>
      <xdr:colOff>428378</xdr:colOff>
      <xdr:row>14</xdr:row>
      <xdr:rowOff>66903</xdr:rowOff>
    </xdr:from>
    <xdr:to>
      <xdr:col>8</xdr:col>
      <xdr:colOff>40014</xdr:colOff>
      <xdr:row>25</xdr:row>
      <xdr:rowOff>61021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08E79D6-409E-49D4-AD21-5D690649E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33508" y="2545060"/>
          <a:ext cx="1440436" cy="1889178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24</xdr:row>
      <xdr:rowOff>0</xdr:rowOff>
    </xdr:from>
    <xdr:to>
      <xdr:col>11</xdr:col>
      <xdr:colOff>304800</xdr:colOff>
      <xdr:row>25</xdr:row>
      <xdr:rowOff>129540</xdr:rowOff>
    </xdr:to>
    <xdr:sp macro="" textlink="">
      <xdr:nvSpPr>
        <xdr:cNvPr id="5122" name="AutoShape 2">
          <a:extLst>
            <a:ext uri="{FF2B5EF4-FFF2-40B4-BE49-F238E27FC236}">
              <a16:creationId xmlns:a16="http://schemas.microsoft.com/office/drawing/2014/main" id="{A32B7F21-95A2-48A4-AEF8-D3F5C883EA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4267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20</xdr:col>
      <xdr:colOff>0</xdr:colOff>
      <xdr:row>14</xdr:row>
      <xdr:rowOff>0</xdr:rowOff>
    </xdr:from>
    <xdr:to>
      <xdr:col>20</xdr:col>
      <xdr:colOff>304800</xdr:colOff>
      <xdr:row>15</xdr:row>
      <xdr:rowOff>129540</xdr:rowOff>
    </xdr:to>
    <xdr:sp macro="" textlink="">
      <xdr:nvSpPr>
        <xdr:cNvPr id="5125" name="AutoShape 5">
          <a:extLst>
            <a:ext uri="{FF2B5EF4-FFF2-40B4-BE49-F238E27FC236}">
              <a16:creationId xmlns:a16="http://schemas.microsoft.com/office/drawing/2014/main" id="{F4F3463F-44C2-48A8-B2E4-BD3658FED0A6}"/>
            </a:ext>
          </a:extLst>
        </xdr:cNvPr>
        <xdr:cNvSpPr>
          <a:spLocks noChangeAspect="1" noChangeArrowheads="1"/>
        </xdr:cNvSpPr>
      </xdr:nvSpPr>
      <xdr:spPr bwMode="auto">
        <a:xfrm>
          <a:off x="13754100" y="2514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426720</xdr:colOff>
      <xdr:row>8</xdr:row>
      <xdr:rowOff>107752</xdr:rowOff>
    </xdr:from>
    <xdr:to>
      <xdr:col>18</xdr:col>
      <xdr:colOff>533400</xdr:colOff>
      <xdr:row>27</xdr:row>
      <xdr:rowOff>99060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AE418B0-0E25-4522-898E-F6E22A8EC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720" y="1509832"/>
          <a:ext cx="4983480" cy="3321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418893</xdr:colOff>
      <xdr:row>22</xdr:row>
      <xdr:rowOff>16980</xdr:rowOff>
    </xdr:from>
    <xdr:to>
      <xdr:col>12</xdr:col>
      <xdr:colOff>251791</xdr:colOff>
      <xdr:row>23</xdr:row>
      <xdr:rowOff>112928</xdr:rowOff>
    </xdr:to>
    <xdr:grpSp>
      <xdr:nvGrpSpPr>
        <xdr:cNvPr id="7" name="组合 6">
          <a:extLst>
            <a:ext uri="{FF2B5EF4-FFF2-40B4-BE49-F238E27FC236}">
              <a16:creationId xmlns:a16="http://schemas.microsoft.com/office/drawing/2014/main" id="{AE73C2FE-5D20-4CD4-9EAC-D5FCE2D9EDD0}"/>
            </a:ext>
          </a:extLst>
        </xdr:cNvPr>
        <xdr:cNvGrpSpPr/>
      </xdr:nvGrpSpPr>
      <xdr:grpSpPr>
        <a:xfrm>
          <a:off x="7124493" y="3872700"/>
          <a:ext cx="442498" cy="271208"/>
          <a:chOff x="7124493" y="3832235"/>
          <a:chExt cx="442498" cy="269369"/>
        </a:xfrm>
      </xdr:grpSpPr>
      <xdr:cxnSp macro="">
        <xdr:nvCxnSpPr>
          <xdr:cNvPr id="4" name="直接连接符 3">
            <a:extLst>
              <a:ext uri="{FF2B5EF4-FFF2-40B4-BE49-F238E27FC236}">
                <a16:creationId xmlns:a16="http://schemas.microsoft.com/office/drawing/2014/main" id="{214E9B2F-5B44-4B59-875D-13EE75CF604E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" name="文本框 4">
            <a:extLst>
              <a:ext uri="{FF2B5EF4-FFF2-40B4-BE49-F238E27FC236}">
                <a16:creationId xmlns:a16="http://schemas.microsoft.com/office/drawing/2014/main" id="{56EAF192-EE29-47C7-8E66-EC27829A1D98}"/>
              </a:ext>
            </a:extLst>
          </xdr:cNvPr>
          <xdr:cNvSpPr txBox="1"/>
        </xdr:nvSpPr>
        <xdr:spPr>
          <a:xfrm>
            <a:off x="7124493" y="3832235"/>
            <a:ext cx="270267" cy="26936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200" b="1">
                <a:latin typeface="Arial" panose="020B0604020202020204" pitchFamily="34" charset="0"/>
                <a:cs typeface="Arial" panose="020B0604020202020204" pitchFamily="34" charset="0"/>
              </a:rPr>
              <a:t>8</a:t>
            </a:r>
            <a:endParaRPr lang="zh-CN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11</xdr:col>
      <xdr:colOff>361086</xdr:colOff>
      <xdr:row>20</xdr:row>
      <xdr:rowOff>0</xdr:rowOff>
    </xdr:from>
    <xdr:to>
      <xdr:col>12</xdr:col>
      <xdr:colOff>251791</xdr:colOff>
      <xdr:row>21</xdr:row>
      <xdr:rowOff>95949</xdr:rowOff>
    </xdr:to>
    <xdr:grpSp>
      <xdr:nvGrpSpPr>
        <xdr:cNvPr id="8" name="组合 7">
          <a:extLst>
            <a:ext uri="{FF2B5EF4-FFF2-40B4-BE49-F238E27FC236}">
              <a16:creationId xmlns:a16="http://schemas.microsoft.com/office/drawing/2014/main" id="{34493B45-2D29-4C00-B87B-B64084C89206}"/>
            </a:ext>
          </a:extLst>
        </xdr:cNvPr>
        <xdr:cNvGrpSpPr/>
      </xdr:nvGrpSpPr>
      <xdr:grpSpPr>
        <a:xfrm>
          <a:off x="7066686" y="3505200"/>
          <a:ext cx="500305" cy="271209"/>
          <a:chOff x="7066686" y="3832235"/>
          <a:chExt cx="500305" cy="269369"/>
        </a:xfrm>
      </xdr:grpSpPr>
      <xdr:cxnSp macro="">
        <xdr:nvCxnSpPr>
          <xdr:cNvPr id="9" name="直接连接符 8">
            <a:extLst>
              <a:ext uri="{FF2B5EF4-FFF2-40B4-BE49-F238E27FC236}">
                <a16:creationId xmlns:a16="http://schemas.microsoft.com/office/drawing/2014/main" id="{47037383-0BB7-455B-8638-2836C0C716E0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0" name="文本框 9">
            <a:extLst>
              <a:ext uri="{FF2B5EF4-FFF2-40B4-BE49-F238E27FC236}">
                <a16:creationId xmlns:a16="http://schemas.microsoft.com/office/drawing/2014/main" id="{0F8D9CFA-93C5-4CCC-83A6-FA7E7F4C379A}"/>
              </a:ext>
            </a:extLst>
          </xdr:cNvPr>
          <xdr:cNvSpPr txBox="1"/>
        </xdr:nvSpPr>
        <xdr:spPr>
          <a:xfrm>
            <a:off x="7066686" y="3832235"/>
            <a:ext cx="355867" cy="26936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200" b="1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zh-CN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11</xdr:col>
      <xdr:colOff>376852</xdr:colOff>
      <xdr:row>17</xdr:row>
      <xdr:rowOff>105104</xdr:rowOff>
    </xdr:from>
    <xdr:to>
      <xdr:col>12</xdr:col>
      <xdr:colOff>267557</xdr:colOff>
      <xdr:row>19</xdr:row>
      <xdr:rowOff>27632</xdr:rowOff>
    </xdr:to>
    <xdr:grpSp>
      <xdr:nvGrpSpPr>
        <xdr:cNvPr id="11" name="组合 10">
          <a:extLst>
            <a:ext uri="{FF2B5EF4-FFF2-40B4-BE49-F238E27FC236}">
              <a16:creationId xmlns:a16="http://schemas.microsoft.com/office/drawing/2014/main" id="{F2A7AA7D-4BFE-474E-8430-C854BA3E8F93}"/>
            </a:ext>
          </a:extLst>
        </xdr:cNvPr>
        <xdr:cNvGrpSpPr/>
      </xdr:nvGrpSpPr>
      <xdr:grpSpPr>
        <a:xfrm>
          <a:off x="7082452" y="3084524"/>
          <a:ext cx="500305" cy="273048"/>
          <a:chOff x="7066686" y="3832235"/>
          <a:chExt cx="500305" cy="269369"/>
        </a:xfrm>
      </xdr:grpSpPr>
      <xdr:cxnSp macro="">
        <xdr:nvCxnSpPr>
          <xdr:cNvPr id="12" name="直接连接符 11">
            <a:extLst>
              <a:ext uri="{FF2B5EF4-FFF2-40B4-BE49-F238E27FC236}">
                <a16:creationId xmlns:a16="http://schemas.microsoft.com/office/drawing/2014/main" id="{66218A79-ABFC-4983-9703-710B445EF49B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3" name="文本框 12">
            <a:extLst>
              <a:ext uri="{FF2B5EF4-FFF2-40B4-BE49-F238E27FC236}">
                <a16:creationId xmlns:a16="http://schemas.microsoft.com/office/drawing/2014/main" id="{648777D1-C1F8-4536-A5E1-CB05FD8C810D}"/>
              </a:ext>
            </a:extLst>
          </xdr:cNvPr>
          <xdr:cNvSpPr txBox="1"/>
        </xdr:nvSpPr>
        <xdr:spPr>
          <a:xfrm>
            <a:off x="7066686" y="3832235"/>
            <a:ext cx="355867" cy="26936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200" b="1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zh-CN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11</xdr:col>
      <xdr:colOff>395189</xdr:colOff>
      <xdr:row>16</xdr:row>
      <xdr:rowOff>17363</xdr:rowOff>
    </xdr:from>
    <xdr:to>
      <xdr:col>12</xdr:col>
      <xdr:colOff>285894</xdr:colOff>
      <xdr:row>17</xdr:row>
      <xdr:rowOff>113311</xdr:rowOff>
    </xdr:to>
    <xdr:grpSp>
      <xdr:nvGrpSpPr>
        <xdr:cNvPr id="14" name="组合 13">
          <a:extLst>
            <a:ext uri="{FF2B5EF4-FFF2-40B4-BE49-F238E27FC236}">
              <a16:creationId xmlns:a16="http://schemas.microsoft.com/office/drawing/2014/main" id="{829473D4-DD79-49AD-9F3B-4835F23E45F9}"/>
            </a:ext>
          </a:extLst>
        </xdr:cNvPr>
        <xdr:cNvGrpSpPr/>
      </xdr:nvGrpSpPr>
      <xdr:grpSpPr>
        <a:xfrm>
          <a:off x="7100789" y="2821523"/>
          <a:ext cx="500305" cy="271208"/>
          <a:chOff x="7066686" y="3832235"/>
          <a:chExt cx="500305" cy="269369"/>
        </a:xfrm>
      </xdr:grpSpPr>
      <xdr:cxnSp macro="">
        <xdr:nvCxnSpPr>
          <xdr:cNvPr id="15" name="直接连接符 14">
            <a:extLst>
              <a:ext uri="{FF2B5EF4-FFF2-40B4-BE49-F238E27FC236}">
                <a16:creationId xmlns:a16="http://schemas.microsoft.com/office/drawing/2014/main" id="{00DF8690-06C1-4E8F-A9FC-7211B63F44EF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6" name="文本框 15">
            <a:extLst>
              <a:ext uri="{FF2B5EF4-FFF2-40B4-BE49-F238E27FC236}">
                <a16:creationId xmlns:a16="http://schemas.microsoft.com/office/drawing/2014/main" id="{5B48AAFB-73FB-4476-B503-291DC223D3D6}"/>
              </a:ext>
            </a:extLst>
          </xdr:cNvPr>
          <xdr:cNvSpPr txBox="1"/>
        </xdr:nvSpPr>
        <xdr:spPr>
          <a:xfrm>
            <a:off x="7066686" y="3832235"/>
            <a:ext cx="355867" cy="26936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200" b="1">
                <a:latin typeface="Arial" panose="020B0604020202020204" pitchFamily="34" charset="0"/>
                <a:cs typeface="Arial" panose="020B0604020202020204" pitchFamily="34" charset="0"/>
              </a:rPr>
              <a:t>33</a:t>
            </a:r>
            <a:endParaRPr lang="zh-CN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11</xdr:col>
      <xdr:colOff>379424</xdr:colOff>
      <xdr:row>14</xdr:row>
      <xdr:rowOff>80425</xdr:rowOff>
    </xdr:from>
    <xdr:to>
      <xdr:col>12</xdr:col>
      <xdr:colOff>270129</xdr:colOff>
      <xdr:row>16</xdr:row>
      <xdr:rowOff>2953</xdr:rowOff>
    </xdr:to>
    <xdr:grpSp>
      <xdr:nvGrpSpPr>
        <xdr:cNvPr id="17" name="组合 16">
          <a:extLst>
            <a:ext uri="{FF2B5EF4-FFF2-40B4-BE49-F238E27FC236}">
              <a16:creationId xmlns:a16="http://schemas.microsoft.com/office/drawing/2014/main" id="{37122A99-B355-4070-8703-04BA308583B9}"/>
            </a:ext>
          </a:extLst>
        </xdr:cNvPr>
        <xdr:cNvGrpSpPr/>
      </xdr:nvGrpSpPr>
      <xdr:grpSpPr>
        <a:xfrm>
          <a:off x="7085024" y="2534065"/>
          <a:ext cx="500305" cy="273048"/>
          <a:chOff x="7066686" y="3832235"/>
          <a:chExt cx="500305" cy="269369"/>
        </a:xfrm>
      </xdr:grpSpPr>
      <xdr:cxnSp macro="">
        <xdr:nvCxnSpPr>
          <xdr:cNvPr id="18" name="直接连接符 17">
            <a:extLst>
              <a:ext uri="{FF2B5EF4-FFF2-40B4-BE49-F238E27FC236}">
                <a16:creationId xmlns:a16="http://schemas.microsoft.com/office/drawing/2014/main" id="{2E11987D-0F5A-4EA5-99E2-9FB0BB630D13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9" name="文本框 18">
            <a:extLst>
              <a:ext uri="{FF2B5EF4-FFF2-40B4-BE49-F238E27FC236}">
                <a16:creationId xmlns:a16="http://schemas.microsoft.com/office/drawing/2014/main" id="{4A571D46-441E-41AE-8E5C-0586DC0B4DEA}"/>
              </a:ext>
            </a:extLst>
          </xdr:cNvPr>
          <xdr:cNvSpPr txBox="1"/>
        </xdr:nvSpPr>
        <xdr:spPr>
          <a:xfrm>
            <a:off x="7066686" y="3832235"/>
            <a:ext cx="355867" cy="26936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200" b="1">
                <a:latin typeface="Arial" panose="020B0604020202020204" pitchFamily="34" charset="0"/>
                <a:cs typeface="Arial" panose="020B0604020202020204" pitchFamily="34" charset="0"/>
              </a:rPr>
              <a:t>43</a:t>
            </a:r>
            <a:endParaRPr lang="zh-CN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11</xdr:col>
      <xdr:colOff>363657</xdr:colOff>
      <xdr:row>13</xdr:row>
      <xdr:rowOff>48894</xdr:rowOff>
    </xdr:from>
    <xdr:to>
      <xdr:col>12</xdr:col>
      <xdr:colOff>254362</xdr:colOff>
      <xdr:row>14</xdr:row>
      <xdr:rowOff>144842</xdr:rowOff>
    </xdr:to>
    <xdr:grpSp>
      <xdr:nvGrpSpPr>
        <xdr:cNvPr id="20" name="组合 19">
          <a:extLst>
            <a:ext uri="{FF2B5EF4-FFF2-40B4-BE49-F238E27FC236}">
              <a16:creationId xmlns:a16="http://schemas.microsoft.com/office/drawing/2014/main" id="{48F3384D-08BB-40AA-AF97-1EFB451FFC7F}"/>
            </a:ext>
          </a:extLst>
        </xdr:cNvPr>
        <xdr:cNvGrpSpPr/>
      </xdr:nvGrpSpPr>
      <xdr:grpSpPr>
        <a:xfrm>
          <a:off x="7069257" y="2327274"/>
          <a:ext cx="500305" cy="271208"/>
          <a:chOff x="7066686" y="3832235"/>
          <a:chExt cx="500305" cy="269369"/>
        </a:xfrm>
      </xdr:grpSpPr>
      <xdr:cxnSp macro="">
        <xdr:nvCxnSpPr>
          <xdr:cNvPr id="21" name="直接连接符 20">
            <a:extLst>
              <a:ext uri="{FF2B5EF4-FFF2-40B4-BE49-F238E27FC236}">
                <a16:creationId xmlns:a16="http://schemas.microsoft.com/office/drawing/2014/main" id="{57ACDE92-BB78-456C-8133-42261266E694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2" name="文本框 21">
            <a:extLst>
              <a:ext uri="{FF2B5EF4-FFF2-40B4-BE49-F238E27FC236}">
                <a16:creationId xmlns:a16="http://schemas.microsoft.com/office/drawing/2014/main" id="{517FC56A-7EB8-4393-BD03-7A63E0E86B73}"/>
              </a:ext>
            </a:extLst>
          </xdr:cNvPr>
          <xdr:cNvSpPr txBox="1"/>
        </xdr:nvSpPr>
        <xdr:spPr>
          <a:xfrm>
            <a:off x="7066686" y="3832235"/>
            <a:ext cx="355867" cy="26936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200" b="1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endParaRPr lang="zh-CN" alt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12</xdr:col>
      <xdr:colOff>336039</xdr:colOff>
      <xdr:row>4</xdr:row>
      <xdr:rowOff>71283</xdr:rowOff>
    </xdr:from>
    <xdr:to>
      <xdr:col>13</xdr:col>
      <xdr:colOff>515008</xdr:colOff>
      <xdr:row>9</xdr:row>
      <xdr:rowOff>44853</xdr:rowOff>
    </xdr:to>
    <xdr:grpSp>
      <xdr:nvGrpSpPr>
        <xdr:cNvPr id="23" name="组合 22">
          <a:extLst>
            <a:ext uri="{FF2B5EF4-FFF2-40B4-BE49-F238E27FC236}">
              <a16:creationId xmlns:a16="http://schemas.microsoft.com/office/drawing/2014/main" id="{65A9D687-F606-4AB5-84A1-60EEF5A5C96A}"/>
            </a:ext>
          </a:extLst>
        </xdr:cNvPr>
        <xdr:cNvGrpSpPr/>
      </xdr:nvGrpSpPr>
      <xdr:grpSpPr>
        <a:xfrm rot="5400000">
          <a:off x="7620589" y="802973"/>
          <a:ext cx="849870" cy="788569"/>
          <a:chOff x="6726318" y="3598022"/>
          <a:chExt cx="840673" cy="788569"/>
        </a:xfrm>
      </xdr:grpSpPr>
      <xdr:cxnSp macro="">
        <xdr:nvCxnSpPr>
          <xdr:cNvPr id="24" name="直接连接符 23">
            <a:extLst>
              <a:ext uri="{FF2B5EF4-FFF2-40B4-BE49-F238E27FC236}">
                <a16:creationId xmlns:a16="http://schemas.microsoft.com/office/drawing/2014/main" id="{275CF697-30D8-495A-9EBE-6F82608EED18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5" name="文本框 24">
            <a:extLst>
              <a:ext uri="{FF2B5EF4-FFF2-40B4-BE49-F238E27FC236}">
                <a16:creationId xmlns:a16="http://schemas.microsoft.com/office/drawing/2014/main" id="{3EF8D767-ACA6-4636-9C2D-2C7F21801A7E}"/>
              </a:ext>
            </a:extLst>
          </xdr:cNvPr>
          <xdr:cNvSpPr txBox="1"/>
        </xdr:nvSpPr>
        <xdr:spPr>
          <a:xfrm rot="16200000">
            <a:off x="6614034" y="3710306"/>
            <a:ext cx="788569" cy="56400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Supernatant fluid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after sonication</a:t>
            </a:r>
            <a:endParaRPr lang="zh-CN" altLang="en-US" sz="8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13</xdr:col>
      <xdr:colOff>120589</xdr:colOff>
      <xdr:row>22</xdr:row>
      <xdr:rowOff>87047</xdr:rowOff>
    </xdr:from>
    <xdr:to>
      <xdr:col>14</xdr:col>
      <xdr:colOff>367865</xdr:colOff>
      <xdr:row>25</xdr:row>
      <xdr:rowOff>89845</xdr:rowOff>
    </xdr:to>
    <xdr:grpSp>
      <xdr:nvGrpSpPr>
        <xdr:cNvPr id="28" name="组合 27">
          <a:extLst>
            <a:ext uri="{FF2B5EF4-FFF2-40B4-BE49-F238E27FC236}">
              <a16:creationId xmlns:a16="http://schemas.microsoft.com/office/drawing/2014/main" id="{14AE55CA-F032-42E0-8A63-321084F758CE}"/>
            </a:ext>
          </a:extLst>
        </xdr:cNvPr>
        <xdr:cNvGrpSpPr/>
      </xdr:nvGrpSpPr>
      <xdr:grpSpPr>
        <a:xfrm rot="16200000">
          <a:off x="8209538" y="3778618"/>
          <a:ext cx="528578" cy="856876"/>
          <a:chOff x="7043931" y="3513949"/>
          <a:chExt cx="523060" cy="856876"/>
        </a:xfrm>
      </xdr:grpSpPr>
      <xdr:cxnSp macro="">
        <xdr:nvCxnSpPr>
          <xdr:cNvPr id="29" name="直接连接符 28">
            <a:extLst>
              <a:ext uri="{FF2B5EF4-FFF2-40B4-BE49-F238E27FC236}">
                <a16:creationId xmlns:a16="http://schemas.microsoft.com/office/drawing/2014/main" id="{498B342E-4B15-48D3-ABC1-631961310C28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0" name="文本框 29">
            <a:extLst>
              <a:ext uri="{FF2B5EF4-FFF2-40B4-BE49-F238E27FC236}">
                <a16:creationId xmlns:a16="http://schemas.microsoft.com/office/drawing/2014/main" id="{F481D5B8-F5CC-40B9-B04B-FF55668E3D01}"/>
              </a:ext>
            </a:extLst>
          </xdr:cNvPr>
          <xdr:cNvSpPr txBox="1"/>
        </xdr:nvSpPr>
        <xdr:spPr>
          <a:xfrm rot="5400000">
            <a:off x="6779577" y="3778303"/>
            <a:ext cx="856876" cy="32816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Sediment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endParaRPr lang="zh-CN" altLang="en-US" sz="8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13</xdr:col>
      <xdr:colOff>420122</xdr:colOff>
      <xdr:row>4</xdr:row>
      <xdr:rowOff>50264</xdr:rowOff>
    </xdr:from>
    <xdr:to>
      <xdr:col>14</xdr:col>
      <xdr:colOff>599091</xdr:colOff>
      <xdr:row>9</xdr:row>
      <xdr:rowOff>23833</xdr:rowOff>
    </xdr:to>
    <xdr:grpSp>
      <xdr:nvGrpSpPr>
        <xdr:cNvPr id="34" name="组合 33">
          <a:extLst>
            <a:ext uri="{FF2B5EF4-FFF2-40B4-BE49-F238E27FC236}">
              <a16:creationId xmlns:a16="http://schemas.microsoft.com/office/drawing/2014/main" id="{BC5B28A5-3FAF-4C33-A106-65973B62F5FB}"/>
            </a:ext>
          </a:extLst>
        </xdr:cNvPr>
        <xdr:cNvGrpSpPr/>
      </xdr:nvGrpSpPr>
      <xdr:grpSpPr>
        <a:xfrm rot="5400000">
          <a:off x="8314272" y="781954"/>
          <a:ext cx="849869" cy="788569"/>
          <a:chOff x="6726319" y="3598022"/>
          <a:chExt cx="840672" cy="788569"/>
        </a:xfrm>
      </xdr:grpSpPr>
      <xdr:cxnSp macro="">
        <xdr:nvCxnSpPr>
          <xdr:cNvPr id="35" name="直接连接符 34">
            <a:extLst>
              <a:ext uri="{FF2B5EF4-FFF2-40B4-BE49-F238E27FC236}">
                <a16:creationId xmlns:a16="http://schemas.microsoft.com/office/drawing/2014/main" id="{820F7DAF-9990-4BFC-96BF-AD3CB8CFC4C2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6" name="文本框 35">
            <a:extLst>
              <a:ext uri="{FF2B5EF4-FFF2-40B4-BE49-F238E27FC236}">
                <a16:creationId xmlns:a16="http://schemas.microsoft.com/office/drawing/2014/main" id="{76E195D6-8EAD-4268-9FF2-67F07107A1C8}"/>
              </a:ext>
            </a:extLst>
          </xdr:cNvPr>
          <xdr:cNvSpPr txBox="1"/>
        </xdr:nvSpPr>
        <xdr:spPr>
          <a:xfrm rot="16200000">
            <a:off x="6672993" y="3651348"/>
            <a:ext cx="788569" cy="68191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Supernatant fluid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r>
              <a:rPr lang="en-US" altLang="zh-CN" sz="800" b="1" i="0" baseline="0">
                <a:latin typeface="Arial" panose="020B0604020202020204" pitchFamily="34" charset="0"/>
                <a:cs typeface="Arial" panose="020B0604020202020204" pitchFamily="34" charset="0"/>
              </a:rPr>
              <a:t>expressing SIDP1-GFP </a:t>
            </a:r>
            <a:endParaRPr lang="zh-CN" altLang="en-US" sz="800" b="1" i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14</xdr:col>
      <xdr:colOff>488439</xdr:colOff>
      <xdr:row>4</xdr:row>
      <xdr:rowOff>39755</xdr:rowOff>
    </xdr:from>
    <xdr:to>
      <xdr:col>16</xdr:col>
      <xdr:colOff>57808</xdr:colOff>
      <xdr:row>9</xdr:row>
      <xdr:rowOff>13324</xdr:rowOff>
    </xdr:to>
    <xdr:grpSp>
      <xdr:nvGrpSpPr>
        <xdr:cNvPr id="37" name="组合 36">
          <a:extLst>
            <a:ext uri="{FF2B5EF4-FFF2-40B4-BE49-F238E27FC236}">
              <a16:creationId xmlns:a16="http://schemas.microsoft.com/office/drawing/2014/main" id="{E43D10AF-FCB7-4853-B5BB-3D2ADD1E5D9D}"/>
            </a:ext>
          </a:extLst>
        </xdr:cNvPr>
        <xdr:cNvGrpSpPr/>
      </xdr:nvGrpSpPr>
      <xdr:grpSpPr>
        <a:xfrm rot="5400000">
          <a:off x="8992189" y="771445"/>
          <a:ext cx="849869" cy="788569"/>
          <a:chOff x="6726319" y="3598022"/>
          <a:chExt cx="840672" cy="788569"/>
        </a:xfrm>
      </xdr:grpSpPr>
      <xdr:cxnSp macro="">
        <xdr:nvCxnSpPr>
          <xdr:cNvPr id="38" name="直接连接符 37">
            <a:extLst>
              <a:ext uri="{FF2B5EF4-FFF2-40B4-BE49-F238E27FC236}">
                <a16:creationId xmlns:a16="http://schemas.microsoft.com/office/drawing/2014/main" id="{91BF13BF-EB9C-4024-B0F7-8F02AA99191E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9" name="文本框 38">
            <a:extLst>
              <a:ext uri="{FF2B5EF4-FFF2-40B4-BE49-F238E27FC236}">
                <a16:creationId xmlns:a16="http://schemas.microsoft.com/office/drawing/2014/main" id="{C4D8C204-2B15-47CF-87DB-CBEF755484C1}"/>
              </a:ext>
            </a:extLst>
          </xdr:cNvPr>
          <xdr:cNvSpPr txBox="1"/>
        </xdr:nvSpPr>
        <xdr:spPr>
          <a:xfrm rot="16200000">
            <a:off x="6672993" y="3651348"/>
            <a:ext cx="788569" cy="68191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Supernatant fluid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r>
              <a:rPr lang="en-US" altLang="zh-CN" sz="800" b="1" i="0" baseline="0">
                <a:latin typeface="Arial" panose="020B0604020202020204" pitchFamily="34" charset="0"/>
                <a:cs typeface="Arial" panose="020B0604020202020204" pitchFamily="34" charset="0"/>
              </a:rPr>
              <a:t>expressing SIDP2-GFP </a:t>
            </a:r>
            <a:endParaRPr lang="zh-CN" altLang="en-US" sz="800" b="1" i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15</xdr:col>
      <xdr:colOff>578069</xdr:colOff>
      <xdr:row>4</xdr:row>
      <xdr:rowOff>31532</xdr:rowOff>
    </xdr:from>
    <xdr:to>
      <xdr:col>17</xdr:col>
      <xdr:colOff>147438</xdr:colOff>
      <xdr:row>9</xdr:row>
      <xdr:rowOff>5101</xdr:rowOff>
    </xdr:to>
    <xdr:grpSp>
      <xdr:nvGrpSpPr>
        <xdr:cNvPr id="40" name="组合 39">
          <a:extLst>
            <a:ext uri="{FF2B5EF4-FFF2-40B4-BE49-F238E27FC236}">
              <a16:creationId xmlns:a16="http://schemas.microsoft.com/office/drawing/2014/main" id="{8C4CF9B6-07B0-4CBC-904A-289B5ACCC437}"/>
            </a:ext>
          </a:extLst>
        </xdr:cNvPr>
        <xdr:cNvGrpSpPr/>
      </xdr:nvGrpSpPr>
      <xdr:grpSpPr>
        <a:xfrm rot="5400000">
          <a:off x="9691419" y="763222"/>
          <a:ext cx="849869" cy="788569"/>
          <a:chOff x="6726319" y="3598022"/>
          <a:chExt cx="840672" cy="788569"/>
        </a:xfrm>
      </xdr:grpSpPr>
      <xdr:cxnSp macro="">
        <xdr:nvCxnSpPr>
          <xdr:cNvPr id="41" name="直接连接符 40">
            <a:extLst>
              <a:ext uri="{FF2B5EF4-FFF2-40B4-BE49-F238E27FC236}">
                <a16:creationId xmlns:a16="http://schemas.microsoft.com/office/drawing/2014/main" id="{E90F201A-0F41-4C8D-B138-AF109A6EB5C4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2" name="文本框 41">
            <a:extLst>
              <a:ext uri="{FF2B5EF4-FFF2-40B4-BE49-F238E27FC236}">
                <a16:creationId xmlns:a16="http://schemas.microsoft.com/office/drawing/2014/main" id="{A10E68BD-CCF2-46D8-B543-53BD53D2ED22}"/>
              </a:ext>
            </a:extLst>
          </xdr:cNvPr>
          <xdr:cNvSpPr txBox="1"/>
        </xdr:nvSpPr>
        <xdr:spPr>
          <a:xfrm rot="16200000">
            <a:off x="6672993" y="3651348"/>
            <a:ext cx="788569" cy="68191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Supernatant fluid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r>
              <a:rPr lang="en-US" altLang="zh-CN" sz="800" b="1" i="0" baseline="0">
                <a:latin typeface="Arial" panose="020B0604020202020204" pitchFamily="34" charset="0"/>
                <a:cs typeface="Arial" panose="020B0604020202020204" pitchFamily="34" charset="0"/>
              </a:rPr>
              <a:t>expressing SIDP4-GFP </a:t>
            </a:r>
            <a:endParaRPr lang="zh-CN" altLang="en-US" sz="800" b="1" i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14</xdr:col>
      <xdr:colOff>299268</xdr:colOff>
      <xdr:row>22</xdr:row>
      <xdr:rowOff>60774</xdr:rowOff>
    </xdr:from>
    <xdr:to>
      <xdr:col>15</xdr:col>
      <xdr:colOff>541285</xdr:colOff>
      <xdr:row>26</xdr:row>
      <xdr:rowOff>147000</xdr:rowOff>
    </xdr:to>
    <xdr:grpSp>
      <xdr:nvGrpSpPr>
        <xdr:cNvPr id="46" name="组合 45">
          <a:extLst>
            <a:ext uri="{FF2B5EF4-FFF2-40B4-BE49-F238E27FC236}">
              <a16:creationId xmlns:a16="http://schemas.microsoft.com/office/drawing/2014/main" id="{7936DD3B-F2E5-491A-90BB-EA6B5B7C29CD}"/>
            </a:ext>
          </a:extLst>
        </xdr:cNvPr>
        <xdr:cNvGrpSpPr/>
      </xdr:nvGrpSpPr>
      <xdr:grpSpPr>
        <a:xfrm rot="16200000">
          <a:off x="8865844" y="3884318"/>
          <a:ext cx="787266" cy="851617"/>
          <a:chOff x="6787082" y="3540225"/>
          <a:chExt cx="779909" cy="851617"/>
        </a:xfrm>
      </xdr:grpSpPr>
      <xdr:cxnSp macro="">
        <xdr:nvCxnSpPr>
          <xdr:cNvPr id="47" name="直接连接符 46">
            <a:extLst>
              <a:ext uri="{FF2B5EF4-FFF2-40B4-BE49-F238E27FC236}">
                <a16:creationId xmlns:a16="http://schemas.microsoft.com/office/drawing/2014/main" id="{E682E4A0-A04D-4289-A8AC-F6380F8F637F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8" name="文本框 47">
            <a:extLst>
              <a:ext uri="{FF2B5EF4-FFF2-40B4-BE49-F238E27FC236}">
                <a16:creationId xmlns:a16="http://schemas.microsoft.com/office/drawing/2014/main" id="{C7067A6C-DBCC-4969-AA0D-578ABFBEC52C}"/>
              </a:ext>
            </a:extLst>
          </xdr:cNvPr>
          <xdr:cNvSpPr txBox="1"/>
        </xdr:nvSpPr>
        <xdr:spPr>
          <a:xfrm rot="5400000">
            <a:off x="6643274" y="3684033"/>
            <a:ext cx="851617" cy="56400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Sediment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r>
              <a:rPr lang="en-US" altLang="zh-CN" sz="800" b="1" i="0" baseline="0">
                <a:latin typeface="Arial" panose="020B0604020202020204" pitchFamily="34" charset="0"/>
                <a:cs typeface="Arial" panose="020B0604020202020204" pitchFamily="34" charset="0"/>
              </a:rPr>
              <a:t>expressing SIDP1-GFP </a:t>
            </a:r>
            <a:endParaRPr lang="zh-CN" altLang="en-US" sz="800" b="1" i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15</xdr:col>
      <xdr:colOff>372840</xdr:colOff>
      <xdr:row>22</xdr:row>
      <xdr:rowOff>34498</xdr:rowOff>
    </xdr:from>
    <xdr:to>
      <xdr:col>17</xdr:col>
      <xdr:colOff>5257</xdr:colOff>
      <xdr:row>26</xdr:row>
      <xdr:rowOff>120724</xdr:rowOff>
    </xdr:to>
    <xdr:grpSp>
      <xdr:nvGrpSpPr>
        <xdr:cNvPr id="49" name="组合 48">
          <a:extLst>
            <a:ext uri="{FF2B5EF4-FFF2-40B4-BE49-F238E27FC236}">
              <a16:creationId xmlns:a16="http://schemas.microsoft.com/office/drawing/2014/main" id="{EE780BFC-3580-4F01-9923-242C6C747880}"/>
            </a:ext>
          </a:extLst>
        </xdr:cNvPr>
        <xdr:cNvGrpSpPr/>
      </xdr:nvGrpSpPr>
      <xdr:grpSpPr>
        <a:xfrm rot="16200000">
          <a:off x="9549016" y="3858042"/>
          <a:ext cx="787266" cy="851617"/>
          <a:chOff x="6787082" y="3540225"/>
          <a:chExt cx="779909" cy="851617"/>
        </a:xfrm>
      </xdr:grpSpPr>
      <xdr:cxnSp macro="">
        <xdr:nvCxnSpPr>
          <xdr:cNvPr id="50" name="直接连接符 49">
            <a:extLst>
              <a:ext uri="{FF2B5EF4-FFF2-40B4-BE49-F238E27FC236}">
                <a16:creationId xmlns:a16="http://schemas.microsoft.com/office/drawing/2014/main" id="{567FF58E-4EB5-415E-9853-4ABD3E9A841C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1" name="文本框 50">
            <a:extLst>
              <a:ext uri="{FF2B5EF4-FFF2-40B4-BE49-F238E27FC236}">
                <a16:creationId xmlns:a16="http://schemas.microsoft.com/office/drawing/2014/main" id="{3D0A0A00-38B5-4D75-8288-A79A813B0771}"/>
              </a:ext>
            </a:extLst>
          </xdr:cNvPr>
          <xdr:cNvSpPr txBox="1"/>
        </xdr:nvSpPr>
        <xdr:spPr>
          <a:xfrm rot="5400000">
            <a:off x="6643274" y="3684033"/>
            <a:ext cx="851617" cy="56400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Sediment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r>
              <a:rPr lang="en-US" altLang="zh-CN" sz="800" b="1" i="0" baseline="0">
                <a:latin typeface="Arial" panose="020B0604020202020204" pitchFamily="34" charset="0"/>
                <a:cs typeface="Arial" panose="020B0604020202020204" pitchFamily="34" charset="0"/>
              </a:rPr>
              <a:t>expressing SIDP2-GFP </a:t>
            </a:r>
            <a:endParaRPr lang="zh-CN" altLang="en-US" sz="800" b="1" i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16</xdr:col>
      <xdr:colOff>456923</xdr:colOff>
      <xdr:row>22</xdr:row>
      <xdr:rowOff>29243</xdr:rowOff>
    </xdr:from>
    <xdr:to>
      <xdr:col>18</xdr:col>
      <xdr:colOff>89340</xdr:colOff>
      <xdr:row>26</xdr:row>
      <xdr:rowOff>115469</xdr:rowOff>
    </xdr:to>
    <xdr:grpSp>
      <xdr:nvGrpSpPr>
        <xdr:cNvPr id="52" name="组合 51">
          <a:extLst>
            <a:ext uri="{FF2B5EF4-FFF2-40B4-BE49-F238E27FC236}">
              <a16:creationId xmlns:a16="http://schemas.microsoft.com/office/drawing/2014/main" id="{80C94EE0-201D-408C-8357-4AE8A37EBD36}"/>
            </a:ext>
          </a:extLst>
        </xdr:cNvPr>
        <xdr:cNvGrpSpPr/>
      </xdr:nvGrpSpPr>
      <xdr:grpSpPr>
        <a:xfrm rot="16200000">
          <a:off x="10242699" y="3852787"/>
          <a:ext cx="787266" cy="851617"/>
          <a:chOff x="6787082" y="3540225"/>
          <a:chExt cx="779909" cy="851617"/>
        </a:xfrm>
      </xdr:grpSpPr>
      <xdr:cxnSp macro="">
        <xdr:nvCxnSpPr>
          <xdr:cNvPr id="53" name="直接连接符 52">
            <a:extLst>
              <a:ext uri="{FF2B5EF4-FFF2-40B4-BE49-F238E27FC236}">
                <a16:creationId xmlns:a16="http://schemas.microsoft.com/office/drawing/2014/main" id="{78FDB595-4C7D-476C-A66A-2659F6C4233E}"/>
              </a:ext>
            </a:extLst>
          </xdr:cNvPr>
          <xdr:cNvCxnSpPr/>
        </xdr:nvCxnSpPr>
        <xdr:spPr>
          <a:xfrm flipH="1">
            <a:off x="7353300" y="3961029"/>
            <a:ext cx="213691" cy="1864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4" name="文本框 53">
            <a:extLst>
              <a:ext uri="{FF2B5EF4-FFF2-40B4-BE49-F238E27FC236}">
                <a16:creationId xmlns:a16="http://schemas.microsoft.com/office/drawing/2014/main" id="{7F9D50F1-E472-415B-9D53-994E1F0C63C3}"/>
              </a:ext>
            </a:extLst>
          </xdr:cNvPr>
          <xdr:cNvSpPr txBox="1"/>
        </xdr:nvSpPr>
        <xdr:spPr>
          <a:xfrm rot="5400000">
            <a:off x="6643274" y="3684033"/>
            <a:ext cx="851617" cy="56400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ctr"/>
            <a:r>
              <a:rPr lang="en-US" altLang="zh-CN" sz="800" b="1">
                <a:latin typeface="Arial" panose="020B0604020202020204" pitchFamily="34" charset="0"/>
                <a:cs typeface="Arial" panose="020B0604020202020204" pitchFamily="34" charset="0"/>
              </a:rPr>
              <a:t>Sediment of</a:t>
            </a:r>
            <a:r>
              <a:rPr lang="en-US" altLang="zh-CN" sz="800" b="1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en-US" altLang="zh-CN" sz="800" b="1" i="1" baseline="0">
                <a:latin typeface="Arial" panose="020B0604020202020204" pitchFamily="34" charset="0"/>
                <a:cs typeface="Arial" panose="020B0604020202020204" pitchFamily="34" charset="0"/>
              </a:rPr>
              <a:t>B. subtilis </a:t>
            </a:r>
            <a:r>
              <a:rPr lang="en-US" altLang="zh-CN" sz="800" b="1" i="0" baseline="0">
                <a:latin typeface="Arial" panose="020B0604020202020204" pitchFamily="34" charset="0"/>
                <a:cs typeface="Arial" panose="020B0604020202020204" pitchFamily="34" charset="0"/>
              </a:rPr>
              <a:t>expressing SIDP4-GFP </a:t>
            </a:r>
            <a:endParaRPr lang="zh-CN" altLang="en-US" sz="800" b="1" i="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402066</xdr:colOff>
      <xdr:row>19</xdr:row>
      <xdr:rowOff>4081</xdr:rowOff>
    </xdr:from>
    <xdr:to>
      <xdr:col>14</xdr:col>
      <xdr:colOff>231374</xdr:colOff>
      <xdr:row>42</xdr:row>
      <xdr:rowOff>80653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8157EFC-FC67-4363-A3B7-CE509C47E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6954" y="3352119"/>
          <a:ext cx="6168195" cy="4129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28888</xdr:colOff>
      <xdr:row>31</xdr:row>
      <xdr:rowOff>135599</xdr:rowOff>
    </xdr:from>
    <xdr:to>
      <xdr:col>10</xdr:col>
      <xdr:colOff>467542</xdr:colOff>
      <xdr:row>33</xdr:row>
      <xdr:rowOff>48019</xdr:rowOff>
    </xdr:to>
    <xdr:grpSp>
      <xdr:nvGrpSpPr>
        <xdr:cNvPr id="4" name="组合 3">
          <a:extLst>
            <a:ext uri="{FF2B5EF4-FFF2-40B4-BE49-F238E27FC236}">
              <a16:creationId xmlns:a16="http://schemas.microsoft.com/office/drawing/2014/main" id="{B26FEDE9-1C0E-4054-BAD3-E42E855077BE}"/>
            </a:ext>
          </a:extLst>
        </xdr:cNvPr>
        <xdr:cNvGrpSpPr/>
      </xdr:nvGrpSpPr>
      <xdr:grpSpPr>
        <a:xfrm rot="10800000">
          <a:off x="7980582" y="5693717"/>
          <a:ext cx="438654" cy="271008"/>
          <a:chOff x="6156691" y="2365957"/>
          <a:chExt cx="436181" cy="253184"/>
        </a:xfrm>
      </xdr:grpSpPr>
      <xdr:sp macro="" textlink="">
        <xdr:nvSpPr>
          <xdr:cNvPr id="5" name="文本框 4">
            <a:extLst>
              <a:ext uri="{FF2B5EF4-FFF2-40B4-BE49-F238E27FC236}">
                <a16:creationId xmlns:a16="http://schemas.microsoft.com/office/drawing/2014/main" id="{AAA274A4-449C-4F8E-94CE-E1A60DD96653}"/>
              </a:ext>
            </a:extLst>
          </xdr:cNvPr>
          <xdr:cNvSpPr txBox="1"/>
        </xdr:nvSpPr>
        <xdr:spPr>
          <a:xfrm rot="10800000">
            <a:off x="6251240" y="2365957"/>
            <a:ext cx="341632" cy="25318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10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" name="直接连接符 5">
            <a:extLst>
              <a:ext uri="{FF2B5EF4-FFF2-40B4-BE49-F238E27FC236}">
                <a16:creationId xmlns:a16="http://schemas.microsoft.com/office/drawing/2014/main" id="{79D75F9C-2E4B-4FBA-9464-B6B3E4F6E152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60419</xdr:colOff>
      <xdr:row>29</xdr:row>
      <xdr:rowOff>114575</xdr:rowOff>
    </xdr:from>
    <xdr:to>
      <xdr:col>10</xdr:col>
      <xdr:colOff>499073</xdr:colOff>
      <xdr:row>31</xdr:row>
      <xdr:rowOff>22291</xdr:rowOff>
    </xdr:to>
    <xdr:grpSp>
      <xdr:nvGrpSpPr>
        <xdr:cNvPr id="7" name="组合 6">
          <a:extLst>
            <a:ext uri="{FF2B5EF4-FFF2-40B4-BE49-F238E27FC236}">
              <a16:creationId xmlns:a16="http://schemas.microsoft.com/office/drawing/2014/main" id="{3F39B95F-B535-4B9D-A894-D1BDD35F2240}"/>
            </a:ext>
          </a:extLst>
        </xdr:cNvPr>
        <xdr:cNvGrpSpPr/>
      </xdr:nvGrpSpPr>
      <xdr:grpSpPr>
        <a:xfrm rot="10800000">
          <a:off x="8012113" y="5314104"/>
          <a:ext cx="438654" cy="266305"/>
          <a:chOff x="6156691" y="2370552"/>
          <a:chExt cx="436181" cy="248589"/>
        </a:xfrm>
      </xdr:grpSpPr>
      <xdr:sp macro="" textlink="">
        <xdr:nvSpPr>
          <xdr:cNvPr id="8" name="文本框 7">
            <a:extLst>
              <a:ext uri="{FF2B5EF4-FFF2-40B4-BE49-F238E27FC236}">
                <a16:creationId xmlns:a16="http://schemas.microsoft.com/office/drawing/2014/main" id="{00C90DBD-C58B-4318-BCAB-109A11E7B8A3}"/>
              </a:ext>
            </a:extLst>
          </xdr:cNvPr>
          <xdr:cNvSpPr txBox="1"/>
        </xdr:nvSpPr>
        <xdr:spPr>
          <a:xfrm rot="10800000">
            <a:off x="6253166" y="2370552"/>
            <a:ext cx="339706" cy="24858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15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" name="直接连接符 8">
            <a:extLst>
              <a:ext uri="{FF2B5EF4-FFF2-40B4-BE49-F238E27FC236}">
                <a16:creationId xmlns:a16="http://schemas.microsoft.com/office/drawing/2014/main" id="{B1F2045D-D638-4024-830E-D48A861E00C8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49909</xdr:colOff>
      <xdr:row>27</xdr:row>
      <xdr:rowOff>98809</xdr:rowOff>
    </xdr:from>
    <xdr:to>
      <xdr:col>10</xdr:col>
      <xdr:colOff>488563</xdr:colOff>
      <xdr:row>29</xdr:row>
      <xdr:rowOff>6525</xdr:rowOff>
    </xdr:to>
    <xdr:grpSp>
      <xdr:nvGrpSpPr>
        <xdr:cNvPr id="10" name="组合 9">
          <a:extLst>
            <a:ext uri="{FF2B5EF4-FFF2-40B4-BE49-F238E27FC236}">
              <a16:creationId xmlns:a16="http://schemas.microsoft.com/office/drawing/2014/main" id="{42036230-1E46-49E5-9A8A-260EAAA908B3}"/>
            </a:ext>
          </a:extLst>
        </xdr:cNvPr>
        <xdr:cNvGrpSpPr/>
      </xdr:nvGrpSpPr>
      <xdr:grpSpPr>
        <a:xfrm rot="10800000">
          <a:off x="8001603" y="4939750"/>
          <a:ext cx="438654" cy="266304"/>
          <a:chOff x="6156691" y="2370552"/>
          <a:chExt cx="436181" cy="248589"/>
        </a:xfrm>
      </xdr:grpSpPr>
      <xdr:sp macro="" textlink="">
        <xdr:nvSpPr>
          <xdr:cNvPr id="11" name="文本框 10">
            <a:extLst>
              <a:ext uri="{FF2B5EF4-FFF2-40B4-BE49-F238E27FC236}">
                <a16:creationId xmlns:a16="http://schemas.microsoft.com/office/drawing/2014/main" id="{FE8CF72A-4586-49D8-96F9-28FDCC4EDCC7}"/>
              </a:ext>
            </a:extLst>
          </xdr:cNvPr>
          <xdr:cNvSpPr txBox="1"/>
        </xdr:nvSpPr>
        <xdr:spPr>
          <a:xfrm rot="10800000">
            <a:off x="6253166" y="2370552"/>
            <a:ext cx="339706" cy="24858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" name="直接连接符 11">
            <a:extLst>
              <a:ext uri="{FF2B5EF4-FFF2-40B4-BE49-F238E27FC236}">
                <a16:creationId xmlns:a16="http://schemas.microsoft.com/office/drawing/2014/main" id="{90D3D755-816E-4CFF-AA9A-94AE6C7ADAA6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45023</xdr:colOff>
      <xdr:row>26</xdr:row>
      <xdr:rowOff>88782</xdr:rowOff>
    </xdr:from>
    <xdr:to>
      <xdr:col>10</xdr:col>
      <xdr:colOff>483677</xdr:colOff>
      <xdr:row>27</xdr:row>
      <xdr:rowOff>169918</xdr:rowOff>
    </xdr:to>
    <xdr:grpSp>
      <xdr:nvGrpSpPr>
        <xdr:cNvPr id="13" name="组合 12">
          <a:extLst>
            <a:ext uri="{FF2B5EF4-FFF2-40B4-BE49-F238E27FC236}">
              <a16:creationId xmlns:a16="http://schemas.microsoft.com/office/drawing/2014/main" id="{E1060B9C-52D4-4A2F-9B3A-BCD0F6BCC2BE}"/>
            </a:ext>
          </a:extLst>
        </xdr:cNvPr>
        <xdr:cNvGrpSpPr/>
      </xdr:nvGrpSpPr>
      <xdr:grpSpPr>
        <a:xfrm rot="10800000">
          <a:off x="7996717" y="4750429"/>
          <a:ext cx="438654" cy="260430"/>
          <a:chOff x="6156691" y="2370552"/>
          <a:chExt cx="436181" cy="248589"/>
        </a:xfrm>
      </xdr:grpSpPr>
      <xdr:sp macro="" textlink="">
        <xdr:nvSpPr>
          <xdr:cNvPr id="14" name="文本框 13">
            <a:extLst>
              <a:ext uri="{FF2B5EF4-FFF2-40B4-BE49-F238E27FC236}">
                <a16:creationId xmlns:a16="http://schemas.microsoft.com/office/drawing/2014/main" id="{880A7EE4-9E1E-4540-9061-4DAFE5D7687D}"/>
              </a:ext>
            </a:extLst>
          </xdr:cNvPr>
          <xdr:cNvSpPr txBox="1"/>
        </xdr:nvSpPr>
        <xdr:spPr>
          <a:xfrm rot="10800000">
            <a:off x="6253166" y="2370552"/>
            <a:ext cx="339706" cy="24858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" name="直接连接符 14">
            <a:extLst>
              <a:ext uri="{FF2B5EF4-FFF2-40B4-BE49-F238E27FC236}">
                <a16:creationId xmlns:a16="http://schemas.microsoft.com/office/drawing/2014/main" id="{E0187F81-6E19-43AD-8E6B-E29C85EF48B4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50278</xdr:colOff>
      <xdr:row>25</xdr:row>
      <xdr:rowOff>46741</xdr:rowOff>
    </xdr:from>
    <xdr:to>
      <xdr:col>10</xdr:col>
      <xdr:colOff>488932</xdr:colOff>
      <xdr:row>26</xdr:row>
      <xdr:rowOff>127877</xdr:rowOff>
    </xdr:to>
    <xdr:grpSp>
      <xdr:nvGrpSpPr>
        <xdr:cNvPr id="16" name="组合 15">
          <a:extLst>
            <a:ext uri="{FF2B5EF4-FFF2-40B4-BE49-F238E27FC236}">
              <a16:creationId xmlns:a16="http://schemas.microsoft.com/office/drawing/2014/main" id="{713A5594-79D0-40E6-AB46-EA15F1FB53E3}"/>
            </a:ext>
          </a:extLst>
        </xdr:cNvPr>
        <xdr:cNvGrpSpPr/>
      </xdr:nvGrpSpPr>
      <xdr:grpSpPr>
        <a:xfrm rot="10800000">
          <a:off x="8001972" y="4529094"/>
          <a:ext cx="438654" cy="260430"/>
          <a:chOff x="6156691" y="2370552"/>
          <a:chExt cx="436181" cy="248589"/>
        </a:xfrm>
      </xdr:grpSpPr>
      <xdr:sp macro="" textlink="">
        <xdr:nvSpPr>
          <xdr:cNvPr id="17" name="文本框 16">
            <a:extLst>
              <a:ext uri="{FF2B5EF4-FFF2-40B4-BE49-F238E27FC236}">
                <a16:creationId xmlns:a16="http://schemas.microsoft.com/office/drawing/2014/main" id="{C21FE1CC-ADDB-4A01-97A4-906CFDF29D2D}"/>
              </a:ext>
            </a:extLst>
          </xdr:cNvPr>
          <xdr:cNvSpPr txBox="1"/>
        </xdr:nvSpPr>
        <xdr:spPr>
          <a:xfrm rot="10800000">
            <a:off x="6253166" y="2370552"/>
            <a:ext cx="339706" cy="24858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45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" name="直接连接符 17">
            <a:extLst>
              <a:ext uri="{FF2B5EF4-FFF2-40B4-BE49-F238E27FC236}">
                <a16:creationId xmlns:a16="http://schemas.microsoft.com/office/drawing/2014/main" id="{D46E1CB0-CBAF-4E7E-96BB-AD1A41E67D95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50278</xdr:colOff>
      <xdr:row>24</xdr:row>
      <xdr:rowOff>67761</xdr:rowOff>
    </xdr:from>
    <xdr:to>
      <xdr:col>10</xdr:col>
      <xdr:colOff>488932</xdr:colOff>
      <xdr:row>25</xdr:row>
      <xdr:rowOff>148898</xdr:rowOff>
    </xdr:to>
    <xdr:grpSp>
      <xdr:nvGrpSpPr>
        <xdr:cNvPr id="19" name="组合 18">
          <a:extLst>
            <a:ext uri="{FF2B5EF4-FFF2-40B4-BE49-F238E27FC236}">
              <a16:creationId xmlns:a16="http://schemas.microsoft.com/office/drawing/2014/main" id="{D1179BAA-F99E-4939-83EB-82E551F7F3FB}"/>
            </a:ext>
          </a:extLst>
        </xdr:cNvPr>
        <xdr:cNvGrpSpPr/>
      </xdr:nvGrpSpPr>
      <xdr:grpSpPr>
        <a:xfrm rot="10800000">
          <a:off x="8001972" y="4370820"/>
          <a:ext cx="438654" cy="260431"/>
          <a:chOff x="6156691" y="2370552"/>
          <a:chExt cx="436181" cy="248589"/>
        </a:xfrm>
      </xdr:grpSpPr>
      <xdr:sp macro="" textlink="">
        <xdr:nvSpPr>
          <xdr:cNvPr id="20" name="文本框 19">
            <a:extLst>
              <a:ext uri="{FF2B5EF4-FFF2-40B4-BE49-F238E27FC236}">
                <a16:creationId xmlns:a16="http://schemas.microsoft.com/office/drawing/2014/main" id="{9C9EBEFC-2430-4678-84D1-3863321E1EDA}"/>
              </a:ext>
            </a:extLst>
          </xdr:cNvPr>
          <xdr:cNvSpPr txBox="1"/>
        </xdr:nvSpPr>
        <xdr:spPr>
          <a:xfrm rot="10800000">
            <a:off x="6253166" y="2370552"/>
            <a:ext cx="339706" cy="24858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60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1" name="直接连接符 20">
            <a:extLst>
              <a:ext uri="{FF2B5EF4-FFF2-40B4-BE49-F238E27FC236}">
                <a16:creationId xmlns:a16="http://schemas.microsoft.com/office/drawing/2014/main" id="{CFF13CE4-811F-40C0-9F4F-8B28D356878C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838200</xdr:colOff>
      <xdr:row>26</xdr:row>
      <xdr:rowOff>161925</xdr:rowOff>
    </xdr:from>
    <xdr:to>
      <xdr:col>11</xdr:col>
      <xdr:colOff>395288</xdr:colOff>
      <xdr:row>26</xdr:row>
      <xdr:rowOff>161925</xdr:rowOff>
    </xdr:to>
    <xdr:cxnSp macro="">
      <xdr:nvCxnSpPr>
        <xdr:cNvPr id="22" name="直接连接符 21">
          <a:extLst>
            <a:ext uri="{FF2B5EF4-FFF2-40B4-BE49-F238E27FC236}">
              <a16:creationId xmlns:a16="http://schemas.microsoft.com/office/drawing/2014/main" id="{770B5007-44BB-4845-96EB-B90677C760E3}"/>
            </a:ext>
          </a:extLst>
        </xdr:cNvPr>
        <xdr:cNvCxnSpPr/>
      </xdr:nvCxnSpPr>
      <xdr:spPr>
        <a:xfrm>
          <a:off x="8791575" y="4743450"/>
          <a:ext cx="519113" cy="0"/>
        </a:xfrm>
        <a:prstGeom prst="line">
          <a:avLst/>
        </a:prstGeom>
        <a:ln w="12700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743191</xdr:colOff>
      <xdr:row>27</xdr:row>
      <xdr:rowOff>29651</xdr:rowOff>
    </xdr:from>
    <xdr:to>
      <xdr:col>11</xdr:col>
      <xdr:colOff>514765</xdr:colOff>
      <xdr:row>30</xdr:row>
      <xdr:rowOff>52245</xdr:rowOff>
    </xdr:to>
    <xdr:grpSp>
      <xdr:nvGrpSpPr>
        <xdr:cNvPr id="23" name="组合 22">
          <a:extLst>
            <a:ext uri="{FF2B5EF4-FFF2-40B4-BE49-F238E27FC236}">
              <a16:creationId xmlns:a16="http://schemas.microsoft.com/office/drawing/2014/main" id="{2DEC397D-4333-4A90-B341-E7B83F716590}"/>
            </a:ext>
          </a:extLst>
        </xdr:cNvPr>
        <xdr:cNvGrpSpPr/>
      </xdr:nvGrpSpPr>
      <xdr:grpSpPr>
        <a:xfrm rot="5400000">
          <a:off x="8780045" y="4785432"/>
          <a:ext cx="560477" cy="730798"/>
          <a:chOff x="6156691" y="2137583"/>
          <a:chExt cx="548123" cy="701302"/>
        </a:xfrm>
      </xdr:grpSpPr>
      <xdr:sp macro="" textlink="">
        <xdr:nvSpPr>
          <xdr:cNvPr id="24" name="文本框 23">
            <a:extLst>
              <a:ext uri="{FF2B5EF4-FFF2-40B4-BE49-F238E27FC236}">
                <a16:creationId xmlns:a16="http://schemas.microsoft.com/office/drawing/2014/main" id="{90C91066-4A1F-49E8-84F3-A35517B39B64}"/>
              </a:ext>
            </a:extLst>
          </xdr:cNvPr>
          <xdr:cNvSpPr txBox="1"/>
        </xdr:nvSpPr>
        <xdr:spPr>
          <a:xfrm rot="16200000">
            <a:off x="6146948" y="2281018"/>
            <a:ext cx="701302" cy="414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AGE </a:t>
            </a:r>
          </a:p>
          <a:p>
            <a:pPr algn="ctr"/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wild tpye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5" name="直接连接符 24">
            <a:extLst>
              <a:ext uri="{FF2B5EF4-FFF2-40B4-BE49-F238E27FC236}">
                <a16:creationId xmlns:a16="http://schemas.microsoft.com/office/drawing/2014/main" id="{E760D6CD-3F31-4D0C-84F2-705AA5EFDC5F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11</xdr:col>
      <xdr:colOff>504825</xdr:colOff>
      <xdr:row>25</xdr:row>
      <xdr:rowOff>76200</xdr:rowOff>
    </xdr:from>
    <xdr:to>
      <xdr:col>12</xdr:col>
      <xdr:colOff>4763</xdr:colOff>
      <xdr:row>25</xdr:row>
      <xdr:rowOff>76200</xdr:rowOff>
    </xdr:to>
    <xdr:cxnSp macro="">
      <xdr:nvCxnSpPr>
        <xdr:cNvPr id="26" name="直接连接符 25">
          <a:extLst>
            <a:ext uri="{FF2B5EF4-FFF2-40B4-BE49-F238E27FC236}">
              <a16:creationId xmlns:a16="http://schemas.microsoft.com/office/drawing/2014/main" id="{CC263608-2AD2-4B9C-8ECE-DF565CE1DFFA}"/>
            </a:ext>
          </a:extLst>
        </xdr:cNvPr>
        <xdr:cNvCxnSpPr/>
      </xdr:nvCxnSpPr>
      <xdr:spPr>
        <a:xfrm>
          <a:off x="9420225" y="4481513"/>
          <a:ext cx="519113" cy="0"/>
        </a:xfrm>
        <a:prstGeom prst="line">
          <a:avLst/>
        </a:prstGeom>
        <a:ln w="12700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282541</xdr:colOff>
      <xdr:row>22</xdr:row>
      <xdr:rowOff>115381</xdr:rowOff>
    </xdr:from>
    <xdr:to>
      <xdr:col>12</xdr:col>
      <xdr:colOff>184837</xdr:colOff>
      <xdr:row>24</xdr:row>
      <xdr:rowOff>176075</xdr:rowOff>
    </xdr:to>
    <xdr:grpSp>
      <xdr:nvGrpSpPr>
        <xdr:cNvPr id="27" name="组合 26">
          <a:extLst>
            <a:ext uri="{FF2B5EF4-FFF2-40B4-BE49-F238E27FC236}">
              <a16:creationId xmlns:a16="http://schemas.microsoft.com/office/drawing/2014/main" id="{4CE815C2-72F2-4F09-9AA0-DF44C94BF3D9}"/>
            </a:ext>
          </a:extLst>
        </xdr:cNvPr>
        <xdr:cNvGrpSpPr/>
      </xdr:nvGrpSpPr>
      <xdr:grpSpPr>
        <a:xfrm rot="16200000">
          <a:off x="9445954" y="3807357"/>
          <a:ext cx="419282" cy="924272"/>
          <a:chOff x="6156691" y="2065996"/>
          <a:chExt cx="410790" cy="880904"/>
        </a:xfrm>
      </xdr:grpSpPr>
      <xdr:sp macro="" textlink="">
        <xdr:nvSpPr>
          <xdr:cNvPr id="28" name="文本框 27">
            <a:extLst>
              <a:ext uri="{FF2B5EF4-FFF2-40B4-BE49-F238E27FC236}">
                <a16:creationId xmlns:a16="http://schemas.microsoft.com/office/drawing/2014/main" id="{1011B126-4634-489E-8E9B-0F366D3F4764}"/>
              </a:ext>
            </a:extLst>
          </xdr:cNvPr>
          <xdr:cNvSpPr txBox="1"/>
        </xdr:nvSpPr>
        <xdr:spPr>
          <a:xfrm rot="5400000">
            <a:off x="6000468" y="2379887"/>
            <a:ext cx="880904" cy="25312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AGE OMeY</a:t>
            </a:r>
          </a:p>
        </xdr:txBody>
      </xdr:sp>
      <xdr:cxnSp macro="">
        <xdr:nvCxnSpPr>
          <xdr:cNvPr id="29" name="直接连接符 28">
            <a:extLst>
              <a:ext uri="{FF2B5EF4-FFF2-40B4-BE49-F238E27FC236}">
                <a16:creationId xmlns:a16="http://schemas.microsoft.com/office/drawing/2014/main" id="{42FD034A-E201-48B7-803E-F468D3A13548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495300</xdr:colOff>
      <xdr:row>4</xdr:row>
      <xdr:rowOff>87675</xdr:rowOff>
    </xdr:from>
    <xdr:to>
      <xdr:col>14</xdr:col>
      <xdr:colOff>327660</xdr:colOff>
      <xdr:row>27</xdr:row>
      <xdr:rowOff>30481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E9FB001D-048F-47A6-84BE-5B2617CD2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43300" y="789290"/>
          <a:ext cx="5318760" cy="3977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60691</xdr:colOff>
      <xdr:row>13</xdr:row>
      <xdr:rowOff>85708</xdr:rowOff>
    </xdr:from>
    <xdr:to>
      <xdr:col>10</xdr:col>
      <xdr:colOff>496872</xdr:colOff>
      <xdr:row>14</xdr:row>
      <xdr:rowOff>164861</xdr:rowOff>
    </xdr:to>
    <xdr:grpSp>
      <xdr:nvGrpSpPr>
        <xdr:cNvPr id="8" name="组合 7">
          <a:extLst>
            <a:ext uri="{FF2B5EF4-FFF2-40B4-BE49-F238E27FC236}">
              <a16:creationId xmlns:a16="http://schemas.microsoft.com/office/drawing/2014/main" id="{DA06E97F-A7E9-4F1A-A05B-2380E670994D}"/>
            </a:ext>
          </a:extLst>
        </xdr:cNvPr>
        <xdr:cNvGrpSpPr/>
      </xdr:nvGrpSpPr>
      <xdr:grpSpPr>
        <a:xfrm>
          <a:off x="6156691" y="2416532"/>
          <a:ext cx="436181" cy="258447"/>
          <a:chOff x="6156691" y="2365957"/>
          <a:chExt cx="436181" cy="254557"/>
        </a:xfrm>
      </xdr:grpSpPr>
      <xdr:sp macro="" textlink="">
        <xdr:nvSpPr>
          <xdr:cNvPr id="3" name="文本框 2">
            <a:extLst>
              <a:ext uri="{FF2B5EF4-FFF2-40B4-BE49-F238E27FC236}">
                <a16:creationId xmlns:a16="http://schemas.microsoft.com/office/drawing/2014/main" id="{0FBA41A6-9E20-4C68-8691-5F704A116A78}"/>
              </a:ext>
            </a:extLst>
          </xdr:cNvPr>
          <xdr:cNvSpPr txBox="1"/>
        </xdr:nvSpPr>
        <xdr:spPr>
          <a:xfrm>
            <a:off x="6251240" y="2365957"/>
            <a:ext cx="341632" cy="25455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" name="直接连接符 4">
            <a:extLst>
              <a:ext uri="{FF2B5EF4-FFF2-40B4-BE49-F238E27FC236}">
                <a16:creationId xmlns:a16="http://schemas.microsoft.com/office/drawing/2014/main" id="{DC8687A7-9945-4434-90CB-ACD138E93928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20435</xdr:colOff>
      <xdr:row>14</xdr:row>
      <xdr:rowOff>131716</xdr:rowOff>
    </xdr:from>
    <xdr:to>
      <xdr:col>10</xdr:col>
      <xdr:colOff>456616</xdr:colOff>
      <xdr:row>16</xdr:row>
      <xdr:rowOff>35466</xdr:rowOff>
    </xdr:to>
    <xdr:grpSp>
      <xdr:nvGrpSpPr>
        <xdr:cNvPr id="9" name="组合 8">
          <a:extLst>
            <a:ext uri="{FF2B5EF4-FFF2-40B4-BE49-F238E27FC236}">
              <a16:creationId xmlns:a16="http://schemas.microsoft.com/office/drawing/2014/main" id="{52075BDD-B8B9-4CA8-A922-5F3E261C1773}"/>
            </a:ext>
          </a:extLst>
        </xdr:cNvPr>
        <xdr:cNvGrpSpPr/>
      </xdr:nvGrpSpPr>
      <xdr:grpSpPr>
        <a:xfrm>
          <a:off x="6116435" y="2641834"/>
          <a:ext cx="436181" cy="262338"/>
          <a:chOff x="6156691" y="2365957"/>
          <a:chExt cx="436181" cy="254557"/>
        </a:xfrm>
      </xdr:grpSpPr>
      <xdr:sp macro="" textlink="">
        <xdr:nvSpPr>
          <xdr:cNvPr id="10" name="文本框 9">
            <a:extLst>
              <a:ext uri="{FF2B5EF4-FFF2-40B4-BE49-F238E27FC236}">
                <a16:creationId xmlns:a16="http://schemas.microsoft.com/office/drawing/2014/main" id="{104B9C2C-7106-4E8C-9439-1BC3F533D0C8}"/>
              </a:ext>
            </a:extLst>
          </xdr:cNvPr>
          <xdr:cNvSpPr txBox="1"/>
        </xdr:nvSpPr>
        <xdr:spPr>
          <a:xfrm>
            <a:off x="6251240" y="2365957"/>
            <a:ext cx="341632" cy="25455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" name="直接连接符 10">
            <a:extLst>
              <a:ext uri="{FF2B5EF4-FFF2-40B4-BE49-F238E27FC236}">
                <a16:creationId xmlns:a16="http://schemas.microsoft.com/office/drawing/2014/main" id="{B5FBC8F3-D2D5-452C-868D-9EE0920C246E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47244</xdr:colOff>
      <xdr:row>17</xdr:row>
      <xdr:rowOff>11475</xdr:rowOff>
    </xdr:from>
    <xdr:to>
      <xdr:col>10</xdr:col>
      <xdr:colOff>483425</xdr:colOff>
      <xdr:row>18</xdr:row>
      <xdr:rowOff>90628</xdr:rowOff>
    </xdr:to>
    <xdr:grpSp>
      <xdr:nvGrpSpPr>
        <xdr:cNvPr id="12" name="组合 11">
          <a:extLst>
            <a:ext uri="{FF2B5EF4-FFF2-40B4-BE49-F238E27FC236}">
              <a16:creationId xmlns:a16="http://schemas.microsoft.com/office/drawing/2014/main" id="{04C8A412-BA61-4DF2-8A7A-388E0909612B}"/>
            </a:ext>
          </a:extLst>
        </xdr:cNvPr>
        <xdr:cNvGrpSpPr/>
      </xdr:nvGrpSpPr>
      <xdr:grpSpPr>
        <a:xfrm>
          <a:off x="6143244" y="3059475"/>
          <a:ext cx="436181" cy="258447"/>
          <a:chOff x="6156691" y="2365957"/>
          <a:chExt cx="436181" cy="254557"/>
        </a:xfrm>
      </xdr:grpSpPr>
      <xdr:sp macro="" textlink="">
        <xdr:nvSpPr>
          <xdr:cNvPr id="13" name="文本框 12">
            <a:extLst>
              <a:ext uri="{FF2B5EF4-FFF2-40B4-BE49-F238E27FC236}">
                <a16:creationId xmlns:a16="http://schemas.microsoft.com/office/drawing/2014/main" id="{E77FE1D9-09E6-4320-AF34-7028A6C7B5F5}"/>
              </a:ext>
            </a:extLst>
          </xdr:cNvPr>
          <xdr:cNvSpPr txBox="1"/>
        </xdr:nvSpPr>
        <xdr:spPr>
          <a:xfrm>
            <a:off x="6251240" y="2365957"/>
            <a:ext cx="341632" cy="25455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15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4" name="直接连接符 13">
            <a:extLst>
              <a:ext uri="{FF2B5EF4-FFF2-40B4-BE49-F238E27FC236}">
                <a16:creationId xmlns:a16="http://schemas.microsoft.com/office/drawing/2014/main" id="{27769084-F468-4B6B-92D4-E3E4D9A4E952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62484</xdr:colOff>
      <xdr:row>19</xdr:row>
      <xdr:rowOff>81583</xdr:rowOff>
    </xdr:from>
    <xdr:to>
      <xdr:col>10</xdr:col>
      <xdr:colOff>498665</xdr:colOff>
      <xdr:row>20</xdr:row>
      <xdr:rowOff>159356</xdr:rowOff>
    </xdr:to>
    <xdr:grpSp>
      <xdr:nvGrpSpPr>
        <xdr:cNvPr id="15" name="组合 14">
          <a:extLst>
            <a:ext uri="{FF2B5EF4-FFF2-40B4-BE49-F238E27FC236}">
              <a16:creationId xmlns:a16="http://schemas.microsoft.com/office/drawing/2014/main" id="{75C08ED4-04BA-444A-A284-0C8CF6B14EEB}"/>
            </a:ext>
          </a:extLst>
        </xdr:cNvPr>
        <xdr:cNvGrpSpPr/>
      </xdr:nvGrpSpPr>
      <xdr:grpSpPr>
        <a:xfrm>
          <a:off x="6158484" y="3488171"/>
          <a:ext cx="436181" cy="257067"/>
          <a:chOff x="6156691" y="2365957"/>
          <a:chExt cx="436181" cy="253184"/>
        </a:xfrm>
      </xdr:grpSpPr>
      <xdr:sp macro="" textlink="">
        <xdr:nvSpPr>
          <xdr:cNvPr id="16" name="文本框 15">
            <a:extLst>
              <a:ext uri="{FF2B5EF4-FFF2-40B4-BE49-F238E27FC236}">
                <a16:creationId xmlns:a16="http://schemas.microsoft.com/office/drawing/2014/main" id="{7515A9F5-C886-4781-AFC1-45002A270CBB}"/>
              </a:ext>
            </a:extLst>
          </xdr:cNvPr>
          <xdr:cNvSpPr txBox="1"/>
        </xdr:nvSpPr>
        <xdr:spPr>
          <a:xfrm>
            <a:off x="6251240" y="2365957"/>
            <a:ext cx="341632" cy="25318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10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7" name="直接连接符 16">
            <a:extLst>
              <a:ext uri="{FF2B5EF4-FFF2-40B4-BE49-F238E27FC236}">
                <a16:creationId xmlns:a16="http://schemas.microsoft.com/office/drawing/2014/main" id="{02FE4D94-913F-4E73-B534-177B6A1136AC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10</xdr:col>
      <xdr:colOff>24115</xdr:colOff>
      <xdr:row>11</xdr:row>
      <xdr:rowOff>368</xdr:rowOff>
    </xdr:from>
    <xdr:to>
      <xdr:col>10</xdr:col>
      <xdr:colOff>460296</xdr:colOff>
      <xdr:row>12</xdr:row>
      <xdr:rowOff>78141</xdr:rowOff>
    </xdr:to>
    <xdr:grpSp>
      <xdr:nvGrpSpPr>
        <xdr:cNvPr id="18" name="组合 17">
          <a:extLst>
            <a:ext uri="{FF2B5EF4-FFF2-40B4-BE49-F238E27FC236}">
              <a16:creationId xmlns:a16="http://schemas.microsoft.com/office/drawing/2014/main" id="{F0816A54-054B-4779-BACB-2EB7E39793A3}"/>
            </a:ext>
          </a:extLst>
        </xdr:cNvPr>
        <xdr:cNvGrpSpPr/>
      </xdr:nvGrpSpPr>
      <xdr:grpSpPr>
        <a:xfrm>
          <a:off x="6120115" y="1972603"/>
          <a:ext cx="436181" cy="257067"/>
          <a:chOff x="6156691" y="2365957"/>
          <a:chExt cx="436181" cy="253184"/>
        </a:xfrm>
      </xdr:grpSpPr>
      <xdr:sp macro="" textlink="">
        <xdr:nvSpPr>
          <xdr:cNvPr id="19" name="文本框 18">
            <a:extLst>
              <a:ext uri="{FF2B5EF4-FFF2-40B4-BE49-F238E27FC236}">
                <a16:creationId xmlns:a16="http://schemas.microsoft.com/office/drawing/2014/main" id="{47B96776-C792-4999-92F3-F7C3612CC550}"/>
              </a:ext>
            </a:extLst>
          </xdr:cNvPr>
          <xdr:cNvSpPr txBox="1"/>
        </xdr:nvSpPr>
        <xdr:spPr>
          <a:xfrm>
            <a:off x="6251240" y="2365957"/>
            <a:ext cx="341632" cy="25318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altLang="zh-CN" sz="1100">
                <a:latin typeface="Arial" panose="020B0604020202020204" pitchFamily="34" charset="0"/>
                <a:cs typeface="Arial" panose="020B0604020202020204" pitchFamily="34" charset="0"/>
              </a:rPr>
              <a:t>60</a:t>
            </a:r>
            <a:endParaRPr lang="zh-CN" altLang="en-US" sz="11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0" name="直接连接符 19">
            <a:extLst>
              <a:ext uri="{FF2B5EF4-FFF2-40B4-BE49-F238E27FC236}">
                <a16:creationId xmlns:a16="http://schemas.microsoft.com/office/drawing/2014/main" id="{790AE003-F781-4352-BCC3-727230CE596B}"/>
              </a:ext>
            </a:extLst>
          </xdr:cNvPr>
          <xdr:cNvCxnSpPr/>
        </xdr:nvCxnSpPr>
        <xdr:spPr>
          <a:xfrm flipV="1">
            <a:off x="6156691" y="2495909"/>
            <a:ext cx="172223" cy="5141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oneCellAnchor>
    <xdr:from>
      <xdr:col>7</xdr:col>
      <xdr:colOff>504825</xdr:colOff>
      <xdr:row>13</xdr:row>
      <xdr:rowOff>42863</xdr:rowOff>
    </xdr:from>
    <xdr:ext cx="263149" cy="254557"/>
    <xdr:sp macro="" textlink="">
      <xdr:nvSpPr>
        <xdr:cNvPr id="25" name="文本框 24">
          <a:extLst>
            <a:ext uri="{FF2B5EF4-FFF2-40B4-BE49-F238E27FC236}">
              <a16:creationId xmlns:a16="http://schemas.microsoft.com/office/drawing/2014/main" id="{060CDCDD-83E5-40D2-84FF-9FD9E03379DF}"/>
            </a:ext>
          </a:extLst>
        </xdr:cNvPr>
        <xdr:cNvSpPr txBox="1"/>
      </xdr:nvSpPr>
      <xdr:spPr>
        <a:xfrm>
          <a:off x="4772025" y="2333626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1</a:t>
          </a:r>
          <a:endParaRPr lang="zh-CN" altLang="en-US" sz="11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8</xdr:col>
      <xdr:colOff>266700</xdr:colOff>
      <xdr:row>13</xdr:row>
      <xdr:rowOff>52388</xdr:rowOff>
    </xdr:from>
    <xdr:ext cx="263149" cy="254557"/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8385EFCA-A749-40FA-BE70-64A93F41532B}"/>
            </a:ext>
          </a:extLst>
        </xdr:cNvPr>
        <xdr:cNvSpPr txBox="1"/>
      </xdr:nvSpPr>
      <xdr:spPr>
        <a:xfrm>
          <a:off x="5143500" y="2343151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2</a:t>
          </a:r>
          <a:endParaRPr lang="zh-CN" altLang="en-US" sz="11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9</xdr:col>
      <xdr:colOff>19050</xdr:colOff>
      <xdr:row>13</xdr:row>
      <xdr:rowOff>57150</xdr:rowOff>
    </xdr:from>
    <xdr:ext cx="263149" cy="254557"/>
    <xdr:sp macro="" textlink="">
      <xdr:nvSpPr>
        <xdr:cNvPr id="27" name="文本框 26">
          <a:extLst>
            <a:ext uri="{FF2B5EF4-FFF2-40B4-BE49-F238E27FC236}">
              <a16:creationId xmlns:a16="http://schemas.microsoft.com/office/drawing/2014/main" id="{B454E7EE-690C-4728-864A-84628E720BC8}"/>
            </a:ext>
          </a:extLst>
        </xdr:cNvPr>
        <xdr:cNvSpPr txBox="1"/>
      </xdr:nvSpPr>
      <xdr:spPr>
        <a:xfrm>
          <a:off x="5505450" y="2347913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3</a:t>
          </a:r>
          <a:endParaRPr lang="zh-CN" altLang="en-US" sz="11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10</xdr:col>
      <xdr:colOff>395288</xdr:colOff>
      <xdr:row>11</xdr:row>
      <xdr:rowOff>51102</xdr:rowOff>
    </xdr:from>
    <xdr:ext cx="263149" cy="254557"/>
    <xdr:sp macro="" textlink="">
      <xdr:nvSpPr>
        <xdr:cNvPr id="28" name="文本框 27">
          <a:extLst>
            <a:ext uri="{FF2B5EF4-FFF2-40B4-BE49-F238E27FC236}">
              <a16:creationId xmlns:a16="http://schemas.microsoft.com/office/drawing/2014/main" id="{46B8D355-8D1A-4408-A11D-6A561D9021F6}"/>
            </a:ext>
          </a:extLst>
        </xdr:cNvPr>
        <xdr:cNvSpPr txBox="1"/>
      </xdr:nvSpPr>
      <xdr:spPr>
        <a:xfrm>
          <a:off x="6491288" y="198944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5</a:t>
          </a:r>
          <a:endParaRPr lang="zh-CN" altLang="en-US" sz="11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11</xdr:col>
      <xdr:colOff>123825</xdr:colOff>
      <xdr:row>11</xdr:row>
      <xdr:rowOff>51102</xdr:rowOff>
    </xdr:from>
    <xdr:ext cx="263149" cy="254557"/>
    <xdr:sp macro="" textlink="">
      <xdr:nvSpPr>
        <xdr:cNvPr id="29" name="文本框 28">
          <a:extLst>
            <a:ext uri="{FF2B5EF4-FFF2-40B4-BE49-F238E27FC236}">
              <a16:creationId xmlns:a16="http://schemas.microsoft.com/office/drawing/2014/main" id="{16A0E265-A281-4FE6-B0EE-115427FD0086}"/>
            </a:ext>
          </a:extLst>
        </xdr:cNvPr>
        <xdr:cNvSpPr txBox="1"/>
      </xdr:nvSpPr>
      <xdr:spPr>
        <a:xfrm>
          <a:off x="6829425" y="1989440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6</a:t>
          </a:r>
          <a:endParaRPr lang="zh-CN" altLang="en-US" sz="11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oneCellAnchor>
    <xdr:from>
      <xdr:col>10</xdr:col>
      <xdr:colOff>19050</xdr:colOff>
      <xdr:row>11</xdr:row>
      <xdr:rowOff>95250</xdr:rowOff>
    </xdr:from>
    <xdr:ext cx="263149" cy="254557"/>
    <xdr:sp macro="" textlink="">
      <xdr:nvSpPr>
        <xdr:cNvPr id="30" name="文本框 29">
          <a:extLst>
            <a:ext uri="{FF2B5EF4-FFF2-40B4-BE49-F238E27FC236}">
              <a16:creationId xmlns:a16="http://schemas.microsoft.com/office/drawing/2014/main" id="{D5A35BF2-7EED-4037-9D95-9186E7BC773B}"/>
            </a:ext>
          </a:extLst>
        </xdr:cNvPr>
        <xdr:cNvSpPr txBox="1"/>
      </xdr:nvSpPr>
      <xdr:spPr>
        <a:xfrm>
          <a:off x="6115050" y="2033588"/>
          <a:ext cx="263149" cy="25455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CN" sz="1100" b="1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4</a:t>
          </a:r>
          <a:endParaRPr lang="zh-CN" altLang="en-US" sz="1100" b="1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2EFFC3-B6CA-4787-B08C-9783EEEB4A9B}">
  <dimension ref="A2:I15"/>
  <sheetViews>
    <sheetView workbookViewId="0">
      <selection activeCell="H21" sqref="H21"/>
    </sheetView>
  </sheetViews>
  <sheetFormatPr defaultRowHeight="13.8" x14ac:dyDescent="0.25"/>
  <cols>
    <col min="4" max="4" width="13.21875" customWidth="1"/>
    <col min="5" max="5" width="14.21875" customWidth="1"/>
    <col min="6" max="6" width="15.77734375" customWidth="1"/>
  </cols>
  <sheetData>
    <row r="2" spans="1:9" x14ac:dyDescent="0.25">
      <c r="A2" s="4" t="s">
        <v>0</v>
      </c>
      <c r="B2" s="4"/>
      <c r="C2" s="4"/>
      <c r="D2" s="5" t="s">
        <v>162</v>
      </c>
      <c r="E2" s="5"/>
      <c r="F2" s="5"/>
      <c r="G2" s="5"/>
      <c r="H2" s="5"/>
      <c r="I2" s="3"/>
    </row>
    <row r="3" spans="1:9" x14ac:dyDescent="0.25">
      <c r="A3" s="4"/>
      <c r="B3" s="4"/>
      <c r="C3" s="4"/>
      <c r="D3" s="4"/>
      <c r="E3" s="4"/>
      <c r="F3" s="4"/>
      <c r="G3" s="4"/>
      <c r="H3" s="4"/>
    </row>
    <row r="4" spans="1:9" x14ac:dyDescent="0.25">
      <c r="A4" s="4"/>
      <c r="B4" s="4"/>
      <c r="C4" s="4" t="s">
        <v>1</v>
      </c>
      <c r="D4" s="4" t="s">
        <v>2</v>
      </c>
      <c r="E4" s="4" t="s">
        <v>3</v>
      </c>
      <c r="F4" s="4" t="s">
        <v>4</v>
      </c>
      <c r="G4" s="4"/>
      <c r="H4" s="4"/>
    </row>
    <row r="5" spans="1:9" x14ac:dyDescent="0.25">
      <c r="A5" s="4"/>
      <c r="B5" s="4"/>
      <c r="C5" s="9">
        <v>-30</v>
      </c>
      <c r="D5" s="9">
        <v>1</v>
      </c>
      <c r="E5" s="9">
        <v>1</v>
      </c>
      <c r="F5" s="9">
        <v>1</v>
      </c>
      <c r="G5" s="4"/>
      <c r="H5" s="4"/>
    </row>
    <row r="6" spans="1:9" x14ac:dyDescent="0.25">
      <c r="A6" s="4"/>
      <c r="B6" s="4"/>
      <c r="C6" s="9">
        <v>0</v>
      </c>
      <c r="D6" s="9">
        <v>0.27998800000000001</v>
      </c>
      <c r="E6" s="9">
        <v>0.28696899999999997</v>
      </c>
      <c r="F6" s="9">
        <v>0.25586300000000001</v>
      </c>
      <c r="G6" s="4"/>
      <c r="H6" s="4"/>
    </row>
    <row r="7" spans="1:9" x14ac:dyDescent="0.25">
      <c r="A7" s="4"/>
      <c r="B7" s="4"/>
      <c r="C7" s="9">
        <v>20</v>
      </c>
      <c r="D7" s="9">
        <v>0.45490700000000001</v>
      </c>
      <c r="E7" s="9">
        <v>0.451874</v>
      </c>
      <c r="F7" s="9">
        <v>0.42698199999999997</v>
      </c>
      <c r="G7" s="4"/>
      <c r="H7" s="4"/>
    </row>
    <row r="8" spans="1:9" x14ac:dyDescent="0.25">
      <c r="A8" s="4"/>
      <c r="B8" s="4"/>
      <c r="C8" s="9">
        <v>40</v>
      </c>
      <c r="D8" s="9">
        <v>0.55309699999999995</v>
      </c>
      <c r="E8" s="9">
        <v>0.56103400000000003</v>
      </c>
      <c r="F8" s="9">
        <v>0.57892999999999994</v>
      </c>
      <c r="G8" s="4"/>
      <c r="H8" s="4"/>
    </row>
    <row r="9" spans="1:9" x14ac:dyDescent="0.25">
      <c r="A9" s="4"/>
      <c r="B9" s="4"/>
      <c r="C9" s="9">
        <v>60</v>
      </c>
      <c r="D9" s="9">
        <v>0.61702000000000001</v>
      </c>
      <c r="E9" s="9">
        <v>0.637351</v>
      </c>
      <c r="F9" s="9">
        <v>0.63014700000000001</v>
      </c>
      <c r="G9" s="4"/>
      <c r="H9" s="4"/>
    </row>
    <row r="10" spans="1:9" x14ac:dyDescent="0.25">
      <c r="A10" s="4"/>
      <c r="B10" s="4"/>
      <c r="C10" s="9">
        <v>80</v>
      </c>
      <c r="D10" s="9">
        <v>0.66969500000000004</v>
      </c>
      <c r="E10" s="9">
        <v>0.68947499999999995</v>
      </c>
      <c r="F10" s="9">
        <v>0.70467500000000005</v>
      </c>
      <c r="G10" s="4"/>
      <c r="H10" s="4"/>
    </row>
    <row r="11" spans="1:9" x14ac:dyDescent="0.25">
      <c r="A11" s="4"/>
      <c r="B11" s="4"/>
      <c r="C11" s="9">
        <v>100</v>
      </c>
      <c r="D11" s="9">
        <v>0.72273799999999999</v>
      </c>
      <c r="E11" s="9">
        <v>0.73345800000000005</v>
      </c>
      <c r="F11" s="9">
        <v>0.724746</v>
      </c>
      <c r="G11" s="4"/>
      <c r="H11" s="4"/>
    </row>
    <row r="12" spans="1:9" x14ac:dyDescent="0.25">
      <c r="A12" s="4"/>
      <c r="B12" s="4"/>
      <c r="C12" s="9">
        <v>120</v>
      </c>
      <c r="D12" s="9">
        <v>0.74904300000000001</v>
      </c>
      <c r="E12" s="9">
        <v>0.75103399999999998</v>
      </c>
      <c r="F12" s="9">
        <v>0.75789099999999998</v>
      </c>
      <c r="G12" s="4"/>
      <c r="H12" s="4"/>
    </row>
    <row r="13" spans="1:9" x14ac:dyDescent="0.25">
      <c r="A13" s="4"/>
      <c r="B13" s="4"/>
      <c r="C13" s="9">
        <v>150</v>
      </c>
      <c r="D13" s="9">
        <v>0.79583400000000004</v>
      </c>
      <c r="E13" s="9">
        <v>0.80167999999999995</v>
      </c>
      <c r="F13" s="9">
        <v>0.81473300000000004</v>
      </c>
      <c r="G13" s="4"/>
      <c r="H13" s="4"/>
    </row>
    <row r="14" spans="1:9" x14ac:dyDescent="0.25">
      <c r="A14" s="4"/>
      <c r="B14" s="4"/>
      <c r="C14" s="9">
        <v>180</v>
      </c>
      <c r="D14" s="9">
        <v>0.82092699999999996</v>
      </c>
      <c r="E14" s="9">
        <v>0.83139200000000002</v>
      </c>
      <c r="F14" s="9">
        <v>0.829874</v>
      </c>
      <c r="G14" s="4"/>
      <c r="H14" s="4"/>
    </row>
    <row r="15" spans="1:9" x14ac:dyDescent="0.25">
      <c r="A15" s="4"/>
      <c r="B15" s="4"/>
      <c r="C15" s="9">
        <v>210</v>
      </c>
      <c r="D15" s="9">
        <v>0.84027600000000002</v>
      </c>
      <c r="E15" s="9">
        <v>0.83721999999999996</v>
      </c>
      <c r="F15" s="9">
        <v>0.82314200000000004</v>
      </c>
      <c r="G15" s="4"/>
      <c r="H15" s="4"/>
    </row>
  </sheetData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CE23C2-A1C9-4432-9F2A-F40E922870AA}">
  <dimension ref="A1:M28"/>
  <sheetViews>
    <sheetView workbookViewId="0">
      <selection activeCell="O30" sqref="O30"/>
    </sheetView>
  </sheetViews>
  <sheetFormatPr defaultRowHeight="13.8" x14ac:dyDescent="0.25"/>
  <cols>
    <col min="3" max="3" width="12.21875" customWidth="1"/>
    <col min="4" max="4" width="15.21875" customWidth="1"/>
    <col min="5" max="5" width="16.33203125" customWidth="1"/>
    <col min="6" max="6" width="16.5546875" customWidth="1"/>
  </cols>
  <sheetData>
    <row r="1" spans="1:13" ht="13.8" customHeight="1" x14ac:dyDescent="0.25">
      <c r="A1" s="7"/>
      <c r="B1" s="7"/>
      <c r="C1" s="7"/>
      <c r="D1" s="16" t="s">
        <v>13</v>
      </c>
      <c r="E1" s="16"/>
      <c r="F1" s="16"/>
      <c r="G1" s="2"/>
      <c r="H1" s="2"/>
      <c r="I1" s="2"/>
      <c r="J1" s="2"/>
      <c r="K1" s="2"/>
      <c r="L1" s="2"/>
      <c r="M1" s="2"/>
    </row>
    <row r="2" spans="1:13" x14ac:dyDescent="0.25">
      <c r="A2" s="6" t="s">
        <v>5</v>
      </c>
      <c r="B2" s="6"/>
      <c r="C2" s="6"/>
      <c r="D2" s="16"/>
      <c r="E2" s="16"/>
      <c r="F2" s="16"/>
      <c r="G2" s="6"/>
      <c r="H2" s="6"/>
      <c r="I2" s="6"/>
      <c r="J2" s="6"/>
      <c r="K2" s="6"/>
      <c r="L2" s="6"/>
      <c r="M2" s="2"/>
    </row>
    <row r="3" spans="1:13" x14ac:dyDescent="0.25">
      <c r="A3" s="6"/>
      <c r="B3" s="6"/>
      <c r="C3" s="6"/>
      <c r="D3" s="16"/>
      <c r="E3" s="16"/>
      <c r="F3" s="16"/>
      <c r="G3" s="6"/>
      <c r="H3" s="6"/>
      <c r="I3" s="6"/>
      <c r="J3" s="6"/>
      <c r="K3" s="6"/>
      <c r="L3" s="6"/>
      <c r="M3" s="2"/>
    </row>
    <row r="4" spans="1:13" x14ac:dyDescent="0.25">
      <c r="A4" s="6"/>
      <c r="B4" s="6"/>
      <c r="C4" s="6" t="s">
        <v>16</v>
      </c>
      <c r="D4" s="6" t="s">
        <v>2</v>
      </c>
      <c r="E4" s="6" t="s">
        <v>3</v>
      </c>
      <c r="F4" s="6" t="s">
        <v>4</v>
      </c>
      <c r="G4" s="6"/>
      <c r="H4" s="6"/>
      <c r="I4" s="6"/>
      <c r="J4" s="6"/>
      <c r="K4" s="6"/>
      <c r="L4" s="6"/>
      <c r="M4" s="2"/>
    </row>
    <row r="5" spans="1:13" ht="16.2" x14ac:dyDescent="0.25">
      <c r="A5" s="6"/>
      <c r="B5" s="16" t="s">
        <v>10</v>
      </c>
      <c r="C5" s="6" t="s">
        <v>7</v>
      </c>
      <c r="D5" s="8">
        <v>1.65</v>
      </c>
      <c r="E5" s="8">
        <v>0</v>
      </c>
      <c r="F5" s="8">
        <v>1.0900000000000001</v>
      </c>
      <c r="G5" s="6"/>
      <c r="H5" s="6"/>
      <c r="I5" s="6"/>
      <c r="J5" s="6"/>
      <c r="K5" s="6"/>
      <c r="L5" s="6"/>
      <c r="M5" s="2"/>
    </row>
    <row r="6" spans="1:13" ht="16.2" x14ac:dyDescent="0.25">
      <c r="A6" s="6"/>
      <c r="B6" s="17"/>
      <c r="C6" s="6" t="s">
        <v>8</v>
      </c>
      <c r="D6" s="8">
        <v>89.5</v>
      </c>
      <c r="E6" s="8">
        <v>90.1</v>
      </c>
      <c r="F6" s="8">
        <v>88.3</v>
      </c>
      <c r="G6" s="6"/>
      <c r="H6" s="6"/>
      <c r="I6" s="6"/>
      <c r="J6" s="6"/>
      <c r="K6" s="6"/>
      <c r="L6" s="6"/>
      <c r="M6" s="2"/>
    </row>
    <row r="7" spans="1:13" ht="16.2" x14ac:dyDescent="0.25">
      <c r="A7" s="6"/>
      <c r="B7" s="17"/>
      <c r="C7" s="6" t="s">
        <v>9</v>
      </c>
      <c r="D7" s="8">
        <v>90.48</v>
      </c>
      <c r="E7" s="8">
        <v>91.47</v>
      </c>
      <c r="F7" s="8">
        <v>92.3</v>
      </c>
      <c r="G7" s="6"/>
      <c r="H7" s="6"/>
      <c r="I7" s="6"/>
      <c r="J7" s="6"/>
      <c r="K7" s="6"/>
      <c r="L7" s="6"/>
      <c r="M7" s="2"/>
    </row>
    <row r="8" spans="1:13" x14ac:dyDescent="0.25">
      <c r="A8" s="6"/>
      <c r="B8" s="6"/>
      <c r="C8" s="6"/>
      <c r="D8" s="6"/>
      <c r="E8" s="6"/>
      <c r="F8" s="6"/>
      <c r="G8" s="6"/>
      <c r="H8" s="6"/>
      <c r="I8" s="6"/>
      <c r="J8" s="6"/>
      <c r="K8" s="6"/>
      <c r="L8" s="6"/>
      <c r="M8" s="2"/>
    </row>
    <row r="9" spans="1:13" x14ac:dyDescent="0.25">
      <c r="A9" s="6"/>
      <c r="B9" s="6"/>
      <c r="C9" s="6"/>
      <c r="D9" s="6"/>
      <c r="E9" s="6"/>
      <c r="F9" s="6"/>
      <c r="G9" s="6"/>
      <c r="H9" s="6"/>
      <c r="I9" s="6"/>
      <c r="J9" s="6"/>
      <c r="K9" s="6"/>
      <c r="L9" s="6"/>
      <c r="M9" s="2"/>
    </row>
    <row r="10" spans="1:13" x14ac:dyDescent="0.25">
      <c r="A10" s="6"/>
      <c r="B10" s="6"/>
      <c r="C10" s="6"/>
      <c r="D10" s="6"/>
      <c r="E10" s="6"/>
      <c r="F10" s="6"/>
      <c r="G10" s="6"/>
      <c r="H10" s="6"/>
      <c r="I10" s="6"/>
      <c r="J10" s="6"/>
      <c r="K10" s="6"/>
      <c r="L10" s="6"/>
      <c r="M10" s="2"/>
    </row>
    <row r="11" spans="1:13" ht="16.2" x14ac:dyDescent="0.25">
      <c r="A11" s="6"/>
      <c r="B11" s="16" t="s">
        <v>6</v>
      </c>
      <c r="C11" s="6" t="s">
        <v>7</v>
      </c>
      <c r="D11" s="8">
        <v>2.1782180000000002</v>
      </c>
      <c r="E11" s="8">
        <v>3.3986930000000002</v>
      </c>
      <c r="F11" s="8">
        <v>2.4700000000000002</v>
      </c>
      <c r="G11" s="6"/>
      <c r="H11" s="6"/>
      <c r="I11" s="6"/>
      <c r="J11" s="6"/>
      <c r="K11" s="6"/>
      <c r="L11" s="6"/>
      <c r="M11" s="2"/>
    </row>
    <row r="12" spans="1:13" ht="16.2" x14ac:dyDescent="0.25">
      <c r="A12" s="6"/>
      <c r="B12" s="17"/>
      <c r="C12" s="6" t="s">
        <v>8</v>
      </c>
      <c r="D12" s="8">
        <v>91.7</v>
      </c>
      <c r="E12" s="8">
        <v>92.48</v>
      </c>
      <c r="F12" s="8">
        <v>91.36</v>
      </c>
      <c r="G12" s="6"/>
      <c r="H12" s="6"/>
      <c r="I12" s="6"/>
      <c r="J12" s="6"/>
      <c r="K12" s="6"/>
      <c r="L12" s="6"/>
      <c r="M12" s="2"/>
    </row>
    <row r="13" spans="1:13" ht="16.2" x14ac:dyDescent="0.25">
      <c r="A13" s="6"/>
      <c r="B13" s="17"/>
      <c r="C13" s="6" t="s">
        <v>9</v>
      </c>
      <c r="D13" s="8">
        <v>89.17</v>
      </c>
      <c r="E13" s="8">
        <v>90.6</v>
      </c>
      <c r="F13" s="8">
        <v>93.54</v>
      </c>
      <c r="G13" s="6"/>
      <c r="H13" s="6"/>
      <c r="I13" s="6"/>
      <c r="J13" s="6"/>
      <c r="K13" s="6"/>
      <c r="L13" s="6"/>
      <c r="M13" s="2"/>
    </row>
    <row r="14" spans="1:13" x14ac:dyDescent="0.25">
      <c r="A14" s="6"/>
      <c r="B14" s="6"/>
      <c r="C14" s="6"/>
      <c r="D14" s="6"/>
      <c r="E14" s="6"/>
      <c r="F14" s="6"/>
      <c r="G14" s="6"/>
      <c r="H14" s="6"/>
      <c r="I14" s="6"/>
      <c r="J14" s="6"/>
      <c r="K14" s="6"/>
      <c r="L14" s="6"/>
      <c r="M14" s="2"/>
    </row>
    <row r="15" spans="1:13" x14ac:dyDescent="0.25">
      <c r="A15" s="6"/>
      <c r="B15" s="6"/>
      <c r="C15" s="6"/>
      <c r="D15" s="6"/>
      <c r="E15" s="6"/>
      <c r="F15" s="6"/>
      <c r="G15" s="6"/>
      <c r="H15" s="6"/>
      <c r="I15" s="6"/>
      <c r="J15" s="6"/>
      <c r="K15" s="6"/>
      <c r="L15" s="6"/>
      <c r="M15" s="2"/>
    </row>
    <row r="16" spans="1:13" x14ac:dyDescent="0.25">
      <c r="A16" s="6"/>
      <c r="B16" s="6"/>
      <c r="C16" s="6"/>
      <c r="D16" s="6"/>
      <c r="E16" s="6"/>
      <c r="F16" s="6"/>
      <c r="G16" s="6"/>
      <c r="H16" s="6"/>
      <c r="I16" s="6"/>
      <c r="J16" s="6"/>
      <c r="K16" s="6"/>
      <c r="L16" s="6"/>
      <c r="M16" s="2"/>
    </row>
    <row r="17" spans="1:13" ht="16.2" x14ac:dyDescent="0.25">
      <c r="A17" s="6"/>
      <c r="B17" s="16" t="s">
        <v>11</v>
      </c>
      <c r="C17" s="6" t="s">
        <v>7</v>
      </c>
      <c r="D17" s="8">
        <v>6.76</v>
      </c>
      <c r="E17" s="8">
        <v>2.9520300000000002</v>
      </c>
      <c r="F17" s="8">
        <v>4.2704630000000003</v>
      </c>
      <c r="G17" s="6"/>
      <c r="H17" s="6"/>
      <c r="I17" s="6"/>
      <c r="J17" s="6"/>
      <c r="K17" s="6"/>
      <c r="L17" s="6"/>
      <c r="M17" s="2"/>
    </row>
    <row r="18" spans="1:13" ht="16.2" x14ac:dyDescent="0.25">
      <c r="A18" s="6"/>
      <c r="B18" s="17"/>
      <c r="C18" s="6" t="s">
        <v>8</v>
      </c>
      <c r="D18" s="8">
        <v>91.97</v>
      </c>
      <c r="E18" s="8">
        <v>92.45</v>
      </c>
      <c r="F18" s="8">
        <v>92.06</v>
      </c>
      <c r="G18" s="6"/>
      <c r="H18" s="6"/>
      <c r="I18" s="6"/>
      <c r="J18" s="6"/>
      <c r="K18" s="6"/>
      <c r="L18" s="6"/>
      <c r="M18" s="2"/>
    </row>
    <row r="19" spans="1:13" ht="16.2" x14ac:dyDescent="0.25">
      <c r="A19" s="6"/>
      <c r="B19" s="17"/>
      <c r="C19" s="6" t="s">
        <v>9</v>
      </c>
      <c r="D19" s="8">
        <v>93.14</v>
      </c>
      <c r="E19" s="8">
        <v>92.47</v>
      </c>
      <c r="F19" s="8">
        <v>91.53</v>
      </c>
      <c r="G19" s="6"/>
      <c r="H19" s="6"/>
      <c r="I19" s="6"/>
      <c r="J19" s="6"/>
      <c r="K19" s="6"/>
      <c r="L19" s="6"/>
      <c r="M19" s="2"/>
    </row>
    <row r="20" spans="1:13" x14ac:dyDescent="0.25">
      <c r="A20" s="6"/>
      <c r="B20" s="6"/>
      <c r="C20" s="6"/>
      <c r="D20" s="6"/>
      <c r="E20" s="6"/>
      <c r="F20" s="6"/>
      <c r="G20" s="6"/>
      <c r="H20" s="6"/>
      <c r="I20" s="6"/>
      <c r="J20" s="6"/>
      <c r="K20" s="6"/>
      <c r="L20" s="6"/>
      <c r="M20" s="2"/>
    </row>
    <row r="21" spans="1:13" x14ac:dyDescent="0.25">
      <c r="A21" s="6"/>
      <c r="B21" s="6"/>
      <c r="C21" s="6"/>
      <c r="D21" s="6"/>
      <c r="E21" s="6"/>
      <c r="F21" s="6"/>
      <c r="G21" s="6"/>
      <c r="H21" s="6"/>
      <c r="I21" s="6"/>
      <c r="J21" s="6"/>
      <c r="K21" s="6"/>
      <c r="L21" s="6"/>
      <c r="M21" s="2"/>
    </row>
    <row r="22" spans="1:13" x14ac:dyDescent="0.25">
      <c r="A22" s="6"/>
      <c r="B22" s="6"/>
      <c r="C22" s="6"/>
      <c r="D22" s="6"/>
      <c r="E22" s="6"/>
      <c r="F22" s="6"/>
      <c r="G22" s="6"/>
      <c r="H22" s="6"/>
      <c r="I22" s="6"/>
      <c r="J22" s="6"/>
      <c r="K22" s="6"/>
      <c r="L22" s="6"/>
      <c r="M22" s="2"/>
    </row>
    <row r="23" spans="1:13" ht="16.2" x14ac:dyDescent="0.25">
      <c r="A23" s="6"/>
      <c r="B23" s="16" t="s">
        <v>12</v>
      </c>
      <c r="C23" s="6" t="s">
        <v>7</v>
      </c>
      <c r="D23" s="8">
        <v>2.72</v>
      </c>
      <c r="E23" s="8">
        <v>1.81</v>
      </c>
      <c r="F23" s="8">
        <v>3.74</v>
      </c>
      <c r="G23" s="6"/>
      <c r="H23" s="6"/>
      <c r="I23" s="6"/>
      <c r="J23" s="6"/>
      <c r="K23" s="6"/>
      <c r="L23" s="6"/>
      <c r="M23" s="2"/>
    </row>
    <row r="24" spans="1:13" ht="16.2" x14ac:dyDescent="0.25">
      <c r="A24" s="6"/>
      <c r="B24" s="17"/>
      <c r="C24" s="6" t="s">
        <v>8</v>
      </c>
      <c r="D24" s="8">
        <v>96.76</v>
      </c>
      <c r="E24" s="8">
        <v>90.23</v>
      </c>
      <c r="F24" s="8">
        <v>94.1</v>
      </c>
      <c r="G24" s="6"/>
      <c r="H24" s="6"/>
      <c r="I24" s="6"/>
      <c r="J24" s="6"/>
      <c r="K24" s="6"/>
      <c r="L24" s="6"/>
      <c r="M24" s="2"/>
    </row>
    <row r="25" spans="1:13" ht="16.2" x14ac:dyDescent="0.25">
      <c r="A25" s="6"/>
      <c r="B25" s="17"/>
      <c r="C25" s="6" t="s">
        <v>9</v>
      </c>
      <c r="D25" s="8">
        <v>94.58</v>
      </c>
      <c r="E25" s="8">
        <v>93.27</v>
      </c>
      <c r="F25" s="8">
        <v>95.36</v>
      </c>
      <c r="G25" s="6"/>
      <c r="H25" s="6"/>
      <c r="I25" s="6"/>
      <c r="J25" s="6"/>
      <c r="K25" s="6"/>
      <c r="L25" s="6"/>
      <c r="M25" s="2"/>
    </row>
    <row r="26" spans="1:13" x14ac:dyDescent="0.25">
      <c r="A26" s="6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2"/>
    </row>
    <row r="27" spans="1:13" x14ac:dyDescent="0.25">
      <c r="A27" s="6"/>
      <c r="B27" s="6"/>
      <c r="C27" s="6"/>
      <c r="D27" s="6"/>
      <c r="E27" s="6"/>
      <c r="F27" s="6"/>
      <c r="G27" s="6"/>
      <c r="H27" s="6"/>
      <c r="I27" s="6"/>
      <c r="J27" s="6"/>
      <c r="K27" s="6"/>
      <c r="L27" s="6"/>
      <c r="M27" s="2"/>
    </row>
    <row r="28" spans="1:13" x14ac:dyDescent="0.25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</row>
  </sheetData>
  <mergeCells count="5">
    <mergeCell ref="B5:B7"/>
    <mergeCell ref="B11:B13"/>
    <mergeCell ref="B17:B19"/>
    <mergeCell ref="B23:B25"/>
    <mergeCell ref="D1:F3"/>
  </mergeCells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7D4747-949E-4E16-ACA1-24CB5DA27C24}">
  <dimension ref="A1:H6"/>
  <sheetViews>
    <sheetView workbookViewId="0">
      <selection activeCell="H28" sqref="H28"/>
    </sheetView>
  </sheetViews>
  <sheetFormatPr defaultRowHeight="13.8" x14ac:dyDescent="0.25"/>
  <cols>
    <col min="2" max="2" width="20.6640625" customWidth="1"/>
    <col min="3" max="3" width="12.44140625" customWidth="1"/>
    <col min="4" max="4" width="13.21875" customWidth="1"/>
    <col min="5" max="5" width="14.109375" customWidth="1"/>
    <col min="6" max="6" width="13.88671875" customWidth="1"/>
    <col min="7" max="7" width="14.6640625" customWidth="1"/>
    <col min="8" max="8" width="13.44140625" customWidth="1"/>
  </cols>
  <sheetData>
    <row r="1" spans="1:8" x14ac:dyDescent="0.25">
      <c r="A1" s="4"/>
      <c r="B1" s="4"/>
      <c r="C1" s="6" t="s">
        <v>2</v>
      </c>
      <c r="D1" s="6" t="s">
        <v>3</v>
      </c>
      <c r="E1" s="6" t="s">
        <v>4</v>
      </c>
      <c r="F1" s="6" t="s">
        <v>17</v>
      </c>
      <c r="G1" s="6" t="s">
        <v>18</v>
      </c>
      <c r="H1" s="6" t="s">
        <v>19</v>
      </c>
    </row>
    <row r="2" spans="1:8" x14ac:dyDescent="0.25">
      <c r="A2" s="4" t="s">
        <v>14</v>
      </c>
      <c r="B2" s="4"/>
      <c r="C2" s="4"/>
      <c r="D2" s="4"/>
      <c r="E2" s="4"/>
      <c r="F2" s="4"/>
      <c r="G2" s="4"/>
      <c r="H2" s="4"/>
    </row>
    <row r="3" spans="1:8" x14ac:dyDescent="0.25">
      <c r="A3" s="4"/>
      <c r="B3" s="4" t="s">
        <v>20</v>
      </c>
      <c r="C3" s="9">
        <v>0.6</v>
      </c>
      <c r="D3" s="9">
        <v>0.65</v>
      </c>
      <c r="E3" s="9">
        <v>0.61</v>
      </c>
      <c r="F3" s="9">
        <v>0.61</v>
      </c>
      <c r="G3" s="9">
        <v>0.54</v>
      </c>
      <c r="H3" s="9">
        <v>0.54</v>
      </c>
    </row>
    <row r="4" spans="1:8" x14ac:dyDescent="0.25">
      <c r="A4" s="4"/>
      <c r="B4" s="4"/>
      <c r="C4" s="4"/>
      <c r="D4" s="4"/>
      <c r="E4" s="4"/>
      <c r="F4" s="4"/>
      <c r="G4" s="4"/>
      <c r="H4" s="4"/>
    </row>
    <row r="5" spans="1:8" x14ac:dyDescent="0.25">
      <c r="A5" s="4" t="s">
        <v>15</v>
      </c>
      <c r="B5" s="4"/>
      <c r="C5" s="4"/>
      <c r="D5" s="4"/>
      <c r="E5" s="4"/>
      <c r="F5" s="4"/>
      <c r="G5" s="4"/>
      <c r="H5" s="4"/>
    </row>
    <row r="6" spans="1:8" x14ac:dyDescent="0.25">
      <c r="A6" s="4"/>
      <c r="B6" s="4" t="s">
        <v>20</v>
      </c>
      <c r="C6" s="9">
        <v>0.52</v>
      </c>
      <c r="D6" s="9">
        <v>0.55000000000000004</v>
      </c>
      <c r="E6" s="9">
        <v>0.55000000000000004</v>
      </c>
      <c r="F6" s="9">
        <v>0.62</v>
      </c>
      <c r="G6" s="9">
        <v>0.63</v>
      </c>
      <c r="H6" s="9">
        <v>0.65</v>
      </c>
    </row>
  </sheetData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FE3303-6315-4343-BB2A-9AB46EE0B848}">
  <dimension ref="A2:AC96"/>
  <sheetViews>
    <sheetView topLeftCell="A76" workbookViewId="0">
      <selection activeCell="U56" sqref="U56"/>
    </sheetView>
  </sheetViews>
  <sheetFormatPr defaultRowHeight="13.8" x14ac:dyDescent="0.25"/>
  <cols>
    <col min="17" max="17" width="23.33203125" customWidth="1"/>
    <col min="18" max="18" width="13.109375" customWidth="1"/>
    <col min="21" max="21" width="21" customWidth="1"/>
    <col min="22" max="22" width="16.6640625" customWidth="1"/>
  </cols>
  <sheetData>
    <row r="2" spans="1:14" x14ac:dyDescent="0.25">
      <c r="A2" t="s">
        <v>43</v>
      </c>
    </row>
    <row r="9" spans="1:14" x14ac:dyDescent="0.25">
      <c r="C9" s="18" t="s">
        <v>21</v>
      </c>
      <c r="D9" s="18" t="s">
        <v>22</v>
      </c>
      <c r="E9" s="18" t="s">
        <v>23</v>
      </c>
      <c r="F9" s="18" t="s">
        <v>24</v>
      </c>
      <c r="G9" s="18" t="s">
        <v>25</v>
      </c>
      <c r="H9" s="18" t="s">
        <v>26</v>
      </c>
      <c r="I9" s="18" t="s">
        <v>27</v>
      </c>
      <c r="J9" s="18" t="s">
        <v>28</v>
      </c>
      <c r="K9" s="18" t="s">
        <v>29</v>
      </c>
      <c r="L9" s="18" t="s">
        <v>30</v>
      </c>
      <c r="M9" s="18" t="s">
        <v>31</v>
      </c>
    </row>
    <row r="10" spans="1:14" x14ac:dyDescent="0.25">
      <c r="C10" s="19"/>
      <c r="D10" s="18"/>
      <c r="E10" s="18"/>
      <c r="F10" s="18"/>
      <c r="G10" s="18"/>
      <c r="H10" s="18"/>
      <c r="I10" s="18"/>
      <c r="J10" s="19"/>
      <c r="K10" s="18"/>
      <c r="L10" s="18"/>
      <c r="M10" s="19"/>
    </row>
    <row r="11" spans="1:14" x14ac:dyDescent="0.25">
      <c r="B11" s="10" t="s">
        <v>32</v>
      </c>
      <c r="C11" s="10">
        <v>1</v>
      </c>
      <c r="D11" s="10">
        <v>2</v>
      </c>
      <c r="E11" s="10">
        <v>3</v>
      </c>
      <c r="F11" s="10">
        <v>4</v>
      </c>
      <c r="G11" s="10">
        <v>5</v>
      </c>
      <c r="H11" s="10">
        <v>6</v>
      </c>
      <c r="I11" s="10">
        <v>7</v>
      </c>
      <c r="J11" s="10">
        <v>8</v>
      </c>
      <c r="K11" s="10">
        <v>9</v>
      </c>
      <c r="L11" s="10">
        <v>10</v>
      </c>
      <c r="M11" s="10">
        <v>11</v>
      </c>
    </row>
    <row r="12" spans="1:14" x14ac:dyDescent="0.25">
      <c r="B12" s="10" t="s">
        <v>33</v>
      </c>
      <c r="C12">
        <v>4.6000000089406967E-2</v>
      </c>
      <c r="D12">
        <v>4.5299999415874481E-2</v>
      </c>
      <c r="E12">
        <v>4.6399999409914017E-2</v>
      </c>
      <c r="F12">
        <v>4.7200001776218414E-2</v>
      </c>
      <c r="G12">
        <v>4.3900001794099808E-2</v>
      </c>
      <c r="H12">
        <v>4.4500000774860382E-2</v>
      </c>
      <c r="I12">
        <v>4.5299999415874481E-2</v>
      </c>
      <c r="J12">
        <v>4.5800000429153442E-2</v>
      </c>
      <c r="K12">
        <v>4.4500000774860382E-2</v>
      </c>
      <c r="L12">
        <v>4.5600000768899918E-2</v>
      </c>
      <c r="M12">
        <v>4.5499999076128006E-2</v>
      </c>
    </row>
    <row r="13" spans="1:14" x14ac:dyDescent="0.25">
      <c r="B13" s="10" t="s">
        <v>34</v>
      </c>
      <c r="C13">
        <v>1.2175999879837036</v>
      </c>
      <c r="D13">
        <v>1.2214000225067139</v>
      </c>
      <c r="E13">
        <v>1.2105000019073486</v>
      </c>
      <c r="F13">
        <v>1.2498999834060669</v>
      </c>
      <c r="G13">
        <v>1.2295000553131104</v>
      </c>
      <c r="H13">
        <v>1.2209000587463379</v>
      </c>
      <c r="I13">
        <v>1.2382999658584595</v>
      </c>
      <c r="J13">
        <v>1.2309999465942383</v>
      </c>
      <c r="K13">
        <v>1.2115999460220337</v>
      </c>
      <c r="L13">
        <v>1.107200026512146</v>
      </c>
      <c r="M13">
        <v>1.2064000368118286</v>
      </c>
      <c r="N13" s="21" t="s">
        <v>35</v>
      </c>
    </row>
    <row r="14" spans="1:14" x14ac:dyDescent="0.25">
      <c r="B14" s="10" t="s">
        <v>36</v>
      </c>
      <c r="C14">
        <v>1.2210999727249146</v>
      </c>
      <c r="D14">
        <v>1.1962000131607056</v>
      </c>
      <c r="E14">
        <v>1.1988999843597412</v>
      </c>
      <c r="F14">
        <v>1.2323999404907227</v>
      </c>
      <c r="G14">
        <v>1.2273999452590942</v>
      </c>
      <c r="H14">
        <v>1.2302000522613525</v>
      </c>
      <c r="I14">
        <v>1.2135000228881836</v>
      </c>
      <c r="J14">
        <v>1.2344000339508057</v>
      </c>
      <c r="K14">
        <v>1.1933000087738037</v>
      </c>
      <c r="L14">
        <v>1.0887000560760498</v>
      </c>
      <c r="M14">
        <v>1.1806999444961548</v>
      </c>
      <c r="N14" s="21"/>
    </row>
    <row r="15" spans="1:14" x14ac:dyDescent="0.25">
      <c r="B15" s="10" t="s">
        <v>37</v>
      </c>
      <c r="C15">
        <v>4.5699998736381531E-2</v>
      </c>
      <c r="D15">
        <v>7.5499996542930603E-2</v>
      </c>
      <c r="E15">
        <v>6.2700003385543823E-2</v>
      </c>
      <c r="F15">
        <v>5.0599999725818634E-2</v>
      </c>
      <c r="G15">
        <v>4.7200001776218414E-2</v>
      </c>
      <c r="H15">
        <v>7.0399999618530273E-2</v>
      </c>
      <c r="I15">
        <v>5.0799999386072159E-2</v>
      </c>
      <c r="J15">
        <v>5.0499999746842897E-2</v>
      </c>
      <c r="K15">
        <v>4.8999998718500137E-2</v>
      </c>
      <c r="L15">
        <v>5.3899999707937241E-2</v>
      </c>
      <c r="M15">
        <v>4.8000000417232513E-2</v>
      </c>
    </row>
    <row r="16" spans="1:14" x14ac:dyDescent="0.25">
      <c r="B16" s="10" t="s">
        <v>38</v>
      </c>
      <c r="C16">
        <v>1.1649999618530273</v>
      </c>
      <c r="D16">
        <v>1.1338000297546387</v>
      </c>
      <c r="E16">
        <v>1.1375000476837158</v>
      </c>
      <c r="F16">
        <v>1.1736999750137329</v>
      </c>
      <c r="G16">
        <v>1.176800012588501</v>
      </c>
      <c r="H16">
        <v>1.1705000400543213</v>
      </c>
      <c r="I16">
        <v>1.1651999950408936</v>
      </c>
      <c r="J16">
        <v>1.1683000326156616</v>
      </c>
      <c r="K16">
        <v>1.1281000375747681</v>
      </c>
      <c r="L16">
        <v>1.0662000179290771</v>
      </c>
      <c r="M16">
        <v>1.0918999910354614</v>
      </c>
    </row>
    <row r="17" spans="2:13" x14ac:dyDescent="0.25">
      <c r="B17" s="10" t="s">
        <v>39</v>
      </c>
      <c r="C17">
        <v>1.1598000526428223</v>
      </c>
      <c r="D17">
        <v>1.1381000280380249</v>
      </c>
      <c r="E17">
        <v>1.1619999408721924</v>
      </c>
      <c r="F17">
        <v>1.1755000352859497</v>
      </c>
      <c r="G17">
        <v>1.1677999496459961</v>
      </c>
      <c r="H17">
        <v>1.1294000148773193</v>
      </c>
      <c r="I17">
        <v>1.1416000127792358</v>
      </c>
      <c r="J17">
        <v>1.1612000465393066</v>
      </c>
      <c r="K17">
        <v>1.1318999528884888</v>
      </c>
      <c r="L17">
        <v>1.0367000102996826</v>
      </c>
      <c r="M17">
        <v>1.1026999950408936</v>
      </c>
    </row>
    <row r="18" spans="2:13" x14ac:dyDescent="0.25">
      <c r="B18" s="10" t="s">
        <v>40</v>
      </c>
      <c r="C18">
        <v>1.1529999971389771</v>
      </c>
      <c r="D18">
        <v>1.117400050163269</v>
      </c>
      <c r="E18">
        <v>1.1433999538421631</v>
      </c>
      <c r="F18">
        <v>1.1740000247955322</v>
      </c>
      <c r="G18">
        <v>1.1413999795913696</v>
      </c>
      <c r="H18">
        <v>1.1299999952316284</v>
      </c>
      <c r="I18">
        <v>1.1395000219345093</v>
      </c>
      <c r="J18">
        <v>1.2316999832789104</v>
      </c>
      <c r="K18">
        <v>1.1332000494003296</v>
      </c>
      <c r="L18">
        <v>1.055400013923645</v>
      </c>
      <c r="M18">
        <v>1.1173000335693359</v>
      </c>
    </row>
    <row r="19" spans="2:13" x14ac:dyDescent="0.25">
      <c r="B19" s="10" t="s">
        <v>41</v>
      </c>
      <c r="C19">
        <v>4.4199999421834946E-2</v>
      </c>
      <c r="D19">
        <v>4.6900000423192978E-2</v>
      </c>
      <c r="E19">
        <v>4.479999840259552E-2</v>
      </c>
      <c r="F19">
        <v>4.960000142455101E-2</v>
      </c>
      <c r="G19">
        <v>4.8500001430511475E-2</v>
      </c>
      <c r="H19">
        <v>4.8900000751018524E-2</v>
      </c>
      <c r="I19">
        <v>4.5499999076128006E-2</v>
      </c>
      <c r="J19">
        <v>4.6700000762939453E-2</v>
      </c>
      <c r="K19">
        <v>4.5899998396635056E-2</v>
      </c>
      <c r="L19">
        <v>4.6000000089406967E-2</v>
      </c>
      <c r="M19">
        <v>4.7499999403953552E-2</v>
      </c>
    </row>
    <row r="20" spans="2:13" x14ac:dyDescent="0.25">
      <c r="C20">
        <f t="shared" ref="C20:M20" si="0">AVERAGE(C13:C14)</f>
        <v>1.2193499803543091</v>
      </c>
      <c r="D20">
        <f t="shared" si="0"/>
        <v>1.2088000178337097</v>
      </c>
      <c r="E20">
        <f t="shared" si="0"/>
        <v>1.2046999931335449</v>
      </c>
      <c r="F20">
        <f t="shared" si="0"/>
        <v>1.2411499619483948</v>
      </c>
      <c r="G20">
        <f t="shared" si="0"/>
        <v>1.2284500002861023</v>
      </c>
      <c r="H20">
        <f t="shared" si="0"/>
        <v>1.2255500555038452</v>
      </c>
      <c r="I20">
        <f t="shared" si="0"/>
        <v>1.2258999943733215</v>
      </c>
      <c r="J20">
        <f t="shared" si="0"/>
        <v>1.232699990272522</v>
      </c>
      <c r="K20">
        <f t="shared" si="0"/>
        <v>1.2024499773979187</v>
      </c>
      <c r="L20">
        <f t="shared" si="0"/>
        <v>1.0979500412940979</v>
      </c>
      <c r="M20">
        <f t="shared" si="0"/>
        <v>1.1935499906539917</v>
      </c>
    </row>
    <row r="21" spans="2:13" x14ac:dyDescent="0.25">
      <c r="C21">
        <f t="shared" ref="C21:M21" si="1">AVERAGE(C16:C18)</f>
        <v>1.1592666705449421</v>
      </c>
      <c r="D21">
        <f t="shared" si="1"/>
        <v>1.1297667026519775</v>
      </c>
      <c r="E21">
        <f t="shared" si="1"/>
        <v>1.1476333141326904</v>
      </c>
      <c r="F21">
        <f t="shared" si="1"/>
        <v>1.174400011698405</v>
      </c>
      <c r="G21">
        <f t="shared" si="1"/>
        <v>1.1619999806086223</v>
      </c>
      <c r="H21">
        <f t="shared" si="1"/>
        <v>1.1433000167210896</v>
      </c>
      <c r="I21">
        <f t="shared" si="1"/>
        <v>1.1487666765848796</v>
      </c>
      <c r="J21">
        <f t="shared" si="1"/>
        <v>1.1870666874779596</v>
      </c>
      <c r="K21">
        <f t="shared" si="1"/>
        <v>1.1310666799545288</v>
      </c>
      <c r="L21">
        <f t="shared" si="1"/>
        <v>1.0527666807174683</v>
      </c>
      <c r="M21">
        <f t="shared" si="1"/>
        <v>1.1039666732152302</v>
      </c>
    </row>
    <row r="39" spans="2:29" x14ac:dyDescent="0.25">
      <c r="B39" s="10" t="s">
        <v>32</v>
      </c>
      <c r="C39" s="10">
        <v>1</v>
      </c>
      <c r="D39" s="10">
        <v>2</v>
      </c>
      <c r="E39" s="10">
        <v>3</v>
      </c>
      <c r="F39" s="10">
        <v>4</v>
      </c>
      <c r="G39" s="10">
        <v>5</v>
      </c>
      <c r="H39" s="10">
        <v>6</v>
      </c>
      <c r="I39" s="10">
        <v>7</v>
      </c>
      <c r="J39" s="10">
        <v>8</v>
      </c>
      <c r="K39" s="10">
        <v>9</v>
      </c>
      <c r="L39" s="10">
        <v>10</v>
      </c>
      <c r="M39" s="10">
        <v>11</v>
      </c>
    </row>
    <row r="40" spans="2:29" x14ac:dyDescent="0.25">
      <c r="B40" s="10" t="s">
        <v>33</v>
      </c>
      <c r="C40">
        <v>44</v>
      </c>
      <c r="D40">
        <v>42</v>
      </c>
      <c r="E40">
        <v>43</v>
      </c>
      <c r="F40">
        <v>33</v>
      </c>
      <c r="G40">
        <v>44</v>
      </c>
      <c r="H40">
        <v>41</v>
      </c>
      <c r="I40">
        <v>33</v>
      </c>
      <c r="J40">
        <v>41</v>
      </c>
      <c r="K40">
        <v>42</v>
      </c>
      <c r="L40">
        <v>32</v>
      </c>
      <c r="M40">
        <v>43</v>
      </c>
    </row>
    <row r="41" spans="2:29" x14ac:dyDescent="0.25">
      <c r="B41" s="10" t="s">
        <v>34</v>
      </c>
      <c r="C41">
        <v>1079</v>
      </c>
      <c r="D41">
        <v>1001</v>
      </c>
      <c r="E41">
        <v>989</v>
      </c>
      <c r="F41">
        <v>1012</v>
      </c>
      <c r="G41">
        <v>990</v>
      </c>
      <c r="H41">
        <v>999</v>
      </c>
      <c r="I41">
        <v>1015</v>
      </c>
      <c r="J41">
        <v>829</v>
      </c>
      <c r="K41">
        <v>1015</v>
      </c>
      <c r="L41">
        <v>1020</v>
      </c>
      <c r="M41">
        <v>1071</v>
      </c>
      <c r="N41" s="21" t="s">
        <v>35</v>
      </c>
    </row>
    <row r="42" spans="2:29" x14ac:dyDescent="0.25">
      <c r="B42" s="10" t="s">
        <v>36</v>
      </c>
      <c r="C42">
        <v>1067</v>
      </c>
      <c r="D42">
        <v>993</v>
      </c>
      <c r="E42">
        <v>983</v>
      </c>
      <c r="F42">
        <v>993</v>
      </c>
      <c r="G42">
        <v>992</v>
      </c>
      <c r="H42">
        <v>1009</v>
      </c>
      <c r="I42">
        <v>981</v>
      </c>
      <c r="J42">
        <v>837</v>
      </c>
      <c r="K42">
        <v>1005</v>
      </c>
      <c r="L42">
        <v>1010</v>
      </c>
      <c r="M42">
        <v>1078</v>
      </c>
      <c r="N42" s="21"/>
    </row>
    <row r="43" spans="2:29" x14ac:dyDescent="0.25">
      <c r="B43" s="10" t="s">
        <v>37</v>
      </c>
      <c r="C43">
        <v>43</v>
      </c>
      <c r="D43">
        <v>57</v>
      </c>
      <c r="E43">
        <v>59</v>
      </c>
      <c r="F43">
        <v>50</v>
      </c>
      <c r="G43">
        <v>49</v>
      </c>
      <c r="H43">
        <v>58</v>
      </c>
      <c r="I43">
        <v>47</v>
      </c>
      <c r="J43">
        <v>58</v>
      </c>
      <c r="K43">
        <v>51</v>
      </c>
      <c r="L43">
        <v>51</v>
      </c>
      <c r="M43">
        <v>41</v>
      </c>
      <c r="U43" s="1"/>
      <c r="V43" s="1"/>
      <c r="W43" s="1"/>
      <c r="AA43" s="1"/>
      <c r="AB43" s="1"/>
      <c r="AC43" s="1"/>
    </row>
    <row r="44" spans="2:29" x14ac:dyDescent="0.25">
      <c r="B44" s="10" t="s">
        <v>38</v>
      </c>
      <c r="C44">
        <v>3642</v>
      </c>
      <c r="D44">
        <v>3138</v>
      </c>
      <c r="E44">
        <v>2723</v>
      </c>
      <c r="F44">
        <v>3232</v>
      </c>
      <c r="G44">
        <v>3167</v>
      </c>
      <c r="H44">
        <v>2650</v>
      </c>
      <c r="I44">
        <v>2647</v>
      </c>
      <c r="J44">
        <v>2988</v>
      </c>
      <c r="K44">
        <v>2278</v>
      </c>
      <c r="L44">
        <v>2829</v>
      </c>
      <c r="M44">
        <v>2508</v>
      </c>
      <c r="U44" s="1"/>
      <c r="V44" s="1"/>
      <c r="W44" s="1"/>
      <c r="AA44" s="1"/>
      <c r="AB44" s="1"/>
      <c r="AC44" s="1"/>
    </row>
    <row r="45" spans="2:29" x14ac:dyDescent="0.25">
      <c r="B45" s="10" t="s">
        <v>39</v>
      </c>
      <c r="C45">
        <v>3845</v>
      </c>
      <c r="D45">
        <v>3074</v>
      </c>
      <c r="E45">
        <v>2708</v>
      </c>
      <c r="F45">
        <v>3014</v>
      </c>
      <c r="G45">
        <v>3163</v>
      </c>
      <c r="H45">
        <v>2866</v>
      </c>
      <c r="I45">
        <v>2581</v>
      </c>
      <c r="J45">
        <v>2976</v>
      </c>
      <c r="K45">
        <v>2353</v>
      </c>
      <c r="L45">
        <v>2702</v>
      </c>
      <c r="M45">
        <v>2640</v>
      </c>
      <c r="U45" s="1"/>
      <c r="V45" s="1"/>
      <c r="W45" s="1"/>
      <c r="AA45" s="1"/>
      <c r="AB45" s="1"/>
      <c r="AC45" s="1"/>
    </row>
    <row r="46" spans="2:29" x14ac:dyDescent="0.25">
      <c r="B46" s="10" t="s">
        <v>40</v>
      </c>
      <c r="C46">
        <v>3758</v>
      </c>
      <c r="D46">
        <v>3069</v>
      </c>
      <c r="E46">
        <v>2685</v>
      </c>
      <c r="F46">
        <v>3236</v>
      </c>
      <c r="G46">
        <v>3056</v>
      </c>
      <c r="H46">
        <v>2833</v>
      </c>
      <c r="I46">
        <v>2702</v>
      </c>
      <c r="J46">
        <v>3007</v>
      </c>
      <c r="K46">
        <v>2384</v>
      </c>
      <c r="L46">
        <v>2756</v>
      </c>
      <c r="M46">
        <v>2585</v>
      </c>
      <c r="U46" s="1"/>
      <c r="V46" s="1"/>
      <c r="W46" s="1"/>
      <c r="AA46" s="1"/>
      <c r="AB46" s="1"/>
      <c r="AC46" s="1"/>
    </row>
    <row r="47" spans="2:29" x14ac:dyDescent="0.25">
      <c r="B47" s="10" t="s">
        <v>41</v>
      </c>
      <c r="C47">
        <v>43</v>
      </c>
      <c r="D47">
        <v>42</v>
      </c>
      <c r="E47">
        <v>40</v>
      </c>
      <c r="F47">
        <v>33</v>
      </c>
      <c r="G47">
        <v>42</v>
      </c>
      <c r="H47">
        <v>42</v>
      </c>
      <c r="I47">
        <v>35</v>
      </c>
      <c r="J47">
        <v>40</v>
      </c>
      <c r="K47">
        <v>41</v>
      </c>
      <c r="L47">
        <v>34</v>
      </c>
      <c r="M47">
        <v>41</v>
      </c>
      <c r="U47" s="1"/>
      <c r="V47" s="1"/>
      <c r="W47" s="1"/>
      <c r="AA47" s="1"/>
      <c r="AB47" s="1"/>
      <c r="AC47" s="1"/>
    </row>
    <row r="48" spans="2:29" x14ac:dyDescent="0.25">
      <c r="C48">
        <f t="shared" ref="C48:M48" si="2">AVERAGE(C41:C42)</f>
        <v>1073</v>
      </c>
      <c r="D48">
        <f t="shared" si="2"/>
        <v>997</v>
      </c>
      <c r="E48">
        <f t="shared" si="2"/>
        <v>986</v>
      </c>
      <c r="F48">
        <f t="shared" si="2"/>
        <v>1002.5</v>
      </c>
      <c r="G48">
        <f t="shared" si="2"/>
        <v>991</v>
      </c>
      <c r="H48">
        <f t="shared" si="2"/>
        <v>1004</v>
      </c>
      <c r="I48">
        <f t="shared" si="2"/>
        <v>998</v>
      </c>
      <c r="J48">
        <f t="shared" si="2"/>
        <v>833</v>
      </c>
      <c r="K48">
        <f t="shared" si="2"/>
        <v>1010</v>
      </c>
      <c r="L48">
        <f t="shared" si="2"/>
        <v>1015</v>
      </c>
      <c r="M48">
        <f t="shared" si="2"/>
        <v>1074.5</v>
      </c>
      <c r="U48" s="1"/>
      <c r="V48" s="1"/>
      <c r="W48" s="1"/>
      <c r="AA48" s="1"/>
      <c r="AB48" s="1"/>
      <c r="AC48" s="1"/>
    </row>
    <row r="49" spans="3:29" x14ac:dyDescent="0.25">
      <c r="C49">
        <f t="shared" ref="C49:M49" si="3">AVERAGE(C44:C46)</f>
        <v>3748.3333333333335</v>
      </c>
      <c r="D49">
        <f t="shared" si="3"/>
        <v>3093.6666666666665</v>
      </c>
      <c r="E49">
        <f t="shared" si="3"/>
        <v>2705.3333333333335</v>
      </c>
      <c r="F49">
        <f t="shared" si="3"/>
        <v>3160.6666666666665</v>
      </c>
      <c r="G49">
        <f t="shared" si="3"/>
        <v>3128.6666666666665</v>
      </c>
      <c r="H49">
        <f t="shared" si="3"/>
        <v>2783</v>
      </c>
      <c r="I49">
        <f t="shared" si="3"/>
        <v>2643.3333333333335</v>
      </c>
      <c r="J49">
        <f t="shared" si="3"/>
        <v>2990.3333333333335</v>
      </c>
      <c r="K49">
        <f t="shared" si="3"/>
        <v>2338.3333333333335</v>
      </c>
      <c r="L49">
        <f t="shared" si="3"/>
        <v>2762.3333333333335</v>
      </c>
      <c r="M49">
        <f t="shared" si="3"/>
        <v>2577.6666666666665</v>
      </c>
      <c r="U49" s="1"/>
      <c r="V49" s="1"/>
      <c r="W49" s="1"/>
      <c r="AA49" s="1"/>
      <c r="AB49" s="1"/>
      <c r="AC49" s="1"/>
    </row>
    <row r="50" spans="3:29" x14ac:dyDescent="0.25">
      <c r="C50">
        <f>(C48-45)/(C20-0.046)</f>
        <v>876.12393336349771</v>
      </c>
      <c r="D50">
        <f t="shared" ref="D50:M51" si="4">(D48-45)/(D20-0.046)</f>
        <v>818.71343773589808</v>
      </c>
      <c r="E50">
        <f t="shared" si="4"/>
        <v>812.11703251606559</v>
      </c>
      <c r="F50">
        <f t="shared" si="4"/>
        <v>801.15469228567304</v>
      </c>
      <c r="G50">
        <f t="shared" si="4"/>
        <v>800.03382787526618</v>
      </c>
      <c r="H50">
        <f t="shared" si="4"/>
        <v>813.02187688030153</v>
      </c>
      <c r="I50">
        <f t="shared" si="4"/>
        <v>807.69557127268695</v>
      </c>
      <c r="J50">
        <f t="shared" si="4"/>
        <v>664.02629683938756</v>
      </c>
      <c r="K50">
        <f t="shared" si="4"/>
        <v>834.45027356160051</v>
      </c>
      <c r="L50">
        <f t="shared" si="4"/>
        <v>922.09702164821078</v>
      </c>
      <c r="M50">
        <f t="shared" si="4"/>
        <v>897.12867272412711</v>
      </c>
      <c r="U50" s="1"/>
      <c r="V50" s="1"/>
      <c r="W50" s="1"/>
    </row>
    <row r="51" spans="3:29" x14ac:dyDescent="0.25">
      <c r="C51">
        <f>(C49-45)/(C21-0.046)</f>
        <v>3326.5464882017513</v>
      </c>
      <c r="D51">
        <f t="shared" si="4"/>
        <v>2813.0285412963676</v>
      </c>
      <c r="E51">
        <f t="shared" si="4"/>
        <v>2414.8991313210227</v>
      </c>
      <c r="F51">
        <f t="shared" si="4"/>
        <v>2761.1366841242216</v>
      </c>
      <c r="G51">
        <f t="shared" si="4"/>
        <v>2763.1422224442663</v>
      </c>
      <c r="H51">
        <f t="shared" si="4"/>
        <v>2495.2154910027143</v>
      </c>
      <c r="I51">
        <f t="shared" si="4"/>
        <v>2356.1950034435417</v>
      </c>
      <c r="J51">
        <f t="shared" si="4"/>
        <v>2581.2105161384134</v>
      </c>
      <c r="K51">
        <f t="shared" si="4"/>
        <v>2113.5413847833192</v>
      </c>
      <c r="L51">
        <f t="shared" si="4"/>
        <v>2699.0695911756206</v>
      </c>
      <c r="M51">
        <f t="shared" si="4"/>
        <v>2393.9002340874558</v>
      </c>
      <c r="U51" s="1"/>
      <c r="V51" s="1"/>
      <c r="W51" s="1"/>
      <c r="AA51" s="1"/>
      <c r="AB51" s="1"/>
      <c r="AC51" s="1"/>
    </row>
    <row r="52" spans="3:29" x14ac:dyDescent="0.25">
      <c r="C52">
        <f>C51-C50</f>
        <v>2450.4225548382537</v>
      </c>
      <c r="D52">
        <f t="shared" ref="D52:M52" si="5">D51-D50</f>
        <v>1994.3151035604697</v>
      </c>
      <c r="E52">
        <f t="shared" si="5"/>
        <v>1602.7820988049571</v>
      </c>
      <c r="F52">
        <f t="shared" si="5"/>
        <v>1959.9819918385485</v>
      </c>
      <c r="G52">
        <f t="shared" si="5"/>
        <v>1963.1083945690002</v>
      </c>
      <c r="H52">
        <f t="shared" si="5"/>
        <v>1682.1936141224128</v>
      </c>
      <c r="I52">
        <f t="shared" si="5"/>
        <v>1548.4994321708548</v>
      </c>
      <c r="J52">
        <f t="shared" si="5"/>
        <v>1917.1842192990257</v>
      </c>
      <c r="K52">
        <f t="shared" si="5"/>
        <v>1279.0911112217186</v>
      </c>
      <c r="L52">
        <f t="shared" si="5"/>
        <v>1776.9725695274099</v>
      </c>
      <c r="M52">
        <f t="shared" si="5"/>
        <v>1496.7715613633286</v>
      </c>
      <c r="U52" s="1"/>
      <c r="V52" s="1"/>
      <c r="W52" s="1"/>
      <c r="AA52" s="1"/>
      <c r="AB52" s="1"/>
      <c r="AC52" s="1"/>
    </row>
    <row r="53" spans="3:29" x14ac:dyDescent="0.25">
      <c r="C53">
        <f>C52/2450.423</f>
        <v>0.99999981833269358</v>
      </c>
      <c r="D53">
        <f t="shared" ref="D53:M53" si="6">D52/2450.423</f>
        <v>0.81386564832295072</v>
      </c>
      <c r="E53">
        <f t="shared" si="6"/>
        <v>0.65408384544421805</v>
      </c>
      <c r="F53">
        <f t="shared" si="6"/>
        <v>0.79985455239301484</v>
      </c>
      <c r="G53">
        <f t="shared" si="6"/>
        <v>0.80113041485857761</v>
      </c>
      <c r="H53">
        <f t="shared" si="6"/>
        <v>0.68649111362504067</v>
      </c>
      <c r="I53">
        <f t="shared" si="6"/>
        <v>0.631931479655086</v>
      </c>
      <c r="J53">
        <f t="shared" si="6"/>
        <v>0.78238908927112827</v>
      </c>
      <c r="K53">
        <f t="shared" si="6"/>
        <v>0.52198788177458288</v>
      </c>
      <c r="L53">
        <f t="shared" si="6"/>
        <v>0.72516972356503751</v>
      </c>
      <c r="M53">
        <f t="shared" si="6"/>
        <v>0.61082170766570865</v>
      </c>
      <c r="N53" s="19" t="s">
        <v>42</v>
      </c>
      <c r="O53" s="19"/>
      <c r="U53" s="1"/>
      <c r="V53" s="1"/>
      <c r="W53" s="1"/>
      <c r="AA53" s="1"/>
      <c r="AB53" s="1"/>
      <c r="AC53" s="1"/>
    </row>
    <row r="54" spans="3:29" x14ac:dyDescent="0.25">
      <c r="C54" s="18" t="s">
        <v>21</v>
      </c>
      <c r="D54" s="18" t="s">
        <v>22</v>
      </c>
      <c r="E54" s="18" t="s">
        <v>23</v>
      </c>
      <c r="F54" s="18" t="s">
        <v>24</v>
      </c>
      <c r="G54" s="18" t="s">
        <v>25</v>
      </c>
      <c r="H54" s="18" t="s">
        <v>26</v>
      </c>
      <c r="I54" s="18" t="s">
        <v>27</v>
      </c>
      <c r="J54" s="18" t="s">
        <v>28</v>
      </c>
      <c r="K54" s="18" t="s">
        <v>29</v>
      </c>
      <c r="L54" s="18" t="s">
        <v>30</v>
      </c>
      <c r="M54" s="18" t="s">
        <v>31</v>
      </c>
      <c r="U54" s="1"/>
      <c r="V54" s="1"/>
      <c r="W54" s="1"/>
    </row>
    <row r="55" spans="3:29" x14ac:dyDescent="0.25">
      <c r="C55" s="19"/>
      <c r="D55" s="18"/>
      <c r="E55" s="18"/>
      <c r="F55" s="18"/>
      <c r="G55" s="18"/>
      <c r="H55" s="18"/>
      <c r="I55" s="18"/>
      <c r="J55" s="19"/>
      <c r="K55" s="18"/>
      <c r="L55" s="18"/>
      <c r="M55" s="19"/>
    </row>
    <row r="79" spans="2:22" x14ac:dyDescent="0.25">
      <c r="B79" s="10" t="s">
        <v>32</v>
      </c>
      <c r="C79" s="10">
        <v>1</v>
      </c>
      <c r="D79" s="10">
        <v>2</v>
      </c>
      <c r="E79" s="10">
        <v>3</v>
      </c>
      <c r="F79" s="10">
        <v>4</v>
      </c>
      <c r="G79" s="10">
        <v>5</v>
      </c>
      <c r="H79" s="10">
        <v>6</v>
      </c>
      <c r="I79" s="10">
        <v>7</v>
      </c>
      <c r="J79" s="10">
        <v>8</v>
      </c>
      <c r="K79" s="10">
        <v>9</v>
      </c>
      <c r="L79" s="10">
        <v>10</v>
      </c>
      <c r="M79" s="10">
        <v>11</v>
      </c>
      <c r="T79" s="1"/>
      <c r="U79" s="1"/>
      <c r="V79" s="1"/>
    </row>
    <row r="80" spans="2:22" x14ac:dyDescent="0.25">
      <c r="B80" s="10" t="s">
        <v>33</v>
      </c>
      <c r="C80">
        <v>8</v>
      </c>
      <c r="D80">
        <v>7</v>
      </c>
      <c r="E80">
        <v>7</v>
      </c>
      <c r="F80">
        <v>4</v>
      </c>
      <c r="G80">
        <v>8</v>
      </c>
      <c r="H80">
        <v>7</v>
      </c>
      <c r="I80">
        <v>5</v>
      </c>
      <c r="J80">
        <v>7</v>
      </c>
      <c r="K80">
        <v>7</v>
      </c>
      <c r="L80">
        <v>5</v>
      </c>
      <c r="M80">
        <v>7</v>
      </c>
      <c r="T80" s="1"/>
      <c r="U80" s="1"/>
      <c r="V80" s="1"/>
    </row>
    <row r="81" spans="2:22" x14ac:dyDescent="0.25">
      <c r="B81" s="10" t="s">
        <v>34</v>
      </c>
      <c r="C81">
        <v>681</v>
      </c>
      <c r="D81">
        <v>392</v>
      </c>
      <c r="E81">
        <v>265</v>
      </c>
      <c r="F81">
        <v>349</v>
      </c>
      <c r="G81">
        <v>227</v>
      </c>
      <c r="H81">
        <v>181</v>
      </c>
      <c r="I81">
        <v>159</v>
      </c>
      <c r="J81">
        <v>368</v>
      </c>
      <c r="K81">
        <v>135</v>
      </c>
      <c r="L81">
        <v>169</v>
      </c>
      <c r="M81">
        <v>127</v>
      </c>
      <c r="N81" s="21" t="s">
        <v>35</v>
      </c>
      <c r="T81" s="1"/>
      <c r="U81" s="1"/>
      <c r="V81" s="1"/>
    </row>
    <row r="82" spans="2:22" x14ac:dyDescent="0.25">
      <c r="B82" s="10" t="s">
        <v>36</v>
      </c>
      <c r="C82">
        <v>698</v>
      </c>
      <c r="D82">
        <v>410</v>
      </c>
      <c r="E82">
        <v>265</v>
      </c>
      <c r="F82">
        <v>385</v>
      </c>
      <c r="G82">
        <v>254</v>
      </c>
      <c r="H82">
        <v>172</v>
      </c>
      <c r="I82">
        <v>194</v>
      </c>
      <c r="J82">
        <v>396</v>
      </c>
      <c r="K82">
        <v>131</v>
      </c>
      <c r="L82">
        <v>177</v>
      </c>
      <c r="M82">
        <v>130</v>
      </c>
      <c r="N82" s="21"/>
      <c r="T82" s="1"/>
      <c r="U82" s="1"/>
      <c r="V82" s="1"/>
    </row>
    <row r="83" spans="2:22" x14ac:dyDescent="0.25">
      <c r="B83" s="10" t="s">
        <v>37</v>
      </c>
      <c r="C83">
        <v>9</v>
      </c>
      <c r="D83">
        <v>33</v>
      </c>
      <c r="E83">
        <v>35</v>
      </c>
      <c r="F83">
        <v>17</v>
      </c>
      <c r="G83">
        <v>20</v>
      </c>
      <c r="H83">
        <v>32</v>
      </c>
      <c r="I83">
        <v>17</v>
      </c>
      <c r="J83">
        <v>31</v>
      </c>
      <c r="K83">
        <v>18</v>
      </c>
      <c r="L83">
        <v>13</v>
      </c>
      <c r="M83">
        <v>8</v>
      </c>
      <c r="T83" s="1"/>
      <c r="U83" s="1"/>
      <c r="V83" s="1"/>
    </row>
    <row r="84" spans="2:22" x14ac:dyDescent="0.25">
      <c r="B84" s="10" t="s">
        <v>38</v>
      </c>
      <c r="C84">
        <v>22716</v>
      </c>
      <c r="D84">
        <v>15093</v>
      </c>
      <c r="E84">
        <v>11510</v>
      </c>
      <c r="F84">
        <v>12573</v>
      </c>
      <c r="G84">
        <v>9208</v>
      </c>
      <c r="H84">
        <v>6886</v>
      </c>
      <c r="I84">
        <v>6627</v>
      </c>
      <c r="J84">
        <v>17605</v>
      </c>
      <c r="K84">
        <v>4464</v>
      </c>
      <c r="L84">
        <v>7261</v>
      </c>
      <c r="M84">
        <v>3354</v>
      </c>
      <c r="R84" s="14"/>
      <c r="T84" s="1"/>
      <c r="U84" s="1"/>
      <c r="V84" s="1"/>
    </row>
    <row r="85" spans="2:22" x14ac:dyDescent="0.25">
      <c r="B85" s="10" t="s">
        <v>39</v>
      </c>
      <c r="C85">
        <v>23032</v>
      </c>
      <c r="D85">
        <v>14446</v>
      </c>
      <c r="E85">
        <v>10239</v>
      </c>
      <c r="F85">
        <v>12119</v>
      </c>
      <c r="G85">
        <v>7382</v>
      </c>
      <c r="H85">
        <v>6830</v>
      </c>
      <c r="I85">
        <v>5879</v>
      </c>
      <c r="J85">
        <v>17656</v>
      </c>
      <c r="K85">
        <v>3927</v>
      </c>
      <c r="L85">
        <v>4633</v>
      </c>
      <c r="M85">
        <v>2927</v>
      </c>
      <c r="R85" s="14"/>
      <c r="T85" s="1"/>
      <c r="U85" s="1"/>
      <c r="V85" s="1"/>
    </row>
    <row r="86" spans="2:22" x14ac:dyDescent="0.25">
      <c r="B86" s="10" t="s">
        <v>40</v>
      </c>
      <c r="C86">
        <v>22464</v>
      </c>
      <c r="D86">
        <v>13899</v>
      </c>
      <c r="E86">
        <v>10008</v>
      </c>
      <c r="F86">
        <v>11218</v>
      </c>
      <c r="G86">
        <v>8879</v>
      </c>
      <c r="H86">
        <v>6827</v>
      </c>
      <c r="I86">
        <v>5543</v>
      </c>
      <c r="J86">
        <v>18017</v>
      </c>
      <c r="K86">
        <v>4188</v>
      </c>
      <c r="L86">
        <v>6418</v>
      </c>
      <c r="M86">
        <v>3632</v>
      </c>
      <c r="R86" s="14"/>
      <c r="T86" s="1"/>
      <c r="U86" s="1"/>
      <c r="V86" s="1"/>
    </row>
    <row r="87" spans="2:22" x14ac:dyDescent="0.25">
      <c r="B87" s="10" t="s">
        <v>41</v>
      </c>
      <c r="C87">
        <v>8</v>
      </c>
      <c r="D87">
        <v>8</v>
      </c>
      <c r="E87">
        <v>7</v>
      </c>
      <c r="F87">
        <v>7</v>
      </c>
      <c r="G87">
        <v>8</v>
      </c>
      <c r="H87">
        <v>7</v>
      </c>
      <c r="I87">
        <v>6</v>
      </c>
      <c r="J87">
        <v>7</v>
      </c>
      <c r="K87">
        <v>7</v>
      </c>
      <c r="L87">
        <v>6</v>
      </c>
      <c r="M87">
        <v>7</v>
      </c>
      <c r="R87" s="14"/>
      <c r="T87" s="1"/>
      <c r="U87" s="1"/>
      <c r="V87" s="1"/>
    </row>
    <row r="88" spans="2:22" x14ac:dyDescent="0.25">
      <c r="C88">
        <f t="shared" ref="C88:M88" si="7">AVERAGE(C81:C82)</f>
        <v>689.5</v>
      </c>
      <c r="D88">
        <f t="shared" si="7"/>
        <v>401</v>
      </c>
      <c r="E88">
        <f t="shared" si="7"/>
        <v>265</v>
      </c>
      <c r="F88">
        <f t="shared" si="7"/>
        <v>367</v>
      </c>
      <c r="G88">
        <f t="shared" si="7"/>
        <v>240.5</v>
      </c>
      <c r="H88">
        <f t="shared" si="7"/>
        <v>176.5</v>
      </c>
      <c r="I88">
        <f t="shared" si="7"/>
        <v>176.5</v>
      </c>
      <c r="J88">
        <f t="shared" si="7"/>
        <v>382</v>
      </c>
      <c r="K88">
        <f t="shared" si="7"/>
        <v>133</v>
      </c>
      <c r="L88">
        <f t="shared" si="7"/>
        <v>173</v>
      </c>
      <c r="M88">
        <f t="shared" si="7"/>
        <v>128.5</v>
      </c>
      <c r="T88" s="1"/>
      <c r="U88" s="1"/>
      <c r="V88" s="1"/>
    </row>
    <row r="89" spans="2:22" x14ac:dyDescent="0.25">
      <c r="C89">
        <f t="shared" ref="C89:M89" si="8">AVERAGE(C84:C86)</f>
        <v>22737.333333333332</v>
      </c>
      <c r="D89">
        <f t="shared" si="8"/>
        <v>14479.333333333334</v>
      </c>
      <c r="E89">
        <f t="shared" si="8"/>
        <v>10585.666666666666</v>
      </c>
      <c r="F89">
        <f t="shared" si="8"/>
        <v>11970</v>
      </c>
      <c r="G89">
        <f t="shared" si="8"/>
        <v>8489.6666666666661</v>
      </c>
      <c r="H89">
        <f t="shared" si="8"/>
        <v>6847.666666666667</v>
      </c>
      <c r="I89">
        <f t="shared" si="8"/>
        <v>6016.333333333333</v>
      </c>
      <c r="J89">
        <f t="shared" si="8"/>
        <v>17759.333333333332</v>
      </c>
      <c r="K89">
        <f t="shared" si="8"/>
        <v>4193</v>
      </c>
      <c r="L89">
        <f t="shared" si="8"/>
        <v>6104</v>
      </c>
      <c r="M89">
        <f t="shared" si="8"/>
        <v>3304.3333333333335</v>
      </c>
      <c r="T89" s="1"/>
      <c r="U89" s="1"/>
      <c r="V89" s="1"/>
    </row>
    <row r="90" spans="2:22" x14ac:dyDescent="0.25">
      <c r="C90">
        <f>(C88-8)/(C20-0.046)</f>
        <v>580.81562313932261</v>
      </c>
      <c r="D90">
        <f t="shared" ref="D90:M91" si="9">(D88-8)/(D20-0.046)</f>
        <v>337.97729099811755</v>
      </c>
      <c r="E90">
        <f t="shared" si="9"/>
        <v>221.80029474668316</v>
      </c>
      <c r="F90">
        <f t="shared" si="9"/>
        <v>300.38071491441946</v>
      </c>
      <c r="G90">
        <f t="shared" si="9"/>
        <v>196.62565008562302</v>
      </c>
      <c r="H90">
        <f t="shared" si="9"/>
        <v>142.85108055717498</v>
      </c>
      <c r="I90">
        <f t="shared" si="9"/>
        <v>142.80871328378566</v>
      </c>
      <c r="J90">
        <f t="shared" si="9"/>
        <v>315.15968910904945</v>
      </c>
      <c r="K90">
        <f t="shared" si="9"/>
        <v>108.08941367378246</v>
      </c>
      <c r="L90">
        <f t="shared" si="9"/>
        <v>156.85155522881936</v>
      </c>
      <c r="M90">
        <f t="shared" si="9"/>
        <v>105.00631866270744</v>
      </c>
      <c r="T90" s="1"/>
      <c r="U90" s="1"/>
      <c r="V90" s="1"/>
    </row>
    <row r="91" spans="2:22" x14ac:dyDescent="0.25">
      <c r="C91">
        <f>(C89-8)/(C21-0.046)</f>
        <v>20416.791353510442</v>
      </c>
      <c r="D91">
        <f t="shared" si="9"/>
        <v>13352.812277699597</v>
      </c>
      <c r="E91">
        <f t="shared" si="9"/>
        <v>9601.8035502079947</v>
      </c>
      <c r="F91">
        <f t="shared" si="9"/>
        <v>10600.850652239415</v>
      </c>
      <c r="G91">
        <f t="shared" si="9"/>
        <v>7600.0598692135281</v>
      </c>
      <c r="H91">
        <f t="shared" si="9"/>
        <v>6233.1783126229238</v>
      </c>
      <c r="I91">
        <f t="shared" si="9"/>
        <v>5448.4175672956817</v>
      </c>
      <c r="J91">
        <f t="shared" si="9"/>
        <v>15556.788685653581</v>
      </c>
      <c r="K91">
        <f t="shared" si="9"/>
        <v>3856.9058264468854</v>
      </c>
      <c r="L91">
        <f t="shared" si="9"/>
        <v>6055.0275617541392</v>
      </c>
      <c r="M91">
        <f t="shared" si="9"/>
        <v>3115.7251138313836</v>
      </c>
    </row>
    <row r="92" spans="2:22" x14ac:dyDescent="0.25">
      <c r="C92">
        <f>C91-C90</f>
        <v>19835.975730371119</v>
      </c>
      <c r="D92">
        <f t="shared" ref="D92:M92" si="10">D91-D90</f>
        <v>13014.834986701479</v>
      </c>
      <c r="E92">
        <f t="shared" si="10"/>
        <v>9380.0032554613117</v>
      </c>
      <c r="F92">
        <f t="shared" si="10"/>
        <v>10300.469937324995</v>
      </c>
      <c r="G92">
        <f t="shared" si="10"/>
        <v>7403.4342191279047</v>
      </c>
      <c r="H92">
        <f t="shared" si="10"/>
        <v>6090.3272320657488</v>
      </c>
      <c r="I92">
        <f t="shared" si="10"/>
        <v>5305.6088540118963</v>
      </c>
      <c r="J92">
        <f t="shared" si="10"/>
        <v>15241.62899654453</v>
      </c>
      <c r="K92">
        <f t="shared" si="10"/>
        <v>3748.8164127731029</v>
      </c>
      <c r="L92">
        <f t="shared" si="10"/>
        <v>5898.1760065253202</v>
      </c>
      <c r="M92">
        <f t="shared" si="10"/>
        <v>3010.718795168676</v>
      </c>
    </row>
    <row r="93" spans="2:22" x14ac:dyDescent="0.25">
      <c r="C93">
        <f>C52/C92</f>
        <v>0.12353425856870656</v>
      </c>
      <c r="D93">
        <f t="shared" ref="D93:M93" si="11">D52/D92</f>
        <v>0.15323399071891847</v>
      </c>
      <c r="E93">
        <f t="shared" si="11"/>
        <v>0.17087223267985227</v>
      </c>
      <c r="F93">
        <f t="shared" si="11"/>
        <v>0.19028083221099626</v>
      </c>
      <c r="G93">
        <f t="shared" si="11"/>
        <v>0.26516186089652954</v>
      </c>
      <c r="H93">
        <f t="shared" si="11"/>
        <v>0.27620742696149636</v>
      </c>
      <c r="I93">
        <f t="shared" si="11"/>
        <v>0.29186083534973362</v>
      </c>
      <c r="J93">
        <f t="shared" si="11"/>
        <v>0.12578604424328105</v>
      </c>
      <c r="K93">
        <f t="shared" si="11"/>
        <v>0.34119865322386905</v>
      </c>
      <c r="L93">
        <f t="shared" si="11"/>
        <v>0.30127493102299668</v>
      </c>
      <c r="M93">
        <f t="shared" si="11"/>
        <v>0.49714757943027083</v>
      </c>
    </row>
    <row r="94" spans="2:22" x14ac:dyDescent="0.25">
      <c r="C94">
        <f>C93/0.123534</f>
        <v>1.0000020930975</v>
      </c>
      <c r="D94">
        <f t="shared" ref="D94:M94" si="12">D93/0.123534</f>
        <v>1.2404195664263964</v>
      </c>
      <c r="E94">
        <f t="shared" si="12"/>
        <v>1.3832000314071613</v>
      </c>
      <c r="F94">
        <f t="shared" si="12"/>
        <v>1.5403114301406597</v>
      </c>
      <c r="G94">
        <f t="shared" si="12"/>
        <v>2.1464686717545738</v>
      </c>
      <c r="H94">
        <f t="shared" si="12"/>
        <v>2.2358818378867062</v>
      </c>
      <c r="I94">
        <f t="shared" si="12"/>
        <v>2.3625951992952028</v>
      </c>
      <c r="J94">
        <f t="shared" si="12"/>
        <v>1.0182301572302446</v>
      </c>
      <c r="K94">
        <f t="shared" si="12"/>
        <v>2.76198174772831</v>
      </c>
      <c r="L94">
        <f t="shared" si="12"/>
        <v>2.4388017146939034</v>
      </c>
      <c r="M94">
        <f t="shared" si="12"/>
        <v>4.0243785470418736</v>
      </c>
      <c r="N94" s="20" t="s">
        <v>122</v>
      </c>
      <c r="O94" s="20"/>
    </row>
    <row r="95" spans="2:22" x14ac:dyDescent="0.25">
      <c r="C95" s="18" t="s">
        <v>21</v>
      </c>
      <c r="D95" s="18" t="s">
        <v>22</v>
      </c>
      <c r="E95" s="18" t="s">
        <v>23</v>
      </c>
      <c r="F95" s="18" t="s">
        <v>24</v>
      </c>
      <c r="G95" s="18" t="s">
        <v>25</v>
      </c>
      <c r="H95" s="18" t="s">
        <v>26</v>
      </c>
      <c r="I95" s="18" t="s">
        <v>27</v>
      </c>
      <c r="J95" s="18" t="s">
        <v>28</v>
      </c>
      <c r="K95" s="18" t="s">
        <v>29</v>
      </c>
      <c r="L95" s="18" t="s">
        <v>30</v>
      </c>
      <c r="M95" s="18" t="s">
        <v>31</v>
      </c>
    </row>
    <row r="96" spans="2:22" x14ac:dyDescent="0.25">
      <c r="C96" s="19"/>
      <c r="D96" s="18"/>
      <c r="E96" s="18"/>
      <c r="F96" s="18"/>
      <c r="G96" s="18"/>
      <c r="H96" s="18"/>
      <c r="I96" s="18"/>
      <c r="J96" s="19"/>
      <c r="K96" s="18"/>
      <c r="L96" s="18"/>
      <c r="M96" s="19"/>
    </row>
  </sheetData>
  <mergeCells count="38">
    <mergeCell ref="I9:I10"/>
    <mergeCell ref="J9:J10"/>
    <mergeCell ref="K9:K10"/>
    <mergeCell ref="L9:L10"/>
    <mergeCell ref="H54:H55"/>
    <mergeCell ref="H9:H10"/>
    <mergeCell ref="I54:I55"/>
    <mergeCell ref="J54:J55"/>
    <mergeCell ref="K54:K55"/>
    <mergeCell ref="L54:L55"/>
    <mergeCell ref="C9:C10"/>
    <mergeCell ref="D9:D10"/>
    <mergeCell ref="E9:E10"/>
    <mergeCell ref="F9:F10"/>
    <mergeCell ref="G9:G10"/>
    <mergeCell ref="C54:C55"/>
    <mergeCell ref="D54:D55"/>
    <mergeCell ref="E54:E55"/>
    <mergeCell ref="F54:F55"/>
    <mergeCell ref="G54:G55"/>
    <mergeCell ref="N81:N82"/>
    <mergeCell ref="M9:M10"/>
    <mergeCell ref="N13:N14"/>
    <mergeCell ref="N41:N42"/>
    <mergeCell ref="N53:O53"/>
    <mergeCell ref="M54:M55"/>
    <mergeCell ref="L95:L96"/>
    <mergeCell ref="M95:M96"/>
    <mergeCell ref="N94:O94"/>
    <mergeCell ref="C95:C96"/>
    <mergeCell ref="D95:D96"/>
    <mergeCell ref="E95:E96"/>
    <mergeCell ref="F95:F96"/>
    <mergeCell ref="G95:G96"/>
    <mergeCell ref="H95:H96"/>
    <mergeCell ref="I95:I96"/>
    <mergeCell ref="J95:J96"/>
    <mergeCell ref="K95:K96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CBDEEC-795C-427F-BC88-D3B0BADCC39F}">
  <dimension ref="A2:T28"/>
  <sheetViews>
    <sheetView workbookViewId="0">
      <selection activeCell="H37" sqref="H37"/>
    </sheetView>
  </sheetViews>
  <sheetFormatPr defaultRowHeight="13.8" x14ac:dyDescent="0.25"/>
  <cols>
    <col min="3" max="3" width="13.5546875" customWidth="1"/>
    <col min="4" max="4" width="12.5546875" customWidth="1"/>
    <col min="5" max="5" width="12.88671875" customWidth="1"/>
    <col min="6" max="6" width="11.77734375" customWidth="1"/>
    <col min="7" max="7" width="12.6640625" customWidth="1"/>
    <col min="8" max="8" width="12" customWidth="1"/>
    <col min="9" max="9" width="12.6640625" customWidth="1"/>
    <col min="10" max="10" width="11.33203125" customWidth="1"/>
    <col min="11" max="11" width="14.21875" customWidth="1"/>
    <col min="12" max="12" width="12" customWidth="1"/>
    <col min="13" max="13" width="12.5546875" customWidth="1"/>
    <col min="14" max="14" width="12.21875" customWidth="1"/>
    <col min="15" max="15" width="12" customWidth="1"/>
    <col min="16" max="16" width="12.21875" customWidth="1"/>
    <col min="17" max="17" width="12.44140625" customWidth="1"/>
    <col min="18" max="18" width="12.88671875" customWidth="1"/>
    <col min="19" max="19" width="12" customWidth="1"/>
    <col min="20" max="20" width="13.5546875" customWidth="1"/>
  </cols>
  <sheetData>
    <row r="2" spans="1:9" x14ac:dyDescent="0.25">
      <c r="A2" s="4" t="s">
        <v>44</v>
      </c>
      <c r="B2" s="4"/>
      <c r="C2" s="4"/>
      <c r="D2" s="4"/>
      <c r="E2" s="4"/>
      <c r="F2" s="4"/>
      <c r="G2" s="4"/>
      <c r="H2" s="4"/>
      <c r="I2" s="4"/>
    </row>
    <row r="3" spans="1:9" ht="16.2" x14ac:dyDescent="0.25">
      <c r="A3" s="4"/>
      <c r="B3" s="4"/>
      <c r="C3" s="17" t="s">
        <v>51</v>
      </c>
      <c r="D3" s="17"/>
      <c r="E3" s="17"/>
      <c r="F3" s="4"/>
      <c r="G3" s="17" t="s">
        <v>52</v>
      </c>
      <c r="H3" s="17"/>
      <c r="I3" s="17"/>
    </row>
    <row r="4" spans="1:9" x14ac:dyDescent="0.25">
      <c r="A4" s="4"/>
      <c r="B4" s="4" t="s">
        <v>45</v>
      </c>
      <c r="C4" s="6" t="s">
        <v>2</v>
      </c>
      <c r="D4" s="6" t="s">
        <v>3</v>
      </c>
      <c r="E4" s="6" t="s">
        <v>4</v>
      </c>
      <c r="F4" s="4"/>
      <c r="G4" s="6" t="s">
        <v>2</v>
      </c>
      <c r="H4" s="6" t="s">
        <v>3</v>
      </c>
      <c r="I4" s="6" t="s">
        <v>4</v>
      </c>
    </row>
    <row r="5" spans="1:9" x14ac:dyDescent="0.25">
      <c r="A5" s="4"/>
      <c r="B5" s="11" t="s">
        <v>46</v>
      </c>
      <c r="C5" s="9">
        <v>624.70000000000005</v>
      </c>
      <c r="D5" s="9">
        <v>639.4</v>
      </c>
      <c r="E5" s="9">
        <v>644.29999999999995</v>
      </c>
      <c r="F5" s="4"/>
      <c r="G5" s="9">
        <v>20.6</v>
      </c>
      <c r="H5" s="9">
        <v>23.47</v>
      </c>
      <c r="I5" s="9">
        <v>22.67</v>
      </c>
    </row>
    <row r="6" spans="1:9" x14ac:dyDescent="0.25">
      <c r="A6" s="4"/>
      <c r="B6" s="11" t="s">
        <v>47</v>
      </c>
      <c r="C6" s="9">
        <v>524.6</v>
      </c>
      <c r="D6" s="9">
        <v>514.6</v>
      </c>
      <c r="E6" s="9">
        <v>522.70000000000005</v>
      </c>
      <c r="F6" s="4"/>
      <c r="G6" s="9">
        <v>21.47</v>
      </c>
      <c r="H6" s="9">
        <v>22.58</v>
      </c>
      <c r="I6" s="9">
        <v>22.98</v>
      </c>
    </row>
    <row r="7" spans="1:9" x14ac:dyDescent="0.25">
      <c r="A7" s="4"/>
      <c r="B7" s="11" t="s">
        <v>48</v>
      </c>
      <c r="C7" s="9">
        <v>435.6</v>
      </c>
      <c r="D7" s="9">
        <v>447.1</v>
      </c>
      <c r="E7" s="9">
        <v>438.9</v>
      </c>
      <c r="F7" s="4"/>
      <c r="G7" s="9">
        <v>23.6</v>
      </c>
      <c r="H7" s="9">
        <v>22.1</v>
      </c>
      <c r="I7" s="9">
        <v>22.9</v>
      </c>
    </row>
    <row r="8" spans="1:9" x14ac:dyDescent="0.25">
      <c r="A8" s="4"/>
      <c r="B8" s="11" t="s">
        <v>49</v>
      </c>
      <c r="C8" s="9">
        <v>554.6</v>
      </c>
      <c r="D8" s="9">
        <v>547.4</v>
      </c>
      <c r="E8" s="9">
        <v>549.79999999999995</v>
      </c>
      <c r="F8" s="4"/>
      <c r="G8" s="9">
        <v>22.47</v>
      </c>
      <c r="H8" s="9">
        <v>21.3</v>
      </c>
      <c r="I8" s="9">
        <v>22.18</v>
      </c>
    </row>
    <row r="9" spans="1:9" x14ac:dyDescent="0.25">
      <c r="A9" s="4"/>
      <c r="B9" s="11" t="s">
        <v>50</v>
      </c>
      <c r="C9" s="9">
        <v>687.6</v>
      </c>
      <c r="D9" s="9">
        <v>676.9</v>
      </c>
      <c r="E9" s="9">
        <v>680.4</v>
      </c>
      <c r="F9" s="4"/>
      <c r="G9" s="9">
        <v>22.9</v>
      </c>
      <c r="H9" s="9">
        <v>23.1</v>
      </c>
      <c r="I9" s="9">
        <v>21.9</v>
      </c>
    </row>
    <row r="12" spans="1:9" ht="16.2" x14ac:dyDescent="0.25">
      <c r="A12" s="4" t="s">
        <v>53</v>
      </c>
      <c r="C12" s="17" t="s">
        <v>51</v>
      </c>
      <c r="D12" s="17"/>
      <c r="E12" s="17"/>
      <c r="F12" s="4"/>
      <c r="G12" s="17" t="s">
        <v>52</v>
      </c>
      <c r="H12" s="17"/>
      <c r="I12" s="17"/>
    </row>
    <row r="13" spans="1:9" x14ac:dyDescent="0.25">
      <c r="B13" s="4" t="s">
        <v>45</v>
      </c>
      <c r="C13" s="6" t="s">
        <v>2</v>
      </c>
      <c r="D13" s="6" t="s">
        <v>3</v>
      </c>
      <c r="E13" s="6" t="s">
        <v>4</v>
      </c>
      <c r="F13" s="4"/>
      <c r="G13" s="6" t="s">
        <v>2</v>
      </c>
      <c r="H13" s="6" t="s">
        <v>3</v>
      </c>
      <c r="I13" s="6" t="s">
        <v>4</v>
      </c>
    </row>
    <row r="14" spans="1:9" x14ac:dyDescent="0.25">
      <c r="B14" s="11" t="s">
        <v>50</v>
      </c>
      <c r="C14" s="9">
        <v>687.6</v>
      </c>
      <c r="D14" s="9">
        <v>676.9</v>
      </c>
      <c r="E14" s="9">
        <v>680.4</v>
      </c>
      <c r="F14" s="12"/>
      <c r="G14" s="9">
        <v>22.9</v>
      </c>
      <c r="H14" s="9">
        <v>23.1</v>
      </c>
      <c r="I14" s="9">
        <v>21.9</v>
      </c>
    </row>
    <row r="15" spans="1:9" x14ac:dyDescent="0.25">
      <c r="B15" s="11" t="s">
        <v>54</v>
      </c>
      <c r="C15" s="9">
        <v>503.4</v>
      </c>
      <c r="D15" s="9">
        <v>500.9</v>
      </c>
      <c r="E15" s="9">
        <v>506.4</v>
      </c>
      <c r="F15" s="12"/>
      <c r="G15" s="9">
        <v>20.6</v>
      </c>
      <c r="H15" s="9">
        <v>20.9</v>
      </c>
      <c r="I15" s="9">
        <v>19.8</v>
      </c>
    </row>
    <row r="16" spans="1:9" x14ac:dyDescent="0.25">
      <c r="B16" s="11" t="s">
        <v>55</v>
      </c>
      <c r="C16" s="9">
        <v>614.6</v>
      </c>
      <c r="D16" s="9">
        <v>610.9</v>
      </c>
      <c r="E16" s="9">
        <v>608.9</v>
      </c>
      <c r="F16" s="12"/>
      <c r="G16" s="9">
        <v>23.78</v>
      </c>
      <c r="H16" s="9">
        <v>22.31</v>
      </c>
      <c r="I16" s="9">
        <v>22.59</v>
      </c>
    </row>
    <row r="17" spans="2:20" x14ac:dyDescent="0.25">
      <c r="B17" s="11" t="s">
        <v>56</v>
      </c>
      <c r="C17" s="9">
        <v>539.70000000000005</v>
      </c>
      <c r="D17" s="9">
        <v>535.6</v>
      </c>
      <c r="E17" s="9">
        <v>542.9</v>
      </c>
      <c r="F17" s="12"/>
      <c r="G17" s="9">
        <v>19.59</v>
      </c>
      <c r="H17" s="9">
        <v>20.9</v>
      </c>
      <c r="I17" s="9">
        <v>18.899999999999999</v>
      </c>
    </row>
    <row r="18" spans="2:20" x14ac:dyDescent="0.25">
      <c r="B18" s="11" t="s">
        <v>57</v>
      </c>
      <c r="C18" s="9">
        <v>699.8</v>
      </c>
      <c r="D18" s="9">
        <v>706.6</v>
      </c>
      <c r="E18" s="9">
        <v>704.4</v>
      </c>
      <c r="F18" s="12"/>
      <c r="G18" s="9">
        <v>23.47</v>
      </c>
      <c r="H18" s="9">
        <v>22</v>
      </c>
      <c r="I18" s="9">
        <v>22.3</v>
      </c>
    </row>
    <row r="20" spans="2:20" x14ac:dyDescent="0.25">
      <c r="B20" s="4"/>
      <c r="C20" s="17" t="s">
        <v>59</v>
      </c>
      <c r="D20" s="17"/>
      <c r="E20" s="17"/>
      <c r="F20" s="17" t="s">
        <v>60</v>
      </c>
      <c r="G20" s="17"/>
      <c r="H20" s="17"/>
      <c r="I20" s="17" t="s">
        <v>61</v>
      </c>
      <c r="J20" s="17"/>
      <c r="K20" s="17"/>
      <c r="L20" s="17" t="s">
        <v>62</v>
      </c>
      <c r="M20" s="17"/>
      <c r="N20" s="17"/>
      <c r="O20" s="17" t="s">
        <v>63</v>
      </c>
      <c r="P20" s="17"/>
      <c r="Q20" s="17"/>
      <c r="R20" s="17" t="s">
        <v>64</v>
      </c>
      <c r="S20" s="17"/>
      <c r="T20" s="17"/>
    </row>
    <row r="21" spans="2:20" x14ac:dyDescent="0.25">
      <c r="B21" s="11" t="s">
        <v>58</v>
      </c>
      <c r="C21" s="6" t="s">
        <v>2</v>
      </c>
      <c r="D21" s="6" t="s">
        <v>3</v>
      </c>
      <c r="E21" s="6" t="s">
        <v>4</v>
      </c>
      <c r="F21" s="6" t="s">
        <v>2</v>
      </c>
      <c r="G21" s="6" t="s">
        <v>3</v>
      </c>
      <c r="H21" s="6" t="s">
        <v>4</v>
      </c>
      <c r="I21" s="6" t="s">
        <v>2</v>
      </c>
      <c r="J21" s="6" t="s">
        <v>3</v>
      </c>
      <c r="K21" s="6" t="s">
        <v>4</v>
      </c>
      <c r="L21" s="6" t="s">
        <v>2</v>
      </c>
      <c r="M21" s="6" t="s">
        <v>3</v>
      </c>
      <c r="N21" s="6" t="s">
        <v>4</v>
      </c>
      <c r="O21" s="6" t="s">
        <v>2</v>
      </c>
      <c r="P21" s="6" t="s">
        <v>3</v>
      </c>
      <c r="Q21" s="6" t="s">
        <v>4</v>
      </c>
      <c r="R21" s="6" t="s">
        <v>2</v>
      </c>
      <c r="S21" s="6" t="s">
        <v>3</v>
      </c>
      <c r="T21" s="6" t="s">
        <v>4</v>
      </c>
    </row>
    <row r="22" spans="2:20" x14ac:dyDescent="0.25">
      <c r="B22" s="9">
        <v>12</v>
      </c>
      <c r="C22" s="9">
        <v>70.3</v>
      </c>
      <c r="D22" s="9">
        <v>64.599999999999994</v>
      </c>
      <c r="E22" s="9">
        <v>59</v>
      </c>
      <c r="F22" s="9">
        <v>110.5</v>
      </c>
      <c r="G22" s="9">
        <v>104.41</v>
      </c>
      <c r="H22" s="9">
        <v>103.69</v>
      </c>
      <c r="I22" s="9">
        <v>120.63</v>
      </c>
      <c r="J22" s="9">
        <v>127.6</v>
      </c>
      <c r="K22" s="9">
        <v>117.9</v>
      </c>
      <c r="L22" s="9">
        <v>92.47</v>
      </c>
      <c r="M22" s="9">
        <v>94.5</v>
      </c>
      <c r="N22" s="9">
        <v>97.6</v>
      </c>
      <c r="O22" s="9">
        <v>113</v>
      </c>
      <c r="P22" s="9">
        <v>117.8</v>
      </c>
      <c r="Q22" s="9">
        <v>114.68</v>
      </c>
      <c r="R22" s="9">
        <v>100.1</v>
      </c>
      <c r="S22" s="9">
        <v>103.4</v>
      </c>
      <c r="T22" s="9">
        <v>107.4</v>
      </c>
    </row>
    <row r="23" spans="2:20" x14ac:dyDescent="0.25">
      <c r="B23" s="9">
        <v>18</v>
      </c>
      <c r="C23" s="9">
        <v>98.5</v>
      </c>
      <c r="D23" s="9">
        <v>99.4</v>
      </c>
      <c r="E23" s="9">
        <v>104.6</v>
      </c>
      <c r="F23" s="9">
        <v>140.35</v>
      </c>
      <c r="G23" s="9">
        <v>156.4</v>
      </c>
      <c r="H23" s="9">
        <v>149.6</v>
      </c>
      <c r="I23" s="9">
        <v>163.4</v>
      </c>
      <c r="J23" s="9">
        <v>167.2</v>
      </c>
      <c r="K23" s="9">
        <v>159.80000000000001</v>
      </c>
      <c r="L23" s="9">
        <v>164.5</v>
      </c>
      <c r="M23" s="9">
        <v>154.1</v>
      </c>
      <c r="N23" s="9">
        <v>157.9</v>
      </c>
      <c r="O23" s="9">
        <v>184.3</v>
      </c>
      <c r="P23" s="9">
        <v>194.6</v>
      </c>
      <c r="Q23" s="9">
        <v>187.4</v>
      </c>
      <c r="R23" s="9">
        <v>164.3</v>
      </c>
      <c r="S23" s="9">
        <v>158.9</v>
      </c>
      <c r="T23" s="9">
        <v>157.19999999999999</v>
      </c>
    </row>
    <row r="24" spans="2:20" x14ac:dyDescent="0.25">
      <c r="B24" s="9">
        <v>24</v>
      </c>
      <c r="C24" s="9">
        <v>147.6</v>
      </c>
      <c r="D24" s="9">
        <v>154.69999999999999</v>
      </c>
      <c r="E24" s="9">
        <v>151.30000000000001</v>
      </c>
      <c r="F24" s="9">
        <v>275.60000000000002</v>
      </c>
      <c r="G24" s="9">
        <v>274.39999999999998</v>
      </c>
      <c r="H24" s="9">
        <v>278.60000000000002</v>
      </c>
      <c r="I24" s="9">
        <v>304.3</v>
      </c>
      <c r="J24" s="9">
        <v>301.7</v>
      </c>
      <c r="K24" s="9">
        <v>294.5</v>
      </c>
      <c r="L24" s="9">
        <v>289.7</v>
      </c>
      <c r="M24" s="9">
        <v>295.39999999999998</v>
      </c>
      <c r="N24" s="9">
        <v>296.3</v>
      </c>
      <c r="O24" s="9">
        <v>346.85</v>
      </c>
      <c r="P24" s="9">
        <v>334.7</v>
      </c>
      <c r="Q24" s="9">
        <v>354.2</v>
      </c>
      <c r="R24" s="9">
        <v>300.39999999999998</v>
      </c>
      <c r="S24" s="9">
        <v>310.89999999999998</v>
      </c>
      <c r="T24" s="9">
        <v>304.5</v>
      </c>
    </row>
    <row r="25" spans="2:20" x14ac:dyDescent="0.25">
      <c r="B25" s="9">
        <v>30</v>
      </c>
      <c r="C25" s="9">
        <v>220.4</v>
      </c>
      <c r="D25" s="9">
        <v>234.2</v>
      </c>
      <c r="E25" s="9">
        <v>230.7</v>
      </c>
      <c r="F25" s="9">
        <v>400.47</v>
      </c>
      <c r="G25" s="9">
        <v>398.5</v>
      </c>
      <c r="H25" s="9">
        <v>402.1</v>
      </c>
      <c r="I25" s="9">
        <v>365.4</v>
      </c>
      <c r="J25" s="9">
        <v>359.87</v>
      </c>
      <c r="K25" s="9">
        <v>358.8</v>
      </c>
      <c r="L25" s="9">
        <v>412.47</v>
      </c>
      <c r="M25" s="9">
        <v>417.52</v>
      </c>
      <c r="N25" s="9">
        <v>420.1</v>
      </c>
      <c r="O25" s="9">
        <v>403.6</v>
      </c>
      <c r="P25" s="9">
        <v>412.6</v>
      </c>
      <c r="Q25" s="9">
        <v>400.8</v>
      </c>
      <c r="R25" s="9">
        <v>423.2</v>
      </c>
      <c r="S25" s="9">
        <v>435.2</v>
      </c>
      <c r="T25" s="9">
        <v>427.4</v>
      </c>
    </row>
    <row r="26" spans="2:20" x14ac:dyDescent="0.25">
      <c r="B26" s="9">
        <v>36</v>
      </c>
      <c r="C26" s="9">
        <v>259.3</v>
      </c>
      <c r="D26" s="9">
        <v>268.60000000000002</v>
      </c>
      <c r="E26" s="9">
        <v>274.3</v>
      </c>
      <c r="F26" s="9">
        <v>510.63</v>
      </c>
      <c r="G26" s="9">
        <v>501.3</v>
      </c>
      <c r="H26" s="9">
        <v>503.7</v>
      </c>
      <c r="I26" s="9">
        <v>410.4</v>
      </c>
      <c r="J26" s="9">
        <v>417.8</v>
      </c>
      <c r="K26" s="9">
        <v>416.5</v>
      </c>
      <c r="L26" s="9">
        <v>488.63</v>
      </c>
      <c r="M26" s="9">
        <v>475.7</v>
      </c>
      <c r="N26" s="9">
        <v>476.39</v>
      </c>
      <c r="O26" s="9">
        <v>451</v>
      </c>
      <c r="P26" s="9">
        <v>447.6</v>
      </c>
      <c r="Q26" s="9">
        <v>463.9</v>
      </c>
      <c r="R26" s="9">
        <v>510.3</v>
      </c>
      <c r="S26" s="9">
        <v>506.3</v>
      </c>
      <c r="T26" s="9">
        <v>504.4</v>
      </c>
    </row>
    <row r="27" spans="2:20" x14ac:dyDescent="0.25">
      <c r="B27" s="9">
        <v>48</v>
      </c>
      <c r="C27" s="9">
        <v>319.60000000000002</v>
      </c>
      <c r="D27" s="9">
        <v>320.39999999999998</v>
      </c>
      <c r="E27" s="9">
        <v>329.6</v>
      </c>
      <c r="F27" s="9">
        <v>678.3</v>
      </c>
      <c r="G27" s="9">
        <v>669.6</v>
      </c>
      <c r="H27" s="9">
        <v>674.6</v>
      </c>
      <c r="I27" s="9">
        <v>487.63</v>
      </c>
      <c r="J27" s="9">
        <v>495.2</v>
      </c>
      <c r="K27" s="9">
        <v>493.2</v>
      </c>
      <c r="L27" s="9">
        <v>579.5</v>
      </c>
      <c r="M27" s="9">
        <v>563.29999999999995</v>
      </c>
      <c r="N27" s="9">
        <v>564.1</v>
      </c>
      <c r="O27" s="9">
        <v>514.20000000000005</v>
      </c>
      <c r="P27" s="9">
        <v>510.3</v>
      </c>
      <c r="Q27" s="9">
        <v>527.29999999999995</v>
      </c>
      <c r="R27" s="9">
        <v>660.3</v>
      </c>
      <c r="S27" s="9">
        <v>659.6</v>
      </c>
      <c r="T27" s="9">
        <v>669.5</v>
      </c>
    </row>
    <row r="28" spans="2:20" x14ac:dyDescent="0.25">
      <c r="B28" s="9">
        <v>60</v>
      </c>
      <c r="C28" s="9">
        <v>324.60000000000002</v>
      </c>
      <c r="D28" s="9">
        <v>327</v>
      </c>
      <c r="E28" s="9">
        <v>328.7</v>
      </c>
      <c r="F28" s="9">
        <v>687.6</v>
      </c>
      <c r="G28" s="9">
        <v>676.9</v>
      </c>
      <c r="H28" s="9">
        <v>680.4</v>
      </c>
      <c r="I28" s="9">
        <v>503.4</v>
      </c>
      <c r="J28" s="9">
        <v>500.9</v>
      </c>
      <c r="K28" s="9">
        <v>506.4</v>
      </c>
      <c r="L28" s="9">
        <v>614.6</v>
      </c>
      <c r="M28" s="9">
        <v>610.9</v>
      </c>
      <c r="N28" s="9">
        <v>608.9</v>
      </c>
      <c r="O28" s="9">
        <v>539.70000000000005</v>
      </c>
      <c r="P28" s="9">
        <v>535.6</v>
      </c>
      <c r="Q28" s="9">
        <v>542.9</v>
      </c>
      <c r="R28" s="9">
        <v>699.8</v>
      </c>
      <c r="S28" s="9">
        <v>706.6</v>
      </c>
      <c r="T28" s="9">
        <v>704.4</v>
      </c>
    </row>
  </sheetData>
  <mergeCells count="10">
    <mergeCell ref="L20:N20"/>
    <mergeCell ref="O20:Q20"/>
    <mergeCell ref="R20:T20"/>
    <mergeCell ref="C3:E3"/>
    <mergeCell ref="G3:I3"/>
    <mergeCell ref="C12:E12"/>
    <mergeCell ref="G12:I12"/>
    <mergeCell ref="C20:E20"/>
    <mergeCell ref="F20:H20"/>
    <mergeCell ref="I20:K20"/>
  </mergeCells>
  <phoneticPr fontId="1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2C6ABC-C15D-4D61-94FB-4B0CA14F2FC0}">
  <dimension ref="A2:AC23"/>
  <sheetViews>
    <sheetView workbookViewId="0">
      <selection activeCell="C4" sqref="C4"/>
    </sheetView>
  </sheetViews>
  <sheetFormatPr defaultRowHeight="13.8" x14ac:dyDescent="0.25"/>
  <cols>
    <col min="1" max="1" width="8.88671875" style="4"/>
    <col min="2" max="2" width="12.44140625" style="4" customWidth="1"/>
    <col min="3" max="3" width="12.33203125" style="4" customWidth="1"/>
    <col min="4" max="4" width="13.109375" style="4" customWidth="1"/>
    <col min="5" max="5" width="11.5546875" style="4" customWidth="1"/>
    <col min="6" max="6" width="14.6640625" style="4" customWidth="1"/>
    <col min="7" max="7" width="13.21875" style="4" customWidth="1"/>
    <col min="8" max="8" width="8.88671875" style="4"/>
    <col min="9" max="9" width="13.5546875" style="4" customWidth="1"/>
    <col min="10" max="10" width="10" style="4" customWidth="1"/>
    <col min="11" max="11" width="13" style="4" customWidth="1"/>
    <col min="12" max="12" width="14.77734375" style="4" customWidth="1"/>
    <col min="13" max="13" width="8.88671875" style="4"/>
    <col min="14" max="14" width="13.44140625" style="4" customWidth="1"/>
    <col min="15" max="15" width="8.88671875" style="4"/>
    <col min="16" max="17" width="14.33203125" style="4" customWidth="1"/>
    <col min="18" max="18" width="8.88671875" style="4"/>
    <col min="19" max="19" width="14" style="4" customWidth="1"/>
    <col min="20" max="20" width="8.88671875" style="4" customWidth="1"/>
    <col min="21" max="21" width="12.33203125" style="4" customWidth="1"/>
    <col min="22" max="22" width="13.77734375" style="4" customWidth="1"/>
    <col min="23" max="16384" width="8.88671875" style="4"/>
  </cols>
  <sheetData>
    <row r="2" spans="1:29" x14ac:dyDescent="0.25">
      <c r="A2" s="4" t="s">
        <v>65</v>
      </c>
      <c r="D2" s="17" t="s">
        <v>66</v>
      </c>
      <c r="E2" s="17"/>
      <c r="F2" s="17"/>
      <c r="G2" s="17"/>
      <c r="I2" s="17" t="s">
        <v>67</v>
      </c>
      <c r="J2" s="17"/>
      <c r="K2" s="17"/>
      <c r="L2" s="17"/>
      <c r="N2" s="17" t="s">
        <v>68</v>
      </c>
      <c r="O2" s="17"/>
      <c r="P2" s="17"/>
      <c r="Q2" s="17"/>
      <c r="R2" s="5"/>
      <c r="S2" s="17" t="s">
        <v>69</v>
      </c>
      <c r="T2" s="17"/>
      <c r="U2" s="17"/>
      <c r="V2" s="17"/>
      <c r="W2" s="5"/>
      <c r="X2" s="5"/>
      <c r="Y2" s="5"/>
      <c r="Z2" s="17"/>
      <c r="AA2" s="17"/>
      <c r="AB2" s="17"/>
      <c r="AC2" s="17"/>
    </row>
    <row r="3" spans="1:29" ht="16.2" x14ac:dyDescent="0.25">
      <c r="B3" s="6" t="s">
        <v>45</v>
      </c>
      <c r="C3" s="6"/>
      <c r="D3" s="6" t="s">
        <v>70</v>
      </c>
      <c r="E3" s="6" t="s">
        <v>52</v>
      </c>
      <c r="F3" s="6" t="s">
        <v>71</v>
      </c>
      <c r="G3" s="6" t="s">
        <v>72</v>
      </c>
      <c r="I3" s="6" t="s">
        <v>70</v>
      </c>
      <c r="J3" s="6" t="s">
        <v>52</v>
      </c>
      <c r="K3" s="6" t="s">
        <v>71</v>
      </c>
      <c r="L3" s="6" t="s">
        <v>72</v>
      </c>
      <c r="N3" s="6" t="s">
        <v>70</v>
      </c>
      <c r="O3" s="6" t="s">
        <v>52</v>
      </c>
      <c r="P3" s="6" t="s">
        <v>71</v>
      </c>
      <c r="Q3" s="6" t="s">
        <v>72</v>
      </c>
      <c r="S3" s="6" t="s">
        <v>70</v>
      </c>
      <c r="T3" s="6" t="s">
        <v>52</v>
      </c>
      <c r="U3" s="6" t="s">
        <v>71</v>
      </c>
      <c r="V3" s="6" t="s">
        <v>72</v>
      </c>
    </row>
    <row r="4" spans="1:29" x14ac:dyDescent="0.25">
      <c r="B4" s="17" t="s">
        <v>73</v>
      </c>
      <c r="C4" s="6" t="s">
        <v>2</v>
      </c>
      <c r="D4" s="6">
        <v>28.201625265483155</v>
      </c>
      <c r="E4" s="6">
        <v>17.239999999999998</v>
      </c>
      <c r="F4" s="6">
        <v>1.0461834781983113</v>
      </c>
      <c r="G4" s="6">
        <v>0.3702304495655459</v>
      </c>
      <c r="I4" s="4">
        <v>17.374590650128305</v>
      </c>
      <c r="J4" s="4">
        <v>26.5</v>
      </c>
      <c r="K4" s="4">
        <v>1.7118920085545548</v>
      </c>
      <c r="L4" s="4">
        <v>0.51840658187465893</v>
      </c>
      <c r="N4" s="4">
        <v>5.8507180345014773E-2</v>
      </c>
      <c r="O4" s="4">
        <v>25.3</v>
      </c>
      <c r="P4" s="4">
        <v>2.6314685101252882</v>
      </c>
      <c r="Q4" s="4">
        <v>1.1865634051127063</v>
      </c>
      <c r="S4" s="4">
        <v>0</v>
      </c>
      <c r="T4" s="4">
        <v>20.36</v>
      </c>
      <c r="U4" s="4">
        <v>3.5780505032668195</v>
      </c>
      <c r="V4" s="4">
        <v>1.2331570331192545</v>
      </c>
    </row>
    <row r="5" spans="1:29" x14ac:dyDescent="0.25">
      <c r="B5" s="17"/>
      <c r="C5" s="6" t="s">
        <v>3</v>
      </c>
      <c r="D5" s="6">
        <v>27.901636901964988</v>
      </c>
      <c r="E5" s="6">
        <v>15.47</v>
      </c>
      <c r="F5" s="6">
        <v>0.94399317205250455</v>
      </c>
      <c r="G5" s="6">
        <v>0.35851907820173784</v>
      </c>
      <c r="I5" s="4">
        <v>16.881947338977074</v>
      </c>
      <c r="J5" s="4">
        <v>25.78</v>
      </c>
      <c r="K5" s="4">
        <v>1.7666660126487075</v>
      </c>
      <c r="L5" s="4">
        <v>0.57780296352264615</v>
      </c>
      <c r="N5" s="4">
        <v>5.2260517887013906E-2</v>
      </c>
      <c r="O5" s="4">
        <v>24.17</v>
      </c>
      <c r="P5" s="4">
        <v>2.658855512172364</v>
      </c>
      <c r="Q5" s="4">
        <v>1.1797422658775132</v>
      </c>
      <c r="S5" s="4">
        <v>0</v>
      </c>
      <c r="T5" s="4">
        <v>19.47</v>
      </c>
      <c r="U5" s="4">
        <v>3.5900680832695664</v>
      </c>
      <c r="V5" s="4">
        <v>1.1805817907064602</v>
      </c>
    </row>
    <row r="6" spans="1:29" x14ac:dyDescent="0.25">
      <c r="B6" s="17"/>
      <c r="C6" s="6" t="s">
        <v>4</v>
      </c>
      <c r="D6" s="6">
        <v>27.282201544970995</v>
      </c>
      <c r="E6" s="6">
        <v>16.579999999999998</v>
      </c>
      <c r="F6" s="6">
        <v>0.98397001981674403</v>
      </c>
      <c r="G6" s="6">
        <v>0.36468958569449694</v>
      </c>
      <c r="I6" s="4">
        <v>16.279289522301692</v>
      </c>
      <c r="J6" s="4">
        <v>27.3</v>
      </c>
      <c r="K6" s="4">
        <v>1.7857142857142858</v>
      </c>
      <c r="L6" s="4">
        <v>0.54317256432859007</v>
      </c>
      <c r="N6" s="4">
        <v>4.9323757328772352E-2</v>
      </c>
      <c r="O6" s="4">
        <v>24.89</v>
      </c>
      <c r="P6" s="4">
        <v>2.7088606353130458</v>
      </c>
      <c r="Q6" s="4">
        <v>1.1889770389959282</v>
      </c>
      <c r="S6" s="4">
        <v>0</v>
      </c>
      <c r="T6" s="4">
        <v>21</v>
      </c>
      <c r="U6" s="4">
        <v>3.5927659073518163</v>
      </c>
      <c r="V6" s="4">
        <v>1.1733408890567938</v>
      </c>
    </row>
    <row r="7" spans="1:29" x14ac:dyDescent="0.25">
      <c r="B7" s="6"/>
      <c r="C7" s="6"/>
      <c r="D7" s="6"/>
      <c r="E7" s="6"/>
      <c r="F7" s="6"/>
      <c r="G7" s="6"/>
    </row>
    <row r="8" spans="1:29" x14ac:dyDescent="0.25">
      <c r="B8" s="6"/>
      <c r="C8" s="6"/>
      <c r="D8" s="6"/>
      <c r="E8" s="6"/>
      <c r="F8" s="6"/>
      <c r="G8" s="6"/>
    </row>
    <row r="9" spans="1:29" x14ac:dyDescent="0.25">
      <c r="B9" s="17" t="s">
        <v>74</v>
      </c>
      <c r="C9" s="6" t="s">
        <v>2</v>
      </c>
      <c r="D9" s="6">
        <v>34.047630663041758</v>
      </c>
      <c r="E9" s="6">
        <v>14.69</v>
      </c>
      <c r="F9" s="6">
        <v>0.59008770380834652</v>
      </c>
      <c r="G9" s="6">
        <v>0.21949376652814506</v>
      </c>
      <c r="I9" s="4">
        <v>32.076905397890286</v>
      </c>
      <c r="J9" s="4">
        <v>22.3</v>
      </c>
      <c r="K9" s="4">
        <v>0.87409500264877271</v>
      </c>
      <c r="L9" s="4">
        <v>0.33641858707971289</v>
      </c>
      <c r="N9" s="4">
        <v>24.794872457525461</v>
      </c>
      <c r="O9" s="4">
        <v>23.7</v>
      </c>
      <c r="P9" s="4">
        <v>1.288627935723115</v>
      </c>
      <c r="Q9" s="4">
        <v>0.48148847752172269</v>
      </c>
      <c r="S9" s="4">
        <v>18.929778116338284</v>
      </c>
      <c r="T9" s="4">
        <v>24.69</v>
      </c>
      <c r="U9" s="4">
        <v>2.9396962740596857</v>
      </c>
      <c r="V9" s="4">
        <v>0.77504286420040092</v>
      </c>
    </row>
    <row r="10" spans="1:29" x14ac:dyDescent="0.25">
      <c r="B10" s="17"/>
      <c r="C10" s="6" t="s">
        <v>3</v>
      </c>
      <c r="D10" s="6">
        <v>33.810513160556916</v>
      </c>
      <c r="E10" s="6">
        <v>15.3</v>
      </c>
      <c r="F10" s="6">
        <v>0.56595444110895288</v>
      </c>
      <c r="G10" s="6">
        <v>0.23441632036267473</v>
      </c>
      <c r="I10" s="4">
        <v>31.237081708556158</v>
      </c>
      <c r="J10" s="4">
        <v>23.47</v>
      </c>
      <c r="K10" s="4">
        <v>0.8726234622402731</v>
      </c>
      <c r="L10" s="4">
        <v>0.31601813373630522</v>
      </c>
      <c r="N10" s="4">
        <v>23.606883711468317</v>
      </c>
      <c r="O10" s="4">
        <v>24.3</v>
      </c>
      <c r="P10" s="4">
        <v>1.2650832891871211</v>
      </c>
      <c r="Q10" s="4">
        <v>0.42519833774083865</v>
      </c>
      <c r="S10" s="4">
        <v>18.354677478736473</v>
      </c>
      <c r="T10" s="4">
        <v>25.6</v>
      </c>
      <c r="U10" s="4">
        <v>2.8231502737065162</v>
      </c>
      <c r="V10" s="4">
        <v>0.72229810235099234</v>
      </c>
    </row>
    <row r="11" spans="1:29" x14ac:dyDescent="0.25">
      <c r="B11" s="17"/>
      <c r="C11" s="6" t="s">
        <v>4</v>
      </c>
      <c r="D11" s="6">
        <v>33.098462740593241</v>
      </c>
      <c r="E11" s="6">
        <v>14.11</v>
      </c>
      <c r="F11" s="6">
        <v>0.58081699923479901</v>
      </c>
      <c r="G11" s="6">
        <v>0.24159425765017001</v>
      </c>
      <c r="I11" s="4">
        <v>31.386894502163116</v>
      </c>
      <c r="J11" s="4">
        <v>20.9</v>
      </c>
      <c r="K11" s="4">
        <v>0.92927776796750838</v>
      </c>
      <c r="L11" s="4">
        <v>0.34510766905931245</v>
      </c>
      <c r="N11" s="4">
        <v>23.88746181520272</v>
      </c>
      <c r="O11" s="4">
        <v>22.41</v>
      </c>
      <c r="P11" s="4">
        <v>1.2357996350579787</v>
      </c>
      <c r="Q11" s="4">
        <v>0.41972043823196076</v>
      </c>
      <c r="S11" s="4">
        <v>18.327697286737283</v>
      </c>
      <c r="T11" s="4">
        <v>24.3</v>
      </c>
      <c r="U11" s="4">
        <v>2.5251633409853436</v>
      </c>
      <c r="V11" s="4">
        <v>0.68873325390136875</v>
      </c>
    </row>
    <row r="12" spans="1:29" x14ac:dyDescent="0.25">
      <c r="B12" s="6"/>
      <c r="C12" s="6"/>
      <c r="D12" s="6"/>
      <c r="E12" s="6"/>
      <c r="F12" s="6"/>
      <c r="G12" s="6"/>
    </row>
    <row r="13" spans="1:29" x14ac:dyDescent="0.25">
      <c r="B13" s="6"/>
      <c r="C13" s="6"/>
      <c r="D13" s="6"/>
      <c r="E13" s="6"/>
      <c r="F13" s="6"/>
      <c r="G13" s="6"/>
    </row>
    <row r="14" spans="1:29" x14ac:dyDescent="0.25">
      <c r="A14" s="4" t="s">
        <v>75</v>
      </c>
      <c r="B14" s="6"/>
      <c r="C14" s="6"/>
      <c r="D14" s="17" t="s">
        <v>66</v>
      </c>
      <c r="E14" s="17"/>
      <c r="F14" s="17"/>
      <c r="G14" s="17"/>
      <c r="I14" s="17" t="s">
        <v>67</v>
      </c>
      <c r="J14" s="17"/>
      <c r="K14" s="17"/>
      <c r="L14" s="17"/>
      <c r="N14" s="17" t="s">
        <v>68</v>
      </c>
      <c r="O14" s="17"/>
      <c r="P14" s="17"/>
      <c r="Q14" s="17"/>
      <c r="S14" s="17" t="s">
        <v>69</v>
      </c>
      <c r="T14" s="17"/>
      <c r="U14" s="17"/>
      <c r="V14" s="17"/>
    </row>
    <row r="15" spans="1:29" ht="16.2" x14ac:dyDescent="0.25">
      <c r="B15" s="6"/>
      <c r="C15" s="6"/>
      <c r="D15" s="6" t="s">
        <v>70</v>
      </c>
      <c r="E15" s="6" t="s">
        <v>52</v>
      </c>
      <c r="F15" s="6" t="s">
        <v>71</v>
      </c>
      <c r="G15" s="6" t="s">
        <v>72</v>
      </c>
      <c r="I15" s="6" t="s">
        <v>70</v>
      </c>
      <c r="J15" s="6" t="s">
        <v>52</v>
      </c>
      <c r="K15" s="6" t="s">
        <v>71</v>
      </c>
      <c r="L15" s="6" t="s">
        <v>72</v>
      </c>
      <c r="N15" s="6" t="s">
        <v>70</v>
      </c>
      <c r="O15" s="6" t="s">
        <v>52</v>
      </c>
      <c r="P15" s="6" t="s">
        <v>71</v>
      </c>
      <c r="Q15" s="6" t="s">
        <v>72</v>
      </c>
      <c r="S15" s="6" t="s">
        <v>70</v>
      </c>
      <c r="T15" s="6" t="s">
        <v>52</v>
      </c>
      <c r="U15" s="6" t="s">
        <v>71</v>
      </c>
      <c r="V15" s="6" t="s">
        <v>72</v>
      </c>
    </row>
    <row r="16" spans="1:29" x14ac:dyDescent="0.25">
      <c r="B16" s="17" t="s">
        <v>76</v>
      </c>
      <c r="C16" s="6" t="s">
        <v>2</v>
      </c>
      <c r="D16" s="6">
        <v>29.380340758201097</v>
      </c>
      <c r="E16" s="6">
        <v>17.899999999999999</v>
      </c>
      <c r="F16" s="6">
        <v>1.5362881864736004</v>
      </c>
      <c r="G16" s="6">
        <v>0.81979599546656601</v>
      </c>
      <c r="I16" s="4">
        <v>21.636324286913077</v>
      </c>
      <c r="J16" s="4">
        <v>24.36</v>
      </c>
      <c r="K16" s="4">
        <v>2.2714185905458009</v>
      </c>
      <c r="L16" s="4">
        <v>1.0035971813866396</v>
      </c>
      <c r="N16" s="4">
        <v>6.7174700906484697</v>
      </c>
      <c r="O16" s="4">
        <v>26.7</v>
      </c>
      <c r="P16" s="4">
        <v>4.3385425863794218</v>
      </c>
      <c r="Q16" s="4">
        <v>1.4239253625925989</v>
      </c>
      <c r="S16" s="4">
        <v>7.1560217273293147E-2</v>
      </c>
      <c r="T16" s="4">
        <v>24.1</v>
      </c>
      <c r="U16" s="4">
        <v>4.6764274581762626</v>
      </c>
      <c r="V16" s="4">
        <v>1.5201787092853272</v>
      </c>
    </row>
    <row r="17" spans="2:22" x14ac:dyDescent="0.25">
      <c r="B17" s="17"/>
      <c r="C17" s="6" t="s">
        <v>3</v>
      </c>
      <c r="D17" s="6">
        <v>29.114342806885258</v>
      </c>
      <c r="E17" s="6">
        <v>18.420000000000002</v>
      </c>
      <c r="F17" s="6">
        <v>1.46872528771814</v>
      </c>
      <c r="G17" s="6">
        <v>0.79220117934987933</v>
      </c>
      <c r="I17" s="4">
        <v>21.157597765795487</v>
      </c>
      <c r="J17" s="4">
        <v>21.6</v>
      </c>
      <c r="K17" s="4">
        <v>2.3798007406326858</v>
      </c>
      <c r="L17" s="4">
        <v>1.1052709383880028</v>
      </c>
      <c r="N17" s="4">
        <v>6.5676711170912005</v>
      </c>
      <c r="O17" s="4">
        <v>27.3</v>
      </c>
      <c r="P17" s="4">
        <v>4.5254282182588739</v>
      </c>
      <c r="Q17" s="4">
        <v>1.4814145628356961</v>
      </c>
      <c r="S17" s="4">
        <v>7.9313265147050865E-2</v>
      </c>
      <c r="T17" s="4">
        <v>23.45</v>
      </c>
      <c r="U17" s="4">
        <v>4.753971239702417</v>
      </c>
      <c r="V17" s="4">
        <v>1.5620636980338696</v>
      </c>
    </row>
    <row r="18" spans="2:22" x14ac:dyDescent="0.25">
      <c r="B18" s="17"/>
      <c r="C18" s="6" t="s">
        <v>4</v>
      </c>
      <c r="D18" s="6">
        <v>28.846990490700215</v>
      </c>
      <c r="E18" s="6">
        <v>17.600000000000001</v>
      </c>
      <c r="F18" s="6">
        <v>1.4957248552132199</v>
      </c>
      <c r="G18" s="6">
        <v>0.75376554261592288</v>
      </c>
      <c r="I18" s="4">
        <v>21.396529149801598</v>
      </c>
      <c r="J18" s="4">
        <v>22.9</v>
      </c>
      <c r="K18" s="4">
        <v>2.39438818468216</v>
      </c>
      <c r="L18" s="4">
        <v>1.0867101394523744</v>
      </c>
      <c r="N18" s="4">
        <v>6.8392523684801159</v>
      </c>
      <c r="O18" s="4">
        <v>24.6</v>
      </c>
      <c r="P18" s="4">
        <v>4.4640649832244392</v>
      </c>
      <c r="Q18" s="4">
        <v>1.4372300060774299</v>
      </c>
      <c r="S18" s="4">
        <v>8.547009728209376E-2</v>
      </c>
      <c r="T18" s="4">
        <v>21.9</v>
      </c>
      <c r="U18" s="4">
        <v>4.8023401331296212</v>
      </c>
      <c r="V18" s="4">
        <v>1.5635419917544062</v>
      </c>
    </row>
    <row r="19" spans="2:22" x14ac:dyDescent="0.25">
      <c r="B19" s="6"/>
      <c r="C19" s="6"/>
      <c r="D19" s="6"/>
      <c r="E19" s="6"/>
      <c r="F19" s="6"/>
      <c r="G19" s="6"/>
    </row>
    <row r="20" spans="2:22" x14ac:dyDescent="0.25">
      <c r="B20" s="6"/>
      <c r="C20" s="6"/>
      <c r="D20" s="6"/>
      <c r="E20" s="6"/>
      <c r="F20" s="6"/>
      <c r="G20" s="6"/>
    </row>
    <row r="21" spans="2:22" x14ac:dyDescent="0.25">
      <c r="B21" s="17" t="s">
        <v>77</v>
      </c>
      <c r="C21" s="6" t="s">
        <v>2</v>
      </c>
      <c r="D21" s="6">
        <v>29.156352302917799</v>
      </c>
      <c r="E21" s="6">
        <v>19.5</v>
      </c>
      <c r="F21" s="6">
        <v>2.0903231502737065</v>
      </c>
      <c r="G21" s="6">
        <v>1.0243672081601813</v>
      </c>
      <c r="I21" s="4">
        <v>16.638890670139737</v>
      </c>
      <c r="J21" s="4">
        <v>27.6</v>
      </c>
      <c r="K21" s="4">
        <v>3.5218376596621344</v>
      </c>
      <c r="L21" s="4">
        <v>1.3137514166981488</v>
      </c>
      <c r="N21" s="4">
        <v>3.9767192971012173E-2</v>
      </c>
      <c r="O21" s="4">
        <v>24.6</v>
      </c>
      <c r="P21" s="4">
        <v>5.9882865383483432</v>
      </c>
      <c r="Q21" s="4">
        <v>2.1660370230449564</v>
      </c>
      <c r="S21" s="4">
        <v>0</v>
      </c>
      <c r="T21" s="4">
        <v>20.69</v>
      </c>
      <c r="U21" s="4">
        <v>6.3093766554829598</v>
      </c>
      <c r="V21" s="4">
        <v>2.0156781261805818</v>
      </c>
    </row>
    <row r="22" spans="2:22" x14ac:dyDescent="0.25">
      <c r="B22" s="17"/>
      <c r="C22" s="6" t="s">
        <v>3</v>
      </c>
      <c r="D22" s="6">
        <v>28.844630717216351</v>
      </c>
      <c r="E22" s="6">
        <v>17.600000000000001</v>
      </c>
      <c r="F22" s="6">
        <v>1.9996762611101302</v>
      </c>
      <c r="G22" s="6">
        <v>1.0194559879108425</v>
      </c>
      <c r="I22" s="4">
        <v>15.006988108123645</v>
      </c>
      <c r="J22" s="4">
        <v>28.47</v>
      </c>
      <c r="K22" s="4">
        <v>3.7546353522867735</v>
      </c>
      <c r="L22" s="4">
        <v>1.4202871174914999</v>
      </c>
      <c r="N22" s="4">
        <v>3.6782062238870157E-2</v>
      </c>
      <c r="O22" s="4">
        <v>25.69</v>
      </c>
      <c r="P22" s="4">
        <v>6.2037200541526873</v>
      </c>
      <c r="Q22" s="4">
        <v>2.1044578768417077</v>
      </c>
      <c r="S22" s="4">
        <v>0</v>
      </c>
      <c r="T22" s="4">
        <v>17.899999999999999</v>
      </c>
      <c r="U22" s="4">
        <v>6.5230443227971033</v>
      </c>
      <c r="V22" s="4">
        <v>2.1822818284850776</v>
      </c>
    </row>
    <row r="23" spans="2:22" x14ac:dyDescent="0.25">
      <c r="B23" s="17"/>
      <c r="C23" s="6" t="s">
        <v>4</v>
      </c>
      <c r="D23" s="6">
        <v>27.805812132455777</v>
      </c>
      <c r="E23" s="6">
        <v>18.54</v>
      </c>
      <c r="F23" s="6">
        <v>2.1762611101300839</v>
      </c>
      <c r="G23" s="6">
        <v>1.0243672081601813</v>
      </c>
      <c r="I23" s="4">
        <v>15.535332062625832</v>
      </c>
      <c r="J23" s="4">
        <v>27.1</v>
      </c>
      <c r="K23" s="4">
        <v>3.8532285596562481</v>
      </c>
      <c r="L23" s="4">
        <v>1.4168870419342652</v>
      </c>
      <c r="N23" s="4">
        <v>3.5711008388217357E-2</v>
      </c>
      <c r="O23" s="4">
        <v>22.74</v>
      </c>
      <c r="P23" s="4">
        <v>6.2418329507328272</v>
      </c>
      <c r="Q23" s="4">
        <v>2.2391386475255008</v>
      </c>
      <c r="S23" s="4">
        <v>0</v>
      </c>
      <c r="T23" s="4">
        <v>21.9</v>
      </c>
      <c r="U23" s="4">
        <v>6.7508387780328452</v>
      </c>
      <c r="V23" s="4">
        <v>2.2593502077823953</v>
      </c>
    </row>
  </sheetData>
  <mergeCells count="13">
    <mergeCell ref="Z2:AC2"/>
    <mergeCell ref="D2:G2"/>
    <mergeCell ref="B4:B6"/>
    <mergeCell ref="B9:B11"/>
    <mergeCell ref="I2:L2"/>
    <mergeCell ref="N2:Q2"/>
    <mergeCell ref="S2:V2"/>
    <mergeCell ref="B21:B23"/>
    <mergeCell ref="D14:G14"/>
    <mergeCell ref="I14:L14"/>
    <mergeCell ref="N14:Q14"/>
    <mergeCell ref="S14:V14"/>
    <mergeCell ref="B16:B18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309257-ADE4-4E2A-8C13-2A169F0547BF}">
  <dimension ref="A1"/>
  <sheetViews>
    <sheetView zoomScale="160" zoomScaleNormal="160" workbookViewId="0">
      <selection activeCell="O22" sqref="O22"/>
    </sheetView>
  </sheetViews>
  <sheetFormatPr defaultRowHeight="13.8" x14ac:dyDescent="0.25"/>
  <sheetData/>
  <phoneticPr fontId="1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44CD5D-1D9C-4E35-8BEC-68681B2C71CC}">
  <dimension ref="B2:E16"/>
  <sheetViews>
    <sheetView zoomScale="115" zoomScaleNormal="115" workbookViewId="0">
      <selection activeCell="G7" sqref="G7:W13"/>
    </sheetView>
  </sheetViews>
  <sheetFormatPr defaultRowHeight="13.8" x14ac:dyDescent="0.25"/>
  <cols>
    <col min="2" max="2" width="17.77734375" customWidth="1"/>
    <col min="3" max="3" width="13.6640625" customWidth="1"/>
    <col min="4" max="5" width="13.44140625" customWidth="1"/>
  </cols>
  <sheetData>
    <row r="2" spans="2:5" ht="16.2" x14ac:dyDescent="0.25">
      <c r="B2" s="4"/>
      <c r="C2" s="17" t="s">
        <v>52</v>
      </c>
      <c r="D2" s="17"/>
      <c r="E2" s="17"/>
    </row>
    <row r="3" spans="2:5" ht="16.2" x14ac:dyDescent="0.25">
      <c r="B3" s="4" t="s">
        <v>82</v>
      </c>
      <c r="C3" s="6" t="s">
        <v>2</v>
      </c>
      <c r="D3" s="6" t="s">
        <v>3</v>
      </c>
      <c r="E3" s="6" t="s">
        <v>4</v>
      </c>
    </row>
    <row r="4" spans="2:5" x14ac:dyDescent="0.25">
      <c r="B4" s="9">
        <v>0</v>
      </c>
      <c r="C4" s="9">
        <v>5.2999999999999999E-2</v>
      </c>
      <c r="D4" s="9">
        <v>5.1200000000000002E-2</v>
      </c>
      <c r="E4" s="9">
        <v>5.0099999999999999E-2</v>
      </c>
    </row>
    <row r="5" spans="2:5" x14ac:dyDescent="0.25">
      <c r="B5" s="9">
        <v>5</v>
      </c>
      <c r="C5" s="9">
        <v>5.8999999999999997E-2</v>
      </c>
      <c r="D5" s="9">
        <v>5.79E-2</v>
      </c>
      <c r="E5" s="9">
        <v>5.6300000000000003E-2</v>
      </c>
    </row>
    <row r="6" spans="2:5" x14ac:dyDescent="0.25">
      <c r="B6" s="9">
        <v>10</v>
      </c>
      <c r="C6" s="9">
        <v>5.0299999999999997E-2</v>
      </c>
      <c r="D6" s="9">
        <v>5.8900000000000001E-2</v>
      </c>
      <c r="E6" s="9">
        <v>5.3699999999999998E-2</v>
      </c>
    </row>
    <row r="7" spans="2:5" x14ac:dyDescent="0.25">
      <c r="B7" s="9">
        <v>15</v>
      </c>
      <c r="C7" s="9">
        <v>7.0000000000000007E-2</v>
      </c>
      <c r="D7" s="9">
        <v>0.06</v>
      </c>
      <c r="E7" s="9">
        <v>6.4100000000000004E-2</v>
      </c>
    </row>
    <row r="8" spans="2:5" x14ac:dyDescent="0.25">
      <c r="B8" s="9">
        <v>20</v>
      </c>
      <c r="C8" s="9">
        <v>0.16</v>
      </c>
      <c r="D8" s="9">
        <v>0.15</v>
      </c>
      <c r="E8" s="9">
        <v>0.154</v>
      </c>
    </row>
    <row r="9" spans="2:5" x14ac:dyDescent="0.25">
      <c r="B9" s="9">
        <v>22.5</v>
      </c>
      <c r="C9" s="9">
        <v>0.47</v>
      </c>
      <c r="D9" s="9">
        <v>0.53</v>
      </c>
      <c r="E9" s="9">
        <v>0.501</v>
      </c>
    </row>
    <row r="10" spans="2:5" x14ac:dyDescent="0.25">
      <c r="B10" s="9">
        <v>25</v>
      </c>
      <c r="C10" s="9">
        <v>1.38</v>
      </c>
      <c r="D10" s="9">
        <v>1.57</v>
      </c>
      <c r="E10" s="9">
        <v>1.3</v>
      </c>
    </row>
    <row r="11" spans="2:5" x14ac:dyDescent="0.25">
      <c r="B11" s="9">
        <v>30</v>
      </c>
      <c r="C11" s="9">
        <v>1.7211000000000001</v>
      </c>
      <c r="D11" s="9">
        <v>1.74</v>
      </c>
      <c r="E11" s="9">
        <v>1.7050000000000001</v>
      </c>
    </row>
    <row r="12" spans="2:5" x14ac:dyDescent="0.25">
      <c r="B12" s="9">
        <v>33</v>
      </c>
      <c r="C12" s="9">
        <v>1.8380000000000001</v>
      </c>
      <c r="D12" s="9">
        <v>1.7956000000000001</v>
      </c>
      <c r="E12" s="9">
        <v>1.8064</v>
      </c>
    </row>
    <row r="13" spans="2:5" x14ac:dyDescent="0.25">
      <c r="B13" s="9">
        <v>37</v>
      </c>
      <c r="C13" s="9">
        <v>1.9664999999999999</v>
      </c>
      <c r="D13" s="9">
        <v>2.08</v>
      </c>
      <c r="E13" s="9">
        <v>2.1469999999999998</v>
      </c>
    </row>
    <row r="14" spans="2:5" x14ac:dyDescent="0.25">
      <c r="B14" s="9">
        <v>42</v>
      </c>
      <c r="C14" s="9">
        <v>2.16</v>
      </c>
      <c r="D14" s="9">
        <v>2.145</v>
      </c>
      <c r="E14" s="9">
        <v>2.1539999999999999</v>
      </c>
    </row>
    <row r="15" spans="2:5" x14ac:dyDescent="0.25">
      <c r="B15" s="9">
        <v>46</v>
      </c>
      <c r="C15" s="9">
        <v>2.2000000000000002</v>
      </c>
      <c r="D15" s="9">
        <v>2.17</v>
      </c>
      <c r="E15" s="9">
        <v>2.1890000000000001</v>
      </c>
    </row>
    <row r="16" spans="2:5" x14ac:dyDescent="0.25">
      <c r="B16" s="9">
        <v>50</v>
      </c>
      <c r="C16" s="9">
        <v>2.19</v>
      </c>
      <c r="D16" s="9">
        <v>2.1930000000000001</v>
      </c>
      <c r="E16" s="9">
        <v>2.1059999999999999</v>
      </c>
    </row>
  </sheetData>
  <mergeCells count="1">
    <mergeCell ref="C2:E2"/>
  </mergeCells>
  <phoneticPr fontId="1" type="noConversion"/>
  <pageMargins left="0.7" right="0.7" top="0.75" bottom="0.75" header="0.3" footer="0.3"/>
  <pageSetup paperSize="9" orientation="portrait" horizontalDpi="1200" verticalDpi="12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EFC5B0-8C99-4EA1-B54C-7A9214B6A57F}">
  <dimension ref="D3:Q17"/>
  <sheetViews>
    <sheetView workbookViewId="0">
      <selection activeCell="O7" sqref="O7:Q17"/>
    </sheetView>
  </sheetViews>
  <sheetFormatPr defaultRowHeight="13.8" x14ac:dyDescent="0.25"/>
  <cols>
    <col min="5" max="5" width="11.5546875" customWidth="1"/>
    <col min="6" max="6" width="12" customWidth="1"/>
    <col min="7" max="7" width="12.5546875" customWidth="1"/>
    <col min="9" max="9" width="12.21875" customWidth="1"/>
    <col min="10" max="10" width="13.109375" customWidth="1"/>
    <col min="11" max="11" width="12.5546875" customWidth="1"/>
    <col min="12" max="12" width="13.109375" customWidth="1"/>
    <col min="14" max="14" width="12.88671875" customWidth="1"/>
    <col min="15" max="15" width="12.21875" customWidth="1"/>
    <col min="16" max="16" width="13.109375" customWidth="1"/>
    <col min="17" max="17" width="13.44140625" customWidth="1"/>
  </cols>
  <sheetData>
    <row r="3" spans="4:17" x14ac:dyDescent="0.25">
      <c r="D3" s="16" t="s">
        <v>163</v>
      </c>
      <c r="E3" s="17"/>
      <c r="F3" s="17"/>
      <c r="G3" s="17"/>
      <c r="I3" s="16" t="s">
        <v>164</v>
      </c>
      <c r="J3" s="17"/>
      <c r="K3" s="17"/>
      <c r="L3" s="17"/>
      <c r="N3" s="16" t="s">
        <v>165</v>
      </c>
      <c r="O3" s="17"/>
      <c r="P3" s="17"/>
      <c r="Q3" s="17"/>
    </row>
    <row r="4" spans="4:17" x14ac:dyDescent="0.25">
      <c r="D4" s="17"/>
      <c r="E4" s="17"/>
      <c r="F4" s="17"/>
      <c r="G4" s="17"/>
      <c r="I4" s="17"/>
      <c r="J4" s="17"/>
      <c r="K4" s="17"/>
      <c r="L4" s="17"/>
      <c r="N4" s="17"/>
      <c r="O4" s="17"/>
      <c r="P4" s="17"/>
      <c r="Q4" s="17"/>
    </row>
    <row r="5" spans="4:17" x14ac:dyDescent="0.25">
      <c r="D5" s="17"/>
      <c r="E5" s="17"/>
      <c r="F5" s="17"/>
      <c r="G5" s="17"/>
      <c r="I5" s="17"/>
      <c r="J5" s="17"/>
      <c r="K5" s="17"/>
      <c r="L5" s="17"/>
      <c r="N5" s="17"/>
      <c r="O5" s="17"/>
      <c r="P5" s="17"/>
      <c r="Q5" s="17"/>
    </row>
    <row r="6" spans="4:17" x14ac:dyDescent="0.25">
      <c r="D6" s="4" t="s">
        <v>83</v>
      </c>
      <c r="E6" s="6" t="s">
        <v>2</v>
      </c>
      <c r="F6" s="6" t="s">
        <v>3</v>
      </c>
      <c r="G6" s="6" t="s">
        <v>4</v>
      </c>
      <c r="I6" s="4" t="s">
        <v>83</v>
      </c>
      <c r="J6" s="6" t="s">
        <v>2</v>
      </c>
      <c r="K6" s="6" t="s">
        <v>3</v>
      </c>
      <c r="L6" s="6" t="s">
        <v>4</v>
      </c>
      <c r="N6" s="4" t="s">
        <v>83</v>
      </c>
      <c r="O6" s="6" t="s">
        <v>2</v>
      </c>
      <c r="P6" s="6" t="s">
        <v>3</v>
      </c>
      <c r="Q6" s="6" t="s">
        <v>4</v>
      </c>
    </row>
    <row r="7" spans="4:17" x14ac:dyDescent="0.25">
      <c r="D7" s="9">
        <v>-30</v>
      </c>
      <c r="E7" s="9">
        <v>1</v>
      </c>
      <c r="F7" s="9">
        <v>1</v>
      </c>
      <c r="G7" s="9">
        <v>1</v>
      </c>
      <c r="I7" s="9">
        <v>-30</v>
      </c>
      <c r="J7" s="9">
        <v>1</v>
      </c>
      <c r="K7" s="9">
        <v>1</v>
      </c>
      <c r="L7" s="9">
        <v>1</v>
      </c>
      <c r="N7" s="9">
        <v>-30</v>
      </c>
      <c r="O7" s="9">
        <v>1</v>
      </c>
      <c r="P7" s="9">
        <v>1</v>
      </c>
      <c r="Q7" s="9">
        <v>1</v>
      </c>
    </row>
    <row r="8" spans="4:17" x14ac:dyDescent="0.25">
      <c r="D8" s="9">
        <v>0</v>
      </c>
      <c r="E8" s="9">
        <v>0.29602299999999998</v>
      </c>
      <c r="F8" s="9">
        <v>0.28543200000000002</v>
      </c>
      <c r="G8" s="9">
        <v>0.280163</v>
      </c>
      <c r="I8" s="9">
        <v>0</v>
      </c>
      <c r="J8" s="9">
        <v>0.18634600000000001</v>
      </c>
      <c r="K8" s="9">
        <v>0.176346</v>
      </c>
      <c r="L8" s="9">
        <v>0.175816</v>
      </c>
      <c r="N8" s="9">
        <v>0</v>
      </c>
      <c r="O8" s="9">
        <v>0.17979300000000001</v>
      </c>
      <c r="P8" s="9">
        <v>0.16514200000000001</v>
      </c>
      <c r="Q8" s="9">
        <v>0.17024700000000001</v>
      </c>
    </row>
    <row r="9" spans="4:17" x14ac:dyDescent="0.25">
      <c r="D9" s="9">
        <v>20</v>
      </c>
      <c r="E9" s="9">
        <v>0.53565099999999999</v>
      </c>
      <c r="F9" s="9">
        <v>0.52565099999999998</v>
      </c>
      <c r="G9" s="9">
        <v>0.50456000000000001</v>
      </c>
      <c r="I9" s="9">
        <v>20</v>
      </c>
      <c r="J9" s="9">
        <v>0.29857</v>
      </c>
      <c r="K9" s="9">
        <v>0.27857700000000002</v>
      </c>
      <c r="L9" s="9">
        <v>0.25478600000000001</v>
      </c>
      <c r="N9" s="9">
        <v>20</v>
      </c>
      <c r="O9" s="9">
        <v>0.256832</v>
      </c>
      <c r="P9" s="9">
        <v>0.236544</v>
      </c>
      <c r="Q9" s="9">
        <v>0.23974999999999999</v>
      </c>
    </row>
    <row r="10" spans="4:17" x14ac:dyDescent="0.25">
      <c r="D10" s="9">
        <v>40</v>
      </c>
      <c r="E10" s="9">
        <v>0.64259100000000002</v>
      </c>
      <c r="F10" s="9">
        <v>0.63259100000000001</v>
      </c>
      <c r="G10" s="9">
        <v>0.60148199999999996</v>
      </c>
      <c r="I10" s="9">
        <v>40</v>
      </c>
      <c r="J10" s="9">
        <v>0.383272</v>
      </c>
      <c r="K10" s="9">
        <v>0.37327199999999999</v>
      </c>
      <c r="L10" s="9">
        <v>0.35499599999999998</v>
      </c>
      <c r="N10" s="9">
        <v>40</v>
      </c>
      <c r="O10" s="9">
        <v>0.31562899999999999</v>
      </c>
      <c r="P10" s="9">
        <v>0.30341600000000002</v>
      </c>
      <c r="Q10" s="9">
        <v>0.32478400000000002</v>
      </c>
    </row>
    <row r="11" spans="4:17" x14ac:dyDescent="0.25">
      <c r="D11" s="9">
        <v>60</v>
      </c>
      <c r="E11" s="9">
        <v>0.69968600000000003</v>
      </c>
      <c r="F11" s="9">
        <v>0.68868600000000002</v>
      </c>
      <c r="G11" s="9">
        <v>0.68017300000000003</v>
      </c>
      <c r="I11" s="9">
        <v>60</v>
      </c>
      <c r="J11" s="9">
        <v>0.44416899999999998</v>
      </c>
      <c r="K11" s="9">
        <v>0.42416900000000002</v>
      </c>
      <c r="L11" s="9">
        <v>0.42687000000000003</v>
      </c>
      <c r="N11" s="9">
        <v>60</v>
      </c>
      <c r="O11" s="9">
        <v>0.365786</v>
      </c>
      <c r="P11" s="9">
        <v>0.34876499999999999</v>
      </c>
      <c r="Q11" s="9">
        <v>0.36541000000000001</v>
      </c>
    </row>
    <row r="12" spans="4:17" x14ac:dyDescent="0.25">
      <c r="D12" s="9">
        <v>80</v>
      </c>
      <c r="E12" s="9">
        <v>0.73957099999999998</v>
      </c>
      <c r="F12" s="9">
        <v>0.72495710000000002</v>
      </c>
      <c r="G12" s="9">
        <v>0.70563699999999996</v>
      </c>
      <c r="I12" s="9">
        <v>80</v>
      </c>
      <c r="J12" s="9">
        <v>0.49403999999999998</v>
      </c>
      <c r="K12" s="9">
        <v>0.484043</v>
      </c>
      <c r="L12" s="9">
        <v>0.47869099999999998</v>
      </c>
      <c r="N12" s="9">
        <v>80</v>
      </c>
      <c r="O12" s="9">
        <v>0.38904100000000003</v>
      </c>
      <c r="P12" s="9">
        <v>0.38321</v>
      </c>
      <c r="Q12" s="9">
        <v>0.39413199999999998</v>
      </c>
    </row>
    <row r="13" spans="4:17" x14ac:dyDescent="0.25">
      <c r="D13" s="9">
        <v>100</v>
      </c>
      <c r="E13" s="9">
        <v>0.75217400000000001</v>
      </c>
      <c r="F13" s="9">
        <v>0.74921740000000003</v>
      </c>
      <c r="G13" s="9">
        <v>0.74217</v>
      </c>
      <c r="I13" s="9">
        <v>100</v>
      </c>
      <c r="J13" s="9">
        <v>0.532995</v>
      </c>
      <c r="K13" s="9">
        <v>0.52298999999999995</v>
      </c>
      <c r="L13" s="9">
        <v>0.52364699999999997</v>
      </c>
      <c r="N13" s="9">
        <v>100</v>
      </c>
      <c r="O13" s="9">
        <v>0.425591</v>
      </c>
      <c r="P13" s="9">
        <v>0.41247400000000001</v>
      </c>
      <c r="Q13" s="9">
        <v>0.42147800000000002</v>
      </c>
    </row>
    <row r="14" spans="4:17" x14ac:dyDescent="0.25">
      <c r="D14" s="9">
        <v>120</v>
      </c>
      <c r="E14" s="9">
        <v>0.76978999999999997</v>
      </c>
      <c r="F14" s="9">
        <v>0.77634499999999995</v>
      </c>
      <c r="G14" s="9">
        <v>0.76487099999999997</v>
      </c>
      <c r="I14" s="9">
        <v>120</v>
      </c>
      <c r="J14" s="9">
        <v>0.56603000000000003</v>
      </c>
      <c r="K14" s="9">
        <v>0.57603700000000002</v>
      </c>
      <c r="L14" s="9">
        <v>0.55471199999999998</v>
      </c>
      <c r="N14" s="9">
        <v>120</v>
      </c>
      <c r="O14" s="9">
        <v>0.45047900000000002</v>
      </c>
      <c r="P14" s="9">
        <v>0.43687399999999998</v>
      </c>
      <c r="Q14" s="9">
        <v>0.45415299999999997</v>
      </c>
    </row>
    <row r="15" spans="4:17" x14ac:dyDescent="0.25">
      <c r="D15" s="9">
        <v>150</v>
      </c>
      <c r="E15" s="9">
        <v>0.79373000000000005</v>
      </c>
      <c r="F15" s="9">
        <v>0.80373000000000006</v>
      </c>
      <c r="G15" s="9">
        <v>0.80417899999999998</v>
      </c>
      <c r="I15" s="9">
        <v>150</v>
      </c>
      <c r="J15" s="9">
        <v>0.60297100000000003</v>
      </c>
      <c r="K15" s="9">
        <v>0.61297100000000004</v>
      </c>
      <c r="L15" s="9">
        <v>0.59432099999999999</v>
      </c>
      <c r="N15" s="9">
        <v>150</v>
      </c>
      <c r="O15" s="9">
        <v>0.49637999999999999</v>
      </c>
      <c r="P15" s="9">
        <v>0.47631600000000002</v>
      </c>
      <c r="Q15" s="9">
        <v>0.47692099999999998</v>
      </c>
    </row>
    <row r="16" spans="4:17" x14ac:dyDescent="0.25">
      <c r="D16" s="9">
        <v>180</v>
      </c>
      <c r="E16" s="9">
        <v>0.80163499999999999</v>
      </c>
      <c r="F16" s="9">
        <v>0.811635</v>
      </c>
      <c r="G16" s="9">
        <v>0.79545100000000002</v>
      </c>
      <c r="I16" s="9">
        <v>180</v>
      </c>
      <c r="J16" s="9">
        <v>0.634108</v>
      </c>
      <c r="K16" s="9">
        <v>0.62409999999999999</v>
      </c>
      <c r="L16" s="9">
        <v>0.62135399999999996</v>
      </c>
      <c r="N16" s="9">
        <v>180</v>
      </c>
      <c r="O16" s="9">
        <v>0.53756700000000002</v>
      </c>
      <c r="P16" s="9">
        <v>0.52347699999999997</v>
      </c>
      <c r="Q16" s="9">
        <v>0.526397</v>
      </c>
    </row>
    <row r="17" spans="4:17" x14ac:dyDescent="0.25">
      <c r="D17" s="9">
        <v>210</v>
      </c>
      <c r="E17" s="9">
        <v>0.80425500000000005</v>
      </c>
      <c r="F17" s="9">
        <v>0.81425499999999995</v>
      </c>
      <c r="G17" s="9">
        <v>0.80462</v>
      </c>
      <c r="I17" s="9">
        <v>210</v>
      </c>
      <c r="J17" s="9">
        <v>0.65967600000000004</v>
      </c>
      <c r="K17" s="9">
        <v>0.64966999999999997</v>
      </c>
      <c r="L17" s="9">
        <v>0.63424000000000003</v>
      </c>
      <c r="N17" s="9">
        <v>210</v>
      </c>
      <c r="O17" s="9">
        <v>0.57633299999999998</v>
      </c>
      <c r="P17" s="9">
        <v>0.55671400000000004</v>
      </c>
      <c r="Q17" s="9">
        <v>0.55972</v>
      </c>
    </row>
  </sheetData>
  <mergeCells count="3">
    <mergeCell ref="D3:G5"/>
    <mergeCell ref="I3:L5"/>
    <mergeCell ref="N3:Q5"/>
  </mergeCells>
  <phoneticPr fontId="1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3B51B3-DDC2-4A7D-9074-2622EE305A11}">
  <dimension ref="C4:V24"/>
  <sheetViews>
    <sheetView topLeftCell="B1" workbookViewId="0">
      <selection activeCell="V24" sqref="V24"/>
    </sheetView>
  </sheetViews>
  <sheetFormatPr defaultRowHeight="13.8" x14ac:dyDescent="0.25"/>
  <cols>
    <col min="4" max="4" width="15.33203125" customWidth="1"/>
    <col min="5" max="5" width="14.21875" customWidth="1"/>
    <col min="6" max="6" width="13.44140625" customWidth="1"/>
    <col min="9" max="9" width="13.109375" customWidth="1"/>
    <col min="10" max="10" width="13.44140625" customWidth="1"/>
    <col min="11" max="11" width="12.33203125" customWidth="1"/>
    <col min="14" max="14" width="14.77734375" customWidth="1"/>
    <col min="15" max="15" width="14.21875" customWidth="1"/>
    <col min="16" max="16" width="12.44140625" customWidth="1"/>
    <col min="19" max="19" width="14" customWidth="1"/>
    <col min="20" max="20" width="13.44140625" customWidth="1"/>
    <col min="21" max="21" width="12" customWidth="1"/>
  </cols>
  <sheetData>
    <row r="4" spans="3:22" x14ac:dyDescent="0.25">
      <c r="C4" s="16" t="s">
        <v>166</v>
      </c>
      <c r="D4" s="17"/>
      <c r="E4" s="17"/>
      <c r="F4" s="17"/>
      <c r="H4" s="16" t="s">
        <v>167</v>
      </c>
      <c r="I4" s="17"/>
      <c r="J4" s="17"/>
      <c r="K4" s="17"/>
      <c r="M4" s="16" t="s">
        <v>168</v>
      </c>
      <c r="N4" s="17"/>
      <c r="O4" s="17"/>
      <c r="P4" s="17"/>
      <c r="R4" s="16" t="s">
        <v>169</v>
      </c>
      <c r="S4" s="17"/>
      <c r="T4" s="17"/>
      <c r="U4" s="17"/>
    </row>
    <row r="5" spans="3:22" x14ac:dyDescent="0.25">
      <c r="C5" s="17"/>
      <c r="D5" s="17"/>
      <c r="E5" s="17"/>
      <c r="F5" s="17"/>
      <c r="H5" s="17"/>
      <c r="I5" s="17"/>
      <c r="J5" s="17"/>
      <c r="K5" s="17"/>
      <c r="M5" s="17"/>
      <c r="N5" s="17"/>
      <c r="O5" s="17"/>
      <c r="P5" s="17"/>
      <c r="R5" s="17"/>
      <c r="S5" s="17"/>
      <c r="T5" s="17"/>
      <c r="U5" s="17"/>
    </row>
    <row r="6" spans="3:22" x14ac:dyDescent="0.25">
      <c r="C6" s="17"/>
      <c r="D6" s="17"/>
      <c r="E6" s="17"/>
      <c r="F6" s="17"/>
      <c r="H6" s="17"/>
      <c r="I6" s="17"/>
      <c r="J6" s="17"/>
      <c r="K6" s="17"/>
      <c r="M6" s="17"/>
      <c r="N6" s="17"/>
      <c r="O6" s="17"/>
      <c r="P6" s="17"/>
      <c r="R6" s="17"/>
      <c r="S6" s="17"/>
      <c r="T6" s="17"/>
      <c r="U6" s="17"/>
    </row>
    <row r="7" spans="3:22" x14ac:dyDescent="0.25">
      <c r="C7" s="6" t="s">
        <v>83</v>
      </c>
      <c r="D7" s="6" t="s">
        <v>2</v>
      </c>
      <c r="E7" s="6" t="s">
        <v>3</v>
      </c>
      <c r="F7" s="6" t="s">
        <v>4</v>
      </c>
      <c r="H7" s="4" t="s">
        <v>83</v>
      </c>
      <c r="I7" s="6" t="s">
        <v>2</v>
      </c>
      <c r="J7" s="6" t="s">
        <v>3</v>
      </c>
      <c r="K7" s="6" t="s">
        <v>4</v>
      </c>
      <c r="M7" s="4" t="s">
        <v>83</v>
      </c>
      <c r="N7" s="6" t="s">
        <v>2</v>
      </c>
      <c r="O7" s="6" t="s">
        <v>3</v>
      </c>
      <c r="P7" s="6" t="s">
        <v>4</v>
      </c>
      <c r="R7" s="4" t="s">
        <v>83</v>
      </c>
      <c r="S7" s="6" t="s">
        <v>2</v>
      </c>
      <c r="T7" s="6" t="s">
        <v>3</v>
      </c>
      <c r="U7" s="6" t="s">
        <v>4</v>
      </c>
    </row>
    <row r="8" spans="3:22" x14ac:dyDescent="0.25">
      <c r="C8" s="8">
        <v>-30</v>
      </c>
      <c r="D8" s="8">
        <v>1</v>
      </c>
      <c r="E8" s="8">
        <v>1</v>
      </c>
      <c r="F8" s="8">
        <v>1</v>
      </c>
      <c r="H8" s="9">
        <v>-30</v>
      </c>
      <c r="I8" s="8">
        <v>1</v>
      </c>
      <c r="J8" s="8">
        <v>1</v>
      </c>
      <c r="K8" s="8">
        <v>1</v>
      </c>
      <c r="M8" s="9">
        <v>-30</v>
      </c>
      <c r="N8" s="8">
        <v>1</v>
      </c>
      <c r="O8" s="8">
        <v>1</v>
      </c>
      <c r="P8" s="8">
        <v>1</v>
      </c>
      <c r="R8" s="9">
        <v>-30</v>
      </c>
      <c r="S8" s="8">
        <v>1</v>
      </c>
      <c r="T8" s="8">
        <v>1</v>
      </c>
      <c r="U8" s="8">
        <v>1</v>
      </c>
      <c r="V8" s="6"/>
    </row>
    <row r="9" spans="3:22" x14ac:dyDescent="0.25">
      <c r="C9" s="8">
        <v>0</v>
      </c>
      <c r="D9" s="8">
        <v>0.245618</v>
      </c>
      <c r="E9" s="8">
        <v>0.25907599999999997</v>
      </c>
      <c r="F9" s="8">
        <v>0.25798199999999999</v>
      </c>
      <c r="H9" s="9">
        <v>0</v>
      </c>
      <c r="I9" s="8">
        <v>0.24482100000000001</v>
      </c>
      <c r="J9" s="8">
        <v>0.22463</v>
      </c>
      <c r="K9" s="8">
        <v>0.248471</v>
      </c>
      <c r="M9" s="9">
        <v>0</v>
      </c>
      <c r="N9" s="8">
        <v>0.30356699999999998</v>
      </c>
      <c r="O9" s="8">
        <v>0.3098745</v>
      </c>
      <c r="P9" s="8">
        <v>0.29542000000000002</v>
      </c>
      <c r="R9" s="9">
        <v>0</v>
      </c>
      <c r="S9" s="6">
        <v>0.36553999999999998</v>
      </c>
      <c r="T9" s="6">
        <v>0.35241600000000001</v>
      </c>
      <c r="U9" s="6">
        <v>0.370811</v>
      </c>
      <c r="V9" s="6"/>
    </row>
    <row r="10" spans="3:22" x14ac:dyDescent="0.25">
      <c r="C10" s="8">
        <v>20</v>
      </c>
      <c r="D10" s="8">
        <v>0.38234499999999999</v>
      </c>
      <c r="E10" s="6">
        <v>0.39327600000000001</v>
      </c>
      <c r="F10" s="6">
        <v>0.38608900000000002</v>
      </c>
      <c r="H10" s="9">
        <v>20</v>
      </c>
      <c r="I10" s="8">
        <v>0.41792899999999999</v>
      </c>
      <c r="J10" s="8">
        <v>0.38944499999999999</v>
      </c>
      <c r="K10" s="8">
        <v>0.40635700000000002</v>
      </c>
      <c r="M10" s="9">
        <v>20</v>
      </c>
      <c r="N10" s="8">
        <v>0.54513800000000001</v>
      </c>
      <c r="O10" s="8">
        <v>0.53336399999999995</v>
      </c>
      <c r="P10" s="8">
        <v>0.55651899999999999</v>
      </c>
      <c r="R10" s="9">
        <v>20</v>
      </c>
      <c r="S10" s="6">
        <v>0.60890100000000003</v>
      </c>
      <c r="T10" s="6">
        <v>0.62067399999999995</v>
      </c>
      <c r="U10" s="6">
        <v>0.61385400000000001</v>
      </c>
      <c r="V10" s="6"/>
    </row>
    <row r="11" spans="3:22" x14ac:dyDescent="0.25">
      <c r="C11" s="8">
        <v>40</v>
      </c>
      <c r="D11" s="6">
        <v>0.45873199999999997</v>
      </c>
      <c r="E11" s="6">
        <v>0.47254800000000002</v>
      </c>
      <c r="F11" s="6">
        <v>0.464146</v>
      </c>
      <c r="H11" s="9">
        <v>40</v>
      </c>
      <c r="I11" s="8">
        <v>0.50232200000000005</v>
      </c>
      <c r="J11" s="8">
        <v>0.48624699999999998</v>
      </c>
      <c r="K11" s="8">
        <v>0.48964999999999997</v>
      </c>
      <c r="M11" s="9">
        <v>40</v>
      </c>
      <c r="N11" s="8">
        <v>0.68110999999999999</v>
      </c>
      <c r="O11" s="8">
        <v>0.67744499999999996</v>
      </c>
      <c r="P11" s="8">
        <v>0.68642000000000003</v>
      </c>
      <c r="R11" s="9">
        <v>40</v>
      </c>
      <c r="S11" s="6">
        <v>0.70194599999999996</v>
      </c>
      <c r="T11" s="6">
        <v>0.74178900000000003</v>
      </c>
      <c r="U11" s="6">
        <v>0.72695399999999999</v>
      </c>
      <c r="V11" s="6"/>
    </row>
    <row r="12" spans="3:22" x14ac:dyDescent="0.25">
      <c r="C12" s="8">
        <v>60</v>
      </c>
      <c r="D12" s="6">
        <v>0.50947600000000004</v>
      </c>
      <c r="E12" s="6">
        <v>0.52234100000000006</v>
      </c>
      <c r="F12" s="6">
        <v>0.51723399999999997</v>
      </c>
      <c r="H12" s="9">
        <v>60</v>
      </c>
      <c r="I12" s="8">
        <v>0.57670399999999999</v>
      </c>
      <c r="J12" s="8">
        <v>0.55987399999999998</v>
      </c>
      <c r="K12" s="8">
        <v>0.57924500000000001</v>
      </c>
      <c r="M12" s="9">
        <v>60</v>
      </c>
      <c r="N12" s="8">
        <v>0.75904300000000002</v>
      </c>
      <c r="O12" s="8">
        <v>0.77546599999999999</v>
      </c>
      <c r="P12" s="8">
        <v>0.75691399999999998</v>
      </c>
      <c r="R12" s="9">
        <v>60</v>
      </c>
      <c r="S12" s="6">
        <v>0.79458799999999996</v>
      </c>
      <c r="T12" s="6">
        <v>0.80406699999999998</v>
      </c>
      <c r="U12" s="6">
        <v>0.79992300000000005</v>
      </c>
      <c r="V12" s="6"/>
    </row>
    <row r="13" spans="3:22" x14ac:dyDescent="0.25">
      <c r="C13" s="8">
        <v>80</v>
      </c>
      <c r="D13" s="6">
        <v>0.53567399999999998</v>
      </c>
      <c r="E13" s="6">
        <v>0.55029399999999995</v>
      </c>
      <c r="F13" s="6">
        <v>0.54134000000000004</v>
      </c>
      <c r="H13" s="9">
        <v>80</v>
      </c>
      <c r="I13" s="8">
        <v>0.62137799999999999</v>
      </c>
      <c r="J13" s="8">
        <v>0.63253999999999999</v>
      </c>
      <c r="K13" s="8">
        <v>0.60447099999999998</v>
      </c>
      <c r="M13" s="9">
        <v>80</v>
      </c>
      <c r="N13" s="8">
        <v>0.81446799999999997</v>
      </c>
      <c r="O13" s="8">
        <v>0.81256799999999996</v>
      </c>
      <c r="P13" s="8">
        <v>0.81476999999999999</v>
      </c>
      <c r="R13" s="9">
        <v>80</v>
      </c>
      <c r="S13" s="6">
        <v>0.83038900000000004</v>
      </c>
      <c r="T13" s="6">
        <v>0.84961799999999998</v>
      </c>
      <c r="U13" s="6">
        <v>0.84100900000000001</v>
      </c>
      <c r="V13" s="6"/>
    </row>
    <row r="14" spans="3:22" x14ac:dyDescent="0.25">
      <c r="C14" s="8">
        <v>100</v>
      </c>
      <c r="D14" s="6">
        <v>0.546732</v>
      </c>
      <c r="E14" s="6">
        <v>0.55893000000000004</v>
      </c>
      <c r="F14" s="6">
        <v>0.54987200000000003</v>
      </c>
      <c r="H14" s="9">
        <v>100</v>
      </c>
      <c r="I14" s="8">
        <v>0.63375400000000004</v>
      </c>
      <c r="J14" s="8">
        <v>0.62487099999999995</v>
      </c>
      <c r="K14" s="8">
        <v>0.62470300000000001</v>
      </c>
      <c r="M14" s="9">
        <v>100</v>
      </c>
      <c r="N14" s="8">
        <v>0.85029699999999997</v>
      </c>
      <c r="O14" s="8">
        <v>0.84447000000000005</v>
      </c>
      <c r="P14" s="8">
        <v>0.85474000000000006</v>
      </c>
      <c r="R14" s="9">
        <v>100</v>
      </c>
      <c r="S14" s="6">
        <v>0.85654699999999995</v>
      </c>
      <c r="T14" s="6">
        <v>0.86034699999999997</v>
      </c>
      <c r="U14" s="6">
        <v>0.85594300000000001</v>
      </c>
      <c r="V14" s="6"/>
    </row>
    <row r="15" spans="3:22" x14ac:dyDescent="0.25">
      <c r="C15" s="8">
        <v>120</v>
      </c>
      <c r="D15" s="6">
        <v>0.553678</v>
      </c>
      <c r="E15" s="6">
        <v>0.56543200000000005</v>
      </c>
      <c r="F15" s="6">
        <v>0.55924499999999999</v>
      </c>
      <c r="H15" s="9">
        <v>120</v>
      </c>
      <c r="I15" s="8">
        <v>0.62275100000000005</v>
      </c>
      <c r="J15" s="8">
        <v>0.61974099999999999</v>
      </c>
      <c r="K15" s="8">
        <v>0.62398699999999996</v>
      </c>
      <c r="M15" s="9">
        <v>120</v>
      </c>
      <c r="N15" s="8">
        <v>0.87521300000000002</v>
      </c>
      <c r="O15" s="8">
        <v>0.88334100000000004</v>
      </c>
      <c r="P15" s="8">
        <v>0.87007500000000004</v>
      </c>
      <c r="R15" s="9">
        <v>120</v>
      </c>
      <c r="S15" s="6">
        <v>0.89686999999999995</v>
      </c>
      <c r="T15" s="6">
        <v>0.91324700000000003</v>
      </c>
      <c r="U15" s="6">
        <v>0.90171100000000004</v>
      </c>
      <c r="V15" s="6"/>
    </row>
    <row r="16" spans="3:22" x14ac:dyDescent="0.25">
      <c r="C16" s="8">
        <v>150</v>
      </c>
      <c r="D16" s="6">
        <v>0.54673000000000005</v>
      </c>
      <c r="E16" s="6">
        <v>0.55847800000000003</v>
      </c>
      <c r="F16" s="6">
        <v>0.54967500000000002</v>
      </c>
      <c r="H16" s="9">
        <v>150</v>
      </c>
      <c r="I16" s="8">
        <v>0.61421199999999998</v>
      </c>
      <c r="J16" s="8">
        <v>0.60358000000000001</v>
      </c>
      <c r="K16" s="8">
        <v>0.62334100000000003</v>
      </c>
      <c r="M16" s="9">
        <v>150</v>
      </c>
      <c r="N16" s="8">
        <v>0.90201699999999996</v>
      </c>
      <c r="O16" s="8">
        <v>0.91246300000000002</v>
      </c>
      <c r="P16" s="8">
        <v>0.89478100000000005</v>
      </c>
      <c r="R16" s="9">
        <v>150</v>
      </c>
      <c r="S16" s="6">
        <v>0.92031399999999997</v>
      </c>
      <c r="T16" s="6">
        <v>0.92843200000000004</v>
      </c>
      <c r="U16" s="6">
        <v>0.92648900000000001</v>
      </c>
      <c r="V16" s="6"/>
    </row>
    <row r="17" spans="3:22" x14ac:dyDescent="0.25">
      <c r="C17" s="8">
        <v>180</v>
      </c>
      <c r="D17" s="6">
        <v>0.54893599999999998</v>
      </c>
      <c r="E17" s="6">
        <v>0.56323400000000001</v>
      </c>
      <c r="F17" s="6">
        <v>0.55275799999999997</v>
      </c>
      <c r="H17" s="9">
        <v>180</v>
      </c>
      <c r="I17" s="8">
        <v>0.59426400000000001</v>
      </c>
      <c r="J17" s="8">
        <v>0.60057000000000005</v>
      </c>
      <c r="K17" s="8">
        <v>0.58853</v>
      </c>
      <c r="M17" s="9">
        <v>180</v>
      </c>
      <c r="N17" s="8">
        <v>0.9</v>
      </c>
      <c r="O17" s="8">
        <v>0.90556000000000003</v>
      </c>
      <c r="P17" s="8">
        <v>0.89336099999999996</v>
      </c>
      <c r="R17" s="9">
        <v>180</v>
      </c>
      <c r="S17" s="6">
        <v>0.91486999999999996</v>
      </c>
      <c r="T17" s="6">
        <v>0.93052299999999999</v>
      </c>
      <c r="U17" s="6">
        <v>0.93637000000000004</v>
      </c>
      <c r="V17" s="6"/>
    </row>
    <row r="18" spans="3:22" x14ac:dyDescent="0.25">
      <c r="C18" s="8">
        <v>210</v>
      </c>
      <c r="D18" s="6">
        <v>0.55486000000000002</v>
      </c>
      <c r="E18" s="6">
        <v>0.56034200000000001</v>
      </c>
      <c r="F18" s="6">
        <v>0.55729499999999998</v>
      </c>
      <c r="H18" s="9">
        <v>210</v>
      </c>
      <c r="I18" s="8">
        <v>0.58183700000000005</v>
      </c>
      <c r="J18" s="8">
        <v>0.57854000000000005</v>
      </c>
      <c r="K18" s="8">
        <v>0.58472299999999999</v>
      </c>
      <c r="M18" s="9">
        <v>210</v>
      </c>
      <c r="N18" s="8">
        <v>0.90459999999999996</v>
      </c>
      <c r="O18" s="8">
        <v>0.90892399999999995</v>
      </c>
      <c r="P18" s="8">
        <v>0.89124700000000001</v>
      </c>
      <c r="R18" s="9">
        <v>210</v>
      </c>
      <c r="S18" s="6">
        <v>0.92637000000000003</v>
      </c>
      <c r="T18" s="6">
        <v>0.93027400000000005</v>
      </c>
      <c r="U18" s="6">
        <v>0.925956</v>
      </c>
      <c r="V18" s="6"/>
    </row>
    <row r="19" spans="3:22" x14ac:dyDescent="0.25">
      <c r="S19" s="6"/>
      <c r="T19" s="6"/>
      <c r="U19" s="6"/>
      <c r="V19" s="6"/>
    </row>
    <row r="20" spans="3:22" x14ac:dyDescent="0.25">
      <c r="S20" s="6"/>
      <c r="T20" s="6"/>
      <c r="U20" s="6"/>
      <c r="V20" s="6"/>
    </row>
    <row r="21" spans="3:22" x14ac:dyDescent="0.25">
      <c r="S21" s="6"/>
      <c r="T21" s="6"/>
      <c r="U21" s="6"/>
      <c r="V21" s="6"/>
    </row>
    <row r="22" spans="3:22" x14ac:dyDescent="0.25">
      <c r="S22" s="6"/>
      <c r="T22" s="6"/>
      <c r="U22" s="6"/>
      <c r="V22" s="6"/>
    </row>
    <row r="23" spans="3:22" x14ac:dyDescent="0.25">
      <c r="S23" s="6"/>
      <c r="T23" s="6"/>
      <c r="U23" s="6"/>
      <c r="V23" s="6"/>
    </row>
    <row r="24" spans="3:22" x14ac:dyDescent="0.25">
      <c r="S24" s="6"/>
      <c r="T24" s="6"/>
      <c r="U24" s="6"/>
      <c r="V24" s="6"/>
    </row>
  </sheetData>
  <mergeCells count="4">
    <mergeCell ref="C4:F6"/>
    <mergeCell ref="H4:K6"/>
    <mergeCell ref="M4:P6"/>
    <mergeCell ref="R4:U6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1F9D4-3B65-4A4B-98B4-B40369F4C825}">
  <dimension ref="C4:K18"/>
  <sheetViews>
    <sheetView workbookViewId="0">
      <selection activeCell="F26" sqref="F26"/>
    </sheetView>
  </sheetViews>
  <sheetFormatPr defaultRowHeight="13.8" x14ac:dyDescent="0.25"/>
  <cols>
    <col min="4" max="4" width="15.44140625" customWidth="1"/>
    <col min="5" max="5" width="13" customWidth="1"/>
    <col min="6" max="6" width="14.109375" customWidth="1"/>
    <col min="9" max="9" width="15.5546875" customWidth="1"/>
    <col min="10" max="10" width="14.77734375" customWidth="1"/>
    <col min="11" max="11" width="13.6640625" customWidth="1"/>
  </cols>
  <sheetData>
    <row r="4" spans="3:11" x14ac:dyDescent="0.25">
      <c r="C4" s="16" t="s">
        <v>170</v>
      </c>
      <c r="D4" s="17"/>
      <c r="E4" s="17"/>
      <c r="F4" s="17"/>
      <c r="H4" s="16" t="s">
        <v>171</v>
      </c>
      <c r="I4" s="17"/>
      <c r="J4" s="17"/>
      <c r="K4" s="17"/>
    </row>
    <row r="5" spans="3:11" x14ac:dyDescent="0.25">
      <c r="C5" s="17"/>
      <c r="D5" s="17"/>
      <c r="E5" s="17"/>
      <c r="F5" s="17"/>
      <c r="H5" s="17"/>
      <c r="I5" s="17"/>
      <c r="J5" s="17"/>
      <c r="K5" s="17"/>
    </row>
    <row r="6" spans="3:11" x14ac:dyDescent="0.25">
      <c r="C6" s="17"/>
      <c r="D6" s="17"/>
      <c r="E6" s="17"/>
      <c r="F6" s="17"/>
      <c r="H6" s="17"/>
      <c r="I6" s="17"/>
      <c r="J6" s="17"/>
      <c r="K6" s="17"/>
    </row>
    <row r="7" spans="3:11" x14ac:dyDescent="0.25">
      <c r="C7" s="4" t="s">
        <v>83</v>
      </c>
      <c r="D7" s="6" t="s">
        <v>2</v>
      </c>
      <c r="E7" s="6" t="s">
        <v>3</v>
      </c>
      <c r="F7" s="6" t="s">
        <v>4</v>
      </c>
      <c r="H7" s="4" t="s">
        <v>83</v>
      </c>
      <c r="I7" s="6" t="s">
        <v>2</v>
      </c>
      <c r="J7" s="6" t="s">
        <v>3</v>
      </c>
      <c r="K7" s="6" t="s">
        <v>4</v>
      </c>
    </row>
    <row r="8" spans="3:11" x14ac:dyDescent="0.25">
      <c r="C8" s="9">
        <v>-30</v>
      </c>
      <c r="D8" s="8">
        <v>1</v>
      </c>
      <c r="E8" s="8">
        <v>1</v>
      </c>
      <c r="F8" s="8">
        <v>1</v>
      </c>
      <c r="H8" s="9">
        <v>-30</v>
      </c>
      <c r="I8" s="8">
        <v>1</v>
      </c>
      <c r="J8" s="8">
        <v>1</v>
      </c>
      <c r="K8" s="8">
        <v>1</v>
      </c>
    </row>
    <row r="9" spans="3:11" x14ac:dyDescent="0.25">
      <c r="C9" s="9">
        <v>0</v>
      </c>
      <c r="D9" s="8">
        <v>0.32808100000000001</v>
      </c>
      <c r="E9" s="8">
        <v>0.31245499999999998</v>
      </c>
      <c r="F9" s="8">
        <v>0.34682000000000002</v>
      </c>
      <c r="H9" s="9">
        <v>0</v>
      </c>
      <c r="I9" s="8">
        <v>0.16385</v>
      </c>
      <c r="J9" s="6">
        <v>0.174708</v>
      </c>
      <c r="K9" s="6">
        <v>0.172708</v>
      </c>
    </row>
    <row r="10" spans="3:11" x14ac:dyDescent="0.25">
      <c r="C10" s="9">
        <v>20</v>
      </c>
      <c r="D10" s="8">
        <v>0.58124399999999998</v>
      </c>
      <c r="E10" s="8">
        <v>0.59469000000000005</v>
      </c>
      <c r="F10" s="8">
        <v>0.56364199999999998</v>
      </c>
      <c r="H10" s="9">
        <v>20</v>
      </c>
      <c r="I10" s="8">
        <v>0.195105</v>
      </c>
      <c r="J10" s="6">
        <v>0.20831</v>
      </c>
      <c r="K10" s="6">
        <v>0.20221</v>
      </c>
    </row>
    <row r="11" spans="3:11" x14ac:dyDescent="0.25">
      <c r="C11" s="9">
        <v>40</v>
      </c>
      <c r="D11" s="8">
        <v>0.68469000000000002</v>
      </c>
      <c r="E11" s="8">
        <v>0.69842800000000005</v>
      </c>
      <c r="F11" s="8">
        <v>0.679477</v>
      </c>
      <c r="H11" s="9">
        <v>40</v>
      </c>
      <c r="I11" s="8">
        <v>0.18349099999999999</v>
      </c>
      <c r="J11" s="6">
        <v>0.192972</v>
      </c>
      <c r="K11" s="6">
        <v>0.189052</v>
      </c>
    </row>
    <row r="12" spans="3:11" x14ac:dyDescent="0.25">
      <c r="C12" s="9">
        <v>60</v>
      </c>
      <c r="D12" s="8">
        <v>0.73227600000000004</v>
      </c>
      <c r="E12" s="8">
        <v>0.73054200000000002</v>
      </c>
      <c r="F12" s="8">
        <v>0.72833000000000003</v>
      </c>
      <c r="H12" s="9">
        <v>60</v>
      </c>
      <c r="I12" s="8">
        <v>0.17780299999999999</v>
      </c>
      <c r="J12" s="6">
        <v>0.18551599999999999</v>
      </c>
      <c r="K12" s="6">
        <v>0.198548</v>
      </c>
    </row>
    <row r="13" spans="3:11" x14ac:dyDescent="0.25">
      <c r="C13" s="9">
        <v>80</v>
      </c>
      <c r="D13" s="8">
        <v>0.75726099999999996</v>
      </c>
      <c r="E13" s="8">
        <v>0.74269399999999997</v>
      </c>
      <c r="F13" s="8">
        <v>0.77624199999999999</v>
      </c>
      <c r="H13" s="9">
        <v>80</v>
      </c>
      <c r="I13" s="8">
        <v>0.190831</v>
      </c>
      <c r="J13" s="6">
        <v>0.20165</v>
      </c>
      <c r="K13" s="8">
        <v>0.20634</v>
      </c>
    </row>
    <row r="14" spans="3:11" x14ac:dyDescent="0.25">
      <c r="C14" s="9">
        <v>100</v>
      </c>
      <c r="D14" s="8">
        <v>0.77010999999999996</v>
      </c>
      <c r="E14" s="8">
        <v>0.75514300000000001</v>
      </c>
      <c r="F14" s="8">
        <v>0.79214399999999996</v>
      </c>
      <c r="H14" s="9">
        <v>100</v>
      </c>
      <c r="I14" s="8">
        <v>0.201209</v>
      </c>
      <c r="J14" s="6">
        <v>0.213148</v>
      </c>
      <c r="K14" s="8">
        <v>0.19232299999999999</v>
      </c>
    </row>
    <row r="15" spans="3:11" x14ac:dyDescent="0.25">
      <c r="C15" s="9">
        <v>120</v>
      </c>
      <c r="D15" s="8">
        <v>0.78574500000000003</v>
      </c>
      <c r="E15" s="8">
        <v>0.768428</v>
      </c>
      <c r="F15" s="8">
        <v>0.80047000000000001</v>
      </c>
      <c r="H15" s="9">
        <v>120</v>
      </c>
      <c r="I15" s="8">
        <v>0.20954800000000001</v>
      </c>
      <c r="J15" s="6">
        <v>0.21809400000000001</v>
      </c>
      <c r="K15" s="8">
        <v>0.21624699999999999</v>
      </c>
    </row>
    <row r="16" spans="3:11" x14ac:dyDescent="0.25">
      <c r="C16" s="9">
        <v>150</v>
      </c>
      <c r="D16" s="8">
        <v>0.79018299999999997</v>
      </c>
      <c r="E16" s="8">
        <v>0.79844000000000004</v>
      </c>
      <c r="F16" s="8">
        <v>0.79352299999999998</v>
      </c>
      <c r="H16" s="9">
        <v>150</v>
      </c>
      <c r="I16" s="8">
        <v>0.18087</v>
      </c>
      <c r="J16" s="6">
        <v>0.19255800000000001</v>
      </c>
      <c r="K16" s="8">
        <v>0.17635100000000001</v>
      </c>
    </row>
    <row r="17" spans="3:11" x14ac:dyDescent="0.25">
      <c r="C17" s="9">
        <v>180</v>
      </c>
      <c r="D17" s="8">
        <v>0.79576000000000002</v>
      </c>
      <c r="E17" s="8">
        <v>0.78635200000000005</v>
      </c>
      <c r="F17" s="8">
        <v>0.79382399999999997</v>
      </c>
      <c r="H17" s="9">
        <v>180</v>
      </c>
      <c r="I17" s="8">
        <v>0.17441899999999999</v>
      </c>
      <c r="J17" s="6">
        <v>0.18482999999999999</v>
      </c>
      <c r="K17" s="8">
        <v>0.18554000000000001</v>
      </c>
    </row>
    <row r="18" spans="3:11" x14ac:dyDescent="0.25">
      <c r="C18" s="9">
        <v>210</v>
      </c>
      <c r="D18" s="8">
        <v>0.79343799999999998</v>
      </c>
      <c r="E18" s="8">
        <v>0.79542999999999997</v>
      </c>
      <c r="F18" s="8">
        <v>0.78041499999999997</v>
      </c>
      <c r="H18" s="9">
        <v>210</v>
      </c>
      <c r="I18" s="8">
        <v>0.17271800000000001</v>
      </c>
      <c r="J18" s="6">
        <v>0.182446</v>
      </c>
      <c r="K18" s="8">
        <v>0.191723</v>
      </c>
    </row>
  </sheetData>
  <mergeCells count="2">
    <mergeCell ref="C4:F6"/>
    <mergeCell ref="H4:K6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5E966-BF8A-4037-99F1-57112C988940}">
  <dimension ref="C3:F12"/>
  <sheetViews>
    <sheetView workbookViewId="0">
      <selection activeCell="H29" sqref="H29"/>
    </sheetView>
  </sheetViews>
  <sheetFormatPr defaultRowHeight="13.8" x14ac:dyDescent="0.25"/>
  <cols>
    <col min="4" max="4" width="11.44140625" customWidth="1"/>
    <col min="5" max="5" width="12.88671875" customWidth="1"/>
    <col min="6" max="6" width="12.109375" customWidth="1"/>
  </cols>
  <sheetData>
    <row r="3" spans="3:6" x14ac:dyDescent="0.25">
      <c r="C3" s="4"/>
      <c r="D3" s="17" t="s">
        <v>84</v>
      </c>
      <c r="E3" s="17"/>
      <c r="F3" s="17"/>
    </row>
    <row r="4" spans="3:6" x14ac:dyDescent="0.25">
      <c r="C4" s="4"/>
      <c r="D4" s="17"/>
      <c r="E4" s="17"/>
      <c r="F4" s="17"/>
    </row>
    <row r="5" spans="3:6" x14ac:dyDescent="0.25">
      <c r="C5" s="4" t="s">
        <v>83</v>
      </c>
      <c r="D5" s="6" t="s">
        <v>2</v>
      </c>
      <c r="E5" s="6" t="s">
        <v>3</v>
      </c>
      <c r="F5" s="6" t="s">
        <v>4</v>
      </c>
    </row>
    <row r="6" spans="3:6" x14ac:dyDescent="0.25">
      <c r="C6" s="9">
        <v>-5</v>
      </c>
      <c r="D6" s="9">
        <v>311.27</v>
      </c>
      <c r="E6" s="9">
        <v>313.47000000000003</v>
      </c>
      <c r="F6" s="9">
        <v>314.32</v>
      </c>
    </row>
    <row r="7" spans="3:6" x14ac:dyDescent="0.25">
      <c r="C7" s="9">
        <v>0</v>
      </c>
      <c r="D7" s="9">
        <v>210.04</v>
      </c>
      <c r="E7" s="9">
        <v>207.11</v>
      </c>
      <c r="F7" s="9">
        <v>211.03</v>
      </c>
    </row>
    <row r="8" spans="3:6" x14ac:dyDescent="0.25">
      <c r="C8" s="9">
        <v>30</v>
      </c>
      <c r="D8" s="9">
        <v>239.85</v>
      </c>
      <c r="E8" s="9">
        <v>241.7</v>
      </c>
      <c r="F8" s="9">
        <v>234.5</v>
      </c>
    </row>
    <row r="9" spans="3:6" x14ac:dyDescent="0.25">
      <c r="C9" s="9">
        <v>60</v>
      </c>
      <c r="D9" s="9">
        <v>262.08999999999997</v>
      </c>
      <c r="E9" s="9">
        <v>264.60000000000002</v>
      </c>
      <c r="F9" s="9">
        <v>265.2</v>
      </c>
    </row>
    <row r="10" spans="3:6" x14ac:dyDescent="0.25">
      <c r="C10" s="9">
        <v>90</v>
      </c>
      <c r="D10" s="9">
        <v>266.8</v>
      </c>
      <c r="E10" s="9">
        <v>269.39999999999998</v>
      </c>
      <c r="F10" s="9">
        <v>267.5</v>
      </c>
    </row>
    <row r="11" spans="3:6" x14ac:dyDescent="0.25">
      <c r="C11" s="9">
        <v>120</v>
      </c>
      <c r="D11" s="9">
        <v>270.57</v>
      </c>
      <c r="E11" s="9">
        <v>273.39999999999998</v>
      </c>
      <c r="F11" s="9">
        <v>272.10000000000002</v>
      </c>
    </row>
    <row r="12" spans="3:6" x14ac:dyDescent="0.25">
      <c r="C12" s="9">
        <v>150</v>
      </c>
      <c r="D12" s="9">
        <v>275.98</v>
      </c>
      <c r="E12" s="9">
        <v>278.5</v>
      </c>
      <c r="F12" s="9">
        <v>277.39999999999998</v>
      </c>
    </row>
  </sheetData>
  <mergeCells count="1">
    <mergeCell ref="D3:F4"/>
  </mergeCells>
  <phoneticPr fontId="1" type="noConversion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B4CAB2-C70C-4686-B81E-249489AFE971}">
  <dimension ref="A1"/>
  <sheetViews>
    <sheetView zoomScaleNormal="100" workbookViewId="0">
      <selection activeCell="T25" sqref="T25"/>
    </sheetView>
  </sheetViews>
  <sheetFormatPr defaultRowHeight="13.8" x14ac:dyDescent="0.25"/>
  <sheetData/>
  <phoneticPr fontId="1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8B4826-0780-4E5A-87F4-D25C4249DDD5}">
  <dimension ref="B2:O210"/>
  <sheetViews>
    <sheetView workbookViewId="0">
      <selection activeCell="N2" sqref="N2:O2"/>
    </sheetView>
  </sheetViews>
  <sheetFormatPr defaultRowHeight="13.8" x14ac:dyDescent="0.25"/>
  <cols>
    <col min="3" max="3" width="12.109375" customWidth="1"/>
    <col min="4" max="4" width="11.5546875" customWidth="1"/>
    <col min="5" max="5" width="12.6640625" customWidth="1"/>
    <col min="6" max="6" width="13.77734375" customWidth="1"/>
    <col min="7" max="7" width="12.88671875" customWidth="1"/>
    <col min="8" max="8" width="13.33203125" customWidth="1"/>
    <col min="11" max="11" width="8.88671875" customWidth="1"/>
  </cols>
  <sheetData>
    <row r="2" spans="2:15" ht="16.2" x14ac:dyDescent="0.25">
      <c r="C2" s="17" t="s">
        <v>52</v>
      </c>
      <c r="D2" s="17"/>
      <c r="E2" s="17"/>
      <c r="F2" s="17"/>
      <c r="G2" s="17"/>
      <c r="H2" s="17"/>
      <c r="K2" s="17" t="s">
        <v>87</v>
      </c>
      <c r="L2" s="17"/>
      <c r="N2" s="17" t="s">
        <v>90</v>
      </c>
      <c r="O2" s="17"/>
    </row>
    <row r="3" spans="2:15" x14ac:dyDescent="0.25">
      <c r="C3" s="17" t="s">
        <v>85</v>
      </c>
      <c r="D3" s="17"/>
      <c r="E3" s="17"/>
      <c r="F3" s="17" t="s">
        <v>86</v>
      </c>
      <c r="G3" s="17"/>
      <c r="H3" s="17"/>
      <c r="K3" s="16" t="s">
        <v>88</v>
      </c>
      <c r="L3" s="16" t="s">
        <v>89</v>
      </c>
      <c r="N3" s="16" t="s">
        <v>88</v>
      </c>
      <c r="O3" s="16" t="s">
        <v>89</v>
      </c>
    </row>
    <row r="4" spans="2:15" x14ac:dyDescent="0.25">
      <c r="B4" s="4" t="s">
        <v>83</v>
      </c>
      <c r="C4" s="6" t="s">
        <v>2</v>
      </c>
      <c r="D4" s="6" t="s">
        <v>3</v>
      </c>
      <c r="E4" s="6" t="s">
        <v>4</v>
      </c>
      <c r="F4" s="6" t="s">
        <v>2</v>
      </c>
      <c r="G4" s="6" t="s">
        <v>3</v>
      </c>
      <c r="H4" s="6" t="s">
        <v>4</v>
      </c>
      <c r="K4" s="17"/>
      <c r="L4" s="17"/>
      <c r="N4" s="17"/>
      <c r="O4" s="17"/>
    </row>
    <row r="5" spans="2:15" x14ac:dyDescent="0.25">
      <c r="B5" s="9">
        <v>0</v>
      </c>
      <c r="C5" s="9">
        <v>0.74</v>
      </c>
      <c r="D5" s="9"/>
      <c r="E5" s="9"/>
      <c r="F5" s="9">
        <v>0.74</v>
      </c>
      <c r="G5" s="9"/>
      <c r="H5" s="9"/>
      <c r="K5" s="9">
        <v>1.1040000000000001</v>
      </c>
      <c r="L5" s="9">
        <v>1.089</v>
      </c>
      <c r="N5" s="9">
        <v>3.9729999999999999</v>
      </c>
      <c r="O5" s="9">
        <v>4.0149999999999997</v>
      </c>
    </row>
    <row r="6" spans="2:15" x14ac:dyDescent="0.25">
      <c r="B6" s="9">
        <v>2</v>
      </c>
      <c r="C6" s="9">
        <v>1.59</v>
      </c>
      <c r="D6" s="9">
        <v>2.04</v>
      </c>
      <c r="E6" s="9">
        <v>2.11</v>
      </c>
      <c r="F6" s="9">
        <v>1.56</v>
      </c>
      <c r="G6" s="9">
        <v>1.47</v>
      </c>
      <c r="H6" s="9">
        <v>1.6</v>
      </c>
      <c r="K6" s="9">
        <v>1.087</v>
      </c>
      <c r="L6" s="9">
        <v>1.077</v>
      </c>
      <c r="N6" s="9">
        <v>3.9470000000000001</v>
      </c>
      <c r="O6" s="9">
        <v>3.9239999999999999</v>
      </c>
    </row>
    <row r="7" spans="2:15" x14ac:dyDescent="0.25">
      <c r="B7" s="9">
        <v>4</v>
      </c>
      <c r="C7" s="9">
        <v>3.08</v>
      </c>
      <c r="D7" s="9">
        <v>3.24</v>
      </c>
      <c r="E7" s="9">
        <v>3.19</v>
      </c>
      <c r="F7" s="9">
        <v>2.94</v>
      </c>
      <c r="G7" s="9">
        <v>2.84</v>
      </c>
      <c r="H7" s="9">
        <v>2.87</v>
      </c>
      <c r="K7" s="9">
        <v>1.0840000000000001</v>
      </c>
      <c r="L7" s="9">
        <v>1.0669999999999999</v>
      </c>
      <c r="N7" s="9">
        <v>3.9390000000000001</v>
      </c>
      <c r="O7" s="9">
        <v>3.9169999999999998</v>
      </c>
    </row>
    <row r="8" spans="2:15" x14ac:dyDescent="0.25">
      <c r="B8" s="9">
        <v>6</v>
      </c>
      <c r="C8" s="9">
        <v>4.21</v>
      </c>
      <c r="D8" s="9">
        <v>4.28</v>
      </c>
      <c r="E8" s="9">
        <v>4.13</v>
      </c>
      <c r="F8" s="9">
        <v>4.37</v>
      </c>
      <c r="G8" s="9">
        <v>4.18</v>
      </c>
      <c r="H8" s="9">
        <v>4.3099999999999996</v>
      </c>
      <c r="K8" s="9">
        <v>1.0609999999999999</v>
      </c>
      <c r="L8" s="9">
        <v>1.0580000000000001</v>
      </c>
      <c r="N8" s="9">
        <v>3.9249999999999998</v>
      </c>
      <c r="O8" s="9">
        <v>3.9169999999999998</v>
      </c>
    </row>
    <row r="9" spans="2:15" x14ac:dyDescent="0.25">
      <c r="B9" s="9">
        <v>8</v>
      </c>
      <c r="C9" s="9">
        <v>5.07</v>
      </c>
      <c r="D9" s="9">
        <v>5.01</v>
      </c>
      <c r="E9" s="9">
        <v>4.97</v>
      </c>
      <c r="F9" s="9">
        <v>5.0999999999999996</v>
      </c>
      <c r="G9" s="9">
        <v>5.14</v>
      </c>
      <c r="H9" s="9">
        <v>5.05</v>
      </c>
      <c r="K9" s="9">
        <v>1.056</v>
      </c>
      <c r="L9" s="9">
        <v>1.0580000000000001</v>
      </c>
      <c r="N9" s="9">
        <v>3.9039999999999999</v>
      </c>
      <c r="O9" s="9">
        <v>3.915</v>
      </c>
    </row>
    <row r="10" spans="2:15" x14ac:dyDescent="0.25">
      <c r="B10" s="9">
        <v>10</v>
      </c>
      <c r="C10" s="9">
        <v>5.28</v>
      </c>
      <c r="D10" s="9">
        <v>5.16</v>
      </c>
      <c r="E10" s="9">
        <v>5.14</v>
      </c>
      <c r="F10" s="9">
        <v>5.15</v>
      </c>
      <c r="G10" s="9">
        <v>5.16</v>
      </c>
      <c r="H10" s="9">
        <v>5.27</v>
      </c>
      <c r="K10" s="9">
        <v>1.0469999999999999</v>
      </c>
      <c r="L10" s="9">
        <v>1.05</v>
      </c>
      <c r="N10" s="9">
        <v>3.8919999999999999</v>
      </c>
      <c r="O10" s="9">
        <v>3.9049999999999998</v>
      </c>
    </row>
    <row r="11" spans="2:15" x14ac:dyDescent="0.25">
      <c r="K11" s="9">
        <v>1.0309999999999999</v>
      </c>
      <c r="L11" s="9">
        <v>1.0449999999999999</v>
      </c>
      <c r="N11" s="9">
        <v>3.847</v>
      </c>
      <c r="O11" s="9">
        <v>3.8969999999999998</v>
      </c>
    </row>
    <row r="12" spans="2:15" x14ac:dyDescent="0.25">
      <c r="K12" s="9">
        <v>1.028</v>
      </c>
      <c r="L12" s="9">
        <v>1.0349999999999999</v>
      </c>
      <c r="N12" s="9">
        <v>3.835</v>
      </c>
      <c r="O12" s="9">
        <v>3.883</v>
      </c>
    </row>
    <row r="13" spans="2:15" x14ac:dyDescent="0.25">
      <c r="K13" s="9">
        <v>1.026</v>
      </c>
      <c r="L13" s="9">
        <v>1.0349999999999999</v>
      </c>
      <c r="N13" s="9">
        <v>3.8279999999999998</v>
      </c>
      <c r="O13" s="9">
        <v>3.867</v>
      </c>
    </row>
    <row r="14" spans="2:15" x14ac:dyDescent="0.25">
      <c r="K14" s="9">
        <v>1.014</v>
      </c>
      <c r="L14" s="9">
        <v>1.032</v>
      </c>
      <c r="N14" s="9">
        <v>3.8119999999999998</v>
      </c>
      <c r="O14" s="9">
        <v>3.8610000000000002</v>
      </c>
    </row>
    <row r="15" spans="2:15" x14ac:dyDescent="0.25">
      <c r="K15" s="9">
        <v>1.0089999999999999</v>
      </c>
      <c r="L15" s="9">
        <v>1.03</v>
      </c>
      <c r="N15" s="9">
        <v>3.8109999999999999</v>
      </c>
      <c r="O15" s="9">
        <v>3.855</v>
      </c>
    </row>
    <row r="16" spans="2:15" x14ac:dyDescent="0.25">
      <c r="K16" s="9">
        <v>1.0089999999999999</v>
      </c>
      <c r="L16" s="9">
        <v>1.022</v>
      </c>
      <c r="N16" s="9">
        <v>3.7909999999999999</v>
      </c>
      <c r="O16" s="9">
        <v>3.7719999999999998</v>
      </c>
    </row>
    <row r="17" spans="11:15" x14ac:dyDescent="0.25">
      <c r="K17" s="9">
        <v>1.0029999999999999</v>
      </c>
      <c r="L17" s="9">
        <v>1.0169999999999999</v>
      </c>
      <c r="N17" s="9">
        <v>3.7839999999999998</v>
      </c>
      <c r="O17" s="9">
        <v>3.7429999999999999</v>
      </c>
    </row>
    <row r="18" spans="11:15" x14ac:dyDescent="0.25">
      <c r="K18" s="9">
        <v>0.996</v>
      </c>
      <c r="L18" s="9">
        <v>1.0169999999999999</v>
      </c>
      <c r="N18" s="9">
        <v>3.7589999999999999</v>
      </c>
      <c r="O18" s="9">
        <v>3.74</v>
      </c>
    </row>
    <row r="19" spans="11:15" x14ac:dyDescent="0.25">
      <c r="K19" s="9">
        <v>0.98699999999999999</v>
      </c>
      <c r="L19" s="9">
        <v>1.014</v>
      </c>
      <c r="N19" s="9">
        <v>3.6949999999999998</v>
      </c>
      <c r="O19" s="9">
        <v>3.738</v>
      </c>
    </row>
    <row r="20" spans="11:15" x14ac:dyDescent="0.25">
      <c r="K20" s="9">
        <v>0.97699999999999998</v>
      </c>
      <c r="L20" s="9">
        <v>1.008</v>
      </c>
      <c r="N20" s="9">
        <v>3.6909999999999998</v>
      </c>
      <c r="O20" s="9">
        <v>3.7320000000000002</v>
      </c>
    </row>
    <row r="21" spans="11:15" x14ac:dyDescent="0.25">
      <c r="K21" s="9">
        <v>0.96799999999999997</v>
      </c>
      <c r="L21" s="9">
        <v>0.999</v>
      </c>
      <c r="N21" s="9">
        <v>3.6680000000000001</v>
      </c>
      <c r="O21" s="9">
        <v>3.6930000000000001</v>
      </c>
    </row>
    <row r="22" spans="11:15" x14ac:dyDescent="0.25">
      <c r="K22" s="9">
        <v>0.96599999999999997</v>
      </c>
      <c r="L22" s="9">
        <v>0.998</v>
      </c>
      <c r="N22" s="9">
        <v>3.645</v>
      </c>
      <c r="O22" s="9">
        <v>3.6829999999999998</v>
      </c>
    </row>
    <row r="23" spans="11:15" x14ac:dyDescent="0.25">
      <c r="K23" s="9">
        <v>0.96499999999999997</v>
      </c>
      <c r="L23" s="9">
        <v>0.99</v>
      </c>
      <c r="N23" s="9">
        <v>3.6269999999999998</v>
      </c>
      <c r="O23" s="9">
        <v>3.6779999999999999</v>
      </c>
    </row>
    <row r="24" spans="11:15" x14ac:dyDescent="0.25">
      <c r="K24" s="9">
        <v>0.96499999999999997</v>
      </c>
      <c r="L24" s="9">
        <v>0.98199999999999998</v>
      </c>
      <c r="N24" s="9">
        <v>3.625</v>
      </c>
      <c r="O24" s="9">
        <v>3.633</v>
      </c>
    </row>
    <row r="25" spans="11:15" x14ac:dyDescent="0.25">
      <c r="K25" s="9">
        <v>0.96499999999999997</v>
      </c>
      <c r="L25" s="9">
        <v>0.97499999999999998</v>
      </c>
      <c r="N25" s="9">
        <v>3.6110000000000002</v>
      </c>
      <c r="O25" s="9">
        <v>3.6269999999999998</v>
      </c>
    </row>
    <row r="26" spans="11:15" x14ac:dyDescent="0.25">
      <c r="K26" s="9">
        <v>0.96199999999999997</v>
      </c>
      <c r="L26" s="9">
        <v>0.96899999999999997</v>
      </c>
      <c r="N26" s="9">
        <v>3.593</v>
      </c>
      <c r="O26" s="9">
        <v>3.6259999999999999</v>
      </c>
    </row>
    <row r="27" spans="11:15" x14ac:dyDescent="0.25">
      <c r="K27" s="9">
        <v>0.96099999999999997</v>
      </c>
      <c r="L27" s="9">
        <v>0.96699999999999997</v>
      </c>
      <c r="N27" s="9">
        <v>3.5489999999999999</v>
      </c>
      <c r="O27" s="9">
        <v>3.6190000000000002</v>
      </c>
    </row>
    <row r="28" spans="11:15" x14ac:dyDescent="0.25">
      <c r="K28" s="9">
        <v>0.95099999999999996</v>
      </c>
      <c r="L28" s="9">
        <v>0.96599999999999997</v>
      </c>
      <c r="N28" s="9">
        <v>3.5470000000000002</v>
      </c>
      <c r="O28" s="9">
        <v>3.6179999999999999</v>
      </c>
    </row>
    <row r="29" spans="11:15" x14ac:dyDescent="0.25">
      <c r="K29" s="9">
        <v>0.95099999999999996</v>
      </c>
      <c r="L29" s="9">
        <v>0.96499999999999997</v>
      </c>
      <c r="N29" s="9">
        <v>3.5289999999999999</v>
      </c>
      <c r="O29" s="9">
        <v>3.597</v>
      </c>
    </row>
    <row r="30" spans="11:15" x14ac:dyDescent="0.25">
      <c r="K30" s="9">
        <v>0.94899999999999995</v>
      </c>
      <c r="L30" s="9">
        <v>0.95899999999999996</v>
      </c>
      <c r="N30" s="9">
        <v>3.5270000000000001</v>
      </c>
      <c r="O30" s="9">
        <v>3.59</v>
      </c>
    </row>
    <row r="31" spans="11:15" x14ac:dyDescent="0.25">
      <c r="K31" s="9">
        <v>0.94799999999999995</v>
      </c>
      <c r="L31" s="9">
        <v>0.95799999999999996</v>
      </c>
      <c r="N31" s="9">
        <v>3.5070000000000001</v>
      </c>
      <c r="O31" s="9">
        <v>3.5859999999999999</v>
      </c>
    </row>
    <row r="32" spans="11:15" x14ac:dyDescent="0.25">
      <c r="K32" s="9">
        <v>0.94599999999999995</v>
      </c>
      <c r="L32" s="9">
        <v>0.94199999999999995</v>
      </c>
      <c r="N32" s="9">
        <v>3.4809999999999999</v>
      </c>
      <c r="O32" s="9">
        <v>3.5670000000000002</v>
      </c>
    </row>
    <row r="33" spans="11:15" x14ac:dyDescent="0.25">
      <c r="K33" s="9">
        <v>0.94499999999999995</v>
      </c>
      <c r="L33" s="9">
        <v>0.94099999999999995</v>
      </c>
      <c r="N33" s="9">
        <v>3.4580000000000002</v>
      </c>
      <c r="O33" s="9">
        <v>3.5640000000000001</v>
      </c>
    </row>
    <row r="34" spans="11:15" x14ac:dyDescent="0.25">
      <c r="K34" s="9">
        <v>0.94299999999999995</v>
      </c>
      <c r="L34" s="9">
        <v>0.94</v>
      </c>
      <c r="N34" s="9">
        <v>3.456</v>
      </c>
      <c r="O34" s="9">
        <v>3.5550000000000002</v>
      </c>
    </row>
    <row r="35" spans="11:15" x14ac:dyDescent="0.25">
      <c r="K35" s="9">
        <v>0.93500000000000005</v>
      </c>
      <c r="L35" s="9">
        <v>0.93899999999999995</v>
      </c>
      <c r="N35" s="9">
        <v>3.423</v>
      </c>
      <c r="O35" s="9">
        <v>3.516</v>
      </c>
    </row>
    <row r="36" spans="11:15" x14ac:dyDescent="0.25">
      <c r="K36" s="9">
        <v>0.93400000000000005</v>
      </c>
      <c r="L36" s="9">
        <v>0.93899999999999995</v>
      </c>
      <c r="N36" s="9">
        <v>3.42</v>
      </c>
      <c r="O36" s="9">
        <v>3.5139999999999998</v>
      </c>
    </row>
    <row r="37" spans="11:15" x14ac:dyDescent="0.25">
      <c r="K37" s="9">
        <v>0.93300000000000005</v>
      </c>
      <c r="L37" s="9">
        <v>0.93899999999999995</v>
      </c>
      <c r="N37" s="9">
        <v>3.415</v>
      </c>
      <c r="O37" s="9">
        <v>3.508</v>
      </c>
    </row>
    <row r="38" spans="11:15" x14ac:dyDescent="0.25">
      <c r="K38" s="9">
        <v>0.93200000000000005</v>
      </c>
      <c r="L38" s="9">
        <v>0.93899999999999995</v>
      </c>
      <c r="N38" s="9">
        <v>3.4060000000000001</v>
      </c>
      <c r="O38" s="9">
        <v>3.5070000000000001</v>
      </c>
    </row>
    <row r="39" spans="11:15" x14ac:dyDescent="0.25">
      <c r="K39" s="9">
        <v>0.93100000000000005</v>
      </c>
      <c r="L39" s="9">
        <v>0.93799999999999994</v>
      </c>
      <c r="N39" s="9">
        <v>3.4020000000000001</v>
      </c>
      <c r="O39" s="9">
        <v>3.4969999999999999</v>
      </c>
    </row>
    <row r="40" spans="11:15" x14ac:dyDescent="0.25">
      <c r="K40" s="9">
        <v>0.93100000000000005</v>
      </c>
      <c r="L40" s="9">
        <v>0.93799999999999994</v>
      </c>
      <c r="N40" s="9">
        <v>3.3650000000000002</v>
      </c>
      <c r="O40" s="9">
        <v>3.4950000000000001</v>
      </c>
    </row>
    <row r="41" spans="11:15" x14ac:dyDescent="0.25">
      <c r="K41" s="9">
        <v>0.93</v>
      </c>
      <c r="L41" s="9">
        <v>0.93500000000000005</v>
      </c>
      <c r="N41" s="9">
        <v>3.3460000000000001</v>
      </c>
      <c r="O41" s="9">
        <v>3.492</v>
      </c>
    </row>
    <row r="42" spans="11:15" x14ac:dyDescent="0.25">
      <c r="K42" s="9">
        <v>0.92900000000000005</v>
      </c>
      <c r="L42" s="9">
        <v>0.93400000000000005</v>
      </c>
      <c r="N42" s="9">
        <v>3.3359999999999999</v>
      </c>
      <c r="O42" s="9">
        <v>3.492</v>
      </c>
    </row>
    <row r="43" spans="11:15" x14ac:dyDescent="0.25">
      <c r="K43" s="9">
        <v>0.92800000000000005</v>
      </c>
      <c r="L43" s="9">
        <v>0.93300000000000005</v>
      </c>
      <c r="N43" s="9">
        <v>3.3330000000000002</v>
      </c>
      <c r="O43" s="9">
        <v>3.4489999999999998</v>
      </c>
    </row>
    <row r="44" spans="11:15" x14ac:dyDescent="0.25">
      <c r="K44" s="9">
        <v>0.92600000000000005</v>
      </c>
      <c r="L44" s="9">
        <v>0.93200000000000005</v>
      </c>
      <c r="N44" s="9">
        <v>3.3330000000000002</v>
      </c>
      <c r="O44" s="9">
        <v>3.4420000000000002</v>
      </c>
    </row>
    <row r="45" spans="11:15" x14ac:dyDescent="0.25">
      <c r="K45" s="9">
        <v>0.92500000000000004</v>
      </c>
      <c r="L45" s="9">
        <v>0.92900000000000005</v>
      </c>
      <c r="N45" s="9">
        <v>3.3210000000000002</v>
      </c>
      <c r="O45" s="9">
        <v>3.427</v>
      </c>
    </row>
    <row r="46" spans="11:15" x14ac:dyDescent="0.25">
      <c r="K46" s="9">
        <v>0.92400000000000004</v>
      </c>
      <c r="L46" s="9">
        <v>0.92700000000000005</v>
      </c>
      <c r="N46" s="9">
        <v>3.3170000000000002</v>
      </c>
      <c r="O46" s="9">
        <v>3.4260000000000002</v>
      </c>
    </row>
    <row r="47" spans="11:15" x14ac:dyDescent="0.25">
      <c r="K47" s="9">
        <v>0.92200000000000004</v>
      </c>
      <c r="L47" s="9">
        <v>0.92600000000000005</v>
      </c>
      <c r="N47" s="9">
        <v>3.3090000000000002</v>
      </c>
      <c r="O47" s="9">
        <v>3.4119999999999999</v>
      </c>
    </row>
    <row r="48" spans="11:15" x14ac:dyDescent="0.25">
      <c r="K48" s="9">
        <v>0.92100000000000004</v>
      </c>
      <c r="L48" s="9">
        <v>0.92400000000000004</v>
      </c>
      <c r="N48" s="9">
        <v>3.2989999999999999</v>
      </c>
      <c r="O48" s="9">
        <v>3.403</v>
      </c>
    </row>
    <row r="49" spans="11:15" x14ac:dyDescent="0.25">
      <c r="K49" s="9">
        <v>0.92100000000000004</v>
      </c>
      <c r="L49" s="9">
        <v>0.92100000000000004</v>
      </c>
      <c r="N49" s="9">
        <v>3.2919999999999998</v>
      </c>
      <c r="O49" s="9">
        <v>3.4</v>
      </c>
    </row>
    <row r="50" spans="11:15" x14ac:dyDescent="0.25">
      <c r="K50" s="9">
        <v>0.92</v>
      </c>
      <c r="L50" s="9">
        <v>0.91400000000000003</v>
      </c>
      <c r="N50" s="9">
        <v>3.2869999999999999</v>
      </c>
      <c r="O50" s="9">
        <v>3.3879999999999999</v>
      </c>
    </row>
    <row r="51" spans="11:15" x14ac:dyDescent="0.25">
      <c r="K51" s="9">
        <v>0.92</v>
      </c>
      <c r="L51" s="9">
        <v>0.91300000000000003</v>
      </c>
      <c r="N51" s="9">
        <v>3.2869999999999999</v>
      </c>
      <c r="O51" s="9">
        <v>3.379</v>
      </c>
    </row>
    <row r="52" spans="11:15" x14ac:dyDescent="0.25">
      <c r="K52" s="9">
        <v>0.91900000000000004</v>
      </c>
      <c r="L52" s="9">
        <v>0.91300000000000003</v>
      </c>
      <c r="N52" s="9">
        <v>3.2749999999999999</v>
      </c>
      <c r="O52" s="9">
        <v>3.351</v>
      </c>
    </row>
    <row r="53" spans="11:15" x14ac:dyDescent="0.25">
      <c r="K53" s="9">
        <v>0.91800000000000004</v>
      </c>
      <c r="L53" s="9">
        <v>0.91200000000000003</v>
      </c>
      <c r="N53" s="9">
        <v>3.2749999999999999</v>
      </c>
      <c r="O53" s="9">
        <v>3.3410000000000002</v>
      </c>
    </row>
    <row r="54" spans="11:15" x14ac:dyDescent="0.25">
      <c r="K54" s="9">
        <v>0.91800000000000004</v>
      </c>
      <c r="L54" s="9">
        <v>0.91100000000000003</v>
      </c>
      <c r="N54" s="9">
        <v>3.2679999999999998</v>
      </c>
      <c r="O54" s="9">
        <v>3.3279999999999998</v>
      </c>
    </row>
    <row r="55" spans="11:15" x14ac:dyDescent="0.25">
      <c r="K55" s="9">
        <v>0.91700000000000004</v>
      </c>
      <c r="L55" s="9">
        <v>0.91</v>
      </c>
      <c r="N55" s="9">
        <v>3.2669999999999999</v>
      </c>
      <c r="O55" s="9">
        <v>3.3149999999999999</v>
      </c>
    </row>
    <row r="56" spans="11:15" x14ac:dyDescent="0.25">
      <c r="K56" s="9">
        <v>0.91700000000000004</v>
      </c>
      <c r="L56" s="9">
        <v>0.90900000000000003</v>
      </c>
      <c r="N56" s="9">
        <v>3.262</v>
      </c>
      <c r="O56" s="9">
        <v>3.3109999999999999</v>
      </c>
    </row>
    <row r="57" spans="11:15" x14ac:dyDescent="0.25">
      <c r="K57" s="9">
        <v>0.91700000000000004</v>
      </c>
      <c r="L57" s="9">
        <v>0.90700000000000003</v>
      </c>
      <c r="N57" s="9">
        <v>3.2589999999999999</v>
      </c>
      <c r="O57" s="9">
        <v>3.3050000000000002</v>
      </c>
    </row>
    <row r="58" spans="11:15" x14ac:dyDescent="0.25">
      <c r="K58" s="9">
        <v>0.91600000000000004</v>
      </c>
      <c r="L58" s="9">
        <v>0.90500000000000003</v>
      </c>
      <c r="N58" s="9">
        <v>3.2389999999999999</v>
      </c>
      <c r="O58" s="9">
        <v>3.3039999999999998</v>
      </c>
    </row>
    <row r="59" spans="11:15" x14ac:dyDescent="0.25">
      <c r="K59" s="9">
        <v>0.91600000000000004</v>
      </c>
      <c r="L59" s="9">
        <v>0.90500000000000003</v>
      </c>
      <c r="N59" s="9">
        <v>3.226</v>
      </c>
      <c r="O59" s="9">
        <v>3.294</v>
      </c>
    </row>
    <row r="60" spans="11:15" x14ac:dyDescent="0.25">
      <c r="K60" s="9">
        <v>0.91500000000000004</v>
      </c>
      <c r="L60" s="9">
        <v>0.90400000000000003</v>
      </c>
      <c r="N60" s="9">
        <v>3.2210000000000001</v>
      </c>
      <c r="O60" s="9">
        <v>3.2909999999999999</v>
      </c>
    </row>
    <row r="61" spans="11:15" x14ac:dyDescent="0.25">
      <c r="K61" s="9">
        <v>0.91400000000000003</v>
      </c>
      <c r="L61" s="9">
        <v>0.90400000000000003</v>
      </c>
      <c r="N61" s="9">
        <v>3.218</v>
      </c>
      <c r="O61" s="9">
        <v>3.2709999999999999</v>
      </c>
    </row>
    <row r="62" spans="11:15" x14ac:dyDescent="0.25">
      <c r="K62" s="9">
        <v>0.91300000000000003</v>
      </c>
      <c r="L62" s="9">
        <v>0.90200000000000002</v>
      </c>
      <c r="N62" s="9">
        <v>3.2120000000000002</v>
      </c>
      <c r="O62" s="9">
        <v>3.2370000000000001</v>
      </c>
    </row>
    <row r="63" spans="11:15" x14ac:dyDescent="0.25">
      <c r="K63" s="9">
        <v>0.91200000000000003</v>
      </c>
      <c r="L63" s="9">
        <v>0.89900000000000002</v>
      </c>
      <c r="N63" s="9">
        <v>3.21</v>
      </c>
      <c r="O63" s="9">
        <v>3.2250000000000001</v>
      </c>
    </row>
    <row r="64" spans="11:15" x14ac:dyDescent="0.25">
      <c r="K64" s="9">
        <v>0.91200000000000003</v>
      </c>
      <c r="L64" s="9">
        <v>0.89900000000000002</v>
      </c>
      <c r="N64" s="9">
        <v>3.194</v>
      </c>
      <c r="O64" s="9">
        <v>3.2240000000000002</v>
      </c>
    </row>
    <row r="65" spans="11:15" x14ac:dyDescent="0.25">
      <c r="K65" s="9">
        <v>0.91100000000000003</v>
      </c>
      <c r="L65" s="9">
        <v>0.89800000000000002</v>
      </c>
      <c r="N65" s="9">
        <v>3.18</v>
      </c>
      <c r="O65" s="9">
        <v>3.2160000000000002</v>
      </c>
    </row>
    <row r="66" spans="11:15" x14ac:dyDescent="0.25">
      <c r="K66" s="9">
        <v>0.91</v>
      </c>
      <c r="L66" s="9">
        <v>0.89700000000000002</v>
      </c>
      <c r="N66" s="9">
        <v>3.16</v>
      </c>
      <c r="O66" s="9">
        <v>3.1989999999999998</v>
      </c>
    </row>
    <row r="67" spans="11:15" x14ac:dyDescent="0.25">
      <c r="K67" s="9">
        <v>0.90700000000000003</v>
      </c>
      <c r="L67" s="9">
        <v>0.89600000000000002</v>
      </c>
      <c r="N67" s="9">
        <v>3.1579999999999999</v>
      </c>
      <c r="O67" s="9">
        <v>3.18</v>
      </c>
    </row>
    <row r="68" spans="11:15" x14ac:dyDescent="0.25">
      <c r="K68" s="9">
        <v>0.90700000000000003</v>
      </c>
      <c r="L68" s="9">
        <v>0.89500000000000002</v>
      </c>
      <c r="N68" s="9">
        <v>3.1389999999999998</v>
      </c>
      <c r="O68" s="9">
        <v>3.165</v>
      </c>
    </row>
    <row r="69" spans="11:15" x14ac:dyDescent="0.25">
      <c r="K69" s="9">
        <v>0.90700000000000003</v>
      </c>
      <c r="L69" s="9">
        <v>0.89500000000000002</v>
      </c>
      <c r="N69" s="9">
        <v>3.12</v>
      </c>
      <c r="O69" s="9">
        <v>3.16</v>
      </c>
    </row>
    <row r="70" spans="11:15" x14ac:dyDescent="0.25">
      <c r="K70" s="9">
        <v>0.90500000000000003</v>
      </c>
      <c r="L70" s="9">
        <v>0.89400000000000002</v>
      </c>
      <c r="N70" s="9">
        <v>3.1139999999999999</v>
      </c>
      <c r="O70" s="9">
        <v>3.153</v>
      </c>
    </row>
    <row r="71" spans="11:15" x14ac:dyDescent="0.25">
      <c r="K71" s="9">
        <v>0.90400000000000003</v>
      </c>
      <c r="L71" s="9">
        <v>0.89400000000000002</v>
      </c>
      <c r="N71" s="9">
        <v>3.1139999999999999</v>
      </c>
      <c r="O71" s="9">
        <v>3.153</v>
      </c>
    </row>
    <row r="72" spans="11:15" x14ac:dyDescent="0.25">
      <c r="K72" s="9">
        <v>0.90400000000000003</v>
      </c>
      <c r="L72" s="9">
        <v>0.89300000000000002</v>
      </c>
      <c r="N72" s="9">
        <v>3.093</v>
      </c>
      <c r="O72" s="9">
        <v>3.1480000000000001</v>
      </c>
    </row>
    <row r="73" spans="11:15" x14ac:dyDescent="0.25">
      <c r="K73" s="9">
        <v>0.90300000000000002</v>
      </c>
      <c r="L73" s="9">
        <v>0.89300000000000002</v>
      </c>
      <c r="N73" s="9">
        <v>3.0830000000000002</v>
      </c>
      <c r="O73" s="9">
        <v>3.1360000000000001</v>
      </c>
    </row>
    <row r="74" spans="11:15" x14ac:dyDescent="0.25">
      <c r="K74" s="9">
        <v>0.90100000000000002</v>
      </c>
      <c r="L74" s="9">
        <v>0.89</v>
      </c>
      <c r="N74" s="9">
        <v>3.077</v>
      </c>
      <c r="O74" s="9">
        <v>3.1320000000000001</v>
      </c>
    </row>
    <row r="75" spans="11:15" x14ac:dyDescent="0.25">
      <c r="K75" s="9">
        <v>0.90100000000000002</v>
      </c>
      <c r="L75" s="9">
        <v>0.89</v>
      </c>
      <c r="N75" s="9">
        <v>3.077</v>
      </c>
      <c r="O75" s="9">
        <v>3.1259999999999999</v>
      </c>
    </row>
    <row r="76" spans="11:15" x14ac:dyDescent="0.25">
      <c r="K76" s="9">
        <v>0.90100000000000002</v>
      </c>
      <c r="L76" s="9">
        <v>0.89</v>
      </c>
      <c r="N76" s="9">
        <v>3.07</v>
      </c>
      <c r="O76" s="9">
        <v>3.1019999999999999</v>
      </c>
    </row>
    <row r="77" spans="11:15" x14ac:dyDescent="0.25">
      <c r="K77" s="9">
        <v>0.90100000000000002</v>
      </c>
      <c r="L77" s="9">
        <v>0.89</v>
      </c>
      <c r="N77" s="9">
        <v>3.0619999999999998</v>
      </c>
      <c r="O77" s="9">
        <v>3.0960000000000001</v>
      </c>
    </row>
    <row r="78" spans="11:15" x14ac:dyDescent="0.25">
      <c r="K78" s="9">
        <v>0.89900000000000002</v>
      </c>
      <c r="L78" s="9">
        <v>0.88900000000000001</v>
      </c>
      <c r="N78" s="9">
        <v>3.0459999999999998</v>
      </c>
      <c r="O78" s="9">
        <v>3.093</v>
      </c>
    </row>
    <row r="79" spans="11:15" x14ac:dyDescent="0.25">
      <c r="K79" s="9">
        <v>0.89900000000000002</v>
      </c>
      <c r="L79" s="9">
        <v>0.88900000000000001</v>
      </c>
      <c r="N79" s="9">
        <v>3.02</v>
      </c>
      <c r="O79" s="9">
        <v>3.093</v>
      </c>
    </row>
    <row r="80" spans="11:15" x14ac:dyDescent="0.25">
      <c r="K80" s="9">
        <v>0.89800000000000002</v>
      </c>
      <c r="L80" s="9">
        <v>0.88900000000000001</v>
      </c>
      <c r="N80" s="9">
        <v>3.0190000000000001</v>
      </c>
      <c r="O80" s="9">
        <v>3.0840000000000001</v>
      </c>
    </row>
    <row r="81" spans="11:15" x14ac:dyDescent="0.25">
      <c r="K81" s="9">
        <v>0.89700000000000002</v>
      </c>
      <c r="L81" s="9">
        <v>0.88800000000000001</v>
      </c>
      <c r="N81" s="9">
        <v>3.0129999999999999</v>
      </c>
      <c r="O81" s="9">
        <v>3.0659999999999998</v>
      </c>
    </row>
    <row r="82" spans="11:15" x14ac:dyDescent="0.25">
      <c r="K82" s="9">
        <v>0.89700000000000002</v>
      </c>
      <c r="L82" s="9">
        <v>0.88400000000000001</v>
      </c>
      <c r="N82" s="9">
        <v>3.0129999999999999</v>
      </c>
      <c r="O82" s="9">
        <v>3.0590000000000002</v>
      </c>
    </row>
    <row r="83" spans="11:15" x14ac:dyDescent="0.25">
      <c r="K83" s="9">
        <v>0.89700000000000002</v>
      </c>
      <c r="L83" s="9">
        <v>0.88300000000000001</v>
      </c>
      <c r="N83" s="9">
        <v>2.9990000000000001</v>
      </c>
      <c r="O83" s="9">
        <v>3.0539999999999998</v>
      </c>
    </row>
    <row r="84" spans="11:15" x14ac:dyDescent="0.25">
      <c r="K84" s="9">
        <v>0.89600000000000002</v>
      </c>
      <c r="L84" s="9">
        <v>0.88200000000000001</v>
      </c>
      <c r="N84" s="9">
        <v>2.9860000000000002</v>
      </c>
      <c r="O84" s="9">
        <v>3.0529999999999999</v>
      </c>
    </row>
    <row r="85" spans="11:15" x14ac:dyDescent="0.25">
      <c r="K85" s="9">
        <v>0.89600000000000002</v>
      </c>
      <c r="L85" s="9">
        <v>0.88200000000000001</v>
      </c>
      <c r="N85" s="9">
        <v>2.9809999999999999</v>
      </c>
      <c r="O85" s="9">
        <v>3.0510000000000002</v>
      </c>
    </row>
    <row r="86" spans="11:15" x14ac:dyDescent="0.25">
      <c r="K86" s="9">
        <v>0.89500000000000002</v>
      </c>
      <c r="L86" s="9">
        <v>0.88100000000000001</v>
      </c>
      <c r="N86" s="9">
        <v>2.98</v>
      </c>
      <c r="O86" s="9">
        <v>3.0329999999999999</v>
      </c>
    </row>
    <row r="87" spans="11:15" x14ac:dyDescent="0.25">
      <c r="K87" s="9">
        <v>0.89500000000000002</v>
      </c>
      <c r="L87" s="9">
        <v>0.88</v>
      </c>
      <c r="N87" s="9">
        <v>2.9689999999999999</v>
      </c>
      <c r="O87" s="9">
        <v>3.0329999999999999</v>
      </c>
    </row>
    <row r="88" spans="11:15" x14ac:dyDescent="0.25">
      <c r="K88" s="9">
        <v>0.89500000000000002</v>
      </c>
      <c r="L88" s="9">
        <v>0.879</v>
      </c>
      <c r="N88" s="9">
        <v>2.9660000000000002</v>
      </c>
      <c r="O88" s="9">
        <v>3.0310000000000001</v>
      </c>
    </row>
    <row r="89" spans="11:15" x14ac:dyDescent="0.25">
      <c r="K89" s="9">
        <v>0.89300000000000002</v>
      </c>
      <c r="L89" s="9">
        <v>0.879</v>
      </c>
      <c r="N89" s="9">
        <v>2.9620000000000002</v>
      </c>
      <c r="O89" s="9">
        <v>3.0270000000000001</v>
      </c>
    </row>
    <row r="90" spans="11:15" x14ac:dyDescent="0.25">
      <c r="K90" s="9">
        <v>0.89300000000000002</v>
      </c>
      <c r="L90" s="9">
        <v>0.876</v>
      </c>
      <c r="N90" s="9">
        <v>2.9590000000000001</v>
      </c>
      <c r="O90" s="9">
        <v>3.0179999999999998</v>
      </c>
    </row>
    <row r="91" spans="11:15" x14ac:dyDescent="0.25">
      <c r="K91" s="9">
        <v>0.89200000000000002</v>
      </c>
      <c r="L91" s="9">
        <v>0.876</v>
      </c>
      <c r="N91" s="9">
        <v>2.956</v>
      </c>
      <c r="O91" s="9">
        <v>3.0179999999999998</v>
      </c>
    </row>
    <row r="92" spans="11:15" x14ac:dyDescent="0.25">
      <c r="K92" s="9">
        <v>0.89100000000000001</v>
      </c>
      <c r="L92" s="9">
        <v>0.875</v>
      </c>
      <c r="N92" s="9">
        <v>2.9550000000000001</v>
      </c>
      <c r="O92" s="9">
        <v>3.0110000000000001</v>
      </c>
    </row>
    <row r="93" spans="11:15" x14ac:dyDescent="0.25">
      <c r="K93" s="9">
        <v>0.89</v>
      </c>
      <c r="L93" s="9">
        <v>0.875</v>
      </c>
      <c r="N93" s="9">
        <v>2.9260000000000002</v>
      </c>
      <c r="O93" s="9">
        <v>3.008</v>
      </c>
    </row>
    <row r="94" spans="11:15" x14ac:dyDescent="0.25">
      <c r="K94" s="9">
        <v>0.88900000000000001</v>
      </c>
      <c r="L94" s="9">
        <v>0.875</v>
      </c>
      <c r="N94" s="9">
        <v>2.9260000000000002</v>
      </c>
      <c r="O94" s="9">
        <v>3.0009999999999999</v>
      </c>
    </row>
    <row r="95" spans="11:15" x14ac:dyDescent="0.25">
      <c r="K95" s="9">
        <v>0.88900000000000001</v>
      </c>
      <c r="L95" s="9">
        <v>0.874</v>
      </c>
      <c r="N95" s="9">
        <v>2.915</v>
      </c>
      <c r="O95" s="9">
        <v>2.9950000000000001</v>
      </c>
    </row>
    <row r="96" spans="11:15" x14ac:dyDescent="0.25">
      <c r="K96" s="9">
        <v>0.88700000000000001</v>
      </c>
      <c r="L96" s="9">
        <v>0.874</v>
      </c>
      <c r="N96" s="9">
        <v>2.915</v>
      </c>
      <c r="O96" s="9">
        <v>2.9689999999999999</v>
      </c>
    </row>
    <row r="97" spans="11:15" x14ac:dyDescent="0.25">
      <c r="K97" s="9">
        <v>0.88600000000000001</v>
      </c>
      <c r="L97" s="9">
        <v>0.872</v>
      </c>
      <c r="N97" s="9">
        <v>2.9119999999999999</v>
      </c>
      <c r="O97" s="9">
        <v>2.9590000000000001</v>
      </c>
    </row>
    <row r="98" spans="11:15" x14ac:dyDescent="0.25">
      <c r="K98" s="9">
        <v>0.88600000000000001</v>
      </c>
      <c r="L98" s="9">
        <v>0.872</v>
      </c>
      <c r="N98" s="9">
        <v>2.8929999999999998</v>
      </c>
      <c r="O98" s="9">
        <v>2.94</v>
      </c>
    </row>
    <row r="99" spans="11:15" x14ac:dyDescent="0.25">
      <c r="K99" s="9">
        <v>0.88600000000000001</v>
      </c>
      <c r="L99" s="9">
        <v>0.871</v>
      </c>
      <c r="N99" s="9">
        <v>2.8889999999999998</v>
      </c>
      <c r="O99" s="9">
        <v>2.919</v>
      </c>
    </row>
    <row r="100" spans="11:15" x14ac:dyDescent="0.25">
      <c r="K100" s="9">
        <v>0.88500000000000001</v>
      </c>
      <c r="L100" s="9">
        <v>0.87</v>
      </c>
      <c r="N100" s="9">
        <v>2.8809999999999998</v>
      </c>
      <c r="O100" s="9">
        <v>2.9009999999999998</v>
      </c>
    </row>
    <row r="101" spans="11:15" x14ac:dyDescent="0.25">
      <c r="K101" s="9">
        <v>0.88300000000000001</v>
      </c>
      <c r="L101" s="9">
        <v>0.86899999999999999</v>
      </c>
      <c r="N101" s="9">
        <v>2.8719999999999999</v>
      </c>
      <c r="O101" s="9">
        <v>2.8980000000000001</v>
      </c>
    </row>
    <row r="102" spans="11:15" x14ac:dyDescent="0.25">
      <c r="K102" s="9">
        <v>0.88200000000000001</v>
      </c>
      <c r="L102" s="9">
        <v>0.86899999999999999</v>
      </c>
      <c r="N102" s="9">
        <v>2.8650000000000002</v>
      </c>
      <c r="O102" s="9">
        <v>2.8980000000000001</v>
      </c>
    </row>
    <row r="103" spans="11:15" x14ac:dyDescent="0.25">
      <c r="K103" s="9">
        <v>0.88100000000000001</v>
      </c>
      <c r="L103" s="9">
        <v>0.86699999999999999</v>
      </c>
      <c r="N103" s="9">
        <v>2.851</v>
      </c>
      <c r="O103" s="9">
        <v>2.8929999999999998</v>
      </c>
    </row>
    <row r="104" spans="11:15" x14ac:dyDescent="0.25">
      <c r="K104" s="9">
        <v>0.88100000000000001</v>
      </c>
      <c r="L104" s="9">
        <v>0.86499999999999999</v>
      </c>
      <c r="N104" s="9">
        <v>2.8380000000000001</v>
      </c>
      <c r="O104" s="9">
        <v>2.879</v>
      </c>
    </row>
    <row r="105" spans="11:15" x14ac:dyDescent="0.25">
      <c r="K105" s="9">
        <v>0.88100000000000001</v>
      </c>
      <c r="L105" s="9">
        <v>0.86499999999999999</v>
      </c>
      <c r="N105" s="9">
        <v>2.8260000000000001</v>
      </c>
      <c r="O105" s="9">
        <v>2.8719999999999999</v>
      </c>
    </row>
    <row r="106" spans="11:15" x14ac:dyDescent="0.25">
      <c r="K106" s="9">
        <v>0.88100000000000001</v>
      </c>
      <c r="L106" s="9">
        <v>0.86499999999999999</v>
      </c>
      <c r="N106" s="9">
        <v>2.8239999999999998</v>
      </c>
      <c r="O106" s="9">
        <v>2.871</v>
      </c>
    </row>
    <row r="107" spans="11:15" x14ac:dyDescent="0.25">
      <c r="K107" s="9">
        <v>0.879</v>
      </c>
      <c r="L107" s="9">
        <v>0.86499999999999999</v>
      </c>
      <c r="N107" s="9">
        <v>2.8159999999999998</v>
      </c>
      <c r="O107" s="9">
        <v>2.871</v>
      </c>
    </row>
    <row r="108" spans="11:15" x14ac:dyDescent="0.25">
      <c r="K108" s="9">
        <v>0.878</v>
      </c>
      <c r="L108" s="9">
        <v>0.86499999999999999</v>
      </c>
      <c r="N108" s="9">
        <v>2.8109999999999999</v>
      </c>
      <c r="O108" s="9">
        <v>2.8690000000000002</v>
      </c>
    </row>
    <row r="109" spans="11:15" x14ac:dyDescent="0.25">
      <c r="K109" s="9">
        <v>0.876</v>
      </c>
      <c r="L109" s="9">
        <v>0.86399999999999999</v>
      </c>
      <c r="N109" s="9">
        <v>2.8039999999999998</v>
      </c>
      <c r="O109" s="9">
        <v>2.8690000000000002</v>
      </c>
    </row>
    <row r="110" spans="11:15" x14ac:dyDescent="0.25">
      <c r="K110" s="9">
        <v>0.875</v>
      </c>
      <c r="L110" s="9">
        <v>0.86299999999999999</v>
      </c>
      <c r="N110" s="9">
        <v>2.8</v>
      </c>
      <c r="O110" s="9">
        <v>2.8370000000000002</v>
      </c>
    </row>
    <row r="111" spans="11:15" x14ac:dyDescent="0.25">
      <c r="K111" s="9">
        <v>0.875</v>
      </c>
      <c r="L111" s="9">
        <v>0.86299999999999999</v>
      </c>
      <c r="N111" s="9">
        <v>2.7959999999999998</v>
      </c>
      <c r="O111" s="9">
        <v>2.8279999999999998</v>
      </c>
    </row>
    <row r="112" spans="11:15" x14ac:dyDescent="0.25">
      <c r="K112" s="9">
        <v>0.875</v>
      </c>
      <c r="L112" s="9">
        <v>0.86099999999999999</v>
      </c>
      <c r="N112" s="9">
        <v>2.7919999999999998</v>
      </c>
      <c r="O112" s="9">
        <v>2.8239999999999998</v>
      </c>
    </row>
    <row r="113" spans="11:15" x14ac:dyDescent="0.25">
      <c r="K113" s="9">
        <v>0.874</v>
      </c>
      <c r="L113" s="9">
        <v>0.86099999999999999</v>
      </c>
      <c r="N113" s="9">
        <v>2.7869999999999999</v>
      </c>
      <c r="O113" s="9">
        <v>2.819</v>
      </c>
    </row>
    <row r="114" spans="11:15" x14ac:dyDescent="0.25">
      <c r="K114" s="9">
        <v>0.874</v>
      </c>
      <c r="L114" s="9">
        <v>0.86099999999999999</v>
      </c>
      <c r="N114" s="9">
        <v>2.786</v>
      </c>
      <c r="O114" s="9">
        <v>2.8050000000000002</v>
      </c>
    </row>
    <row r="115" spans="11:15" x14ac:dyDescent="0.25">
      <c r="K115" s="9">
        <v>0.873</v>
      </c>
      <c r="L115" s="9">
        <v>0.86</v>
      </c>
      <c r="N115" s="9">
        <v>2.7770000000000001</v>
      </c>
      <c r="O115" s="9">
        <v>2.8050000000000002</v>
      </c>
    </row>
    <row r="116" spans="11:15" x14ac:dyDescent="0.25">
      <c r="K116" s="9">
        <v>0.873</v>
      </c>
      <c r="L116" s="9">
        <v>0.85899999999999999</v>
      </c>
      <c r="N116" s="9">
        <v>2.7730000000000001</v>
      </c>
      <c r="O116" s="9">
        <v>2.8039999999999998</v>
      </c>
    </row>
    <row r="117" spans="11:15" x14ac:dyDescent="0.25">
      <c r="K117" s="9">
        <v>0.873</v>
      </c>
      <c r="L117" s="9">
        <v>0.85899999999999999</v>
      </c>
      <c r="N117" s="9">
        <v>2.7610000000000001</v>
      </c>
      <c r="O117" s="9">
        <v>2.8039999999999998</v>
      </c>
    </row>
    <row r="118" spans="11:15" x14ac:dyDescent="0.25">
      <c r="K118" s="9">
        <v>0.872</v>
      </c>
      <c r="L118" s="9">
        <v>0.85799999999999998</v>
      </c>
      <c r="N118" s="9">
        <v>2.754</v>
      </c>
      <c r="O118" s="9">
        <v>2.7959999999999998</v>
      </c>
    </row>
    <row r="119" spans="11:15" x14ac:dyDescent="0.25">
      <c r="K119" s="9">
        <v>0.872</v>
      </c>
      <c r="L119" s="9">
        <v>0.85799999999999998</v>
      </c>
      <c r="N119" s="9">
        <v>2.7519999999999998</v>
      </c>
      <c r="O119" s="9">
        <v>2.7890000000000001</v>
      </c>
    </row>
    <row r="120" spans="11:15" x14ac:dyDescent="0.25">
      <c r="K120" s="9">
        <v>0.871</v>
      </c>
      <c r="L120" s="9">
        <v>0.85799999999999998</v>
      </c>
      <c r="N120" s="9">
        <v>2.7480000000000002</v>
      </c>
      <c r="O120" s="9">
        <v>2.782</v>
      </c>
    </row>
    <row r="121" spans="11:15" x14ac:dyDescent="0.25">
      <c r="K121" s="9">
        <v>0.871</v>
      </c>
      <c r="L121" s="9">
        <v>0.85599999999999998</v>
      </c>
      <c r="N121" s="9">
        <v>2.7480000000000002</v>
      </c>
      <c r="O121" s="9">
        <v>2.7690000000000001</v>
      </c>
    </row>
    <row r="122" spans="11:15" x14ac:dyDescent="0.25">
      <c r="K122" s="9">
        <v>0.871</v>
      </c>
      <c r="L122" s="9">
        <v>0.85499999999999998</v>
      </c>
      <c r="N122" s="9">
        <v>2.742</v>
      </c>
      <c r="O122" s="9">
        <v>2.766</v>
      </c>
    </row>
    <row r="123" spans="11:15" x14ac:dyDescent="0.25">
      <c r="K123" s="9">
        <v>0.87</v>
      </c>
      <c r="L123" s="9">
        <v>0.85499999999999998</v>
      </c>
      <c r="N123" s="9">
        <v>2.738</v>
      </c>
      <c r="O123" s="9">
        <v>2.7290000000000001</v>
      </c>
    </row>
    <row r="124" spans="11:15" x14ac:dyDescent="0.25">
      <c r="K124" s="9">
        <v>0.86799999999999999</v>
      </c>
      <c r="L124" s="9">
        <v>0.85399999999999998</v>
      </c>
      <c r="N124" s="9">
        <v>2.7290000000000001</v>
      </c>
      <c r="O124" s="9">
        <v>2.7269999999999999</v>
      </c>
    </row>
    <row r="125" spans="11:15" x14ac:dyDescent="0.25">
      <c r="K125" s="9">
        <v>0.86699999999999999</v>
      </c>
      <c r="L125" s="9">
        <v>0.85299999999999998</v>
      </c>
      <c r="N125" s="9">
        <v>2.7210000000000001</v>
      </c>
      <c r="O125" s="9">
        <v>2.718</v>
      </c>
    </row>
    <row r="126" spans="11:15" x14ac:dyDescent="0.25">
      <c r="K126" s="9">
        <v>0.86599999999999999</v>
      </c>
      <c r="L126" s="9">
        <v>0.85099999999999998</v>
      </c>
      <c r="N126" s="9">
        <v>2.72</v>
      </c>
      <c r="O126" s="9">
        <v>2.718</v>
      </c>
    </row>
    <row r="127" spans="11:15" x14ac:dyDescent="0.25">
      <c r="K127" s="9">
        <v>0.86599999999999999</v>
      </c>
      <c r="L127" s="9">
        <v>0.85099999999999998</v>
      </c>
      <c r="N127" s="9">
        <v>2.714</v>
      </c>
      <c r="O127" s="9">
        <v>2.7050000000000001</v>
      </c>
    </row>
    <row r="128" spans="11:15" x14ac:dyDescent="0.25">
      <c r="K128" s="9">
        <v>0.86599999999999999</v>
      </c>
      <c r="L128" s="9">
        <v>0.85099999999999998</v>
      </c>
      <c r="N128" s="9">
        <v>2.7069999999999999</v>
      </c>
      <c r="O128" s="9">
        <v>2.694</v>
      </c>
    </row>
    <row r="129" spans="11:15" x14ac:dyDescent="0.25">
      <c r="K129" s="9">
        <v>0.86499999999999999</v>
      </c>
      <c r="L129" s="9">
        <v>0.85</v>
      </c>
      <c r="N129" s="9">
        <v>2.7010000000000001</v>
      </c>
      <c r="O129" s="9">
        <v>2.694</v>
      </c>
    </row>
    <row r="130" spans="11:15" x14ac:dyDescent="0.25">
      <c r="K130" s="9">
        <v>0.86499999999999999</v>
      </c>
      <c r="L130" s="9">
        <v>0.85</v>
      </c>
      <c r="N130" s="9">
        <v>2.698</v>
      </c>
      <c r="O130" s="9">
        <v>2.673</v>
      </c>
    </row>
    <row r="131" spans="11:15" x14ac:dyDescent="0.25">
      <c r="K131" s="9">
        <v>0.86399999999999999</v>
      </c>
      <c r="L131" s="9">
        <v>0.84899999999999998</v>
      </c>
      <c r="N131" s="9">
        <v>2.6970000000000001</v>
      </c>
      <c r="O131" s="9">
        <v>2.67</v>
      </c>
    </row>
    <row r="132" spans="11:15" x14ac:dyDescent="0.25">
      <c r="K132" s="9">
        <v>0.86299999999999999</v>
      </c>
      <c r="L132" s="9">
        <v>0.84899999999999998</v>
      </c>
      <c r="N132" s="9">
        <v>2.6819999999999999</v>
      </c>
      <c r="O132" s="9">
        <v>2.6539999999999999</v>
      </c>
    </row>
    <row r="133" spans="11:15" x14ac:dyDescent="0.25">
      <c r="K133" s="9">
        <v>0.86199999999999999</v>
      </c>
      <c r="L133" s="9">
        <v>0.84899999999999998</v>
      </c>
      <c r="N133" s="9">
        <v>2.6779999999999999</v>
      </c>
      <c r="O133" s="9">
        <v>2.6459999999999999</v>
      </c>
    </row>
    <row r="134" spans="11:15" x14ac:dyDescent="0.25">
      <c r="K134" s="9">
        <v>0.86199999999999999</v>
      </c>
      <c r="L134" s="9">
        <v>0.84899999999999998</v>
      </c>
      <c r="N134" s="9">
        <v>2.6760000000000002</v>
      </c>
      <c r="O134" s="9">
        <v>2.645</v>
      </c>
    </row>
    <row r="135" spans="11:15" x14ac:dyDescent="0.25">
      <c r="K135" s="9">
        <v>0.86099999999999999</v>
      </c>
      <c r="L135" s="9">
        <v>0.84899999999999998</v>
      </c>
      <c r="N135" s="9">
        <v>2.6640000000000001</v>
      </c>
      <c r="O135" s="9">
        <v>2.6440000000000001</v>
      </c>
    </row>
    <row r="136" spans="11:15" x14ac:dyDescent="0.25">
      <c r="K136" s="9">
        <v>0.86099999999999999</v>
      </c>
      <c r="L136" s="9">
        <v>0.84799999999999998</v>
      </c>
      <c r="N136" s="9">
        <v>2.6619999999999999</v>
      </c>
      <c r="O136" s="9">
        <v>2.629</v>
      </c>
    </row>
    <row r="137" spans="11:15" x14ac:dyDescent="0.25">
      <c r="K137" s="9">
        <v>0.86</v>
      </c>
      <c r="L137" s="9">
        <v>0.84699999999999998</v>
      </c>
      <c r="N137" s="9">
        <v>2.6560000000000001</v>
      </c>
      <c r="O137" s="9">
        <v>2.6269999999999998</v>
      </c>
    </row>
    <row r="138" spans="11:15" x14ac:dyDescent="0.25">
      <c r="K138" s="9">
        <v>0.85899999999999999</v>
      </c>
      <c r="L138" s="9">
        <v>0.84699999999999998</v>
      </c>
      <c r="N138" s="9">
        <v>2.6440000000000001</v>
      </c>
      <c r="O138" s="9">
        <v>2.625</v>
      </c>
    </row>
    <row r="139" spans="11:15" x14ac:dyDescent="0.25">
      <c r="K139" s="9">
        <v>0.85899999999999999</v>
      </c>
      <c r="L139" s="9">
        <v>0.84399999999999997</v>
      </c>
      <c r="N139" s="9">
        <v>2.6429999999999998</v>
      </c>
      <c r="O139" s="9">
        <v>2.6230000000000002</v>
      </c>
    </row>
    <row r="140" spans="11:15" x14ac:dyDescent="0.25">
      <c r="K140" s="9">
        <v>0.85899999999999999</v>
      </c>
      <c r="L140" s="9">
        <v>0.84399999999999997</v>
      </c>
      <c r="N140" s="9">
        <v>2.637</v>
      </c>
      <c r="O140" s="9">
        <v>2.6070000000000002</v>
      </c>
    </row>
    <row r="141" spans="11:15" x14ac:dyDescent="0.25">
      <c r="K141" s="9">
        <v>0.85899999999999999</v>
      </c>
      <c r="L141" s="9">
        <v>0.84299999999999997</v>
      </c>
      <c r="N141" s="9">
        <v>2.6360000000000001</v>
      </c>
      <c r="O141" s="9">
        <v>2.601</v>
      </c>
    </row>
    <row r="142" spans="11:15" x14ac:dyDescent="0.25">
      <c r="K142" s="9">
        <v>0.85699999999999998</v>
      </c>
      <c r="L142" s="9">
        <v>0.84299999999999997</v>
      </c>
      <c r="N142" s="9">
        <v>2.6339999999999999</v>
      </c>
      <c r="O142" s="9">
        <v>2.6</v>
      </c>
    </row>
    <row r="143" spans="11:15" x14ac:dyDescent="0.25">
      <c r="K143" s="9">
        <v>0.85499999999999998</v>
      </c>
      <c r="L143" s="9">
        <v>0.84099999999999997</v>
      </c>
      <c r="N143" s="9">
        <v>2.6320000000000001</v>
      </c>
      <c r="O143" s="9">
        <v>2.5939999999999999</v>
      </c>
    </row>
    <row r="144" spans="11:15" x14ac:dyDescent="0.25">
      <c r="K144" s="9">
        <v>0.85099999999999998</v>
      </c>
      <c r="L144" s="9">
        <v>0.84</v>
      </c>
      <c r="N144" s="9">
        <v>2.625</v>
      </c>
      <c r="O144" s="9">
        <v>2.593</v>
      </c>
    </row>
    <row r="145" spans="11:15" x14ac:dyDescent="0.25">
      <c r="K145" s="9">
        <v>0.84899999999999998</v>
      </c>
      <c r="L145" s="9">
        <v>0.84</v>
      </c>
      <c r="N145" s="9">
        <v>2.6219999999999999</v>
      </c>
      <c r="O145" s="9">
        <v>2.5920000000000001</v>
      </c>
    </row>
    <row r="146" spans="11:15" x14ac:dyDescent="0.25">
      <c r="K146" s="9">
        <v>0.84899999999999998</v>
      </c>
      <c r="L146" s="9">
        <v>0.83899999999999997</v>
      </c>
      <c r="N146" s="9">
        <v>2.6190000000000002</v>
      </c>
      <c r="O146" s="9">
        <v>2.585</v>
      </c>
    </row>
    <row r="147" spans="11:15" x14ac:dyDescent="0.25">
      <c r="K147" s="9">
        <v>0.84899999999999998</v>
      </c>
      <c r="L147" s="9">
        <v>0.83799999999999997</v>
      </c>
      <c r="N147" s="9">
        <v>2.6019999999999999</v>
      </c>
      <c r="O147" s="9">
        <v>2.581</v>
      </c>
    </row>
    <row r="148" spans="11:15" x14ac:dyDescent="0.25">
      <c r="K148" s="9">
        <v>0.84799999999999998</v>
      </c>
      <c r="L148" s="9">
        <v>0.83199999999999996</v>
      </c>
      <c r="N148" s="9">
        <v>2.5939999999999999</v>
      </c>
      <c r="O148" s="9">
        <v>2.5590000000000002</v>
      </c>
    </row>
    <row r="149" spans="11:15" x14ac:dyDescent="0.25">
      <c r="K149" s="9">
        <v>0.84699999999999998</v>
      </c>
      <c r="L149" s="9">
        <v>0.83099999999999996</v>
      </c>
      <c r="N149" s="9">
        <v>2.5840000000000001</v>
      </c>
      <c r="O149" s="9">
        <v>2.544</v>
      </c>
    </row>
    <row r="150" spans="11:15" x14ac:dyDescent="0.25">
      <c r="K150" s="9">
        <v>0.84599999999999997</v>
      </c>
      <c r="L150" s="9">
        <v>0.83</v>
      </c>
      <c r="N150" s="9">
        <v>2.5750000000000002</v>
      </c>
      <c r="O150" s="9">
        <v>2.5419999999999998</v>
      </c>
    </row>
    <row r="151" spans="11:15" x14ac:dyDescent="0.25">
      <c r="K151" s="9">
        <v>0.84399999999999997</v>
      </c>
      <c r="L151" s="9">
        <v>0.82899999999999996</v>
      </c>
      <c r="N151" s="9">
        <v>2.5720000000000001</v>
      </c>
      <c r="O151" s="9">
        <v>2.5369999999999999</v>
      </c>
    </row>
    <row r="152" spans="11:15" x14ac:dyDescent="0.25">
      <c r="K152" s="9">
        <v>0.84299999999999997</v>
      </c>
      <c r="L152" s="9">
        <v>0.82799999999999996</v>
      </c>
      <c r="N152" s="9">
        <v>2.5590000000000002</v>
      </c>
      <c r="O152" s="9">
        <v>2.5249999999999999</v>
      </c>
    </row>
    <row r="153" spans="11:15" x14ac:dyDescent="0.25">
      <c r="K153" s="9">
        <v>0.84299999999999997</v>
      </c>
      <c r="L153" s="9">
        <v>0.82699999999999996</v>
      </c>
      <c r="N153" s="9">
        <v>2.5550000000000002</v>
      </c>
      <c r="O153" s="9">
        <v>2.524</v>
      </c>
    </row>
    <row r="154" spans="11:15" x14ac:dyDescent="0.25">
      <c r="K154" s="9">
        <v>0.84299999999999997</v>
      </c>
      <c r="L154" s="9">
        <v>0.82199999999999995</v>
      </c>
      <c r="N154" s="9">
        <v>2.5550000000000002</v>
      </c>
      <c r="O154" s="9">
        <v>2.5209999999999999</v>
      </c>
    </row>
    <row r="155" spans="11:15" x14ac:dyDescent="0.25">
      <c r="K155" s="9">
        <v>0.84299999999999997</v>
      </c>
      <c r="L155" s="9">
        <v>0.82099999999999995</v>
      </c>
      <c r="N155" s="9">
        <v>2.5510000000000002</v>
      </c>
      <c r="O155" s="9">
        <v>2.512</v>
      </c>
    </row>
    <row r="156" spans="11:15" x14ac:dyDescent="0.25">
      <c r="K156" s="9">
        <v>0.84199999999999997</v>
      </c>
      <c r="L156" s="9">
        <v>0.82099999999999995</v>
      </c>
      <c r="N156" s="9">
        <v>2.5390000000000001</v>
      </c>
      <c r="O156" s="9">
        <v>2.512</v>
      </c>
    </row>
    <row r="157" spans="11:15" x14ac:dyDescent="0.25">
      <c r="K157" s="9">
        <v>0.84099999999999997</v>
      </c>
      <c r="L157" s="9">
        <v>0.82</v>
      </c>
      <c r="N157" s="9">
        <v>2.5049999999999999</v>
      </c>
      <c r="O157" s="9">
        <v>2.504</v>
      </c>
    </row>
    <row r="158" spans="11:15" x14ac:dyDescent="0.25">
      <c r="K158" s="9">
        <v>0.84099999999999997</v>
      </c>
      <c r="L158" s="9">
        <v>0.81899999999999995</v>
      </c>
      <c r="N158" s="9">
        <v>2.4950000000000001</v>
      </c>
      <c r="O158" s="9">
        <v>2.4950000000000001</v>
      </c>
    </row>
    <row r="159" spans="11:15" x14ac:dyDescent="0.25">
      <c r="K159" s="9">
        <v>0.83899999999999997</v>
      </c>
      <c r="L159" s="9">
        <v>0.81899999999999995</v>
      </c>
      <c r="N159" s="9">
        <v>2.4950000000000001</v>
      </c>
      <c r="O159" s="9">
        <v>2.48</v>
      </c>
    </row>
    <row r="160" spans="11:15" x14ac:dyDescent="0.25">
      <c r="K160" s="9">
        <v>0.83899999999999997</v>
      </c>
      <c r="L160" s="9">
        <v>0.81699999999999995</v>
      </c>
      <c r="N160" s="9">
        <v>2.4790000000000001</v>
      </c>
      <c r="O160" s="9">
        <v>2.4649999999999999</v>
      </c>
    </row>
    <row r="161" spans="11:15" x14ac:dyDescent="0.25">
      <c r="K161" s="9">
        <v>0.83899999999999997</v>
      </c>
      <c r="L161" s="9">
        <v>0.81599999999999995</v>
      </c>
      <c r="N161" s="9">
        <v>2.4580000000000002</v>
      </c>
      <c r="O161" s="9">
        <v>2.4620000000000002</v>
      </c>
    </row>
    <row r="162" spans="11:15" x14ac:dyDescent="0.25">
      <c r="K162" s="9">
        <v>0.83799999999999997</v>
      </c>
      <c r="L162" s="9">
        <v>0.81599999999999995</v>
      </c>
      <c r="N162" s="9">
        <v>2.4380000000000002</v>
      </c>
      <c r="O162" s="9">
        <v>2.456</v>
      </c>
    </row>
    <row r="163" spans="11:15" x14ac:dyDescent="0.25">
      <c r="K163" s="9">
        <v>0.83799999999999997</v>
      </c>
      <c r="L163" s="9">
        <v>0.81499999999999995</v>
      </c>
      <c r="N163" s="9">
        <v>2.431</v>
      </c>
      <c r="O163" s="9">
        <v>2.452</v>
      </c>
    </row>
    <row r="164" spans="11:15" x14ac:dyDescent="0.25">
      <c r="K164" s="9">
        <v>0.83799999999999997</v>
      </c>
      <c r="L164" s="9">
        <v>0.81499999999999995</v>
      </c>
      <c r="N164" s="9">
        <v>2.4289999999999998</v>
      </c>
      <c r="O164" s="9">
        <v>2.4470000000000001</v>
      </c>
    </row>
    <row r="165" spans="11:15" x14ac:dyDescent="0.25">
      <c r="K165" s="9">
        <v>0.83699999999999997</v>
      </c>
      <c r="L165" s="9">
        <v>0.81399999999999995</v>
      </c>
      <c r="N165" s="9">
        <v>2.4140000000000001</v>
      </c>
      <c r="O165" s="9">
        <v>2.4409999999999998</v>
      </c>
    </row>
    <row r="166" spans="11:15" x14ac:dyDescent="0.25">
      <c r="K166" s="9">
        <v>0.83599999999999997</v>
      </c>
      <c r="L166" s="9">
        <v>0.81299999999999994</v>
      </c>
      <c r="N166" s="9">
        <v>2.3940000000000001</v>
      </c>
      <c r="O166" s="9">
        <v>2.431</v>
      </c>
    </row>
    <row r="167" spans="11:15" x14ac:dyDescent="0.25">
      <c r="K167" s="9">
        <v>0.83399999999999996</v>
      </c>
      <c r="L167" s="9">
        <v>0.81200000000000006</v>
      </c>
      <c r="N167" s="9">
        <v>2.3780000000000001</v>
      </c>
      <c r="O167" s="9">
        <v>2.4300000000000002</v>
      </c>
    </row>
    <row r="168" spans="11:15" x14ac:dyDescent="0.25">
      <c r="K168" s="9">
        <v>0.83099999999999996</v>
      </c>
      <c r="L168" s="9">
        <v>0.81200000000000006</v>
      </c>
      <c r="N168" s="9">
        <v>2.375</v>
      </c>
      <c r="O168" s="9">
        <v>2.4249999999999998</v>
      </c>
    </row>
    <row r="169" spans="11:15" x14ac:dyDescent="0.25">
      <c r="K169" s="9">
        <v>0.82899999999999996</v>
      </c>
      <c r="L169" s="9">
        <v>0.80900000000000005</v>
      </c>
      <c r="N169" s="9">
        <v>2.3639999999999999</v>
      </c>
      <c r="O169" s="9">
        <v>2.423</v>
      </c>
    </row>
    <row r="170" spans="11:15" x14ac:dyDescent="0.25">
      <c r="K170" s="9">
        <v>0.82799999999999996</v>
      </c>
      <c r="L170" s="9">
        <v>0.80800000000000005</v>
      </c>
      <c r="N170" s="9">
        <v>2.3639999999999999</v>
      </c>
      <c r="O170" s="9">
        <v>2.42</v>
      </c>
    </row>
    <row r="171" spans="11:15" x14ac:dyDescent="0.25">
      <c r="K171" s="9">
        <v>0.82699999999999996</v>
      </c>
      <c r="L171" s="9">
        <v>0.80600000000000005</v>
      </c>
      <c r="N171" s="9">
        <v>2.3479999999999999</v>
      </c>
      <c r="O171" s="9">
        <v>2.4129999999999998</v>
      </c>
    </row>
    <row r="172" spans="11:15" x14ac:dyDescent="0.25">
      <c r="K172" s="9">
        <v>0.82399999999999995</v>
      </c>
      <c r="L172" s="9">
        <v>0.80600000000000005</v>
      </c>
      <c r="N172" s="9">
        <v>2.3460000000000001</v>
      </c>
      <c r="O172" s="9">
        <v>2.411</v>
      </c>
    </row>
    <row r="173" spans="11:15" x14ac:dyDescent="0.25">
      <c r="K173" s="9">
        <v>0.82199999999999995</v>
      </c>
      <c r="L173" s="9">
        <v>0.79800000000000004</v>
      </c>
      <c r="N173" s="9">
        <v>2.3450000000000002</v>
      </c>
      <c r="O173" s="9">
        <v>2.395</v>
      </c>
    </row>
    <row r="174" spans="11:15" x14ac:dyDescent="0.25">
      <c r="K174" s="9">
        <v>0.81899999999999995</v>
      </c>
      <c r="L174" s="9">
        <v>0.79300000000000004</v>
      </c>
      <c r="N174" s="9">
        <v>2.343</v>
      </c>
      <c r="O174" s="9">
        <v>2.3879999999999999</v>
      </c>
    </row>
    <row r="175" spans="11:15" x14ac:dyDescent="0.25">
      <c r="K175" s="9">
        <v>0.81699999999999995</v>
      </c>
      <c r="L175" s="9">
        <v>0.79300000000000004</v>
      </c>
      <c r="N175" s="9">
        <v>2.3370000000000002</v>
      </c>
      <c r="O175" s="9">
        <v>2.3860000000000001</v>
      </c>
    </row>
    <row r="176" spans="11:15" x14ac:dyDescent="0.25">
      <c r="K176" s="9">
        <v>0.81699999999999995</v>
      </c>
      <c r="L176" s="9">
        <v>0.79100000000000004</v>
      </c>
      <c r="N176" s="9">
        <v>2.3340000000000001</v>
      </c>
      <c r="O176" s="9">
        <v>2.3820000000000001</v>
      </c>
    </row>
    <row r="177" spans="11:15" x14ac:dyDescent="0.25">
      <c r="K177" s="9">
        <v>0.81699999999999995</v>
      </c>
      <c r="L177" s="9">
        <v>0.79</v>
      </c>
      <c r="N177" s="9">
        <v>2.3290000000000002</v>
      </c>
      <c r="O177" s="9">
        <v>2.3809999999999998</v>
      </c>
    </row>
    <row r="178" spans="11:15" x14ac:dyDescent="0.25">
      <c r="K178" s="9">
        <v>0.81599999999999995</v>
      </c>
      <c r="L178" s="9">
        <v>0.79</v>
      </c>
      <c r="N178" s="9">
        <v>2.3159999999999998</v>
      </c>
      <c r="O178" s="9">
        <v>2.3540000000000001</v>
      </c>
    </row>
    <row r="179" spans="11:15" x14ac:dyDescent="0.25">
      <c r="K179" s="9">
        <v>0.81499999999999995</v>
      </c>
      <c r="L179" s="9">
        <v>0.79</v>
      </c>
      <c r="N179" s="9">
        <v>2.298</v>
      </c>
      <c r="O179" s="9">
        <v>2.3479999999999999</v>
      </c>
    </row>
    <row r="180" spans="11:15" x14ac:dyDescent="0.25">
      <c r="K180" s="9">
        <v>0.81399999999999995</v>
      </c>
      <c r="L180" s="9">
        <v>0.78800000000000003</v>
      </c>
      <c r="N180" s="9">
        <v>2.2919999999999998</v>
      </c>
      <c r="O180" s="9">
        <v>2.3319999999999999</v>
      </c>
    </row>
    <row r="181" spans="11:15" x14ac:dyDescent="0.25">
      <c r="K181" s="9">
        <v>0.81299999999999994</v>
      </c>
      <c r="L181" s="9">
        <v>0.78500000000000003</v>
      </c>
      <c r="N181" s="9">
        <v>2.2890000000000001</v>
      </c>
      <c r="O181" s="9">
        <v>2.3319999999999999</v>
      </c>
    </row>
    <row r="182" spans="11:15" x14ac:dyDescent="0.25">
      <c r="K182" s="9">
        <v>0.81299999999999994</v>
      </c>
      <c r="L182" s="9">
        <v>0.78500000000000003</v>
      </c>
      <c r="N182" s="9">
        <v>2.2869999999999999</v>
      </c>
      <c r="O182" s="9">
        <v>2.3319999999999999</v>
      </c>
    </row>
    <row r="183" spans="11:15" x14ac:dyDescent="0.25">
      <c r="K183" s="9">
        <v>0.81299999999999994</v>
      </c>
      <c r="L183" s="9">
        <v>0.78300000000000003</v>
      </c>
      <c r="N183" s="9">
        <v>2.2679999999999998</v>
      </c>
      <c r="O183" s="9">
        <v>2.3250000000000002</v>
      </c>
    </row>
    <row r="184" spans="11:15" x14ac:dyDescent="0.25">
      <c r="K184" s="9">
        <v>0.81200000000000006</v>
      </c>
      <c r="L184" s="9">
        <v>0.77900000000000003</v>
      </c>
      <c r="N184" s="9">
        <v>2.2669999999999999</v>
      </c>
      <c r="O184" s="9">
        <v>2.319</v>
      </c>
    </row>
    <row r="185" spans="11:15" x14ac:dyDescent="0.25">
      <c r="K185" s="9">
        <v>0.80400000000000005</v>
      </c>
      <c r="L185" s="9">
        <v>0.77700000000000002</v>
      </c>
      <c r="N185" s="9">
        <v>2.2469999999999999</v>
      </c>
      <c r="O185" s="9">
        <v>2.3119999999999998</v>
      </c>
    </row>
    <row r="186" spans="11:15" x14ac:dyDescent="0.25">
      <c r="K186" s="9">
        <v>0.8</v>
      </c>
      <c r="L186" s="9">
        <v>0.77400000000000002</v>
      </c>
      <c r="N186" s="9">
        <v>2.2309999999999999</v>
      </c>
      <c r="O186" s="9">
        <v>2.2850000000000001</v>
      </c>
    </row>
    <row r="187" spans="11:15" x14ac:dyDescent="0.25">
      <c r="K187" s="9">
        <v>0.79700000000000004</v>
      </c>
      <c r="L187" s="9">
        <v>0.77100000000000002</v>
      </c>
      <c r="N187" s="9">
        <v>2.226</v>
      </c>
      <c r="O187" s="9">
        <v>2.2789999999999999</v>
      </c>
    </row>
    <row r="188" spans="11:15" x14ac:dyDescent="0.25">
      <c r="K188" s="9">
        <v>0.79400000000000004</v>
      </c>
      <c r="L188" s="9">
        <v>0.76600000000000001</v>
      </c>
      <c r="N188" s="9">
        <v>2.2240000000000002</v>
      </c>
      <c r="O188" s="9">
        <v>2.262</v>
      </c>
    </row>
    <row r="189" spans="11:15" x14ac:dyDescent="0.25">
      <c r="K189" s="9">
        <v>0.78800000000000003</v>
      </c>
      <c r="L189" s="9">
        <v>0.76400000000000001</v>
      </c>
      <c r="N189" s="9">
        <v>2.2120000000000002</v>
      </c>
      <c r="O189" s="9">
        <v>2.2149999999999999</v>
      </c>
    </row>
    <row r="190" spans="11:15" x14ac:dyDescent="0.25">
      <c r="K190" s="9">
        <v>0.78600000000000003</v>
      </c>
      <c r="L190" s="9">
        <v>0.752</v>
      </c>
      <c r="N190" s="9">
        <v>2.1819999999999999</v>
      </c>
      <c r="O190" s="9">
        <v>2.181</v>
      </c>
    </row>
    <row r="191" spans="11:15" x14ac:dyDescent="0.25">
      <c r="K191" s="9">
        <v>0.78600000000000003</v>
      </c>
      <c r="L191" s="9">
        <v>0.75</v>
      </c>
      <c r="N191" s="9">
        <v>2.161</v>
      </c>
      <c r="O191" s="9">
        <v>2.1749999999999998</v>
      </c>
    </row>
    <row r="192" spans="11:15" x14ac:dyDescent="0.25">
      <c r="K192" s="9">
        <v>0.78100000000000003</v>
      </c>
      <c r="L192" s="9">
        <v>0.747</v>
      </c>
      <c r="N192" s="9">
        <v>2.121</v>
      </c>
      <c r="O192" s="9">
        <v>2.1669999999999998</v>
      </c>
    </row>
    <row r="193" spans="11:15" x14ac:dyDescent="0.25">
      <c r="K193" s="9">
        <v>0.78100000000000003</v>
      </c>
      <c r="L193" s="9">
        <v>0.74299999999999999</v>
      </c>
      <c r="N193" s="9">
        <v>2.12</v>
      </c>
      <c r="O193" s="9">
        <v>2.1589999999999998</v>
      </c>
    </row>
    <row r="194" spans="11:15" x14ac:dyDescent="0.25">
      <c r="K194" s="9">
        <v>0.77400000000000002</v>
      </c>
      <c r="L194" s="9">
        <v>0.73699999999999999</v>
      </c>
      <c r="N194" s="9">
        <v>2.1120000000000001</v>
      </c>
      <c r="O194" s="9">
        <v>2.1549999999999998</v>
      </c>
    </row>
    <row r="195" spans="11:15" x14ac:dyDescent="0.25">
      <c r="K195" s="9">
        <v>0.77300000000000002</v>
      </c>
      <c r="L195" s="9">
        <v>0.72899999999999998</v>
      </c>
      <c r="N195" s="9">
        <v>2.101</v>
      </c>
      <c r="O195" s="9">
        <v>2.1459999999999999</v>
      </c>
    </row>
    <row r="196" spans="11:15" x14ac:dyDescent="0.25">
      <c r="K196" s="9">
        <v>0.77200000000000002</v>
      </c>
      <c r="L196" s="9">
        <v>0.72399999999999998</v>
      </c>
      <c r="N196" s="9">
        <v>2.0950000000000002</v>
      </c>
      <c r="O196" s="9">
        <v>2.1230000000000002</v>
      </c>
    </row>
    <row r="197" spans="11:15" x14ac:dyDescent="0.25">
      <c r="K197" s="9">
        <v>0.77</v>
      </c>
      <c r="L197" s="9">
        <v>0.72299999999999998</v>
      </c>
      <c r="N197" s="9">
        <v>2.0880000000000001</v>
      </c>
      <c r="O197" s="9">
        <v>2.109</v>
      </c>
    </row>
    <row r="198" spans="11:15" x14ac:dyDescent="0.25">
      <c r="K198" s="9">
        <v>0.76900000000000002</v>
      </c>
      <c r="L198" s="9">
        <v>0.72199999999999998</v>
      </c>
      <c r="N198" s="9">
        <v>2.0790000000000002</v>
      </c>
      <c r="O198" s="9">
        <v>2.1070000000000002</v>
      </c>
    </row>
    <row r="199" spans="11:15" x14ac:dyDescent="0.25">
      <c r="K199" s="9">
        <v>0.76700000000000002</v>
      </c>
      <c r="L199" s="9">
        <v>0.69799999999999995</v>
      </c>
      <c r="N199" s="9">
        <v>2.0739999999999998</v>
      </c>
      <c r="O199" s="9">
        <v>2.09</v>
      </c>
    </row>
    <row r="200" spans="11:15" x14ac:dyDescent="0.25">
      <c r="K200" s="9">
        <v>0.76500000000000001</v>
      </c>
      <c r="L200" s="9">
        <v>0.69699999999999995</v>
      </c>
      <c r="N200" s="9">
        <v>2.0299999999999998</v>
      </c>
      <c r="O200" s="9">
        <v>2.0739999999999998</v>
      </c>
    </row>
    <row r="201" spans="11:15" x14ac:dyDescent="0.25">
      <c r="K201" s="9">
        <v>0.76400000000000001</v>
      </c>
      <c r="L201" s="9">
        <v>0.69199999999999995</v>
      </c>
      <c r="N201" s="9">
        <v>2.0190000000000001</v>
      </c>
      <c r="O201" s="9">
        <v>2.0739999999999998</v>
      </c>
    </row>
    <row r="202" spans="11:15" x14ac:dyDescent="0.25">
      <c r="K202" s="9">
        <v>0.76200000000000001</v>
      </c>
      <c r="L202" s="9">
        <v>0.65200000000000002</v>
      </c>
      <c r="N202" s="9">
        <v>1.9259999999999999</v>
      </c>
      <c r="O202" s="9">
        <v>1.9910000000000001</v>
      </c>
    </row>
    <row r="203" spans="11:15" x14ac:dyDescent="0.25">
      <c r="K203" s="9">
        <v>0.76</v>
      </c>
      <c r="L203" s="9">
        <v>1.1970000000000001</v>
      </c>
      <c r="N203" s="9">
        <v>1.889</v>
      </c>
      <c r="O203" s="9">
        <v>1.978</v>
      </c>
    </row>
    <row r="204" spans="11:15" x14ac:dyDescent="0.25">
      <c r="K204" s="9">
        <v>0.749</v>
      </c>
      <c r="L204" s="9">
        <v>1.1830000000000001</v>
      </c>
      <c r="N204" s="9">
        <v>1.87</v>
      </c>
      <c r="O204" s="9">
        <v>1.96</v>
      </c>
    </row>
    <row r="205" spans="11:15" x14ac:dyDescent="0.25">
      <c r="K205" s="9">
        <v>0.747</v>
      </c>
      <c r="L205" s="9">
        <v>1.1819999999999999</v>
      </c>
      <c r="N205" s="9">
        <v>1.8260000000000001</v>
      </c>
      <c r="O205" s="9">
        <v>1.9530000000000001</v>
      </c>
    </row>
    <row r="206" spans="11:15" x14ac:dyDescent="0.25">
      <c r="K206" s="9">
        <v>0.74099999999999999</v>
      </c>
      <c r="L206" s="9">
        <v>1.139</v>
      </c>
      <c r="N206" s="9">
        <v>1.784</v>
      </c>
      <c r="O206" s="9">
        <v>1.835</v>
      </c>
    </row>
    <row r="207" spans="11:15" x14ac:dyDescent="0.25">
      <c r="K207" s="9">
        <v>0.71099999999999997</v>
      </c>
      <c r="L207" s="9">
        <v>1.1319999999999999</v>
      </c>
      <c r="N207" s="9">
        <v>1.6870000000000001</v>
      </c>
      <c r="O207" s="9">
        <v>1.827</v>
      </c>
    </row>
    <row r="208" spans="11:15" x14ac:dyDescent="0.25">
      <c r="K208" s="9">
        <v>0.69799999999999995</v>
      </c>
      <c r="L208" s="9">
        <v>1.288</v>
      </c>
      <c r="N208" s="9">
        <v>1.532</v>
      </c>
      <c r="O208" s="9">
        <v>1.8240000000000001</v>
      </c>
    </row>
    <row r="209" spans="11:12" x14ac:dyDescent="0.25">
      <c r="K209" s="9"/>
      <c r="L209" s="9"/>
    </row>
    <row r="210" spans="11:12" x14ac:dyDescent="0.25">
      <c r="K210" s="9"/>
      <c r="L210" s="9"/>
    </row>
  </sheetData>
  <mergeCells count="9">
    <mergeCell ref="N2:O2"/>
    <mergeCell ref="N3:N4"/>
    <mergeCell ref="O3:O4"/>
    <mergeCell ref="C2:H2"/>
    <mergeCell ref="C3:E3"/>
    <mergeCell ref="F3:H3"/>
    <mergeCell ref="K2:L2"/>
    <mergeCell ref="K3:K4"/>
    <mergeCell ref="L3:L4"/>
  </mergeCells>
  <phoneticPr fontId="1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423685-63BC-4684-88A7-C5AD857E4710}">
  <dimension ref="B2:H12"/>
  <sheetViews>
    <sheetView workbookViewId="0">
      <selection activeCell="C2" sqref="C2"/>
    </sheetView>
  </sheetViews>
  <sheetFormatPr defaultRowHeight="13.8" x14ac:dyDescent="0.25"/>
  <cols>
    <col min="2" max="2" width="13.44140625" customWidth="1"/>
    <col min="3" max="4" width="13.88671875" customWidth="1"/>
    <col min="5" max="5" width="13.21875" customWidth="1"/>
    <col min="6" max="6" width="12.6640625" customWidth="1"/>
    <col min="7" max="7" width="13" customWidth="1"/>
    <col min="8" max="8" width="14.77734375" customWidth="1"/>
  </cols>
  <sheetData>
    <row r="2" spans="2:8" x14ac:dyDescent="0.25">
      <c r="B2" s="4"/>
      <c r="C2" s="6" t="s">
        <v>2</v>
      </c>
      <c r="D2" s="6" t="s">
        <v>3</v>
      </c>
      <c r="E2" s="6" t="s">
        <v>4</v>
      </c>
      <c r="F2" s="6" t="s">
        <v>17</v>
      </c>
      <c r="G2" s="6" t="s">
        <v>18</v>
      </c>
      <c r="H2" s="6" t="s">
        <v>19</v>
      </c>
    </row>
    <row r="3" spans="2:8" x14ac:dyDescent="0.25">
      <c r="B3" s="4"/>
      <c r="C3" s="4"/>
      <c r="D3" s="4"/>
      <c r="E3" s="4"/>
      <c r="F3" s="4"/>
      <c r="G3" s="4"/>
      <c r="H3" s="4"/>
    </row>
    <row r="4" spans="2:8" x14ac:dyDescent="0.25">
      <c r="B4" s="16" t="s">
        <v>91</v>
      </c>
      <c r="C4" s="9">
        <v>0.57999999999999996</v>
      </c>
      <c r="D4" s="9">
        <v>0.6</v>
      </c>
      <c r="E4" s="9">
        <v>0.61</v>
      </c>
      <c r="F4" s="9">
        <v>0.5</v>
      </c>
      <c r="G4" s="9">
        <v>0.52</v>
      </c>
      <c r="H4" s="9">
        <v>0.55000000000000004</v>
      </c>
    </row>
    <row r="5" spans="2:8" x14ac:dyDescent="0.25">
      <c r="B5" s="17"/>
    </row>
    <row r="6" spans="2:8" x14ac:dyDescent="0.25">
      <c r="B6" s="1"/>
    </row>
    <row r="7" spans="2:8" x14ac:dyDescent="0.25">
      <c r="B7" s="1"/>
    </row>
    <row r="8" spans="2:8" x14ac:dyDescent="0.25">
      <c r="B8" s="1"/>
    </row>
    <row r="9" spans="2:8" x14ac:dyDescent="0.25">
      <c r="B9" s="1"/>
    </row>
    <row r="11" spans="2:8" x14ac:dyDescent="0.25">
      <c r="C11" s="1"/>
    </row>
    <row r="12" spans="2:8" x14ac:dyDescent="0.25">
      <c r="C12" s="1"/>
    </row>
  </sheetData>
  <mergeCells count="1">
    <mergeCell ref="B4:B5"/>
  </mergeCells>
  <phoneticPr fontId="1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0E1C2C-C497-4A3C-9628-77CF74CFFAC5}">
  <dimension ref="C3:F9"/>
  <sheetViews>
    <sheetView workbookViewId="0">
      <selection activeCell="C4" sqref="C4:C9"/>
    </sheetView>
  </sheetViews>
  <sheetFormatPr defaultRowHeight="13.8" x14ac:dyDescent="0.25"/>
  <cols>
    <col min="3" max="3" width="12.5546875" customWidth="1"/>
    <col min="4" max="4" width="14.21875" customWidth="1"/>
    <col min="5" max="5" width="12.33203125" customWidth="1"/>
    <col min="6" max="6" width="13.44140625" customWidth="1"/>
  </cols>
  <sheetData>
    <row r="3" spans="3:6" x14ac:dyDescent="0.25">
      <c r="C3" s="4"/>
      <c r="D3" s="4"/>
      <c r="E3" s="6" t="s">
        <v>92</v>
      </c>
      <c r="F3" s="6" t="s">
        <v>93</v>
      </c>
    </row>
    <row r="4" spans="3:6" x14ac:dyDescent="0.25">
      <c r="C4" s="16" t="s">
        <v>97</v>
      </c>
      <c r="D4" s="6" t="s">
        <v>2</v>
      </c>
      <c r="E4" s="8">
        <v>213.1705</v>
      </c>
      <c r="F4" s="8">
        <v>424.06670000000003</v>
      </c>
    </row>
    <row r="5" spans="3:6" x14ac:dyDescent="0.25">
      <c r="C5" s="17"/>
      <c r="D5" s="6" t="s">
        <v>3</v>
      </c>
      <c r="E5" s="8">
        <v>213.387</v>
      </c>
      <c r="F5" s="8">
        <v>398.77300000000002</v>
      </c>
    </row>
    <row r="6" spans="3:6" x14ac:dyDescent="0.25">
      <c r="C6" s="17"/>
      <c r="D6" s="6" t="s">
        <v>4</v>
      </c>
      <c r="E6" s="8">
        <v>215.34729999999999</v>
      </c>
      <c r="F6" s="8">
        <v>398.70510000000002</v>
      </c>
    </row>
    <row r="7" spans="3:6" x14ac:dyDescent="0.25">
      <c r="C7" s="17"/>
      <c r="D7" s="6" t="s">
        <v>17</v>
      </c>
      <c r="E7" s="8">
        <v>215.01009999999999</v>
      </c>
      <c r="F7" s="8">
        <v>394.48750000000001</v>
      </c>
    </row>
    <row r="8" spans="3:6" x14ac:dyDescent="0.25">
      <c r="C8" s="17"/>
      <c r="D8" s="6" t="s">
        <v>18</v>
      </c>
      <c r="E8" s="8">
        <v>211.4896</v>
      </c>
      <c r="F8" s="8">
        <v>398.0616</v>
      </c>
    </row>
    <row r="9" spans="3:6" x14ac:dyDescent="0.25">
      <c r="C9" s="17"/>
      <c r="D9" s="6" t="s">
        <v>19</v>
      </c>
      <c r="E9" s="8">
        <v>210.39850000000001</v>
      </c>
      <c r="F9" s="8">
        <v>374.91809999999998</v>
      </c>
    </row>
  </sheetData>
  <mergeCells count="1">
    <mergeCell ref="C4:C9"/>
  </mergeCells>
  <phoneticPr fontId="1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3ED71-7078-4BA4-ACCC-F515188179A5}">
  <dimension ref="A3:H9"/>
  <sheetViews>
    <sheetView workbookViewId="0">
      <selection activeCell="H22" sqref="H22"/>
    </sheetView>
  </sheetViews>
  <sheetFormatPr defaultRowHeight="13.8" x14ac:dyDescent="0.25"/>
  <cols>
    <col min="1" max="1" width="8.88671875" style="4"/>
    <col min="2" max="2" width="14.5546875" style="4" customWidth="1"/>
    <col min="3" max="3" width="14.33203125" style="4" customWidth="1"/>
    <col min="4" max="4" width="23.88671875" style="4" customWidth="1"/>
    <col min="5" max="5" width="8.88671875" style="4"/>
    <col min="6" max="6" width="12.77734375" style="4" customWidth="1"/>
    <col min="7" max="7" width="16.21875" style="4" customWidth="1"/>
    <col min="8" max="8" width="21" style="4" customWidth="1"/>
    <col min="9" max="16384" width="8.88671875" style="4"/>
  </cols>
  <sheetData>
    <row r="3" spans="1:8" x14ac:dyDescent="0.25">
      <c r="C3" s="16" t="s">
        <v>98</v>
      </c>
      <c r="D3" s="17"/>
      <c r="G3" s="16" t="s">
        <v>101</v>
      </c>
      <c r="H3" s="17"/>
    </row>
    <row r="4" spans="1:8" x14ac:dyDescent="0.25">
      <c r="C4" s="17"/>
      <c r="D4" s="17"/>
      <c r="G4" s="17"/>
      <c r="H4" s="17"/>
    </row>
    <row r="5" spans="1:8" x14ac:dyDescent="0.25">
      <c r="C5" s="8" t="s">
        <v>99</v>
      </c>
      <c r="D5" s="8" t="s">
        <v>100</v>
      </c>
      <c r="G5" s="8" t="s">
        <v>99</v>
      </c>
      <c r="H5" s="8" t="s">
        <v>100</v>
      </c>
    </row>
    <row r="6" spans="1:8" x14ac:dyDescent="0.25">
      <c r="A6" s="17" t="s">
        <v>102</v>
      </c>
      <c r="B6" s="17"/>
      <c r="C6" s="9">
        <v>745</v>
      </c>
      <c r="D6" s="9">
        <v>1789</v>
      </c>
      <c r="F6" s="17" t="s">
        <v>103</v>
      </c>
      <c r="G6" s="9">
        <v>803</v>
      </c>
      <c r="H6" s="9">
        <v>1354</v>
      </c>
    </row>
    <row r="7" spans="1:8" x14ac:dyDescent="0.25">
      <c r="A7" s="17"/>
      <c r="B7" s="17"/>
      <c r="C7" s="9">
        <v>699</v>
      </c>
      <c r="D7" s="9">
        <v>1642</v>
      </c>
      <c r="F7" s="17"/>
      <c r="G7" s="9">
        <v>779</v>
      </c>
      <c r="H7" s="9">
        <v>1258</v>
      </c>
    </row>
    <row r="8" spans="1:8" x14ac:dyDescent="0.25">
      <c r="A8" s="17"/>
      <c r="B8" s="17"/>
      <c r="C8" s="9">
        <v>703</v>
      </c>
      <c r="D8" s="9">
        <v>1636</v>
      </c>
      <c r="F8" s="17"/>
      <c r="G8" s="9">
        <v>818</v>
      </c>
      <c r="H8" s="9">
        <v>1239</v>
      </c>
    </row>
    <row r="9" spans="1:8" x14ac:dyDescent="0.25">
      <c r="A9" s="17"/>
      <c r="B9" s="17"/>
      <c r="C9" s="9">
        <v>714</v>
      </c>
      <c r="D9" s="9">
        <v>1658</v>
      </c>
      <c r="F9" s="17"/>
      <c r="G9" s="9">
        <v>824</v>
      </c>
      <c r="H9" s="9">
        <v>1278</v>
      </c>
    </row>
  </sheetData>
  <mergeCells count="4">
    <mergeCell ref="C3:D4"/>
    <mergeCell ref="G3:H4"/>
    <mergeCell ref="A6:B9"/>
    <mergeCell ref="F6:F9"/>
  </mergeCells>
  <phoneticPr fontId="1" type="noConversion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EFCD7B-FA67-4C14-A91A-A6C864F4288B}">
  <dimension ref="A4:D10"/>
  <sheetViews>
    <sheetView workbookViewId="0">
      <selection activeCell="F21" sqref="F21"/>
    </sheetView>
  </sheetViews>
  <sheetFormatPr defaultRowHeight="13.8" x14ac:dyDescent="0.25"/>
  <cols>
    <col min="1" max="1" width="12.88671875" style="4" customWidth="1"/>
    <col min="2" max="2" width="15.44140625" style="4" customWidth="1"/>
    <col min="3" max="3" width="13.33203125" style="4" customWidth="1"/>
    <col min="4" max="4" width="15.44140625" style="4" customWidth="1"/>
    <col min="5" max="16384" width="8.88671875" style="4"/>
  </cols>
  <sheetData>
    <row r="4" spans="1:4" x14ac:dyDescent="0.25">
      <c r="C4" s="6" t="s">
        <v>104</v>
      </c>
      <c r="D4" s="6" t="s">
        <v>105</v>
      </c>
    </row>
    <row r="5" spans="1:4" x14ac:dyDescent="0.25">
      <c r="A5" s="16" t="s">
        <v>97</v>
      </c>
      <c r="B5" s="6" t="s">
        <v>2</v>
      </c>
      <c r="C5" s="9">
        <v>255.63149999999999</v>
      </c>
      <c r="D5" s="9">
        <v>3049.7020000000002</v>
      </c>
    </row>
    <row r="6" spans="1:4" x14ac:dyDescent="0.25">
      <c r="A6" s="17"/>
      <c r="B6" s="6" t="s">
        <v>3</v>
      </c>
      <c r="C6" s="9">
        <v>256.38900000000001</v>
      </c>
      <c r="D6" s="9">
        <v>3073.3580000000002</v>
      </c>
    </row>
    <row r="7" spans="1:4" x14ac:dyDescent="0.25">
      <c r="A7" s="17"/>
      <c r="B7" s="6" t="s">
        <v>4</v>
      </c>
      <c r="C7" s="9">
        <v>255.39779999999999</v>
      </c>
      <c r="D7" s="9">
        <v>3037.0949999999998</v>
      </c>
    </row>
    <row r="8" spans="1:4" x14ac:dyDescent="0.25">
      <c r="A8" s="17"/>
      <c r="B8" s="6" t="s">
        <v>17</v>
      </c>
      <c r="C8" s="9">
        <v>257.6884</v>
      </c>
      <c r="D8" s="9">
        <v>3038.7950000000001</v>
      </c>
    </row>
    <row r="9" spans="1:4" x14ac:dyDescent="0.25">
      <c r="A9" s="17"/>
      <c r="B9" s="6" t="s">
        <v>18</v>
      </c>
      <c r="C9" s="9">
        <v>256.96469999999999</v>
      </c>
      <c r="D9" s="9">
        <v>3121.8739999999998</v>
      </c>
    </row>
    <row r="10" spans="1:4" x14ac:dyDescent="0.25">
      <c r="A10" s="17"/>
      <c r="B10" s="6" t="s">
        <v>19</v>
      </c>
      <c r="C10" s="9">
        <v>254.92179999999999</v>
      </c>
      <c r="D10" s="9">
        <v>3153.386</v>
      </c>
    </row>
  </sheetData>
  <mergeCells count="1">
    <mergeCell ref="A5:A10"/>
  </mergeCells>
  <phoneticPr fontId="1" type="noConversion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27A000-1ED6-447F-A04B-97F74E6FE859}">
  <dimension ref="B4:M11"/>
  <sheetViews>
    <sheetView workbookViewId="0">
      <selection activeCell="B9" sqref="B9:C11"/>
    </sheetView>
  </sheetViews>
  <sheetFormatPr defaultRowHeight="13.8" x14ac:dyDescent="0.25"/>
  <sheetData>
    <row r="4" spans="2:13" x14ac:dyDescent="0.25">
      <c r="B4" s="4"/>
      <c r="C4" s="4"/>
      <c r="D4" s="8" t="s">
        <v>111</v>
      </c>
      <c r="E4" s="8" t="s">
        <v>112</v>
      </c>
      <c r="F4" s="8" t="s">
        <v>113</v>
      </c>
      <c r="G4" s="8" t="s">
        <v>114</v>
      </c>
      <c r="H4" s="8" t="s">
        <v>115</v>
      </c>
      <c r="I4" s="8" t="s">
        <v>116</v>
      </c>
      <c r="J4" s="8" t="s">
        <v>117</v>
      </c>
      <c r="K4" s="8" t="s">
        <v>118</v>
      </c>
      <c r="L4" s="8" t="s">
        <v>119</v>
      </c>
      <c r="M4" s="8" t="s">
        <v>120</v>
      </c>
    </row>
    <row r="5" spans="2:13" x14ac:dyDescent="0.25">
      <c r="B5" s="16" t="s">
        <v>121</v>
      </c>
      <c r="C5" s="17"/>
      <c r="D5" s="22">
        <v>1</v>
      </c>
      <c r="E5" s="9">
        <v>1.056049</v>
      </c>
      <c r="F5" s="9">
        <v>0.85614500000000004</v>
      </c>
      <c r="G5" s="9">
        <v>1.056211</v>
      </c>
      <c r="H5" s="9">
        <v>1.0227729999999999</v>
      </c>
      <c r="I5" s="9">
        <v>0.78425599999999995</v>
      </c>
      <c r="J5" s="9">
        <v>0.79135800000000001</v>
      </c>
      <c r="K5" s="9">
        <v>0.64111200000000002</v>
      </c>
      <c r="L5" s="9">
        <v>0.94241299999999995</v>
      </c>
      <c r="M5" s="9">
        <v>0.76037600000000005</v>
      </c>
    </row>
    <row r="6" spans="2:13" x14ac:dyDescent="0.25">
      <c r="B6" s="17"/>
      <c r="C6" s="17"/>
      <c r="D6" s="22"/>
      <c r="E6" s="9">
        <v>1.0196419999999999</v>
      </c>
      <c r="F6" s="9">
        <v>0.82103899999999996</v>
      </c>
      <c r="G6" s="9">
        <v>0.95319100000000001</v>
      </c>
      <c r="H6" s="9">
        <v>1.0324660000000001</v>
      </c>
      <c r="I6" s="9">
        <v>0.93408800000000003</v>
      </c>
      <c r="J6" s="9">
        <v>0.78605800000000003</v>
      </c>
      <c r="K6" s="9">
        <v>0.67337100000000005</v>
      </c>
      <c r="L6" s="9">
        <v>0.91793199999999997</v>
      </c>
      <c r="M6" s="9">
        <v>0.81297900000000001</v>
      </c>
    </row>
    <row r="7" spans="2:13" x14ac:dyDescent="0.25">
      <c r="B7" s="17"/>
      <c r="C7" s="17"/>
      <c r="D7" s="22"/>
      <c r="E7" s="9">
        <v>1.0451589999999999</v>
      </c>
      <c r="F7" s="9">
        <v>0.83120300000000003</v>
      </c>
      <c r="G7" s="9">
        <v>1.057669</v>
      </c>
      <c r="H7" s="9">
        <v>1.016456</v>
      </c>
      <c r="I7" s="9">
        <v>0.91745699999999997</v>
      </c>
      <c r="J7" s="9">
        <v>0.84609299999999998</v>
      </c>
      <c r="K7" s="9">
        <v>0.68691800000000003</v>
      </c>
      <c r="L7" s="9">
        <v>0.91991999999999996</v>
      </c>
      <c r="M7" s="9">
        <v>0.76874299999999995</v>
      </c>
    </row>
    <row r="8" spans="2:13" x14ac:dyDescent="0.25"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</row>
    <row r="9" spans="2:13" x14ac:dyDescent="0.25">
      <c r="B9" s="16" t="s">
        <v>123</v>
      </c>
      <c r="C9" s="17"/>
      <c r="D9" s="22">
        <v>1</v>
      </c>
      <c r="E9" s="9">
        <v>1.1896119999999999</v>
      </c>
      <c r="F9" s="9">
        <v>1.264821</v>
      </c>
      <c r="G9" s="9">
        <v>1.4847269999999999</v>
      </c>
      <c r="H9" s="9">
        <v>1.963292</v>
      </c>
      <c r="I9" s="9">
        <v>2.000715</v>
      </c>
      <c r="J9" s="9">
        <v>2.0896249999999998</v>
      </c>
      <c r="K9" s="9">
        <v>2.4363480000000002</v>
      </c>
      <c r="L9" s="9">
        <v>2.0657040000000002</v>
      </c>
      <c r="M9" s="9">
        <v>3.744415</v>
      </c>
    </row>
    <row r="10" spans="2:13" x14ac:dyDescent="0.25">
      <c r="B10" s="17"/>
      <c r="C10" s="17"/>
      <c r="D10" s="22"/>
      <c r="E10" s="9">
        <v>1.206288</v>
      </c>
      <c r="F10" s="9">
        <v>1.3987320000000001</v>
      </c>
      <c r="G10" s="9">
        <v>1.3938649999999999</v>
      </c>
      <c r="H10" s="9">
        <v>2.4674480000000001</v>
      </c>
      <c r="I10" s="9">
        <v>2.3131140000000001</v>
      </c>
      <c r="J10" s="9">
        <v>2.296576</v>
      </c>
      <c r="K10" s="9">
        <v>2.9308390000000002</v>
      </c>
      <c r="L10" s="9">
        <v>3.1004</v>
      </c>
      <c r="M10" s="9">
        <v>4.6612720000000003</v>
      </c>
    </row>
    <row r="11" spans="2:13" x14ac:dyDescent="0.25">
      <c r="B11" s="17"/>
      <c r="C11" s="17"/>
      <c r="D11" s="22"/>
      <c r="E11" s="9">
        <v>1.2614529999999999</v>
      </c>
      <c r="F11" s="9">
        <v>1.424822</v>
      </c>
      <c r="G11" s="9">
        <v>1.6725300000000001</v>
      </c>
      <c r="H11" s="9">
        <v>1.9603999999999999</v>
      </c>
      <c r="I11" s="9">
        <v>2.274241</v>
      </c>
      <c r="J11" s="9">
        <v>2.6211950000000002</v>
      </c>
      <c r="K11" s="9">
        <v>2.801218</v>
      </c>
      <c r="L11" s="9">
        <v>2.263493</v>
      </c>
      <c r="M11" s="9">
        <v>3.5736059999999998</v>
      </c>
    </row>
  </sheetData>
  <mergeCells count="4">
    <mergeCell ref="D5:D7"/>
    <mergeCell ref="B5:C7"/>
    <mergeCell ref="D9:D11"/>
    <mergeCell ref="B9:C11"/>
  </mergeCells>
  <phoneticPr fontId="1" type="noConversion"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471DB0-41A7-4B4B-8D44-6420E73982A0}">
  <dimension ref="A4:I53"/>
  <sheetViews>
    <sheetView tabSelected="1" topLeftCell="A19" workbookViewId="0">
      <selection activeCell="K49" sqref="K49"/>
    </sheetView>
  </sheetViews>
  <sheetFormatPr defaultRowHeight="13.8" x14ac:dyDescent="0.25"/>
  <cols>
    <col min="3" max="3" width="13.44140625" customWidth="1"/>
    <col min="4" max="4" width="13" customWidth="1"/>
    <col min="5" max="5" width="12.5546875" customWidth="1"/>
    <col min="7" max="7" width="14.88671875" customWidth="1"/>
    <col min="8" max="8" width="11.109375" customWidth="1"/>
    <col min="9" max="9" width="13.21875" customWidth="1"/>
  </cols>
  <sheetData>
    <row r="4" spans="1:9" x14ac:dyDescent="0.25">
      <c r="A4" s="4"/>
      <c r="B4" s="4"/>
      <c r="C4" s="17" t="s">
        <v>109</v>
      </c>
      <c r="D4" s="17"/>
      <c r="E4" s="17"/>
      <c r="F4" s="4"/>
      <c r="G4" s="5"/>
      <c r="H4" s="17" t="s">
        <v>110</v>
      </c>
      <c r="I4" s="17"/>
    </row>
    <row r="5" spans="1:9" x14ac:dyDescent="0.25">
      <c r="A5" s="4"/>
      <c r="B5" s="4"/>
      <c r="C5" s="17"/>
      <c r="D5" s="17"/>
      <c r="E5" s="17"/>
      <c r="F5" s="4"/>
      <c r="G5" s="5"/>
      <c r="H5" s="17"/>
      <c r="I5" s="17"/>
    </row>
    <row r="6" spans="1:9" x14ac:dyDescent="0.25">
      <c r="A6" s="4"/>
      <c r="B6" s="4"/>
      <c r="C6" s="4"/>
      <c r="D6" s="8" t="s">
        <v>106</v>
      </c>
      <c r="E6" s="8" t="s">
        <v>107</v>
      </c>
      <c r="F6" s="4"/>
      <c r="G6" s="4"/>
      <c r="H6" s="8" t="s">
        <v>106</v>
      </c>
      <c r="I6" s="8" t="s">
        <v>107</v>
      </c>
    </row>
    <row r="7" spans="1:9" x14ac:dyDescent="0.25">
      <c r="A7" s="16" t="s">
        <v>108</v>
      </c>
      <c r="B7" s="17"/>
      <c r="C7" s="6" t="s">
        <v>2</v>
      </c>
      <c r="D7" s="9">
        <v>27.837990000000001</v>
      </c>
      <c r="E7" s="9">
        <v>51.544339999999998</v>
      </c>
      <c r="F7" s="4"/>
      <c r="G7" s="6"/>
      <c r="H7" s="15">
        <v>17.847000000000001</v>
      </c>
      <c r="I7" s="15">
        <v>14.215999999999999</v>
      </c>
    </row>
    <row r="8" spans="1:9" x14ac:dyDescent="0.25">
      <c r="A8" s="17"/>
      <c r="B8" s="17"/>
      <c r="C8" s="6" t="s">
        <v>3</v>
      </c>
      <c r="D8" s="9">
        <v>27.515229999999999</v>
      </c>
      <c r="E8" s="9">
        <v>52.707419999999999</v>
      </c>
      <c r="F8" s="4"/>
      <c r="G8" s="6"/>
      <c r="H8" s="15">
        <v>21.65</v>
      </c>
      <c r="I8" s="15">
        <v>26.09</v>
      </c>
    </row>
    <row r="9" spans="1:9" x14ac:dyDescent="0.25">
      <c r="A9" s="17"/>
      <c r="B9" s="17"/>
      <c r="C9" s="6" t="s">
        <v>4</v>
      </c>
      <c r="D9" s="9">
        <v>52.766770000000001</v>
      </c>
      <c r="E9" s="9">
        <v>136.96708000000001</v>
      </c>
      <c r="F9" s="4"/>
      <c r="G9" s="6"/>
      <c r="H9" s="15">
        <v>24.934999999999999</v>
      </c>
      <c r="I9" s="15">
        <v>12.441000000000001</v>
      </c>
    </row>
    <row r="10" spans="1:9" x14ac:dyDescent="0.25">
      <c r="A10" s="17"/>
      <c r="B10" s="17"/>
      <c r="C10" s="6" t="s">
        <v>17</v>
      </c>
      <c r="D10" s="9">
        <v>47.684579999999997</v>
      </c>
      <c r="E10" s="9">
        <v>141.22013999999999</v>
      </c>
      <c r="F10" s="4"/>
      <c r="G10" s="6"/>
      <c r="H10" s="15">
        <v>19.716000000000001</v>
      </c>
      <c r="I10" s="15">
        <v>16.55</v>
      </c>
    </row>
    <row r="11" spans="1:9" x14ac:dyDescent="0.25">
      <c r="A11" s="4"/>
      <c r="B11" s="4"/>
      <c r="C11" s="4"/>
      <c r="D11" s="4"/>
      <c r="E11" s="4"/>
      <c r="F11" s="4"/>
      <c r="G11" s="4"/>
      <c r="H11" s="15">
        <v>13.273999999999999</v>
      </c>
      <c r="I11" s="15">
        <v>14.59</v>
      </c>
    </row>
    <row r="12" spans="1:9" x14ac:dyDescent="0.25">
      <c r="A12" s="4"/>
      <c r="B12" s="4"/>
      <c r="C12" s="4"/>
      <c r="D12" s="4"/>
      <c r="E12" s="4"/>
      <c r="F12" s="4"/>
      <c r="G12" s="4"/>
      <c r="H12" s="15">
        <v>23.324999999999999</v>
      </c>
      <c r="I12" s="15">
        <v>12.776999999999999</v>
      </c>
    </row>
    <row r="13" spans="1:9" x14ac:dyDescent="0.25">
      <c r="A13" s="4"/>
      <c r="B13" s="4"/>
      <c r="C13" s="4"/>
      <c r="D13" s="4"/>
      <c r="E13" s="4"/>
      <c r="F13" s="4"/>
      <c r="G13" s="4"/>
      <c r="H13" s="15">
        <v>16.411999999999999</v>
      </c>
      <c r="I13" s="15">
        <v>36.981000000000002</v>
      </c>
    </row>
    <row r="14" spans="1:9" x14ac:dyDescent="0.25">
      <c r="A14" s="4"/>
      <c r="B14" s="4"/>
      <c r="C14" s="4"/>
      <c r="D14" s="4"/>
      <c r="E14" s="4"/>
      <c r="F14" s="4"/>
      <c r="G14" s="4"/>
      <c r="H14" s="15">
        <v>17.538</v>
      </c>
      <c r="I14" s="15">
        <v>11.715</v>
      </c>
    </row>
    <row r="15" spans="1:9" x14ac:dyDescent="0.25">
      <c r="A15" s="4"/>
      <c r="B15" s="4"/>
      <c r="C15" s="4"/>
      <c r="D15" s="4"/>
      <c r="E15" s="4"/>
      <c r="F15" s="4"/>
      <c r="G15" s="4"/>
      <c r="H15" s="15">
        <v>26.994</v>
      </c>
      <c r="I15" s="15">
        <v>23.968</v>
      </c>
    </row>
    <row r="16" spans="1:9" x14ac:dyDescent="0.25">
      <c r="A16" s="4"/>
      <c r="B16" s="4"/>
      <c r="C16" s="4"/>
      <c r="D16" s="4"/>
      <c r="E16" s="4"/>
      <c r="F16" s="4"/>
      <c r="G16" s="4"/>
      <c r="H16" s="15">
        <v>27.623000000000001</v>
      </c>
      <c r="I16" s="15">
        <v>11.481</v>
      </c>
    </row>
    <row r="17" spans="1:9" x14ac:dyDescent="0.25">
      <c r="A17" s="4"/>
      <c r="B17" s="4"/>
      <c r="C17" s="4"/>
      <c r="D17" s="4"/>
      <c r="E17" s="4"/>
      <c r="F17" s="4"/>
      <c r="G17" s="4"/>
      <c r="H17" s="15">
        <v>71.328000000000003</v>
      </c>
      <c r="I17" s="15">
        <v>13.638999999999999</v>
      </c>
    </row>
    <row r="18" spans="1:9" x14ac:dyDescent="0.25">
      <c r="A18" s="4"/>
      <c r="B18" s="4"/>
      <c r="C18" s="4"/>
      <c r="D18" s="4"/>
      <c r="E18" s="4"/>
      <c r="F18" s="4"/>
      <c r="G18" s="4"/>
      <c r="H18" s="15">
        <v>14.659000000000001</v>
      </c>
      <c r="I18" s="15">
        <v>39.368000000000002</v>
      </c>
    </row>
    <row r="19" spans="1:9" x14ac:dyDescent="0.25">
      <c r="A19" s="4"/>
      <c r="B19" s="4"/>
      <c r="C19" s="4"/>
      <c r="D19" s="4"/>
      <c r="E19" s="4"/>
      <c r="F19" s="4"/>
      <c r="G19" s="4"/>
      <c r="H19" s="15">
        <v>15.063000000000001</v>
      </c>
      <c r="I19" s="15">
        <v>8.3859999999999992</v>
      </c>
    </row>
    <row r="20" spans="1:9" x14ac:dyDescent="0.25">
      <c r="A20" s="4"/>
      <c r="B20" s="4"/>
      <c r="C20" s="4"/>
      <c r="D20" s="4"/>
      <c r="E20" s="4"/>
      <c r="F20" s="4"/>
      <c r="G20" s="4"/>
      <c r="H20" s="15">
        <v>45.234999999999999</v>
      </c>
      <c r="I20" s="15">
        <v>8.8520000000000003</v>
      </c>
    </row>
    <row r="21" spans="1:9" x14ac:dyDescent="0.25">
      <c r="A21" s="4"/>
      <c r="B21" s="4"/>
      <c r="C21" s="4"/>
      <c r="D21" s="4"/>
      <c r="E21" s="4"/>
      <c r="F21" s="4"/>
      <c r="G21" s="4"/>
      <c r="H21" s="15">
        <v>16.175000000000001</v>
      </c>
      <c r="I21" s="15">
        <v>11.694000000000001</v>
      </c>
    </row>
    <row r="22" spans="1:9" x14ac:dyDescent="0.25">
      <c r="A22" s="4"/>
      <c r="B22" s="4"/>
      <c r="C22" s="4"/>
      <c r="D22" s="4"/>
      <c r="E22" s="4"/>
      <c r="F22" s="4"/>
      <c r="G22" s="4"/>
      <c r="H22" s="15">
        <v>12.566000000000001</v>
      </c>
      <c r="I22" s="15">
        <v>14.561999999999999</v>
      </c>
    </row>
    <row r="23" spans="1:9" x14ac:dyDescent="0.25">
      <c r="A23" s="4"/>
      <c r="B23" s="4"/>
      <c r="C23" s="4"/>
      <c r="D23" s="4"/>
      <c r="E23" s="4"/>
      <c r="F23" s="4"/>
      <c r="G23" s="4"/>
      <c r="H23" s="15">
        <v>23.442</v>
      </c>
      <c r="I23" s="15">
        <v>17.591000000000001</v>
      </c>
    </row>
    <row r="24" spans="1:9" x14ac:dyDescent="0.25">
      <c r="A24" s="4"/>
      <c r="B24" s="4"/>
      <c r="C24" s="4"/>
      <c r="D24" s="4"/>
      <c r="E24" s="4"/>
      <c r="F24" s="4"/>
      <c r="G24" s="4"/>
      <c r="H24" s="15">
        <v>27.311</v>
      </c>
      <c r="I24" s="15">
        <v>21.405000000000001</v>
      </c>
    </row>
    <row r="25" spans="1:9" x14ac:dyDescent="0.25">
      <c r="A25" s="4"/>
      <c r="B25" s="4"/>
      <c r="C25" s="4"/>
      <c r="D25" s="4"/>
      <c r="E25" s="4"/>
      <c r="F25" s="4"/>
      <c r="G25" s="4"/>
      <c r="H25" s="15">
        <v>18.184000000000001</v>
      </c>
      <c r="I25" s="15">
        <v>16.009</v>
      </c>
    </row>
    <row r="26" spans="1:9" x14ac:dyDescent="0.25">
      <c r="A26" s="4"/>
      <c r="B26" s="4"/>
      <c r="C26" s="4"/>
      <c r="D26" s="4"/>
      <c r="E26" s="4"/>
      <c r="F26" s="4"/>
      <c r="G26" s="4"/>
      <c r="H26" s="15">
        <v>19.475999999999999</v>
      </c>
      <c r="I26" s="15">
        <v>14.680999999999999</v>
      </c>
    </row>
    <row r="27" spans="1:9" x14ac:dyDescent="0.25">
      <c r="H27" s="15">
        <v>34.78</v>
      </c>
      <c r="I27" s="15">
        <v>21.074000000000002</v>
      </c>
    </row>
    <row r="28" spans="1:9" x14ac:dyDescent="0.25">
      <c r="H28" s="15">
        <v>19.363</v>
      </c>
      <c r="I28" s="15">
        <v>14.879</v>
      </c>
    </row>
    <row r="29" spans="1:9" x14ac:dyDescent="0.25">
      <c r="H29" s="15">
        <v>70.567999999999998</v>
      </c>
      <c r="I29" s="15">
        <v>14.036</v>
      </c>
    </row>
    <row r="30" spans="1:9" x14ac:dyDescent="0.25">
      <c r="H30" s="15">
        <v>19.908999999999999</v>
      </c>
      <c r="I30" s="15">
        <v>10.906000000000001</v>
      </c>
    </row>
    <row r="31" spans="1:9" x14ac:dyDescent="0.25">
      <c r="H31" s="15">
        <v>23.024999999999999</v>
      </c>
      <c r="I31" s="15">
        <v>15.340999999999999</v>
      </c>
    </row>
    <row r="32" spans="1:9" x14ac:dyDescent="0.25">
      <c r="H32" s="15">
        <v>16.603000000000002</v>
      </c>
      <c r="I32" s="15">
        <v>19.515999999999998</v>
      </c>
    </row>
    <row r="33" spans="8:9" x14ac:dyDescent="0.25">
      <c r="H33" s="15">
        <v>17.425999999999998</v>
      </c>
      <c r="I33" s="15">
        <v>13.292</v>
      </c>
    </row>
    <row r="34" spans="8:9" x14ac:dyDescent="0.25">
      <c r="H34" s="15">
        <v>43.892000000000003</v>
      </c>
      <c r="I34" s="15">
        <v>22.882000000000001</v>
      </c>
    </row>
    <row r="35" spans="8:9" x14ac:dyDescent="0.25">
      <c r="H35" s="15">
        <v>60.335000000000001</v>
      </c>
      <c r="I35" s="15">
        <v>16.102</v>
      </c>
    </row>
    <row r="36" spans="8:9" x14ac:dyDescent="0.25">
      <c r="H36" s="15">
        <v>18.562000000000001</v>
      </c>
      <c r="I36" s="15">
        <v>13.974</v>
      </c>
    </row>
    <row r="37" spans="8:9" x14ac:dyDescent="0.25">
      <c r="H37" s="15">
        <v>18.056999999999999</v>
      </c>
      <c r="I37" s="15">
        <v>29.57</v>
      </c>
    </row>
    <row r="38" spans="8:9" x14ac:dyDescent="0.25">
      <c r="H38" s="15">
        <v>56.121000000000002</v>
      </c>
      <c r="I38" s="15">
        <v>17.309000000000001</v>
      </c>
    </row>
    <row r="39" spans="8:9" x14ac:dyDescent="0.25">
      <c r="H39" s="15">
        <v>29.047999999999998</v>
      </c>
      <c r="I39" s="15">
        <v>32.450000000000003</v>
      </c>
    </row>
    <row r="40" spans="8:9" x14ac:dyDescent="0.25">
      <c r="H40" s="15">
        <v>16.75</v>
      </c>
      <c r="I40" s="15">
        <v>8.6419999999999995</v>
      </c>
    </row>
    <row r="41" spans="8:9" x14ac:dyDescent="0.25">
      <c r="H41" s="15">
        <v>25.420999999999999</v>
      </c>
      <c r="I41" s="15">
        <v>14.861000000000001</v>
      </c>
    </row>
    <row r="42" spans="8:9" x14ac:dyDescent="0.25">
      <c r="H42" s="15">
        <v>18.905000000000001</v>
      </c>
      <c r="I42" s="15">
        <v>17.050999999999998</v>
      </c>
    </row>
    <row r="43" spans="8:9" x14ac:dyDescent="0.25">
      <c r="H43" s="15">
        <v>14.567</v>
      </c>
      <c r="I43" s="15">
        <v>23.731000000000002</v>
      </c>
    </row>
    <row r="44" spans="8:9" x14ac:dyDescent="0.25">
      <c r="H44" s="15">
        <v>13.538</v>
      </c>
      <c r="I44" s="15">
        <v>13.958</v>
      </c>
    </row>
    <row r="45" spans="8:9" x14ac:dyDescent="0.25">
      <c r="H45" s="15">
        <v>28.858000000000001</v>
      </c>
      <c r="I45" s="15">
        <v>12.760999999999999</v>
      </c>
    </row>
    <row r="46" spans="8:9" x14ac:dyDescent="0.25">
      <c r="H46" s="15">
        <v>16.518999999999998</v>
      </c>
      <c r="I46" s="15">
        <v>14.944000000000001</v>
      </c>
    </row>
    <row r="47" spans="8:9" x14ac:dyDescent="0.25">
      <c r="H47" s="15">
        <v>43.991</v>
      </c>
      <c r="I47" s="15">
        <v>24.047999999999998</v>
      </c>
    </row>
    <row r="48" spans="8:9" x14ac:dyDescent="0.25">
      <c r="H48" s="15">
        <v>20.411999999999999</v>
      </c>
      <c r="I48" s="15">
        <v>16.949000000000002</v>
      </c>
    </row>
    <row r="49" spans="8:9" x14ac:dyDescent="0.25">
      <c r="H49" s="15">
        <v>21.716999999999999</v>
      </c>
      <c r="I49" s="15">
        <v>15.247999999999999</v>
      </c>
    </row>
    <row r="50" spans="8:9" x14ac:dyDescent="0.25">
      <c r="H50" s="15">
        <v>15.63</v>
      </c>
      <c r="I50" s="15">
        <v>21.137</v>
      </c>
    </row>
    <row r="51" spans="8:9" x14ac:dyDescent="0.25">
      <c r="H51" s="15">
        <v>33.21</v>
      </c>
      <c r="I51" s="15">
        <v>11.815</v>
      </c>
    </row>
    <row r="52" spans="8:9" x14ac:dyDescent="0.25">
      <c r="H52" s="15">
        <v>17.152999999999999</v>
      </c>
      <c r="I52" s="15">
        <v>19.789000000000001</v>
      </c>
    </row>
    <row r="53" spans="8:9" x14ac:dyDescent="0.25">
      <c r="H53" s="15">
        <v>14.2</v>
      </c>
      <c r="I53" s="15">
        <v>9.2750000000000004</v>
      </c>
    </row>
  </sheetData>
  <mergeCells count="3">
    <mergeCell ref="A7:B10"/>
    <mergeCell ref="C4:E5"/>
    <mergeCell ref="H4:I5"/>
  </mergeCells>
  <phoneticPr fontId="1" type="noConversion"/>
  <pageMargins left="0.7" right="0.7" top="0.75" bottom="0.75" header="0.3" footer="0.3"/>
  <pageSetup paperSize="9" orientation="portrait" horizontalDpi="1200" verticalDpi="1200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86ACBD-497F-4E20-8026-2F3AC423351A}">
  <dimension ref="B2:I18"/>
  <sheetViews>
    <sheetView workbookViewId="0">
      <selection activeCell="B14" sqref="B14:I14"/>
    </sheetView>
  </sheetViews>
  <sheetFormatPr defaultRowHeight="13.8" x14ac:dyDescent="0.25"/>
  <cols>
    <col min="2" max="2" width="11.21875" customWidth="1"/>
    <col min="3" max="3" width="8.88671875" customWidth="1"/>
    <col min="4" max="4" width="13.109375" customWidth="1"/>
    <col min="5" max="5" width="14.6640625" customWidth="1"/>
    <col min="6" max="6" width="12.6640625" customWidth="1"/>
    <col min="7" max="7" width="13.109375" customWidth="1"/>
    <col min="8" max="8" width="12.109375" customWidth="1"/>
    <col min="9" max="9" width="13.88671875" customWidth="1"/>
  </cols>
  <sheetData>
    <row r="2" spans="2:9" x14ac:dyDescent="0.25">
      <c r="B2" s="17" t="s">
        <v>127</v>
      </c>
      <c r="C2" s="17"/>
      <c r="D2" s="17"/>
      <c r="E2" s="17"/>
      <c r="F2" s="17"/>
      <c r="G2" s="17"/>
      <c r="H2" s="17"/>
      <c r="I2" s="17"/>
    </row>
    <row r="3" spans="2:9" x14ac:dyDescent="0.25">
      <c r="B3" s="6"/>
      <c r="C3" s="6" t="s">
        <v>126</v>
      </c>
      <c r="D3" s="17" t="s">
        <v>124</v>
      </c>
      <c r="E3" s="17"/>
      <c r="F3" s="17"/>
      <c r="G3" s="17" t="s">
        <v>125</v>
      </c>
      <c r="H3" s="17"/>
      <c r="I3" s="17"/>
    </row>
    <row r="4" spans="2:9" x14ac:dyDescent="0.25">
      <c r="B4" s="16" t="s">
        <v>97</v>
      </c>
      <c r="C4" s="8" t="s">
        <v>117</v>
      </c>
      <c r="D4" s="8">
        <v>215.58029999999999</v>
      </c>
      <c r="E4" s="8">
        <v>321.40879999999999</v>
      </c>
      <c r="F4" s="8">
        <v>299.67489999999998</v>
      </c>
      <c r="G4" s="8">
        <v>641.2559</v>
      </c>
      <c r="H4" s="8">
        <v>721.02549999999997</v>
      </c>
      <c r="I4" s="8">
        <v>694.8415</v>
      </c>
    </row>
    <row r="5" spans="2:9" x14ac:dyDescent="0.25">
      <c r="B5" s="17"/>
      <c r="C5" s="8" t="s">
        <v>120</v>
      </c>
      <c r="D5" s="8">
        <v>455.83339999999998</v>
      </c>
      <c r="E5" s="8">
        <v>476.01280000000003</v>
      </c>
      <c r="F5" s="8">
        <v>359.5874</v>
      </c>
      <c r="G5" s="8">
        <v>541.89949999999999</v>
      </c>
      <c r="H5" s="8">
        <v>369.35329999999999</v>
      </c>
      <c r="I5" s="8">
        <v>666.49149999999997</v>
      </c>
    </row>
    <row r="6" spans="2:9" x14ac:dyDescent="0.25">
      <c r="B6" s="6"/>
      <c r="C6" s="6"/>
      <c r="D6" s="6" t="s">
        <v>2</v>
      </c>
      <c r="E6" s="6" t="s">
        <v>3</v>
      </c>
      <c r="F6" s="6" t="s">
        <v>4</v>
      </c>
      <c r="G6" s="6" t="s">
        <v>2</v>
      </c>
      <c r="H6" s="6" t="s">
        <v>3</v>
      </c>
      <c r="I6" s="6" t="s">
        <v>4</v>
      </c>
    </row>
    <row r="7" spans="2:9" x14ac:dyDescent="0.25">
      <c r="B7" s="6"/>
      <c r="C7" s="6"/>
      <c r="D7" s="6"/>
      <c r="E7" s="6"/>
      <c r="F7" s="6"/>
      <c r="G7" s="6"/>
      <c r="H7" s="6"/>
      <c r="I7" s="6"/>
    </row>
    <row r="8" spans="2:9" x14ac:dyDescent="0.25">
      <c r="B8" s="17" t="s">
        <v>146</v>
      </c>
      <c r="C8" s="17"/>
      <c r="D8" s="17"/>
      <c r="E8" s="17"/>
      <c r="F8" s="17"/>
      <c r="G8" s="17"/>
      <c r="H8" s="17"/>
      <c r="I8" s="17"/>
    </row>
    <row r="9" spans="2:9" x14ac:dyDescent="0.25">
      <c r="B9" s="6"/>
      <c r="C9" s="6" t="s">
        <v>126</v>
      </c>
      <c r="D9" s="17" t="s">
        <v>124</v>
      </c>
      <c r="E9" s="17"/>
      <c r="F9" s="17"/>
      <c r="G9" s="17" t="s">
        <v>125</v>
      </c>
      <c r="H9" s="17"/>
      <c r="I9" s="17"/>
    </row>
    <row r="10" spans="2:9" x14ac:dyDescent="0.25">
      <c r="B10" s="16" t="s">
        <v>97</v>
      </c>
      <c r="C10" s="8" t="s">
        <v>117</v>
      </c>
      <c r="D10" s="8">
        <v>1119.9069999999999</v>
      </c>
      <c r="E10" s="8">
        <v>1015.086</v>
      </c>
      <c r="F10" s="8">
        <v>1042.175</v>
      </c>
      <c r="G10" s="8">
        <v>3816.1109999999999</v>
      </c>
      <c r="H10" s="8">
        <v>3915.63</v>
      </c>
      <c r="I10" s="8">
        <v>3787.672</v>
      </c>
    </row>
    <row r="11" spans="2:9" x14ac:dyDescent="0.25">
      <c r="B11" s="17"/>
      <c r="C11" s="8" t="s">
        <v>120</v>
      </c>
      <c r="D11" s="8">
        <v>1402.194</v>
      </c>
      <c r="E11" s="8">
        <v>1570.0719999999999</v>
      </c>
      <c r="F11" s="8">
        <v>1416.4590000000001</v>
      </c>
      <c r="G11" s="8">
        <v>3054.1089999999999</v>
      </c>
      <c r="H11" s="8">
        <v>3120.5819999999999</v>
      </c>
      <c r="I11" s="8">
        <v>2881.8609999999999</v>
      </c>
    </row>
    <row r="12" spans="2:9" x14ac:dyDescent="0.25">
      <c r="B12" s="6"/>
      <c r="C12" s="6"/>
      <c r="D12" s="6" t="s">
        <v>2</v>
      </c>
      <c r="E12" s="6" t="s">
        <v>3</v>
      </c>
      <c r="F12" s="6" t="s">
        <v>4</v>
      </c>
      <c r="G12" s="6" t="s">
        <v>2</v>
      </c>
      <c r="H12" s="6" t="s">
        <v>3</v>
      </c>
      <c r="I12" s="6" t="s">
        <v>4</v>
      </c>
    </row>
    <row r="13" spans="2:9" x14ac:dyDescent="0.25">
      <c r="B13" s="6"/>
      <c r="C13" s="6"/>
      <c r="D13" s="6"/>
      <c r="E13" s="6"/>
      <c r="F13" s="6"/>
      <c r="G13" s="6"/>
      <c r="H13" s="6"/>
      <c r="I13" s="6"/>
    </row>
    <row r="14" spans="2:9" x14ac:dyDescent="0.25">
      <c r="B14" s="17" t="s">
        <v>147</v>
      </c>
      <c r="C14" s="17"/>
      <c r="D14" s="17"/>
      <c r="E14" s="17"/>
      <c r="F14" s="17"/>
      <c r="G14" s="17"/>
      <c r="H14" s="17"/>
      <c r="I14" s="17"/>
    </row>
    <row r="15" spans="2:9" x14ac:dyDescent="0.25">
      <c r="B15" s="6"/>
      <c r="C15" s="6" t="s">
        <v>126</v>
      </c>
      <c r="D15" s="17" t="s">
        <v>124</v>
      </c>
      <c r="E15" s="17"/>
      <c r="F15" s="17"/>
      <c r="G15" s="17" t="s">
        <v>125</v>
      </c>
      <c r="H15" s="17"/>
      <c r="I15" s="17"/>
    </row>
    <row r="16" spans="2:9" x14ac:dyDescent="0.25">
      <c r="B16" s="16" t="s">
        <v>97</v>
      </c>
      <c r="C16" s="8" t="s">
        <v>117</v>
      </c>
      <c r="D16" s="8">
        <v>1517.1790000000001</v>
      </c>
      <c r="E16" s="8">
        <v>1507.018</v>
      </c>
      <c r="F16" s="8">
        <v>1622.117</v>
      </c>
      <c r="G16" s="8">
        <v>5772.1310000000003</v>
      </c>
      <c r="H16" s="8">
        <v>5216.8119999999999</v>
      </c>
      <c r="I16" s="8">
        <v>4919.8339999999998</v>
      </c>
    </row>
    <row r="17" spans="2:9" x14ac:dyDescent="0.25">
      <c r="B17" s="17"/>
      <c r="C17" s="8" t="s">
        <v>120</v>
      </c>
      <c r="D17" s="8">
        <v>1457.7809999999999</v>
      </c>
      <c r="E17" s="8">
        <v>1558.63</v>
      </c>
      <c r="F17" s="8">
        <v>1473.8219999999999</v>
      </c>
      <c r="G17" s="8">
        <v>3095.1080000000002</v>
      </c>
      <c r="H17" s="8">
        <v>2658.3130000000001</v>
      </c>
      <c r="I17" s="8">
        <v>3278.7330000000002</v>
      </c>
    </row>
    <row r="18" spans="2:9" x14ac:dyDescent="0.25">
      <c r="D18" s="6" t="s">
        <v>2</v>
      </c>
      <c r="E18" s="6" t="s">
        <v>3</v>
      </c>
      <c r="F18" s="6" t="s">
        <v>4</v>
      </c>
      <c r="G18" s="6" t="s">
        <v>2</v>
      </c>
      <c r="H18" s="6" t="s">
        <v>3</v>
      </c>
      <c r="I18" s="6" t="s">
        <v>4</v>
      </c>
    </row>
  </sheetData>
  <mergeCells count="12">
    <mergeCell ref="B16:B17"/>
    <mergeCell ref="B2:I2"/>
    <mergeCell ref="B8:I8"/>
    <mergeCell ref="B10:B11"/>
    <mergeCell ref="B14:I14"/>
    <mergeCell ref="D15:F15"/>
    <mergeCell ref="G15:I15"/>
    <mergeCell ref="D9:F9"/>
    <mergeCell ref="G9:I9"/>
    <mergeCell ref="D3:F3"/>
    <mergeCell ref="G3:I3"/>
    <mergeCell ref="B4:B5"/>
  </mergeCells>
  <phoneticPr fontId="1" type="noConversion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3CEDE-02EA-4AA0-B8D9-79DB8B77E6B6}">
  <dimension ref="A1:J9"/>
  <sheetViews>
    <sheetView workbookViewId="0">
      <selection activeCell="H5" sqref="H5:J5"/>
    </sheetView>
  </sheetViews>
  <sheetFormatPr defaultRowHeight="13.8" x14ac:dyDescent="0.25"/>
  <cols>
    <col min="5" max="5" width="12.21875" customWidth="1"/>
    <col min="6" max="6" width="13" customWidth="1"/>
    <col min="7" max="7" width="13.88671875" customWidth="1"/>
    <col min="8" max="8" width="13" customWidth="1"/>
    <col min="9" max="9" width="14" customWidth="1"/>
    <col min="10" max="10" width="14.88671875" customWidth="1"/>
  </cols>
  <sheetData>
    <row r="1" spans="1:10" x14ac:dyDescent="0.25">
      <c r="A1" s="13"/>
    </row>
    <row r="3" spans="1:10" x14ac:dyDescent="0.25">
      <c r="D3" s="6"/>
      <c r="E3" s="16" t="s">
        <v>121</v>
      </c>
      <c r="F3" s="17"/>
      <c r="G3" s="17"/>
      <c r="H3" s="16" t="s">
        <v>128</v>
      </c>
      <c r="I3" s="17"/>
      <c r="J3" s="17"/>
    </row>
    <row r="4" spans="1:10" x14ac:dyDescent="0.25">
      <c r="E4" s="17"/>
      <c r="F4" s="17"/>
      <c r="G4" s="17"/>
      <c r="H4" s="17"/>
      <c r="I4" s="17"/>
      <c r="J4" s="17"/>
    </row>
    <row r="5" spans="1:10" x14ac:dyDescent="0.25">
      <c r="D5" s="6" t="s">
        <v>126</v>
      </c>
      <c r="E5" s="6" t="s">
        <v>2</v>
      </c>
      <c r="F5" s="6" t="s">
        <v>3</v>
      </c>
      <c r="G5" s="6" t="s">
        <v>4</v>
      </c>
      <c r="H5" s="6" t="s">
        <v>2</v>
      </c>
      <c r="I5" s="6" t="s">
        <v>3</v>
      </c>
      <c r="J5" s="6" t="s">
        <v>4</v>
      </c>
    </row>
    <row r="6" spans="1:10" x14ac:dyDescent="0.25">
      <c r="D6" s="6" t="s">
        <v>129</v>
      </c>
      <c r="E6" s="8">
        <v>0.847302</v>
      </c>
      <c r="F6" s="8">
        <v>0.73280599999999996</v>
      </c>
      <c r="G6" s="8">
        <v>0.73130600000000001</v>
      </c>
      <c r="H6" s="8">
        <v>1.797973</v>
      </c>
      <c r="I6" s="8">
        <v>1.555013</v>
      </c>
      <c r="J6" s="8">
        <v>1.55183</v>
      </c>
    </row>
    <row r="7" spans="1:10" x14ac:dyDescent="0.25">
      <c r="D7" s="6" t="s">
        <v>130</v>
      </c>
      <c r="E7" s="8">
        <v>0.80847599999999997</v>
      </c>
      <c r="F7" s="8">
        <v>0.71804400000000002</v>
      </c>
      <c r="G7" s="8">
        <v>0.73353599999999997</v>
      </c>
      <c r="H7" s="8">
        <v>2.55287</v>
      </c>
      <c r="I7" s="8">
        <v>2.2673209999999999</v>
      </c>
      <c r="J7" s="8">
        <v>2.3162370000000001</v>
      </c>
    </row>
    <row r="8" spans="1:10" x14ac:dyDescent="0.25">
      <c r="D8" s="6" t="s">
        <v>131</v>
      </c>
      <c r="E8" s="8">
        <v>0.65216099999999999</v>
      </c>
      <c r="F8" s="8">
        <v>0.67602399999999996</v>
      </c>
      <c r="G8" s="8">
        <v>0.67958099999999999</v>
      </c>
      <c r="H8" s="8">
        <v>2.47058</v>
      </c>
      <c r="I8" s="8">
        <v>2.5744539999999998</v>
      </c>
      <c r="J8" s="8">
        <v>2.5744539999999998</v>
      </c>
    </row>
    <row r="9" spans="1:10" x14ac:dyDescent="0.25">
      <c r="D9" s="6" t="s">
        <v>132</v>
      </c>
      <c r="E9" s="8">
        <v>0.63204899999999997</v>
      </c>
      <c r="F9" s="8">
        <v>0.60709299999999999</v>
      </c>
      <c r="G9" s="8">
        <v>0.61690500000000004</v>
      </c>
      <c r="H9" s="8">
        <v>3.7232959999999999</v>
      </c>
      <c r="I9" s="8">
        <v>3.5762870000000002</v>
      </c>
      <c r="J9" s="8">
        <v>3.6340849999999998</v>
      </c>
    </row>
  </sheetData>
  <mergeCells count="2">
    <mergeCell ref="E3:G4"/>
    <mergeCell ref="H3:J4"/>
  </mergeCells>
  <phoneticPr fontId="1" type="noConversion"/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124786-321F-4EA5-8E28-27F56D214F66}">
  <dimension ref="C5:I17"/>
  <sheetViews>
    <sheetView workbookViewId="0">
      <selection activeCell="D6" sqref="D6:F6"/>
    </sheetView>
  </sheetViews>
  <sheetFormatPr defaultRowHeight="13.8" x14ac:dyDescent="0.25"/>
  <cols>
    <col min="4" max="4" width="14.33203125" customWidth="1"/>
    <col min="5" max="5" width="12.5546875" customWidth="1"/>
    <col min="6" max="6" width="14.6640625" customWidth="1"/>
    <col min="7" max="7" width="13.77734375" customWidth="1"/>
    <col min="8" max="8" width="13.6640625" customWidth="1"/>
    <col min="9" max="9" width="12.77734375" customWidth="1"/>
  </cols>
  <sheetData>
    <row r="5" spans="3:9" ht="16.2" x14ac:dyDescent="0.25">
      <c r="C5" s="6"/>
      <c r="D5" s="17" t="s">
        <v>52</v>
      </c>
      <c r="E5" s="17"/>
      <c r="F5" s="17"/>
      <c r="G5" s="17" t="s">
        <v>133</v>
      </c>
      <c r="H5" s="17"/>
      <c r="I5" s="17"/>
    </row>
    <row r="6" spans="3:9" x14ac:dyDescent="0.25">
      <c r="C6" s="6" t="s">
        <v>45</v>
      </c>
      <c r="D6" s="6" t="s">
        <v>2</v>
      </c>
      <c r="E6" s="6" t="s">
        <v>3</v>
      </c>
      <c r="F6" s="6" t="s">
        <v>4</v>
      </c>
      <c r="G6" s="6" t="s">
        <v>2</v>
      </c>
      <c r="H6" s="6" t="s">
        <v>3</v>
      </c>
      <c r="I6" s="6" t="s">
        <v>4</v>
      </c>
    </row>
    <row r="7" spans="3:9" x14ac:dyDescent="0.25">
      <c r="C7" s="6" t="s">
        <v>134</v>
      </c>
      <c r="D7" s="8">
        <v>21.34</v>
      </c>
      <c r="E7" s="8">
        <v>22.41</v>
      </c>
      <c r="F7" s="8">
        <v>21.82</v>
      </c>
      <c r="G7" s="8">
        <v>356.22</v>
      </c>
      <c r="H7" s="8">
        <v>349.73</v>
      </c>
      <c r="I7" s="8">
        <v>350.98</v>
      </c>
    </row>
    <row r="8" spans="3:9" x14ac:dyDescent="0.25">
      <c r="C8" s="6" t="s">
        <v>135</v>
      </c>
      <c r="D8" s="8">
        <v>20.73</v>
      </c>
      <c r="E8" s="8">
        <v>21.52</v>
      </c>
      <c r="F8" s="8">
        <v>21.34</v>
      </c>
      <c r="G8" s="8">
        <v>360.43</v>
      </c>
      <c r="H8" s="8">
        <v>357.4</v>
      </c>
      <c r="I8" s="8">
        <v>363.37</v>
      </c>
    </row>
    <row r="9" spans="3:9" x14ac:dyDescent="0.25">
      <c r="C9" s="6" t="s">
        <v>136</v>
      </c>
      <c r="D9" s="8">
        <v>20.91</v>
      </c>
      <c r="E9" s="8">
        <v>20.56</v>
      </c>
      <c r="F9" s="8">
        <v>20.74</v>
      </c>
      <c r="G9" s="8">
        <v>301.72000000000003</v>
      </c>
      <c r="H9" s="8">
        <v>302.87</v>
      </c>
      <c r="I9" s="8">
        <v>304.37</v>
      </c>
    </row>
    <row r="10" spans="3:9" x14ac:dyDescent="0.25">
      <c r="C10" s="6" t="s">
        <v>137</v>
      </c>
      <c r="D10" s="8">
        <v>21.32</v>
      </c>
      <c r="E10" s="8">
        <v>21.06</v>
      </c>
      <c r="F10" s="8">
        <v>20.99</v>
      </c>
      <c r="G10" s="8">
        <v>318.62</v>
      </c>
      <c r="H10" s="8">
        <v>314.72000000000003</v>
      </c>
      <c r="I10" s="8">
        <v>317.61</v>
      </c>
    </row>
    <row r="11" spans="3:9" x14ac:dyDescent="0.25">
      <c r="C11" s="6" t="s">
        <v>138</v>
      </c>
      <c r="D11" s="8">
        <v>22.73</v>
      </c>
      <c r="E11" s="8">
        <v>21.95</v>
      </c>
      <c r="F11" s="8">
        <v>22.42</v>
      </c>
      <c r="G11" s="8">
        <v>353.17</v>
      </c>
      <c r="H11" s="8">
        <v>354.45</v>
      </c>
      <c r="I11" s="8">
        <v>353.65</v>
      </c>
    </row>
    <row r="12" spans="3:9" x14ac:dyDescent="0.25">
      <c r="C12" s="6" t="s">
        <v>139</v>
      </c>
      <c r="D12" s="8">
        <v>21.56</v>
      </c>
      <c r="E12" s="8">
        <v>21.07</v>
      </c>
      <c r="F12" s="8">
        <v>21.95</v>
      </c>
      <c r="G12" s="8">
        <v>337.42</v>
      </c>
      <c r="H12" s="8">
        <v>338.43</v>
      </c>
      <c r="I12" s="8">
        <v>337.98</v>
      </c>
    </row>
    <row r="13" spans="3:9" x14ac:dyDescent="0.25">
      <c r="C13" s="6" t="s">
        <v>140</v>
      </c>
      <c r="D13" s="8">
        <v>22.36</v>
      </c>
      <c r="E13" s="8">
        <v>21.89</v>
      </c>
      <c r="F13" s="8">
        <v>22.76</v>
      </c>
      <c r="G13" s="8">
        <v>315.23</v>
      </c>
      <c r="H13" s="8">
        <v>309.42</v>
      </c>
      <c r="I13" s="8">
        <v>313.81</v>
      </c>
    </row>
    <row r="14" spans="3:9" x14ac:dyDescent="0.25">
      <c r="C14" s="6" t="s">
        <v>141</v>
      </c>
      <c r="D14" s="8">
        <v>22.74</v>
      </c>
      <c r="E14" s="8">
        <v>22.55</v>
      </c>
      <c r="F14" s="8">
        <v>23.01</v>
      </c>
      <c r="G14" s="8">
        <v>341.22</v>
      </c>
      <c r="H14" s="8">
        <v>379.42</v>
      </c>
      <c r="I14" s="8">
        <v>344.08</v>
      </c>
    </row>
    <row r="15" spans="3:9" x14ac:dyDescent="0.25">
      <c r="C15" s="6" t="s">
        <v>142</v>
      </c>
      <c r="D15" s="8">
        <v>21.45</v>
      </c>
      <c r="E15" s="8">
        <v>21.96</v>
      </c>
      <c r="F15" s="8">
        <v>21.77</v>
      </c>
      <c r="G15" s="8">
        <v>325.26</v>
      </c>
      <c r="H15" s="8">
        <v>330.12</v>
      </c>
      <c r="I15" s="8">
        <v>331.98</v>
      </c>
    </row>
    <row r="16" spans="3:9" x14ac:dyDescent="0.25">
      <c r="C16" s="6" t="s">
        <v>143</v>
      </c>
      <c r="D16" s="8">
        <v>20.98</v>
      </c>
      <c r="E16" s="8">
        <v>21.04</v>
      </c>
      <c r="F16" s="8">
        <v>21.68</v>
      </c>
      <c r="G16" s="8">
        <v>318.75</v>
      </c>
      <c r="H16" s="8">
        <v>314.58</v>
      </c>
      <c r="I16" s="8">
        <v>325.86</v>
      </c>
    </row>
    <row r="17" spans="3:9" x14ac:dyDescent="0.25">
      <c r="C17" s="6" t="s">
        <v>144</v>
      </c>
      <c r="D17" s="8">
        <v>21.75</v>
      </c>
      <c r="E17" s="8">
        <v>22.06</v>
      </c>
      <c r="F17" s="8">
        <v>21.53</v>
      </c>
      <c r="G17" s="8">
        <v>329.19</v>
      </c>
      <c r="H17" s="8">
        <v>324.31</v>
      </c>
      <c r="I17" s="8">
        <v>330.39</v>
      </c>
    </row>
  </sheetData>
  <mergeCells count="2">
    <mergeCell ref="D5:F5"/>
    <mergeCell ref="G5:I5"/>
  </mergeCells>
  <phoneticPr fontId="1" type="noConversion"/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49A978-AF2F-4751-91C1-725B90CA6C6C}">
  <dimension ref="B2:G9"/>
  <sheetViews>
    <sheetView workbookViewId="0">
      <selection activeCell="C43" sqref="C43"/>
    </sheetView>
  </sheetViews>
  <sheetFormatPr defaultRowHeight="13.8" x14ac:dyDescent="0.25"/>
  <cols>
    <col min="3" max="3" width="17.33203125" customWidth="1"/>
    <col min="4" max="4" width="16.77734375" customWidth="1"/>
    <col min="5" max="5" width="19" customWidth="1"/>
    <col min="6" max="6" width="18.77734375" customWidth="1"/>
    <col min="7" max="7" width="19.21875" customWidth="1"/>
  </cols>
  <sheetData>
    <row r="2" spans="2:7" x14ac:dyDescent="0.25">
      <c r="B2" s="6"/>
      <c r="C2" s="6"/>
      <c r="D2" s="16" t="s">
        <v>148</v>
      </c>
      <c r="E2" s="16" t="s">
        <v>149</v>
      </c>
      <c r="F2" s="16" t="s">
        <v>150</v>
      </c>
      <c r="G2" s="16" t="s">
        <v>151</v>
      </c>
    </row>
    <row r="3" spans="2:7" x14ac:dyDescent="0.25">
      <c r="B3" s="6"/>
      <c r="C3" s="6"/>
      <c r="D3" s="17"/>
      <c r="E3" s="17"/>
      <c r="F3" s="17"/>
      <c r="G3" s="17"/>
    </row>
    <row r="4" spans="2:7" x14ac:dyDescent="0.25">
      <c r="B4" s="17" t="s">
        <v>145</v>
      </c>
      <c r="C4" s="6" t="s">
        <v>2</v>
      </c>
      <c r="D4" s="8">
        <v>0.93</v>
      </c>
      <c r="E4" s="8">
        <v>0.97</v>
      </c>
      <c r="F4" s="8">
        <v>0.94</v>
      </c>
      <c r="G4" s="8">
        <v>0.94</v>
      </c>
    </row>
    <row r="5" spans="2:7" x14ac:dyDescent="0.25">
      <c r="B5" s="17"/>
      <c r="C5" s="6" t="s">
        <v>80</v>
      </c>
      <c r="D5" s="8">
        <v>0.93</v>
      </c>
      <c r="E5" s="8">
        <v>0.97</v>
      </c>
      <c r="F5" s="8">
        <v>0.98</v>
      </c>
      <c r="G5" s="8">
        <v>0.97</v>
      </c>
    </row>
    <row r="6" spans="2:7" x14ac:dyDescent="0.25">
      <c r="B6" s="17"/>
      <c r="C6" s="6" t="s">
        <v>81</v>
      </c>
      <c r="D6" s="8">
        <v>0.94</v>
      </c>
      <c r="E6" s="8">
        <v>0.97</v>
      </c>
      <c r="F6" s="8">
        <v>0.97</v>
      </c>
      <c r="G6" s="8">
        <v>0.96</v>
      </c>
    </row>
    <row r="7" spans="2:7" x14ac:dyDescent="0.25">
      <c r="B7" s="17"/>
      <c r="C7" s="6" t="s">
        <v>94</v>
      </c>
      <c r="D7" s="8">
        <v>0.97</v>
      </c>
      <c r="E7" s="8">
        <v>0.98</v>
      </c>
      <c r="F7" s="8">
        <v>0.98</v>
      </c>
      <c r="G7" s="8">
        <v>0.98</v>
      </c>
    </row>
    <row r="8" spans="2:7" x14ac:dyDescent="0.25">
      <c r="B8" s="17"/>
      <c r="C8" s="6" t="s">
        <v>95</v>
      </c>
      <c r="D8" s="8">
        <v>0.98</v>
      </c>
      <c r="E8" s="8">
        <v>0.95</v>
      </c>
      <c r="F8" s="8">
        <v>0.98</v>
      </c>
      <c r="G8" s="8">
        <v>0.99</v>
      </c>
    </row>
    <row r="9" spans="2:7" x14ac:dyDescent="0.25">
      <c r="B9" s="17"/>
      <c r="C9" s="6" t="s">
        <v>96</v>
      </c>
      <c r="D9" s="8">
        <v>0.95</v>
      </c>
      <c r="E9" s="8">
        <v>0.95</v>
      </c>
      <c r="F9" s="8">
        <v>0.97</v>
      </c>
      <c r="G9" s="8">
        <v>0.98</v>
      </c>
    </row>
  </sheetData>
  <mergeCells count="5">
    <mergeCell ref="B4:B9"/>
    <mergeCell ref="D2:D3"/>
    <mergeCell ref="E2:E3"/>
    <mergeCell ref="F2:F3"/>
    <mergeCell ref="G2:G3"/>
  </mergeCells>
  <phoneticPr fontId="1" type="noConversion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D6D14-FBC5-4A05-B35C-714C40DB2616}">
  <dimension ref="D4:M18"/>
  <sheetViews>
    <sheetView workbookViewId="0">
      <selection activeCell="J28" sqref="J28"/>
    </sheetView>
  </sheetViews>
  <sheetFormatPr defaultRowHeight="13.8" x14ac:dyDescent="0.25"/>
  <cols>
    <col min="4" max="4" width="11" customWidth="1"/>
    <col min="5" max="5" width="15.109375" customWidth="1"/>
    <col min="6" max="6" width="16" customWidth="1"/>
    <col min="7" max="7" width="15.77734375" customWidth="1"/>
    <col min="11" max="11" width="15.109375" customWidth="1"/>
    <col min="12" max="12" width="16.33203125" customWidth="1"/>
    <col min="13" max="13" width="14.21875" customWidth="1"/>
  </cols>
  <sheetData>
    <row r="4" spans="4:13" x14ac:dyDescent="0.25">
      <c r="D4" s="16" t="s">
        <v>172</v>
      </c>
      <c r="E4" s="17"/>
      <c r="F4" s="17"/>
      <c r="G4" s="17"/>
      <c r="J4" s="16" t="s">
        <v>173</v>
      </c>
      <c r="K4" s="17"/>
      <c r="L4" s="17"/>
      <c r="M4" s="17"/>
    </row>
    <row r="5" spans="4:13" x14ac:dyDescent="0.25">
      <c r="D5" s="17"/>
      <c r="E5" s="17"/>
      <c r="F5" s="17"/>
      <c r="G5" s="17"/>
      <c r="J5" s="17"/>
      <c r="K5" s="17"/>
      <c r="L5" s="17"/>
      <c r="M5" s="17"/>
    </row>
    <row r="6" spans="4:13" x14ac:dyDescent="0.25">
      <c r="D6" s="17"/>
      <c r="E6" s="17"/>
      <c r="F6" s="17"/>
      <c r="G6" s="17"/>
      <c r="J6" s="17"/>
      <c r="K6" s="17"/>
      <c r="L6" s="17"/>
      <c r="M6" s="17"/>
    </row>
    <row r="7" spans="4:13" x14ac:dyDescent="0.25">
      <c r="D7" s="6" t="s">
        <v>83</v>
      </c>
      <c r="E7" s="6" t="s">
        <v>2</v>
      </c>
      <c r="F7" s="6" t="s">
        <v>3</v>
      </c>
      <c r="G7" s="6" t="s">
        <v>4</v>
      </c>
      <c r="J7" s="6" t="s">
        <v>83</v>
      </c>
      <c r="K7" s="6" t="s">
        <v>2</v>
      </c>
      <c r="L7" s="6" t="s">
        <v>3</v>
      </c>
      <c r="M7" s="6" t="s">
        <v>4</v>
      </c>
    </row>
    <row r="8" spans="4:13" x14ac:dyDescent="0.25">
      <c r="D8" s="8">
        <v>-30</v>
      </c>
      <c r="E8" s="8">
        <v>1</v>
      </c>
      <c r="F8" s="8">
        <v>1</v>
      </c>
      <c r="G8" s="8">
        <v>1</v>
      </c>
      <c r="J8" s="8">
        <v>-30</v>
      </c>
      <c r="K8" s="8">
        <v>1</v>
      </c>
      <c r="L8" s="8">
        <v>1</v>
      </c>
      <c r="M8" s="8">
        <v>1</v>
      </c>
    </row>
    <row r="9" spans="4:13" x14ac:dyDescent="0.25">
      <c r="D9" s="8">
        <v>0</v>
      </c>
      <c r="E9" s="8">
        <v>6.2149999999999997E-2</v>
      </c>
      <c r="F9" s="8">
        <v>0.101047</v>
      </c>
      <c r="G9" s="8">
        <v>4.8446999999999997E-2</v>
      </c>
      <c r="J9" s="8">
        <v>0</v>
      </c>
      <c r="K9" s="8">
        <v>0.24607599999999999</v>
      </c>
      <c r="L9" s="8">
        <v>0.22142000000000001</v>
      </c>
      <c r="M9" s="8">
        <v>0.22456400000000001</v>
      </c>
    </row>
    <row r="10" spans="4:13" x14ac:dyDescent="0.25">
      <c r="D10" s="8">
        <v>20</v>
      </c>
      <c r="E10" s="8">
        <v>0.21642400000000001</v>
      </c>
      <c r="F10" s="8">
        <v>0.22403300000000001</v>
      </c>
      <c r="G10" s="8">
        <v>0.20344999999999999</v>
      </c>
      <c r="J10" s="8">
        <v>20</v>
      </c>
      <c r="K10" s="8">
        <v>0.40835100000000002</v>
      </c>
      <c r="L10" s="8">
        <v>0.43321399999999999</v>
      </c>
      <c r="M10" s="8">
        <v>0.41243800000000003</v>
      </c>
    </row>
    <row r="11" spans="4:13" x14ac:dyDescent="0.25">
      <c r="D11" s="8">
        <v>40</v>
      </c>
      <c r="E11" s="8">
        <v>0.33017600000000003</v>
      </c>
      <c r="F11" s="8">
        <v>0.32401000000000002</v>
      </c>
      <c r="G11" s="8">
        <v>0.29452099999999998</v>
      </c>
      <c r="J11" s="8">
        <v>40</v>
      </c>
      <c r="K11" s="8">
        <v>0.49575200000000003</v>
      </c>
      <c r="L11" s="8">
        <v>0.48913499999999999</v>
      </c>
      <c r="M11" s="8">
        <v>0.48538999999999999</v>
      </c>
    </row>
    <row r="12" spans="4:13" x14ac:dyDescent="0.25">
      <c r="D12" s="8">
        <v>60</v>
      </c>
      <c r="E12" s="8">
        <v>0.41354000000000002</v>
      </c>
      <c r="F12" s="8">
        <v>0.41247499999999998</v>
      </c>
      <c r="G12" s="8">
        <v>0.40356999999999998</v>
      </c>
      <c r="J12" s="8">
        <v>60</v>
      </c>
      <c r="K12" s="8">
        <v>0.59279999999999999</v>
      </c>
      <c r="L12" s="8">
        <v>0.57374800000000004</v>
      </c>
      <c r="M12" s="8">
        <v>0.55746399999999996</v>
      </c>
    </row>
    <row r="13" spans="4:13" x14ac:dyDescent="0.25">
      <c r="D13" s="8">
        <v>80</v>
      </c>
      <c r="E13" s="8">
        <v>0.47654099999999999</v>
      </c>
      <c r="F13" s="8">
        <v>0.49356</v>
      </c>
      <c r="G13" s="8">
        <v>0.46235799999999999</v>
      </c>
      <c r="J13" s="8">
        <v>80</v>
      </c>
      <c r="K13" s="8">
        <v>0.64190100000000005</v>
      </c>
      <c r="L13" s="8">
        <v>0.62132100000000001</v>
      </c>
      <c r="M13" s="8">
        <v>0.61363999999999996</v>
      </c>
    </row>
    <row r="14" spans="4:13" x14ac:dyDescent="0.25">
      <c r="D14" s="8">
        <v>100</v>
      </c>
      <c r="E14" s="8">
        <v>0.54331700000000005</v>
      </c>
      <c r="F14" s="8">
        <v>0.57704699999999998</v>
      </c>
      <c r="G14" s="8">
        <v>0.52641000000000004</v>
      </c>
      <c r="J14" s="8">
        <v>100</v>
      </c>
      <c r="K14" s="8">
        <v>0.65716300000000005</v>
      </c>
      <c r="L14" s="8">
        <v>0.66403999999999996</v>
      </c>
      <c r="M14" s="8">
        <v>0.65423399999999998</v>
      </c>
    </row>
    <row r="15" spans="4:13" x14ac:dyDescent="0.25">
      <c r="D15" s="8">
        <v>120</v>
      </c>
      <c r="E15" s="8">
        <v>0.55365399999999998</v>
      </c>
      <c r="F15" s="8">
        <v>0.58231200000000005</v>
      </c>
      <c r="G15" s="8">
        <v>0.54721900000000001</v>
      </c>
      <c r="J15" s="8">
        <v>120</v>
      </c>
      <c r="K15" s="8">
        <v>0.65615500000000004</v>
      </c>
      <c r="L15" s="8">
        <v>0.67336399999999996</v>
      </c>
      <c r="M15" s="8">
        <v>0.65987700000000005</v>
      </c>
    </row>
    <row r="16" spans="4:13" x14ac:dyDescent="0.25">
      <c r="D16" s="8">
        <v>150</v>
      </c>
      <c r="E16" s="8">
        <v>0.57400099999999998</v>
      </c>
      <c r="F16" s="8">
        <v>0.58131600000000005</v>
      </c>
      <c r="G16" s="8">
        <v>0.57431500000000002</v>
      </c>
      <c r="J16" s="8">
        <v>150</v>
      </c>
      <c r="K16" s="8">
        <v>0.67473000000000005</v>
      </c>
      <c r="L16" s="8">
        <v>0.68903999999999999</v>
      </c>
      <c r="M16" s="8">
        <v>0.67894100000000002</v>
      </c>
    </row>
    <row r="17" spans="4:13" x14ac:dyDescent="0.25">
      <c r="D17" s="8">
        <v>180</v>
      </c>
      <c r="E17" s="8">
        <v>0.57564000000000004</v>
      </c>
      <c r="F17" s="8">
        <v>0.59606000000000003</v>
      </c>
      <c r="G17" s="8">
        <v>0.58741399999999999</v>
      </c>
      <c r="J17" s="8">
        <v>180</v>
      </c>
      <c r="K17" s="8">
        <v>0.70122399999999996</v>
      </c>
      <c r="L17" s="8">
        <v>0.712001</v>
      </c>
      <c r="M17" s="8">
        <v>0.68423500000000004</v>
      </c>
    </row>
    <row r="18" spans="4:13" x14ac:dyDescent="0.25">
      <c r="D18" s="8">
        <v>210</v>
      </c>
      <c r="E18" s="8">
        <v>0.57234700000000005</v>
      </c>
      <c r="F18" s="8">
        <v>0.58721299999999998</v>
      </c>
      <c r="G18" s="8">
        <v>0.58014299999999996</v>
      </c>
      <c r="J18" s="8">
        <v>210</v>
      </c>
      <c r="K18" s="8">
        <v>0.70511199999999996</v>
      </c>
      <c r="L18" s="8">
        <v>0.70364570000000004</v>
      </c>
      <c r="M18" s="8">
        <v>0.69711000000000001</v>
      </c>
    </row>
  </sheetData>
  <mergeCells count="2">
    <mergeCell ref="D4:G6"/>
    <mergeCell ref="J4:M6"/>
  </mergeCells>
  <phoneticPr fontId="1" type="noConversion"/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CC786-8458-4FA7-8011-174DAD9B80DD}">
  <dimension ref="C3:U11"/>
  <sheetViews>
    <sheetView workbookViewId="0">
      <selection activeCell="I20" sqref="I20"/>
    </sheetView>
  </sheetViews>
  <sheetFormatPr defaultRowHeight="13.8" x14ac:dyDescent="0.25"/>
  <cols>
    <col min="4" max="4" width="14" customWidth="1"/>
    <col min="5" max="5" width="12.5546875" customWidth="1"/>
    <col min="6" max="6" width="13.44140625" customWidth="1"/>
    <col min="9" max="9" width="12.21875" customWidth="1"/>
    <col min="10" max="10" width="13.109375" customWidth="1"/>
    <col min="11" max="11" width="14.5546875" customWidth="1"/>
    <col min="14" max="14" width="13.109375" customWidth="1"/>
    <col min="15" max="15" width="13.21875" customWidth="1"/>
    <col min="16" max="16" width="13.77734375" customWidth="1"/>
    <col min="19" max="19" width="13.6640625" customWidth="1"/>
    <col min="20" max="20" width="12.6640625" customWidth="1"/>
    <col min="21" max="21" width="13.21875" customWidth="1"/>
  </cols>
  <sheetData>
    <row r="3" spans="3:21" ht="14.4" x14ac:dyDescent="0.25">
      <c r="C3" s="6"/>
      <c r="D3" s="17" t="s">
        <v>153</v>
      </c>
      <c r="E3" s="17"/>
      <c r="F3" s="17"/>
      <c r="H3" s="6"/>
      <c r="I3" s="17" t="s">
        <v>154</v>
      </c>
      <c r="J3" s="17"/>
      <c r="K3" s="17"/>
      <c r="M3" s="6"/>
      <c r="N3" s="17" t="s">
        <v>155</v>
      </c>
      <c r="O3" s="17"/>
      <c r="P3" s="17"/>
      <c r="R3" s="6"/>
      <c r="S3" s="17" t="s">
        <v>156</v>
      </c>
      <c r="T3" s="17"/>
      <c r="U3" s="17"/>
    </row>
    <row r="4" spans="3:21" x14ac:dyDescent="0.25">
      <c r="C4" s="6" t="s">
        <v>152</v>
      </c>
      <c r="D4" s="6" t="s">
        <v>2</v>
      </c>
      <c r="E4" s="6" t="s">
        <v>3</v>
      </c>
      <c r="F4" s="6" t="s">
        <v>4</v>
      </c>
      <c r="H4" s="6" t="s">
        <v>152</v>
      </c>
      <c r="I4" s="6" t="s">
        <v>2</v>
      </c>
      <c r="J4" s="6" t="s">
        <v>3</v>
      </c>
      <c r="K4" s="6" t="s">
        <v>4</v>
      </c>
      <c r="M4" s="6" t="s">
        <v>152</v>
      </c>
      <c r="N4" s="6" t="s">
        <v>2</v>
      </c>
      <c r="O4" s="6" t="s">
        <v>3</v>
      </c>
      <c r="P4" s="6" t="s">
        <v>4</v>
      </c>
      <c r="R4" s="6" t="s">
        <v>152</v>
      </c>
      <c r="S4" s="6" t="s">
        <v>2</v>
      </c>
      <c r="T4" s="6" t="s">
        <v>3</v>
      </c>
      <c r="U4" s="6" t="s">
        <v>4</v>
      </c>
    </row>
    <row r="5" spans="3:21" x14ac:dyDescent="0.25">
      <c r="C5" s="8">
        <v>-5</v>
      </c>
      <c r="D5" s="8">
        <v>491.99</v>
      </c>
      <c r="E5" s="8">
        <v>485.6</v>
      </c>
      <c r="F5" s="8">
        <v>489.63</v>
      </c>
      <c r="H5" s="8">
        <v>-5</v>
      </c>
      <c r="I5" s="8">
        <v>634.80999999999995</v>
      </c>
      <c r="J5" s="8">
        <v>637.09</v>
      </c>
      <c r="K5" s="8">
        <v>624.6</v>
      </c>
      <c r="M5" s="8">
        <v>-5</v>
      </c>
      <c r="N5" s="8">
        <v>491.62</v>
      </c>
      <c r="O5" s="8">
        <v>491.62</v>
      </c>
      <c r="P5" s="8">
        <v>491.62</v>
      </c>
      <c r="R5" s="8">
        <v>-5</v>
      </c>
      <c r="S5" s="8">
        <v>413.82</v>
      </c>
      <c r="T5" s="8">
        <v>405.82</v>
      </c>
      <c r="U5" s="8">
        <v>405.4</v>
      </c>
    </row>
    <row r="6" spans="3:21" x14ac:dyDescent="0.25">
      <c r="C6" s="8">
        <v>0</v>
      </c>
      <c r="D6" s="8">
        <v>158.34</v>
      </c>
      <c r="E6" s="8">
        <v>154.30000000000001</v>
      </c>
      <c r="F6" s="8">
        <v>157.30000000000001</v>
      </c>
      <c r="H6" s="8">
        <v>0</v>
      </c>
      <c r="I6" s="8">
        <v>506.6</v>
      </c>
      <c r="J6" s="8">
        <v>500.6</v>
      </c>
      <c r="K6" s="8">
        <v>498.3</v>
      </c>
      <c r="M6" s="8">
        <v>0</v>
      </c>
      <c r="N6" s="8">
        <v>313.22000000000003</v>
      </c>
      <c r="O6" s="8">
        <v>313.22000000000003</v>
      </c>
      <c r="P6" s="8">
        <v>313.22000000000003</v>
      </c>
      <c r="R6" s="8">
        <v>0</v>
      </c>
      <c r="S6" s="8">
        <v>339.65</v>
      </c>
      <c r="T6" s="8">
        <v>330.5</v>
      </c>
      <c r="U6" s="8">
        <v>334.6</v>
      </c>
    </row>
    <row r="7" spans="3:21" x14ac:dyDescent="0.25">
      <c r="C7" s="8">
        <v>30</v>
      </c>
      <c r="D7" s="8">
        <v>197.47</v>
      </c>
      <c r="E7" s="8">
        <v>195.3</v>
      </c>
      <c r="F7" s="8">
        <v>197.6</v>
      </c>
      <c r="H7" s="8">
        <v>30</v>
      </c>
      <c r="I7" s="8">
        <v>542.6</v>
      </c>
      <c r="J7" s="8">
        <v>534.6</v>
      </c>
      <c r="K7" s="8">
        <v>513.69000000000005</v>
      </c>
      <c r="M7" s="8">
        <v>30</v>
      </c>
      <c r="N7" s="8">
        <v>335.3</v>
      </c>
      <c r="O7" s="8">
        <v>335.3</v>
      </c>
      <c r="P7" s="8">
        <v>335.3</v>
      </c>
      <c r="R7" s="8">
        <v>30</v>
      </c>
      <c r="S7" s="8">
        <v>346.59</v>
      </c>
      <c r="T7" s="8">
        <v>345.59</v>
      </c>
      <c r="U7" s="8">
        <v>347.41</v>
      </c>
    </row>
    <row r="8" spans="3:21" x14ac:dyDescent="0.25">
      <c r="C8" s="8">
        <v>60</v>
      </c>
      <c r="D8" s="8">
        <v>208.6</v>
      </c>
      <c r="E8" s="8">
        <v>204.6</v>
      </c>
      <c r="F8" s="8">
        <v>201.6</v>
      </c>
      <c r="H8" s="8">
        <v>60</v>
      </c>
      <c r="I8" s="8">
        <v>572.52</v>
      </c>
      <c r="J8" s="8">
        <v>570.6</v>
      </c>
      <c r="K8" s="8">
        <v>564.29999999999995</v>
      </c>
      <c r="M8" s="8">
        <v>60</v>
      </c>
      <c r="N8" s="8">
        <v>342.63</v>
      </c>
      <c r="O8" s="8">
        <v>342.63</v>
      </c>
      <c r="P8" s="8">
        <v>342.63</v>
      </c>
      <c r="R8" s="8">
        <v>60</v>
      </c>
      <c r="S8" s="8">
        <v>365.7</v>
      </c>
      <c r="T8" s="8">
        <v>357.3</v>
      </c>
      <c r="U8" s="8">
        <v>360.3</v>
      </c>
    </row>
    <row r="9" spans="3:21" x14ac:dyDescent="0.25">
      <c r="C9" s="8">
        <v>90</v>
      </c>
      <c r="D9" s="8">
        <v>215.35</v>
      </c>
      <c r="E9" s="8">
        <v>214.3</v>
      </c>
      <c r="F9" s="8">
        <v>212.6</v>
      </c>
      <c r="H9" s="8">
        <v>90</v>
      </c>
      <c r="I9" s="8">
        <v>581.6</v>
      </c>
      <c r="J9" s="8">
        <v>576.6</v>
      </c>
      <c r="K9" s="8">
        <v>574.6</v>
      </c>
      <c r="M9" s="8">
        <v>90</v>
      </c>
      <c r="N9" s="8">
        <v>356.68</v>
      </c>
      <c r="O9" s="8">
        <v>356.68</v>
      </c>
      <c r="P9" s="8">
        <v>356.68</v>
      </c>
      <c r="R9" s="8">
        <v>90</v>
      </c>
      <c r="S9" s="8">
        <v>370.94</v>
      </c>
      <c r="T9" s="8">
        <v>366.54</v>
      </c>
      <c r="U9" s="8">
        <v>375.3</v>
      </c>
    </row>
    <row r="10" spans="3:21" x14ac:dyDescent="0.25">
      <c r="C10" s="8">
        <v>120</v>
      </c>
      <c r="D10" s="8">
        <v>222.88</v>
      </c>
      <c r="E10" s="8">
        <v>220.3</v>
      </c>
      <c r="F10" s="8">
        <v>217.63</v>
      </c>
      <c r="H10" s="8">
        <v>120</v>
      </c>
      <c r="I10" s="8">
        <v>585.70000000000005</v>
      </c>
      <c r="J10" s="8">
        <v>581.29999999999995</v>
      </c>
      <c r="K10" s="8">
        <v>580.29999999999995</v>
      </c>
      <c r="M10" s="8">
        <v>120</v>
      </c>
      <c r="N10" s="8">
        <v>357.3</v>
      </c>
      <c r="O10" s="8">
        <v>357.3</v>
      </c>
      <c r="P10" s="8">
        <v>357.3</v>
      </c>
      <c r="R10" s="8">
        <v>120</v>
      </c>
      <c r="S10" s="8">
        <v>378.4</v>
      </c>
      <c r="T10" s="8">
        <v>372.4</v>
      </c>
      <c r="U10" s="8">
        <v>374.1</v>
      </c>
    </row>
    <row r="11" spans="3:21" x14ac:dyDescent="0.25">
      <c r="C11" s="8">
        <v>150</v>
      </c>
      <c r="D11" s="8">
        <v>225.63</v>
      </c>
      <c r="E11" s="8">
        <v>221.6</v>
      </c>
      <c r="F11" s="8">
        <v>218.6</v>
      </c>
      <c r="H11" s="8">
        <v>150</v>
      </c>
      <c r="I11" s="8">
        <v>610.33000000000004</v>
      </c>
      <c r="J11" s="8">
        <v>607.9</v>
      </c>
      <c r="K11" s="8">
        <v>600.70000000000005</v>
      </c>
      <c r="M11" s="8">
        <v>150</v>
      </c>
      <c r="N11" s="8">
        <v>355.49</v>
      </c>
      <c r="O11" s="8">
        <v>355.49</v>
      </c>
      <c r="P11" s="8">
        <v>355.49</v>
      </c>
      <c r="R11" s="8">
        <v>150</v>
      </c>
      <c r="S11" s="8">
        <v>376.92</v>
      </c>
      <c r="T11" s="8">
        <v>373.1</v>
      </c>
      <c r="U11" s="8">
        <v>370.69</v>
      </c>
    </row>
  </sheetData>
  <mergeCells count="4">
    <mergeCell ref="D3:F3"/>
    <mergeCell ref="I3:K3"/>
    <mergeCell ref="N3:P3"/>
    <mergeCell ref="S3:U3"/>
  </mergeCells>
  <phoneticPr fontId="1" type="noConversion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BBC4CC-462B-4949-ACD9-BFECCC33102D}">
  <dimension ref="C3:I9"/>
  <sheetViews>
    <sheetView workbookViewId="0">
      <selection activeCell="G26" sqref="G26"/>
    </sheetView>
  </sheetViews>
  <sheetFormatPr defaultRowHeight="13.8" x14ac:dyDescent="0.25"/>
  <cols>
    <col min="3" max="3" width="17.109375" customWidth="1"/>
    <col min="4" max="4" width="12.44140625" customWidth="1"/>
    <col min="5" max="5" width="12.33203125" customWidth="1"/>
    <col min="6" max="6" width="13" customWidth="1"/>
    <col min="7" max="7" width="13.6640625" customWidth="1"/>
    <col min="8" max="8" width="11.77734375" customWidth="1"/>
    <col min="9" max="9" width="13.5546875" customWidth="1"/>
  </cols>
  <sheetData>
    <row r="3" spans="3:9" ht="16.2" x14ac:dyDescent="0.25">
      <c r="C3" s="6"/>
      <c r="D3" s="17" t="s">
        <v>133</v>
      </c>
      <c r="E3" s="17"/>
      <c r="F3" s="17"/>
      <c r="G3" s="17" t="s">
        <v>52</v>
      </c>
      <c r="H3" s="17"/>
      <c r="I3" s="17"/>
    </row>
    <row r="4" spans="3:9" x14ac:dyDescent="0.25">
      <c r="C4" s="6" t="s">
        <v>157</v>
      </c>
      <c r="D4" s="6" t="s">
        <v>2</v>
      </c>
      <c r="E4" s="6" t="s">
        <v>3</v>
      </c>
      <c r="F4" s="6" t="s">
        <v>4</v>
      </c>
      <c r="G4" s="6" t="s">
        <v>2</v>
      </c>
      <c r="H4" s="6" t="s">
        <v>3</v>
      </c>
      <c r="I4" s="6" t="s">
        <v>4</v>
      </c>
    </row>
    <row r="5" spans="3:9" x14ac:dyDescent="0.25">
      <c r="C5" s="6">
        <v>6</v>
      </c>
      <c r="D5" s="8">
        <v>736.5</v>
      </c>
      <c r="E5" s="8">
        <v>721.4</v>
      </c>
      <c r="F5" s="8">
        <v>733.6</v>
      </c>
      <c r="G5" s="8">
        <v>20.94</v>
      </c>
      <c r="H5" s="8">
        <v>22.64</v>
      </c>
      <c r="I5" s="8">
        <v>21.67</v>
      </c>
    </row>
    <row r="6" spans="3:9" x14ac:dyDescent="0.25">
      <c r="C6" s="6">
        <v>8</v>
      </c>
      <c r="D6" s="8">
        <v>806.5</v>
      </c>
      <c r="E6" s="8">
        <v>801.6</v>
      </c>
      <c r="F6" s="8">
        <v>811.4</v>
      </c>
      <c r="G6" s="8">
        <v>21.68</v>
      </c>
      <c r="H6" s="8">
        <v>24.47</v>
      </c>
      <c r="I6" s="8">
        <v>22.6</v>
      </c>
    </row>
    <row r="7" spans="3:9" x14ac:dyDescent="0.25">
      <c r="C7" s="6">
        <v>10</v>
      </c>
      <c r="D7" s="8">
        <v>751.3</v>
      </c>
      <c r="E7" s="8">
        <v>760.96</v>
      </c>
      <c r="F7" s="8">
        <v>747.36</v>
      </c>
      <c r="G7" s="8">
        <v>22.79</v>
      </c>
      <c r="H7" s="8">
        <v>21.85</v>
      </c>
      <c r="I7" s="8">
        <v>22.31</v>
      </c>
    </row>
    <row r="8" spans="3:9" x14ac:dyDescent="0.25">
      <c r="C8" s="6">
        <v>12</v>
      </c>
      <c r="D8" s="8">
        <v>699.8</v>
      </c>
      <c r="E8" s="8">
        <v>706.6</v>
      </c>
      <c r="F8" s="8">
        <v>704.4</v>
      </c>
      <c r="G8" s="8">
        <v>23.47</v>
      </c>
      <c r="H8" s="8">
        <v>22</v>
      </c>
      <c r="I8" s="8">
        <v>22.3</v>
      </c>
    </row>
    <row r="9" spans="3:9" x14ac:dyDescent="0.25">
      <c r="C9" s="6">
        <v>14</v>
      </c>
      <c r="D9" s="8">
        <v>685.6</v>
      </c>
      <c r="E9" s="8">
        <v>670.63</v>
      </c>
      <c r="F9" s="8">
        <v>674.6</v>
      </c>
      <c r="G9" s="8">
        <v>22.47</v>
      </c>
      <c r="H9" s="8">
        <v>23.53</v>
      </c>
      <c r="I9" s="8">
        <v>24.3</v>
      </c>
    </row>
  </sheetData>
  <mergeCells count="2">
    <mergeCell ref="D3:F3"/>
    <mergeCell ref="G3:I3"/>
  </mergeCells>
  <phoneticPr fontId="1" type="noConversion"/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1FF1D9-5CCF-46D6-95EB-E268FB08C689}">
  <dimension ref="C5:L23"/>
  <sheetViews>
    <sheetView zoomScale="85" zoomScaleNormal="85" workbookViewId="0">
      <selection activeCell="R41" sqref="R41"/>
    </sheetView>
  </sheetViews>
  <sheetFormatPr defaultRowHeight="13.8" x14ac:dyDescent="0.25"/>
  <cols>
    <col min="4" max="4" width="14.5546875" customWidth="1"/>
    <col min="5" max="5" width="15.44140625" customWidth="1"/>
    <col min="6" max="6" width="13.5546875" customWidth="1"/>
    <col min="9" max="9" width="15" customWidth="1"/>
    <col min="10" max="10" width="13" customWidth="1"/>
    <col min="11" max="11" width="14" customWidth="1"/>
    <col min="12" max="12" width="14.88671875" customWidth="1"/>
  </cols>
  <sheetData>
    <row r="5" spans="3:12" x14ac:dyDescent="0.25">
      <c r="C5" s="17" t="s">
        <v>161</v>
      </c>
      <c r="D5" s="17"/>
      <c r="E5" s="17"/>
      <c r="F5" s="17"/>
      <c r="I5" s="17" t="s">
        <v>160</v>
      </c>
      <c r="J5" s="17"/>
      <c r="K5" s="17"/>
      <c r="L5" s="17"/>
    </row>
    <row r="6" spans="3:12" x14ac:dyDescent="0.25">
      <c r="C6" s="6"/>
      <c r="D6" s="17" t="s">
        <v>159</v>
      </c>
      <c r="E6" s="17"/>
      <c r="F6" s="17"/>
      <c r="I6" s="6"/>
      <c r="J6" s="17" t="s">
        <v>159</v>
      </c>
      <c r="K6" s="17"/>
      <c r="L6" s="17"/>
    </row>
    <row r="7" spans="3:12" x14ac:dyDescent="0.25">
      <c r="C7" s="6" t="s">
        <v>158</v>
      </c>
      <c r="D7" s="6" t="s">
        <v>2</v>
      </c>
      <c r="E7" s="6" t="s">
        <v>3</v>
      </c>
      <c r="F7" s="6" t="s">
        <v>4</v>
      </c>
      <c r="I7" s="6" t="s">
        <v>158</v>
      </c>
      <c r="J7" s="6" t="s">
        <v>2</v>
      </c>
      <c r="K7" s="6" t="s">
        <v>3</v>
      </c>
      <c r="L7" s="6" t="s">
        <v>4</v>
      </c>
    </row>
    <row r="8" spans="3:12" x14ac:dyDescent="0.25">
      <c r="C8" s="8">
        <v>9.0411830000000002</v>
      </c>
      <c r="D8" s="8">
        <v>0.14965600000000001</v>
      </c>
      <c r="E8" s="8">
        <v>0.154</v>
      </c>
      <c r="F8" s="8">
        <v>0.13700000000000001</v>
      </c>
      <c r="I8" s="8">
        <v>9.0411830000000002</v>
      </c>
      <c r="J8" s="8">
        <v>6.9100999999999996E-2</v>
      </c>
      <c r="K8" s="8">
        <v>6.7849999999999994E-2</v>
      </c>
      <c r="L8" s="8">
        <v>6.8409999999999999E-2</v>
      </c>
    </row>
    <row r="9" spans="3:12" x14ac:dyDescent="0.25">
      <c r="C9" s="8">
        <v>18.082370000000001</v>
      </c>
      <c r="D9" s="8">
        <v>0.31362299999999999</v>
      </c>
      <c r="E9" s="8">
        <v>0.30399999999999999</v>
      </c>
      <c r="F9" s="8">
        <v>0.311</v>
      </c>
      <c r="I9" s="8">
        <v>18.082370000000001</v>
      </c>
      <c r="J9" s="8">
        <v>0.12381399999999999</v>
      </c>
      <c r="K9" s="8">
        <v>0.14530000000000001</v>
      </c>
      <c r="L9" s="8">
        <v>0.1426</v>
      </c>
    </row>
    <row r="10" spans="3:12" x14ac:dyDescent="0.25">
      <c r="C10" s="8">
        <v>27.123550000000002</v>
      </c>
      <c r="D10" s="8">
        <v>0.45787</v>
      </c>
      <c r="E10" s="8">
        <v>0.45600000000000002</v>
      </c>
      <c r="F10" s="8">
        <v>0.44900000000000001</v>
      </c>
      <c r="I10" s="8">
        <v>27.123550000000002</v>
      </c>
      <c r="J10" s="8">
        <v>0.15312600000000001</v>
      </c>
      <c r="K10" s="8">
        <v>0.15359999999999999</v>
      </c>
      <c r="L10" s="8">
        <v>0.17580000000000001</v>
      </c>
    </row>
    <row r="11" spans="3:12" x14ac:dyDescent="0.25">
      <c r="C11" s="8">
        <v>36.164729999999999</v>
      </c>
      <c r="D11" s="8">
        <v>0.58846500000000002</v>
      </c>
      <c r="E11" s="8">
        <v>0.57399999999999995</v>
      </c>
      <c r="F11" s="8">
        <v>0.56899999999999995</v>
      </c>
      <c r="I11" s="8">
        <v>36.164729999999999</v>
      </c>
      <c r="J11" s="8">
        <v>0.183007</v>
      </c>
      <c r="K11" s="8">
        <v>0.1658</v>
      </c>
      <c r="L11" s="8">
        <v>0.1976</v>
      </c>
    </row>
    <row r="12" spans="3:12" x14ac:dyDescent="0.25">
      <c r="C12" s="8">
        <v>45.205910000000003</v>
      </c>
      <c r="D12" s="8">
        <v>0.74014800000000003</v>
      </c>
      <c r="E12" s="8">
        <v>0.72140000000000004</v>
      </c>
      <c r="F12" s="8">
        <v>0.73599999999999999</v>
      </c>
      <c r="I12" s="8">
        <v>45.205910000000003</v>
      </c>
      <c r="J12" s="8">
        <v>0.20075999999999999</v>
      </c>
      <c r="K12" s="8">
        <v>0.21560000000000001</v>
      </c>
      <c r="L12" s="8">
        <v>0.20469999999999999</v>
      </c>
    </row>
    <row r="13" spans="3:12" x14ac:dyDescent="0.25">
      <c r="C13" s="8">
        <v>54.247100000000003</v>
      </c>
      <c r="D13" s="8">
        <v>0.87416799999999995</v>
      </c>
      <c r="E13" s="8">
        <v>0.88</v>
      </c>
      <c r="F13" s="8">
        <v>0.84</v>
      </c>
      <c r="I13" s="8">
        <v>54.247100000000003</v>
      </c>
      <c r="J13" s="8">
        <v>0.22522400000000001</v>
      </c>
      <c r="K13" s="8">
        <v>0.2432</v>
      </c>
      <c r="L13" s="8">
        <v>0.22140000000000001</v>
      </c>
    </row>
    <row r="14" spans="3:12" x14ac:dyDescent="0.25">
      <c r="C14" s="8">
        <v>63.28828</v>
      </c>
      <c r="D14" s="8">
        <v>1.007722</v>
      </c>
      <c r="E14" s="8">
        <v>0.997</v>
      </c>
      <c r="F14" s="8">
        <v>1.0469999999999999</v>
      </c>
      <c r="I14" s="8">
        <v>63.28828</v>
      </c>
      <c r="J14" s="8">
        <v>0.25915500000000002</v>
      </c>
      <c r="K14" s="8">
        <v>0.2364</v>
      </c>
      <c r="L14" s="8">
        <v>0.24779999999999999</v>
      </c>
    </row>
    <row r="15" spans="3:12" x14ac:dyDescent="0.25">
      <c r="C15" s="8">
        <v>72.329459999999997</v>
      </c>
      <c r="D15" s="8">
        <v>1.1466689999999999</v>
      </c>
      <c r="E15" s="8">
        <v>1.1354</v>
      </c>
      <c r="F15" s="8">
        <v>1.1432</v>
      </c>
      <c r="I15" s="8">
        <v>72.329459999999997</v>
      </c>
      <c r="J15" s="8">
        <v>0.26771200000000001</v>
      </c>
      <c r="K15" s="8">
        <v>0.26350000000000001</v>
      </c>
      <c r="L15" s="8">
        <v>0.25789000000000001</v>
      </c>
    </row>
    <row r="16" spans="3:12" x14ac:dyDescent="0.25">
      <c r="C16" s="8">
        <v>81.370639999999995</v>
      </c>
      <c r="D16" s="8">
        <v>1.2833239999999999</v>
      </c>
      <c r="E16" s="8">
        <v>1.2535000000000001</v>
      </c>
      <c r="F16" s="8">
        <v>1.2678</v>
      </c>
      <c r="I16" s="8">
        <v>81.370639999999995</v>
      </c>
      <c r="J16" s="8">
        <v>0.285584</v>
      </c>
      <c r="K16" s="8">
        <v>0.27465000000000001</v>
      </c>
      <c r="L16" s="8">
        <v>0.27360000000000001</v>
      </c>
    </row>
    <row r="17" spans="3:12" x14ac:dyDescent="0.25">
      <c r="C17" s="8">
        <v>90.411829999999995</v>
      </c>
      <c r="D17" s="8">
        <v>1.4233439999999999</v>
      </c>
      <c r="E17" s="8">
        <v>1.4368000000000001</v>
      </c>
      <c r="F17" s="8">
        <v>1.4263600000000001</v>
      </c>
      <c r="I17" s="8">
        <v>90.411829999999995</v>
      </c>
      <c r="J17" s="8">
        <v>0.31323800000000002</v>
      </c>
      <c r="K17" s="8">
        <v>0.307</v>
      </c>
      <c r="L17" s="8">
        <v>0.29630000000000001</v>
      </c>
    </row>
    <row r="18" spans="3:12" x14ac:dyDescent="0.25">
      <c r="C18" s="8">
        <v>180.8237</v>
      </c>
      <c r="D18" s="8">
        <v>2.7280169999999999</v>
      </c>
      <c r="E18" s="8">
        <v>2.7366999999999999</v>
      </c>
      <c r="F18" s="8">
        <v>2.7145999999999999</v>
      </c>
    </row>
    <row r="19" spans="3:12" x14ac:dyDescent="0.25">
      <c r="C19" s="8">
        <v>271.2355</v>
      </c>
      <c r="D19" s="8">
        <v>3.8201160000000001</v>
      </c>
      <c r="E19" s="8">
        <v>3.8147000000000002</v>
      </c>
      <c r="F19" s="8">
        <v>3.7934000000000001</v>
      </c>
    </row>
    <row r="20" spans="3:12" x14ac:dyDescent="0.25">
      <c r="C20" s="8">
        <v>361.64729999999997</v>
      </c>
      <c r="D20" s="8">
        <v>4.9483059999999996</v>
      </c>
      <c r="E20" s="8">
        <v>4.8760000000000003</v>
      </c>
      <c r="F20" s="8">
        <v>4.931</v>
      </c>
    </row>
    <row r="21" spans="3:12" x14ac:dyDescent="0.25">
      <c r="C21" s="8">
        <v>452.0591</v>
      </c>
      <c r="D21" s="8">
        <v>5.9738610000000003</v>
      </c>
      <c r="E21" s="8">
        <v>5.9539999999999997</v>
      </c>
      <c r="F21" s="8">
        <v>5.9470000000000001</v>
      </c>
    </row>
    <row r="22" spans="3:12" x14ac:dyDescent="0.25">
      <c r="C22" s="8">
        <v>723.29459999999995</v>
      </c>
      <c r="D22" s="8">
        <v>6.439165</v>
      </c>
      <c r="E22" s="8">
        <v>6.3570000000000002</v>
      </c>
      <c r="F22" s="8">
        <v>6.4353999999999996</v>
      </c>
    </row>
    <row r="23" spans="3:12" x14ac:dyDescent="0.25">
      <c r="C23" s="8">
        <v>813.70640000000003</v>
      </c>
      <c r="D23" s="8">
        <v>7.0866980000000002</v>
      </c>
      <c r="E23" s="8">
        <v>6.7889999999999997</v>
      </c>
      <c r="F23" s="8">
        <v>6.9542000000000002</v>
      </c>
    </row>
  </sheetData>
  <mergeCells count="4">
    <mergeCell ref="J6:L6"/>
    <mergeCell ref="I5:L5"/>
    <mergeCell ref="C5:F5"/>
    <mergeCell ref="D6:F6"/>
  </mergeCells>
  <phoneticPr fontId="1" type="noConversion"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CC2668-6951-432B-8506-176033305CD9}">
  <dimension ref="A2:B8"/>
  <sheetViews>
    <sheetView zoomScale="85" zoomScaleNormal="85" workbookViewId="0">
      <selection activeCell="U43" sqref="U43"/>
    </sheetView>
  </sheetViews>
  <sheetFormatPr defaultRowHeight="13.8" x14ac:dyDescent="0.25"/>
  <sheetData>
    <row r="2" spans="1:2" x14ac:dyDescent="0.25">
      <c r="A2" s="6" t="s">
        <v>78</v>
      </c>
      <c r="B2" s="6" t="s">
        <v>79</v>
      </c>
    </row>
    <row r="3" spans="1:2" x14ac:dyDescent="0.25">
      <c r="A3" s="6">
        <v>1</v>
      </c>
      <c r="B3" s="6">
        <v>24417.539000000001</v>
      </c>
    </row>
    <row r="4" spans="1:2" x14ac:dyDescent="0.25">
      <c r="A4" s="6">
        <v>2</v>
      </c>
      <c r="B4" s="6">
        <v>22097.760999999999</v>
      </c>
    </row>
    <row r="5" spans="1:2" x14ac:dyDescent="0.25">
      <c r="A5" s="6">
        <v>3</v>
      </c>
      <c r="B5" s="6">
        <v>23437.589</v>
      </c>
    </row>
    <row r="6" spans="1:2" x14ac:dyDescent="0.25">
      <c r="A6" s="6">
        <v>4</v>
      </c>
      <c r="B6" s="6">
        <v>20886.347000000002</v>
      </c>
    </row>
    <row r="7" spans="1:2" x14ac:dyDescent="0.25">
      <c r="A7" s="6">
        <v>5</v>
      </c>
      <c r="B7" s="6">
        <v>21054.518</v>
      </c>
    </row>
    <row r="8" spans="1:2" x14ac:dyDescent="0.25">
      <c r="A8" s="6">
        <v>6</v>
      </c>
      <c r="B8" s="6">
        <v>23913.760999999999</v>
      </c>
    </row>
  </sheetData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29</vt:i4>
      </vt:variant>
      <vt:variant>
        <vt:lpstr>命名范围</vt:lpstr>
      </vt:variant>
      <vt:variant>
        <vt:i4>1</vt:i4>
      </vt:variant>
    </vt:vector>
  </HeadingPairs>
  <TitlesOfParts>
    <vt:vector size="30" baseType="lpstr">
      <vt:lpstr>Figure 1</vt:lpstr>
      <vt:lpstr>Figure 2</vt:lpstr>
      <vt:lpstr>Figure 3</vt:lpstr>
      <vt:lpstr>Figure 4</vt:lpstr>
      <vt:lpstr>Figure 5</vt:lpstr>
      <vt:lpstr>Figure 6</vt:lpstr>
      <vt:lpstr>Supplementary Fig. 2</vt:lpstr>
      <vt:lpstr>Supplementary Fig. 3</vt:lpstr>
      <vt:lpstr>Supplementary Fig. 4</vt:lpstr>
      <vt:lpstr>Supplementary Fig. 5</vt:lpstr>
      <vt:lpstr>Supplementary Fig. 6</vt:lpstr>
      <vt:lpstr>Supplementary Fig. 9</vt:lpstr>
      <vt:lpstr>Supplementary Fig. 10</vt:lpstr>
      <vt:lpstr>Supplementary Fig. 12</vt:lpstr>
      <vt:lpstr>Supplementary Fig. 14</vt:lpstr>
      <vt:lpstr>Supplementary Fig. 15</vt:lpstr>
      <vt:lpstr>Supplementary Fig. 16</vt:lpstr>
      <vt:lpstr>Supplementary Fig. 17</vt:lpstr>
      <vt:lpstr>Supplementary Fig. 18</vt:lpstr>
      <vt:lpstr>Supplementary Fig. 23</vt:lpstr>
      <vt:lpstr>Supplementary Fig. 24</vt:lpstr>
      <vt:lpstr>Supplementary Fig. 25</vt:lpstr>
      <vt:lpstr>Supplementary Fig. 26</vt:lpstr>
      <vt:lpstr>Supplementary Fig. 27</vt:lpstr>
      <vt:lpstr>Supplementary Fig. 28</vt:lpstr>
      <vt:lpstr>Supplementary Fig. 29</vt:lpstr>
      <vt:lpstr>Supplementary Fig. 30</vt:lpstr>
      <vt:lpstr>Supplementary Fig. 31&amp;Table 1</vt:lpstr>
      <vt:lpstr>Supplementary Fig. 33</vt:lpstr>
      <vt:lpstr>'Supplementary Fig. 5'!_Toc168261182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文文 于</dc:creator>
  <cp:lastModifiedBy>文文 于</cp:lastModifiedBy>
  <dcterms:created xsi:type="dcterms:W3CDTF">2024-08-08T13:32:41Z</dcterms:created>
  <dcterms:modified xsi:type="dcterms:W3CDTF">2024-08-13T05:02:38Z</dcterms:modified>
</cp:coreProperties>
</file>