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9"/>
  <workbookPr defaultThemeVersion="166925"/>
  <mc:AlternateContent xmlns:mc="http://schemas.openxmlformats.org/markup-compatibility/2006">
    <mc:Choice Requires="x15">
      <x15ac:absPath xmlns:x15ac="http://schemas.microsoft.com/office/spreadsheetml/2010/11/ac" url="/Volumes/张靖凡/"/>
    </mc:Choice>
  </mc:AlternateContent>
  <xr:revisionPtr revIDLastSave="0" documentId="13_ncr:1_{5F628A67-E7FA-624C-96B9-AD4F7A41B7CC}" xr6:coauthVersionLast="36" xr6:coauthVersionMax="36" xr10:uidLastSave="{00000000-0000-0000-0000-000000000000}"/>
  <bookViews>
    <workbookView xWindow="0" yWindow="0" windowWidth="38400" windowHeight="21600" activeTab="3" xr2:uid="{44E4EDD3-792A-8F4B-9A2B-2D0A18C5A567}"/>
  </bookViews>
  <sheets>
    <sheet name="Sediment C13" sheetId="1" r:id="rId1"/>
    <sheet name="Sediment Isotopes" sheetId="2" r:id="rId2"/>
    <sheet name="Mangrove Isotope" sheetId="3" r:id="rId3"/>
    <sheet name="Riverine Isotope" sheetId="5" r:id="rId4"/>
    <sheet name="Marine Isotope" sheetId="6" r:id="rId5"/>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71" i="5" l="1"/>
  <c r="L71" i="5"/>
  <c r="AA92" i="6"/>
  <c r="X92" i="6"/>
  <c r="U92" i="6"/>
  <c r="BJ91" i="6"/>
  <c r="BG91" i="6"/>
  <c r="BD91" i="6"/>
  <c r="AA91" i="6"/>
  <c r="X91" i="6"/>
  <c r="U91" i="6"/>
  <c r="X89" i="6"/>
  <c r="U89" i="6"/>
  <c r="O89" i="6"/>
  <c r="L89" i="6"/>
  <c r="O83" i="6"/>
  <c r="L83" i="6"/>
  <c r="BJ82" i="6"/>
  <c r="BG82" i="6"/>
  <c r="BD82" i="6"/>
  <c r="AR81" i="6"/>
  <c r="AM81" i="6"/>
  <c r="AR80" i="6"/>
  <c r="AM80" i="6"/>
  <c r="AD80" i="6"/>
  <c r="AR79" i="6"/>
  <c r="AM79" i="6"/>
  <c r="AD79" i="6"/>
  <c r="AR78" i="6"/>
  <c r="AM78" i="6"/>
  <c r="AD78" i="6"/>
  <c r="AR77" i="6"/>
  <c r="AM77" i="6"/>
  <c r="AD77" i="6"/>
  <c r="AR76" i="6"/>
  <c r="AM76" i="6"/>
  <c r="AD76" i="6"/>
  <c r="AR75" i="6"/>
  <c r="AM75" i="6"/>
  <c r="AR74" i="6"/>
  <c r="AM74" i="6"/>
  <c r="AD74" i="6"/>
  <c r="AR73" i="6"/>
  <c r="AG73" i="6"/>
  <c r="AD73" i="6"/>
  <c r="BJ72" i="6"/>
  <c r="BD72" i="6"/>
  <c r="AR72" i="6"/>
  <c r="AR67" i="6"/>
  <c r="AG67" i="6"/>
  <c r="AD67" i="6"/>
  <c r="R67" i="6"/>
  <c r="O67" i="6"/>
  <c r="L67" i="6"/>
  <c r="AA60" i="6"/>
  <c r="X60" i="6"/>
  <c r="U60" i="6"/>
  <c r="AJ59" i="6"/>
  <c r="AG59" i="6"/>
  <c r="AD59" i="6"/>
  <c r="X52" i="6"/>
  <c r="U52" i="6"/>
  <c r="BJ51" i="6"/>
  <c r="BD51" i="6"/>
  <c r="AG48" i="6"/>
  <c r="AD48" i="6"/>
  <c r="L46" i="6"/>
  <c r="L45" i="6"/>
  <c r="L43" i="6"/>
  <c r="L41" i="6"/>
  <c r="L40" i="6"/>
  <c r="AR39" i="6"/>
  <c r="L39" i="6"/>
  <c r="AR37" i="6"/>
  <c r="L36" i="6"/>
  <c r="L35" i="6"/>
  <c r="AR33" i="6"/>
  <c r="AR32" i="6"/>
  <c r="L32" i="6"/>
  <c r="L29" i="6"/>
  <c r="AR26" i="6"/>
  <c r="M21" i="6"/>
  <c r="L21" i="6"/>
  <c r="AR19" i="6"/>
  <c r="AR18" i="6"/>
  <c r="BA16" i="6"/>
  <c r="AR15" i="6"/>
  <c r="BW14" i="6"/>
  <c r="BT14" i="6"/>
  <c r="BP14" i="6"/>
  <c r="BM14" i="6"/>
  <c r="BG14" i="6"/>
  <c r="BD14" i="6"/>
  <c r="R120" i="5"/>
  <c r="O120" i="5"/>
  <c r="L120" i="5"/>
  <c r="R119" i="5"/>
  <c r="O119" i="5"/>
  <c r="L119" i="5"/>
  <c r="AJ118" i="5"/>
  <c r="AD118" i="5"/>
  <c r="O112" i="5"/>
  <c r="L112" i="5"/>
  <c r="O111" i="5"/>
  <c r="L111" i="5"/>
  <c r="O110" i="5"/>
  <c r="L110" i="5"/>
  <c r="O109" i="5"/>
  <c r="L109" i="5"/>
  <c r="O108" i="5"/>
  <c r="L108" i="5"/>
  <c r="O107" i="5"/>
  <c r="L107" i="5"/>
  <c r="O106" i="5"/>
  <c r="L106" i="5"/>
  <c r="O105" i="5"/>
  <c r="L105" i="5"/>
  <c r="O104" i="5"/>
  <c r="L104" i="5"/>
  <c r="AG103" i="5"/>
  <c r="L93" i="5"/>
  <c r="L92" i="5"/>
  <c r="L91" i="5"/>
  <c r="L90" i="5"/>
  <c r="L89" i="5"/>
  <c r="L88" i="5"/>
  <c r="L87" i="5"/>
  <c r="L86" i="5"/>
  <c r="L85" i="5"/>
  <c r="L84" i="5"/>
  <c r="L83" i="5"/>
  <c r="L82" i="5"/>
  <c r="R81" i="5"/>
  <c r="O81" i="5"/>
  <c r="L81" i="5"/>
  <c r="X80" i="5"/>
  <c r="U80" i="5"/>
  <c r="O80" i="5"/>
  <c r="L80" i="5"/>
  <c r="O79" i="5"/>
  <c r="L79" i="5"/>
  <c r="L78" i="5"/>
  <c r="L77" i="5"/>
  <c r="AJ76" i="5"/>
  <c r="AG76" i="5"/>
  <c r="AD76" i="5"/>
  <c r="AJ75" i="5"/>
  <c r="AG75" i="5"/>
  <c r="AD75" i="5"/>
  <c r="AJ74" i="5"/>
  <c r="AG74" i="5"/>
  <c r="AD74" i="5"/>
  <c r="O72" i="5"/>
  <c r="L72" i="5"/>
  <c r="L70" i="5"/>
  <c r="L69" i="5"/>
  <c r="L68" i="5"/>
  <c r="L67" i="5"/>
  <c r="L66" i="5"/>
  <c r="L65" i="5"/>
  <c r="L64" i="5"/>
  <c r="L63" i="5"/>
  <c r="AJ62" i="5"/>
  <c r="AD62" i="5"/>
  <c r="L61" i="5"/>
  <c r="L55" i="5"/>
  <c r="L54" i="5"/>
  <c r="AA35" i="5"/>
  <c r="L34" i="5"/>
  <c r="L33" i="5"/>
  <c r="L32" i="5"/>
  <c r="L31" i="5"/>
  <c r="L30" i="5"/>
  <c r="L29" i="5"/>
  <c r="L28" i="5"/>
  <c r="L27" i="5"/>
  <c r="L26" i="5"/>
  <c r="L25" i="5"/>
  <c r="L24" i="5"/>
  <c r="L23" i="5"/>
  <c r="L22" i="5"/>
  <c r="L21" i="5"/>
  <c r="L20" i="5"/>
  <c r="L19" i="5"/>
  <c r="AG17" i="5"/>
  <c r="AD17" i="5"/>
  <c r="O13" i="5"/>
  <c r="O12" i="5"/>
  <c r="O11" i="5"/>
  <c r="O10" i="5"/>
  <c r="O9" i="5"/>
  <c r="O8" i="5"/>
  <c r="O7" i="5"/>
  <c r="O6" i="5"/>
  <c r="L5" i="5"/>
  <c r="AK295" i="3"/>
  <c r="AH295" i="3"/>
  <c r="AE295" i="3"/>
  <c r="AB295" i="3"/>
  <c r="X295" i="3"/>
  <c r="U295" i="3"/>
  <c r="R295" i="3"/>
  <c r="O295" i="3"/>
  <c r="AB294" i="3"/>
  <c r="X294" i="3"/>
  <c r="U294" i="3"/>
  <c r="R294" i="3"/>
  <c r="O294" i="3"/>
  <c r="U290" i="3"/>
  <c r="O290" i="3"/>
  <c r="R288" i="3"/>
  <c r="O288" i="3"/>
  <c r="U287" i="3"/>
  <c r="R287" i="3"/>
  <c r="O287" i="3"/>
  <c r="O285" i="3"/>
  <c r="O284" i="3"/>
  <c r="O283" i="3"/>
  <c r="AH282" i="3"/>
  <c r="AE282" i="3"/>
  <c r="U282" i="3"/>
  <c r="O282" i="3"/>
  <c r="X281" i="3"/>
  <c r="R281" i="3"/>
  <c r="O281" i="3"/>
  <c r="AE280" i="3"/>
  <c r="AH249" i="3"/>
  <c r="AE249" i="3"/>
  <c r="AB249" i="3"/>
  <c r="X249" i="3"/>
  <c r="U249" i="3"/>
  <c r="O249" i="3"/>
  <c r="AH248" i="3"/>
  <c r="AE248" i="3"/>
  <c r="AB248" i="3"/>
  <c r="X248" i="3"/>
  <c r="U248" i="3"/>
  <c r="O248" i="3"/>
  <c r="U243" i="3"/>
  <c r="R243" i="3"/>
  <c r="O243" i="3"/>
  <c r="BC213" i="3"/>
  <c r="AZ213" i="3"/>
  <c r="AW213" i="3"/>
  <c r="AT213" i="3"/>
  <c r="AQ213" i="3"/>
  <c r="AK213" i="3"/>
  <c r="AH213" i="3"/>
  <c r="AE213" i="3"/>
  <c r="U213" i="3"/>
  <c r="R213" i="3"/>
  <c r="O213" i="3"/>
  <c r="BC212" i="3"/>
  <c r="AZ212" i="3"/>
  <c r="AW212" i="3"/>
  <c r="AT212" i="3"/>
  <c r="AQ212" i="3"/>
  <c r="AK212" i="3"/>
  <c r="AH212" i="3"/>
  <c r="AE212" i="3"/>
  <c r="U212" i="3"/>
  <c r="R212" i="3"/>
  <c r="O212" i="3"/>
  <c r="U211" i="3"/>
  <c r="O211" i="3"/>
  <c r="X205" i="3"/>
  <c r="O205" i="3"/>
  <c r="U204" i="3"/>
  <c r="O204" i="3"/>
  <c r="U203" i="3"/>
  <c r="O203" i="3"/>
  <c r="U202" i="3"/>
  <c r="O202" i="3"/>
  <c r="BC194" i="3"/>
  <c r="AZ194" i="3"/>
  <c r="AW194" i="3"/>
  <c r="AT194" i="3"/>
  <c r="AQ194" i="3"/>
  <c r="U194" i="3"/>
  <c r="R194" i="3"/>
  <c r="O194" i="3"/>
  <c r="U188" i="3"/>
  <c r="R188" i="3"/>
  <c r="O188" i="3"/>
  <c r="U187" i="3"/>
  <c r="R187" i="3"/>
  <c r="O187" i="3"/>
  <c r="U186" i="3"/>
  <c r="R186" i="3"/>
  <c r="O186" i="3"/>
  <c r="U185" i="3"/>
  <c r="R185" i="3"/>
  <c r="O185" i="3"/>
  <c r="U184" i="3"/>
  <c r="R184" i="3"/>
  <c r="O184" i="3"/>
  <c r="U183" i="3"/>
  <c r="R183" i="3"/>
  <c r="O183" i="3"/>
  <c r="U182" i="3"/>
  <c r="R182" i="3"/>
  <c r="O182" i="3"/>
  <c r="U181" i="3"/>
  <c r="R181" i="3"/>
  <c r="O181" i="3"/>
  <c r="U157" i="3"/>
  <c r="O157" i="3"/>
  <c r="AW144" i="3"/>
  <c r="O144" i="3"/>
  <c r="AW126" i="3"/>
  <c r="AE126" i="3"/>
  <c r="O126" i="3"/>
  <c r="O124" i="3"/>
  <c r="O123" i="3"/>
  <c r="O122" i="3"/>
  <c r="O121" i="3"/>
  <c r="O120" i="3"/>
  <c r="O118" i="3"/>
  <c r="AW115" i="3"/>
  <c r="O115" i="3"/>
  <c r="AW109" i="3"/>
  <c r="O109" i="3"/>
  <c r="O108" i="3"/>
  <c r="O99" i="3"/>
  <c r="O98" i="3"/>
  <c r="O94" i="3"/>
  <c r="O93" i="3"/>
  <c r="O92" i="3"/>
  <c r="U91" i="3"/>
  <c r="O91" i="3"/>
  <c r="O90" i="3"/>
  <c r="O89" i="3"/>
  <c r="O88" i="3"/>
  <c r="AE87" i="3"/>
  <c r="AE86" i="3"/>
  <c r="AE85" i="3"/>
  <c r="AE84" i="3"/>
  <c r="AE83" i="3"/>
  <c r="AE82" i="3"/>
  <c r="AE81" i="3"/>
  <c r="X52" i="3"/>
  <c r="R52" i="3"/>
  <c r="O52" i="3"/>
  <c r="R50" i="3"/>
  <c r="O50" i="3"/>
  <c r="R49" i="3"/>
  <c r="O49" i="3"/>
  <c r="R48" i="3"/>
  <c r="O48" i="3"/>
  <c r="R47" i="3"/>
  <c r="O47" i="3"/>
  <c r="K442" i="2"/>
  <c r="K441" i="2"/>
  <c r="O440" i="2"/>
  <c r="L440" i="2"/>
  <c r="O439" i="2"/>
  <c r="L439" i="2"/>
  <c r="O438" i="2"/>
  <c r="L438" i="2"/>
  <c r="O437" i="2"/>
  <c r="L437" i="2"/>
  <c r="O436" i="2"/>
  <c r="L436" i="2"/>
  <c r="O435" i="2"/>
  <c r="L435" i="2"/>
  <c r="O434" i="2"/>
  <c r="L434" i="2"/>
  <c r="O433" i="2"/>
  <c r="L433" i="2"/>
  <c r="R429" i="2"/>
  <c r="O429" i="2"/>
  <c r="L429" i="2"/>
  <c r="R428" i="2"/>
  <c r="O428" i="2"/>
  <c r="L428" i="2"/>
  <c r="O427" i="2"/>
  <c r="L427" i="2"/>
  <c r="R405" i="2"/>
  <c r="O405" i="2"/>
  <c r="O404" i="2"/>
  <c r="O403" i="2"/>
  <c r="O402" i="2"/>
  <c r="O401" i="2"/>
  <c r="R400" i="2"/>
  <c r="O400" i="2"/>
  <c r="R399" i="2"/>
  <c r="O399" i="2"/>
  <c r="L399" i="2"/>
  <c r="R398" i="2"/>
  <c r="O398" i="2"/>
  <c r="L398" i="2"/>
  <c r="R397" i="2"/>
  <c r="O397" i="2"/>
  <c r="L397" i="2"/>
  <c r="R396" i="2"/>
  <c r="O396" i="2"/>
  <c r="L396" i="2"/>
  <c r="R395" i="2"/>
  <c r="O395" i="2"/>
  <c r="L395" i="2"/>
  <c r="R394" i="2"/>
  <c r="O394" i="2"/>
  <c r="L394" i="2"/>
  <c r="R393" i="2"/>
  <c r="O393" i="2"/>
  <c r="L393" i="2"/>
  <c r="R392" i="2"/>
  <c r="O392" i="2"/>
  <c r="L392" i="2"/>
  <c r="O391" i="2"/>
  <c r="L391" i="2"/>
  <c r="R390" i="2"/>
  <c r="O390" i="2"/>
  <c r="L390" i="2"/>
  <c r="R389" i="2"/>
  <c r="O389" i="2"/>
  <c r="R388" i="2"/>
  <c r="O388" i="2"/>
  <c r="R387" i="2"/>
  <c r="O387" i="2"/>
  <c r="R386" i="2"/>
  <c r="O386" i="2"/>
  <c r="R385" i="2"/>
  <c r="O385" i="2"/>
  <c r="O382" i="2"/>
  <c r="L382" i="2"/>
  <c r="O381" i="2"/>
  <c r="L381" i="2"/>
  <c r="O380" i="2"/>
  <c r="L380" i="2"/>
  <c r="O379" i="2"/>
  <c r="L379" i="2"/>
  <c r="O378" i="2"/>
  <c r="L378" i="2"/>
  <c r="O377" i="2"/>
  <c r="L377" i="2"/>
  <c r="R259" i="2"/>
  <c r="O259" i="2"/>
  <c r="L259" i="2"/>
  <c r="R258" i="2"/>
  <c r="O258" i="2"/>
  <c r="L258" i="2"/>
  <c r="R257" i="2"/>
  <c r="O257" i="2"/>
  <c r="L257" i="2"/>
  <c r="R256" i="2"/>
  <c r="O256" i="2"/>
  <c r="L256" i="2"/>
  <c r="R255" i="2"/>
  <c r="O255" i="2"/>
  <c r="L255" i="2"/>
  <c r="O254" i="2"/>
  <c r="L254" i="2"/>
  <c r="O253" i="2"/>
  <c r="L253" i="2"/>
  <c r="O252" i="2"/>
  <c r="L252" i="2"/>
  <c r="O251" i="2"/>
  <c r="L251" i="2"/>
  <c r="R246" i="2"/>
  <c r="L246" i="2"/>
  <c r="R245" i="2"/>
  <c r="L245" i="2"/>
  <c r="R244" i="2"/>
  <c r="L244" i="2"/>
  <c r="R243" i="2"/>
  <c r="L243" i="2"/>
  <c r="R242" i="2"/>
  <c r="L242" i="2"/>
  <c r="R241" i="2"/>
  <c r="L241" i="2"/>
  <c r="R240" i="2"/>
  <c r="L240" i="2"/>
  <c r="R239" i="2"/>
  <c r="L239" i="2"/>
  <c r="L238" i="2"/>
  <c r="R237" i="2"/>
  <c r="L237" i="2"/>
  <c r="R236" i="2"/>
  <c r="L236" i="2"/>
  <c r="R235" i="2"/>
  <c r="L235" i="2"/>
  <c r="R234" i="2"/>
  <c r="O234" i="2"/>
  <c r="R233" i="2"/>
  <c r="O233" i="2"/>
  <c r="O232" i="2"/>
  <c r="O231" i="2"/>
  <c r="O230" i="2"/>
  <c r="O222" i="2"/>
  <c r="L222" i="2"/>
  <c r="O221" i="2"/>
  <c r="L221" i="2"/>
  <c r="L217" i="2"/>
  <c r="O216" i="2"/>
  <c r="L216" i="2"/>
  <c r="O215" i="2"/>
  <c r="L215" i="2"/>
  <c r="O214" i="2"/>
  <c r="L214" i="2"/>
  <c r="O213" i="2"/>
  <c r="L213" i="2"/>
  <c r="O212" i="2"/>
  <c r="L212" i="2"/>
  <c r="O211" i="2"/>
  <c r="L211" i="2"/>
  <c r="O210" i="2"/>
  <c r="L210" i="2"/>
  <c r="O209" i="2"/>
  <c r="L209" i="2"/>
  <c r="O208" i="2"/>
  <c r="R207" i="2"/>
  <c r="O207" i="2"/>
  <c r="L207" i="2"/>
  <c r="R206" i="2"/>
  <c r="O206" i="2"/>
  <c r="L206" i="2"/>
  <c r="R205" i="2"/>
  <c r="O205" i="2"/>
  <c r="L205" i="2"/>
  <c r="R204" i="2"/>
  <c r="O204" i="2"/>
  <c r="R201" i="2"/>
  <c r="O201" i="2"/>
  <c r="R200" i="2"/>
  <c r="O200" i="2"/>
  <c r="R199" i="2"/>
  <c r="O199" i="2"/>
  <c r="R198" i="2"/>
  <c r="O198" i="2"/>
  <c r="R197" i="2"/>
  <c r="O197" i="2"/>
  <c r="R193" i="2"/>
  <c r="O193" i="2"/>
  <c r="L193" i="2"/>
  <c r="R192" i="2"/>
  <c r="O192" i="2"/>
  <c r="L192" i="2"/>
  <c r="R191" i="2"/>
  <c r="O191" i="2"/>
  <c r="L191" i="2"/>
  <c r="R190" i="2"/>
  <c r="O190" i="2"/>
  <c r="L190" i="2"/>
  <c r="R189" i="2"/>
  <c r="O189" i="2"/>
  <c r="L189" i="2"/>
  <c r="R188" i="2"/>
  <c r="O188" i="2"/>
  <c r="L188" i="2"/>
  <c r="R187" i="2"/>
  <c r="O187" i="2"/>
  <c r="L187" i="2"/>
  <c r="R186" i="2"/>
  <c r="O186" i="2"/>
  <c r="L186" i="2"/>
  <c r="O154" i="2"/>
  <c r="O153" i="2"/>
  <c r="O152" i="2"/>
  <c r="O151" i="2"/>
  <c r="O150" i="2"/>
  <c r="R145" i="2"/>
  <c r="O145" i="2"/>
  <c r="L145" i="2"/>
  <c r="R144" i="2"/>
  <c r="O144" i="2"/>
  <c r="L144" i="2"/>
  <c r="R143" i="2"/>
  <c r="O143" i="2"/>
  <c r="L143" i="2"/>
  <c r="R110" i="2"/>
  <c r="O110" i="2"/>
  <c r="L110" i="2"/>
  <c r="R109" i="2"/>
  <c r="O109" i="2"/>
  <c r="L109" i="2"/>
  <c r="R108" i="2"/>
  <c r="O108" i="2"/>
  <c r="L108" i="2"/>
  <c r="R107" i="2"/>
  <c r="O107" i="2"/>
  <c r="O100" i="2"/>
  <c r="L100" i="2"/>
  <c r="R99" i="2"/>
  <c r="O99" i="2"/>
  <c r="L99" i="2"/>
  <c r="R98" i="2"/>
  <c r="O98" i="2"/>
  <c r="L98" i="2"/>
  <c r="R97" i="2"/>
  <c r="O97" i="2"/>
  <c r="L97" i="2"/>
  <c r="R96" i="2"/>
  <c r="O96" i="2"/>
  <c r="L96" i="2"/>
  <c r="R95" i="2"/>
  <c r="O95" i="2"/>
  <c r="L95" i="2"/>
  <c r="R94" i="2"/>
  <c r="O94" i="2"/>
  <c r="L94" i="2"/>
  <c r="R93" i="2"/>
  <c r="O93" i="2"/>
  <c r="L93" i="2"/>
  <c r="R92" i="2"/>
  <c r="O92" i="2"/>
  <c r="L92" i="2"/>
  <c r="R91" i="2"/>
  <c r="O91" i="2"/>
  <c r="L91" i="2"/>
  <c r="R90" i="2"/>
  <c r="O90" i="2"/>
  <c r="L90" i="2"/>
  <c r="R89" i="2"/>
  <c r="O89" i="2"/>
  <c r="L89" i="2"/>
  <c r="R86" i="2"/>
  <c r="O86" i="2"/>
  <c r="R73" i="2"/>
  <c r="O73" i="2"/>
  <c r="O72" i="2"/>
  <c r="L72" i="2"/>
  <c r="O71" i="2"/>
  <c r="L71" i="2"/>
  <c r="O70" i="2"/>
  <c r="L70" i="2"/>
  <c r="O69" i="2"/>
  <c r="L69" i="2"/>
  <c r="O48" i="2"/>
  <c r="L48" i="2"/>
  <c r="O29" i="2"/>
  <c r="O28" i="2"/>
  <c r="L28" i="2"/>
  <c r="O27" i="2"/>
  <c r="L27" i="2"/>
  <c r="O26" i="2"/>
  <c r="L26" i="2"/>
  <c r="R3" i="2"/>
  <c r="O3" i="2"/>
  <c r="L3" i="2"/>
  <c r="R2" i="2"/>
  <c r="O2" i="2"/>
  <c r="L2" i="2"/>
  <c r="N72" i="1"/>
  <c r="N71" i="1"/>
  <c r="N429" i="1"/>
  <c r="N428" i="1"/>
  <c r="N213" i="1"/>
  <c r="N234" i="1"/>
  <c r="N29" i="1"/>
  <c r="N27" i="1"/>
  <c r="N231" i="1"/>
  <c r="N230" i="1"/>
  <c r="N440" i="1"/>
  <c r="N438" i="1"/>
  <c r="N436" i="1"/>
  <c r="N427" i="1"/>
  <c r="N382" i="1"/>
  <c r="N97" i="1"/>
  <c r="N96" i="1"/>
  <c r="N90" i="1"/>
  <c r="N89" i="1"/>
  <c r="N28" i="1"/>
  <c r="N26" i="1"/>
  <c r="N216" i="1"/>
  <c r="N3" i="1"/>
  <c r="N405" i="1"/>
  <c r="N254" i="1"/>
  <c r="N253" i="1"/>
  <c r="N252" i="1"/>
  <c r="N251" i="1"/>
  <c r="N222" i="1"/>
  <c r="N221" i="1"/>
  <c r="N108" i="1"/>
  <c r="N107" i="1"/>
  <c r="N100" i="1"/>
  <c r="N70" i="1"/>
  <c r="N69" i="1"/>
  <c r="N188" i="1"/>
  <c r="N187" i="1"/>
  <c r="N186" i="1"/>
  <c r="N48" i="1"/>
  <c r="N391" i="1"/>
  <c r="N154" i="1"/>
  <c r="N206" i="1"/>
  <c r="N150" i="1"/>
  <c r="N152" i="1"/>
  <c r="N192" i="1"/>
  <c r="N191" i="1"/>
  <c r="N190" i="1"/>
  <c r="N189" i="1"/>
  <c r="N207" i="1"/>
  <c r="N233" i="1"/>
  <c r="N232" i="1"/>
  <c r="N73" i="1"/>
  <c r="N381" i="1"/>
  <c r="N380" i="1"/>
  <c r="N379" i="1"/>
  <c r="N378" i="1"/>
  <c r="N377" i="1"/>
  <c r="N259" i="1"/>
  <c r="N258" i="1"/>
  <c r="N256" i="1"/>
  <c r="N255" i="1"/>
  <c r="N98" i="1"/>
  <c r="N95" i="1"/>
  <c r="N94" i="1"/>
  <c r="N93" i="1"/>
  <c r="N92" i="1"/>
  <c r="N91" i="1"/>
  <c r="N205" i="1"/>
  <c r="N210" i="1"/>
  <c r="N209" i="1"/>
  <c r="N211" i="1"/>
  <c r="N153" i="1"/>
  <c r="N151" i="1"/>
  <c r="N389" i="1"/>
  <c r="N388" i="1"/>
  <c r="N99" i="1"/>
  <c r="N199" i="1"/>
  <c r="N434" i="1"/>
  <c r="N433" i="1"/>
  <c r="N257" i="1"/>
  <c r="N110" i="1"/>
  <c r="N109" i="1"/>
  <c r="N212" i="1"/>
  <c r="N215" i="1"/>
  <c r="N208" i="1"/>
  <c r="N387" i="1"/>
  <c r="N386" i="1"/>
  <c r="N385" i="1"/>
  <c r="N201" i="1"/>
  <c r="N214" i="1"/>
  <c r="N404" i="1"/>
  <c r="N403" i="1"/>
  <c r="N402" i="1"/>
  <c r="N401" i="1"/>
  <c r="N400" i="1"/>
  <c r="N399" i="1"/>
  <c r="N398" i="1"/>
  <c r="N397" i="1"/>
  <c r="N396" i="1"/>
  <c r="N395" i="1"/>
  <c r="N394" i="1"/>
  <c r="N393" i="1"/>
  <c r="N392" i="1"/>
  <c r="N390" i="1"/>
  <c r="N198" i="1"/>
  <c r="N197" i="1"/>
  <c r="N193" i="1"/>
  <c r="N86" i="1"/>
  <c r="N2" i="1"/>
  <c r="N145" i="1"/>
  <c r="N144" i="1"/>
  <c r="N143" i="1"/>
  <c r="N200" i="1"/>
  <c r="N439" i="1"/>
  <c r="N437" i="1"/>
  <c r="N435" i="1"/>
  <c r="N204" i="1"/>
</calcChain>
</file>

<file path=xl/sharedStrings.xml><?xml version="1.0" encoding="utf-8"?>
<sst xmlns="http://schemas.openxmlformats.org/spreadsheetml/2006/main" count="8677" uniqueCount="1936">
  <si>
    <t>ID</t>
    <phoneticPr fontId="2" type="noConversion"/>
  </si>
  <si>
    <t>core_longitude</t>
  </si>
  <si>
    <t>core_latitude</t>
  </si>
  <si>
    <t>study_id</t>
  </si>
  <si>
    <t>core_id</t>
  </si>
  <si>
    <t>Species</t>
    <phoneticPr fontId="2" type="noConversion"/>
  </si>
  <si>
    <t>SITE</t>
    <phoneticPr fontId="2" type="noConversion"/>
  </si>
  <si>
    <t>Country</t>
    <phoneticPr fontId="2" type="noConversion"/>
  </si>
  <si>
    <t>Samping_time</t>
    <phoneticPr fontId="2" type="noConversion"/>
  </si>
  <si>
    <t>Esturay</t>
    <phoneticPr fontId="2" type="noConversion"/>
  </si>
  <si>
    <t>13C</t>
    <phoneticPr fontId="2" type="noConversion"/>
  </si>
  <si>
    <t>13C_sd</t>
    <phoneticPr fontId="2" type="noConversion"/>
  </si>
  <si>
    <t>13C_se</t>
    <phoneticPr fontId="2" type="noConversion"/>
  </si>
  <si>
    <t>n</t>
  </si>
  <si>
    <t>Chen, Shunyang et al. 2021</t>
    <phoneticPr fontId="2" type="noConversion"/>
  </si>
  <si>
    <t>A. corniculatum</t>
    <phoneticPr fontId="2" type="noConversion"/>
  </si>
  <si>
    <t>Aegiceras corniculatum</t>
    <phoneticPr fontId="2" type="noConversion"/>
  </si>
  <si>
    <t>AC</t>
    <phoneticPr fontId="2" type="noConversion"/>
  </si>
  <si>
    <t>China</t>
    <phoneticPr fontId="2" type="noConversion"/>
  </si>
  <si>
    <t>Y</t>
    <phoneticPr fontId="2" type="noConversion"/>
  </si>
  <si>
    <t>M2</t>
  </si>
  <si>
    <t>Jiulong River Estuary, Fujian</t>
  </si>
  <si>
    <t>M3</t>
  </si>
  <si>
    <t>Zhang River Estuary, Fujian</t>
  </si>
  <si>
    <t>M6</t>
  </si>
  <si>
    <t>Zhenhai Bay, Guangdong</t>
  </si>
  <si>
    <t>M10</t>
  </si>
  <si>
    <t>Nanliu River Estuary, Guangxi</t>
  </si>
  <si>
    <t>M11</t>
  </si>
  <si>
    <t>Maowei Sea, Guangxi</t>
  </si>
  <si>
    <t>M12</t>
  </si>
  <si>
    <t>Zhenzhu Bay, Guangxi</t>
  </si>
  <si>
    <t>Fu Chuancheng et al., 2021</t>
    <phoneticPr fontId="2" type="noConversion"/>
  </si>
  <si>
    <t>M1</t>
  </si>
  <si>
    <t>Quanzhou Bay, Fujian</t>
  </si>
  <si>
    <t>Xue, Bo et al., 2009</t>
    <phoneticPr fontId="2" type="noConversion"/>
  </si>
  <si>
    <t>Site1</t>
    <phoneticPr fontId="2" type="noConversion"/>
  </si>
  <si>
    <t>Aegiceras corniculatum</t>
  </si>
  <si>
    <t>Zhangjiang River estuary, Fujian, China</t>
    <phoneticPr fontId="2" type="noConversion"/>
  </si>
  <si>
    <t>Site2</t>
  </si>
  <si>
    <t>Site5</t>
  </si>
  <si>
    <t>Site6</t>
  </si>
  <si>
    <t>Site7</t>
  </si>
  <si>
    <t>Site8</t>
  </si>
  <si>
    <t>Deborde et al. (2015)</t>
    <phoneticPr fontId="2" type="noConversion"/>
  </si>
  <si>
    <t>Marchland-Avicennia</t>
  </si>
  <si>
    <t>Avicennia</t>
    <phoneticPr fontId="2" type="noConversion"/>
  </si>
  <si>
    <t>New Caledonia</t>
  </si>
  <si>
    <t>June, 2009</t>
    <phoneticPr fontId="2" type="noConversion"/>
  </si>
  <si>
    <t>N</t>
    <phoneticPr fontId="2" type="noConversion"/>
  </si>
  <si>
    <t>Ray, R. et al., 2015</t>
    <phoneticPr fontId="2" type="noConversion"/>
  </si>
  <si>
    <t>ST1 (Lothian Island)</t>
    <phoneticPr fontId="2" type="noConversion"/>
  </si>
  <si>
    <t>Sundarbans, India</t>
    <phoneticPr fontId="2" type="noConversion"/>
  </si>
  <si>
    <t>India</t>
    <phoneticPr fontId="2" type="noConversion"/>
  </si>
  <si>
    <t>May, 2014</t>
    <phoneticPr fontId="2" type="noConversion"/>
  </si>
  <si>
    <t>ST2 (Lothian Island)</t>
    <phoneticPr fontId="2" type="noConversion"/>
  </si>
  <si>
    <t>Ray, R. et al., 2016</t>
    <phoneticPr fontId="2" type="noConversion"/>
  </si>
  <si>
    <t xml:space="preserve"> Lothian Island</t>
    <phoneticPr fontId="2" type="noConversion"/>
  </si>
  <si>
    <t xml:space="preserve"> Indian Sundarbans</t>
    <phoneticPr fontId="2" type="noConversion"/>
  </si>
  <si>
    <t>Summer 28–30/05/2014</t>
    <phoneticPr fontId="2" type="noConversion"/>
  </si>
  <si>
    <t>Marchand et al. (2005)</t>
    <phoneticPr fontId="2" type="noConversion"/>
  </si>
  <si>
    <t>recolonized-FG</t>
  </si>
  <si>
    <t>Avicennia germinans</t>
    <phoneticPr fontId="2" type="noConversion"/>
  </si>
  <si>
    <t>French Guiana/Guadeloupe</t>
  </si>
  <si>
    <t>French Guiana</t>
    <phoneticPr fontId="2" type="noConversion"/>
  </si>
  <si>
    <t>Marchand et al. (2005)</t>
  </si>
  <si>
    <t>Rhizoph-FG</t>
  </si>
  <si>
    <t>senesced-FG</t>
  </si>
  <si>
    <t>young mature-FG</t>
  </si>
  <si>
    <t>T6</t>
  </si>
  <si>
    <t>Avicennia germinans</t>
  </si>
  <si>
    <t>Brazil</t>
    <phoneticPr fontId="2" type="noConversion"/>
  </si>
  <si>
    <t>Gontharet, S. et al. 2014</t>
    <phoneticPr fontId="2" type="noConversion"/>
  </si>
  <si>
    <t>S1</t>
    <phoneticPr fontId="2" type="noConversion"/>
  </si>
  <si>
    <t xml:space="preserve">Avicennia germinans </t>
    <phoneticPr fontId="2" type="noConversion"/>
  </si>
  <si>
    <t>Macouria's mud bank (French Guiana).</t>
    <phoneticPr fontId="2" type="noConversion"/>
  </si>
  <si>
    <t>S2</t>
    <phoneticPr fontId="2" type="noConversion"/>
  </si>
  <si>
    <t>S3</t>
    <phoneticPr fontId="2" type="noConversion"/>
  </si>
  <si>
    <t>S4</t>
    <phoneticPr fontId="2" type="noConversion"/>
  </si>
  <si>
    <t>Ray, R. et al., 2018 (biogeochemistry)</t>
    <phoneticPr fontId="2" type="noConversion"/>
  </si>
  <si>
    <t>PM (pioneer mangroves)</t>
    <phoneticPr fontId="2" type="noConversion"/>
  </si>
  <si>
    <t>mouth of the Sinnamary River, northwest of Kourou, French Guiana</t>
    <phoneticPr fontId="2" type="noConversion"/>
  </si>
  <si>
    <t>2013 and 2015</t>
    <phoneticPr fontId="2" type="noConversion"/>
  </si>
  <si>
    <t>YM (young mangroves)</t>
    <phoneticPr fontId="2" type="noConversion"/>
  </si>
  <si>
    <t xml:space="preserve"> AM (adult mangroves)</t>
    <phoneticPr fontId="2" type="noConversion"/>
  </si>
  <si>
    <t>Intermediate_young</t>
    <phoneticPr fontId="2" type="noConversion"/>
  </si>
  <si>
    <t>Ecuador</t>
    <phoneticPr fontId="2" type="noConversion"/>
  </si>
  <si>
    <t>Downstream_young</t>
    <phoneticPr fontId="2" type="noConversion"/>
  </si>
  <si>
    <t>Marine_young</t>
    <phoneticPr fontId="2" type="noConversion"/>
  </si>
  <si>
    <t>Pulau Ketam</t>
    <phoneticPr fontId="2" type="noConversion"/>
  </si>
  <si>
    <t>A. marina</t>
    <phoneticPr fontId="2" type="noConversion"/>
  </si>
  <si>
    <t>Avicennia marina</t>
    <phoneticPr fontId="2" type="noConversion"/>
  </si>
  <si>
    <t>Malaysia</t>
    <phoneticPr fontId="2" type="noConversion"/>
  </si>
  <si>
    <t>Core D</t>
    <phoneticPr fontId="2" type="noConversion"/>
  </si>
  <si>
    <t>Briand, Marine J. et al. 2015</t>
    <phoneticPr fontId="2" type="noConversion"/>
  </si>
  <si>
    <t>Avicenia marina</t>
    <phoneticPr fontId="2" type="noConversion"/>
  </si>
  <si>
    <t>New Caledonian lagoon</t>
    <phoneticPr fontId="2" type="noConversion"/>
  </si>
  <si>
    <t>New Caledonia</t>
    <phoneticPr fontId="2" type="noConversion"/>
  </si>
  <si>
    <t>Ranjan et al. (2011)</t>
    <phoneticPr fontId="2" type="noConversion"/>
  </si>
  <si>
    <t>Core B:Ranjan-2011</t>
    <phoneticPr fontId="2" type="noConversion"/>
  </si>
  <si>
    <t>India</t>
  </si>
  <si>
    <t>Feb, 2006</t>
    <phoneticPr fontId="2" type="noConversion"/>
  </si>
  <si>
    <t>Ranjan et al. (2011)</t>
  </si>
  <si>
    <t>Core C:Ranjan-2011</t>
    <phoneticPr fontId="2" type="noConversion"/>
  </si>
  <si>
    <t>Core D:Ranjan-2011</t>
    <phoneticPr fontId="2" type="noConversion"/>
  </si>
  <si>
    <t>Jacotot et al. (2018)</t>
    <phoneticPr fontId="2" type="noConversion"/>
  </si>
  <si>
    <t>LF2</t>
  </si>
  <si>
    <t>Fringe A. marina</t>
    <phoneticPr fontId="2" type="noConversion"/>
  </si>
  <si>
    <t>Landward A. marina</t>
    <phoneticPr fontId="2" type="noConversion"/>
  </si>
  <si>
    <t>Saintilan et al. (2013)</t>
    <phoneticPr fontId="2" type="noConversion"/>
  </si>
  <si>
    <t>Berowra Creek</t>
  </si>
  <si>
    <t>Australia</t>
  </si>
  <si>
    <t>2000-2001</t>
    <phoneticPr fontId="2" type="noConversion"/>
  </si>
  <si>
    <t>Saintilan et al. (2013)</t>
  </si>
  <si>
    <t>Cararma Inlet</t>
  </si>
  <si>
    <t>Currambene Creek</t>
  </si>
  <si>
    <t>Koorangang</t>
  </si>
  <si>
    <t>Marra Marra</t>
  </si>
  <si>
    <t>Harada, Yota et al. 2020</t>
    <phoneticPr fontId="2" type="noConversion"/>
  </si>
  <si>
    <t>Gulf of Carpentaria</t>
    <phoneticPr fontId="2" type="noConversion"/>
  </si>
  <si>
    <t xml:space="preserve"> Australia</t>
    <phoneticPr fontId="2" type="noConversion"/>
  </si>
  <si>
    <t>Australia</t>
    <phoneticPr fontId="2" type="noConversion"/>
  </si>
  <si>
    <t>2015-2016</t>
    <phoneticPr fontId="2" type="noConversion"/>
  </si>
  <si>
    <t>Prasad, M. Bala Krishna et al., 2009</t>
    <phoneticPr fontId="2" type="noConversion"/>
  </si>
  <si>
    <t>Pichavaram estuarine-mangrove ecosystem</t>
    <phoneticPr fontId="2" type="noConversion"/>
  </si>
  <si>
    <t>Apr, 2014</t>
    <phoneticPr fontId="2" type="noConversion"/>
  </si>
  <si>
    <t>Ranjan, Rajesh Kumar et al., 2011</t>
    <phoneticPr fontId="2" type="noConversion"/>
  </si>
  <si>
    <t>Core A</t>
    <phoneticPr fontId="2" type="noConversion"/>
  </si>
  <si>
    <t>Pichavaram mangrove, Tamil Nadu, India</t>
    <phoneticPr fontId="2" type="noConversion"/>
  </si>
  <si>
    <t>Core B</t>
    <phoneticPr fontId="2" type="noConversion"/>
  </si>
  <si>
    <t>Sasmito, Sigit D. et al., 2020</t>
    <phoneticPr fontId="2" type="noConversion"/>
  </si>
  <si>
    <t>fringe mangrove</t>
    <phoneticPr fontId="2" type="noConversion"/>
  </si>
  <si>
    <t>Bintuni Bay, West Papua Province, Indonesia</t>
    <phoneticPr fontId="2" type="noConversion"/>
  </si>
  <si>
    <t>Indonesia</t>
    <phoneticPr fontId="2" type="noConversion"/>
  </si>
  <si>
    <t>Muzuka And Shunula (2006)</t>
    <phoneticPr fontId="2" type="noConversion"/>
  </si>
  <si>
    <t>Bagamoyo-A. marina</t>
    <phoneticPr fontId="2" type="noConversion"/>
  </si>
  <si>
    <t>Tanzania</t>
  </si>
  <si>
    <t>Muzuka And Shunula (2006)</t>
  </si>
  <si>
    <t>Kisak saka-A. marina</t>
    <phoneticPr fontId="2" type="noConversion"/>
  </si>
  <si>
    <t>NR3</t>
    <phoneticPr fontId="2" type="noConversion"/>
  </si>
  <si>
    <t>Tanzania</t>
    <phoneticPr fontId="2" type="noConversion"/>
  </si>
  <si>
    <t>Penha-Lopes et al 2009</t>
    <phoneticPr fontId="2" type="noConversion"/>
  </si>
  <si>
    <t>GPL09 Canopy</t>
  </si>
  <si>
    <t>Mozambique</t>
  </si>
  <si>
    <t>Aug, 2006</t>
    <phoneticPr fontId="2" type="noConversion"/>
  </si>
  <si>
    <t>Etemadi, Hana et al. 2020</t>
    <phoneticPr fontId="2" type="noConversion"/>
  </si>
  <si>
    <t>Qeshm Island, Hormaozgan province, Iran</t>
    <phoneticPr fontId="2" type="noConversion"/>
  </si>
  <si>
    <t>Iran</t>
    <phoneticPr fontId="2" type="noConversion"/>
  </si>
  <si>
    <t>Etemadi, Hana et al. 2018</t>
    <phoneticPr fontId="2" type="noConversion"/>
  </si>
  <si>
    <t>YEK</t>
    <phoneticPr fontId="2" type="noConversion"/>
  </si>
  <si>
    <t>Hormaozgan province , Iran</t>
    <phoneticPr fontId="2" type="noConversion"/>
  </si>
  <si>
    <t>SH</t>
    <phoneticPr fontId="2" type="noConversion"/>
  </si>
  <si>
    <t>KH</t>
    <phoneticPr fontId="2" type="noConversion"/>
  </si>
  <si>
    <t>GET</t>
    <phoneticPr fontId="2" type="noConversion"/>
  </si>
  <si>
    <t>Qeshm Island</t>
    <phoneticPr fontId="2" type="noConversion"/>
  </si>
  <si>
    <t>Winter 21/11/2011–03/03/2012</t>
    <phoneticPr fontId="2" type="noConversion"/>
  </si>
  <si>
    <t>Ray, R. et al., 2018 (Continental Shelf Research)</t>
    <phoneticPr fontId="2" type="noConversion"/>
  </si>
  <si>
    <t>C1</t>
    <phoneticPr fontId="2" type="noConversion"/>
  </si>
  <si>
    <t xml:space="preserve"> Qeshm Island,Iranian coast of Persian Gulf</t>
    <phoneticPr fontId="2" type="noConversion"/>
  </si>
  <si>
    <t>Winter 2012</t>
    <phoneticPr fontId="2" type="noConversion"/>
  </si>
  <si>
    <t>C2</t>
    <phoneticPr fontId="2" type="noConversion"/>
  </si>
  <si>
    <t>C3</t>
    <phoneticPr fontId="2" type="noConversion"/>
  </si>
  <si>
    <t>C4</t>
    <phoneticPr fontId="2" type="noConversion"/>
  </si>
  <si>
    <t>Yang et a. (2013)</t>
  </si>
  <si>
    <t>Yang-11</t>
  </si>
  <si>
    <t>Avicennia marina</t>
  </si>
  <si>
    <t>New Zealand</t>
  </si>
  <si>
    <t>Yang et a. (2013)</t>
    <phoneticPr fontId="2" type="noConversion"/>
  </si>
  <si>
    <t>Yang-25</t>
  </si>
  <si>
    <t>Yang-41</t>
  </si>
  <si>
    <t>Yang-56</t>
  </si>
  <si>
    <t>Yang-71</t>
  </si>
  <si>
    <t>Yang-85</t>
  </si>
  <si>
    <t>Yang-101</t>
  </si>
  <si>
    <t>Yang-116</t>
  </si>
  <si>
    <t>Yang-131</t>
  </si>
  <si>
    <t>Yang-146</t>
  </si>
  <si>
    <t>Yang-161</t>
  </si>
  <si>
    <t>Yang-175</t>
  </si>
  <si>
    <t>Yang-191</t>
  </si>
  <si>
    <t>Yang-206</t>
  </si>
  <si>
    <t>Yang-221</t>
  </si>
  <si>
    <t>Yang-236</t>
  </si>
  <si>
    <t>Yang-240</t>
  </si>
  <si>
    <t>Yang-248</t>
  </si>
  <si>
    <t>Yang-252</t>
  </si>
  <si>
    <t>Yang-256</t>
  </si>
  <si>
    <t>Yang-260</t>
  </si>
  <si>
    <t>Yang-264</t>
  </si>
  <si>
    <t>Yang-268</t>
  </si>
  <si>
    <t>Yang-272</t>
  </si>
  <si>
    <t>Yang-276</t>
  </si>
  <si>
    <t>Yang-281</t>
  </si>
  <si>
    <t>Yang-284</t>
  </si>
  <si>
    <t>Yang-288</t>
  </si>
  <si>
    <t>Yang-292</t>
  </si>
  <si>
    <t>Yang-297</t>
  </si>
  <si>
    <t>Yang-300</t>
  </si>
  <si>
    <t>Yang-302</t>
  </si>
  <si>
    <t>Yang-306</t>
  </si>
  <si>
    <t>Perez_et_al_2017</t>
    <phoneticPr fontId="2" type="noConversion"/>
  </si>
  <si>
    <t>Moanaauanu estuary core1</t>
    <phoneticPr fontId="2" type="noConversion"/>
  </si>
  <si>
    <t>Nov, 2013</t>
    <phoneticPr fontId="2" type="noConversion"/>
  </si>
  <si>
    <t>Moanaauanu estuary core2</t>
    <phoneticPr fontId="2" type="noConversion"/>
  </si>
  <si>
    <t>Rogers, Kerrylee et al., 2019</t>
    <phoneticPr fontId="2" type="noConversion"/>
  </si>
  <si>
    <t>station1</t>
    <phoneticPr fontId="2" type="noConversion"/>
  </si>
  <si>
    <t xml:space="preserve"> Powells Creek , Homebush Bay, Sydney Harbour, Australia</t>
    <phoneticPr fontId="2" type="noConversion"/>
  </si>
  <si>
    <t>station2</t>
    <phoneticPr fontId="2" type="noConversion"/>
  </si>
  <si>
    <t>Station 3 (Mangalavanam Bird Sanctuary)</t>
    <phoneticPr fontId="2" type="noConversion"/>
  </si>
  <si>
    <t>Avicennia officinalis</t>
    <phoneticPr fontId="2" type="noConversion"/>
  </si>
  <si>
    <t>Weiss et al. (2016)</t>
  </si>
  <si>
    <t>Weiss-UM1</t>
  </si>
  <si>
    <t>Bruguiera sp.</t>
    <phoneticPr fontId="2" type="noConversion"/>
  </si>
  <si>
    <t>Indonesia</t>
  </si>
  <si>
    <t>Bagamoyo-B. gynm</t>
  </si>
  <si>
    <t>Bruguiera gymnorrhiza</t>
    <phoneticPr fontId="2" type="noConversion"/>
  </si>
  <si>
    <t>Landward B sexangula</t>
    <phoneticPr fontId="2" type="noConversion"/>
  </si>
  <si>
    <t>Bruguiera sexangula</t>
    <phoneticPr fontId="2" type="noConversion"/>
  </si>
  <si>
    <t>Fringe C. tagal</t>
    <phoneticPr fontId="2" type="noConversion"/>
  </si>
  <si>
    <t>Ceriops tagal</t>
    <phoneticPr fontId="2" type="noConversion"/>
  </si>
  <si>
    <t>Landward C. tagal</t>
    <phoneticPr fontId="2" type="noConversion"/>
  </si>
  <si>
    <t>Bagamoyo-C. tagal</t>
  </si>
  <si>
    <t>Kisak saka-H. littoralis</t>
  </si>
  <si>
    <t>Heritiera littoralis</t>
    <phoneticPr fontId="2" type="noConversion"/>
  </si>
  <si>
    <t>NR4</t>
    <phoneticPr fontId="2" type="noConversion"/>
  </si>
  <si>
    <t>Meng et al. 2016</t>
    <phoneticPr fontId="2" type="noConversion"/>
  </si>
  <si>
    <t>HXL</t>
    <phoneticPr fontId="2" type="noConversion"/>
  </si>
  <si>
    <t>Kandelia candel</t>
  </si>
  <si>
    <t>Qinzhou Bay, China</t>
    <phoneticPr fontId="2" type="noConversion"/>
  </si>
  <si>
    <t>May, 2011</t>
    <phoneticPr fontId="2" type="noConversion"/>
  </si>
  <si>
    <t>Q37</t>
    <phoneticPr fontId="2" type="noConversion"/>
  </si>
  <si>
    <t>April, 2007</t>
    <phoneticPr fontId="2" type="noConversion"/>
  </si>
  <si>
    <t>Site4</t>
  </si>
  <si>
    <t>Kandelia obovata</t>
  </si>
  <si>
    <t>KO</t>
    <phoneticPr fontId="2" type="noConversion"/>
  </si>
  <si>
    <t>Chen et al. (2018)_FEM</t>
    <phoneticPr fontId="2" type="noConversion"/>
  </si>
  <si>
    <t>12yr forest</t>
  </si>
  <si>
    <t>China</t>
  </si>
  <si>
    <t>June, 2010</t>
    <phoneticPr fontId="2" type="noConversion"/>
  </si>
  <si>
    <t>Chen et al. (2018)_FEM</t>
  </si>
  <si>
    <t>24yr forest</t>
  </si>
  <si>
    <t>48yr forest</t>
  </si>
  <si>
    <t>Chen, Jiahui et al. 2020</t>
    <phoneticPr fontId="2" type="noConversion"/>
  </si>
  <si>
    <t>SLR80</t>
    <phoneticPr fontId="2" type="noConversion"/>
  </si>
  <si>
    <t>Zengying, Fujian, China</t>
    <phoneticPr fontId="2" type="noConversion"/>
  </si>
  <si>
    <t>SLR40</t>
    <phoneticPr fontId="2" type="noConversion"/>
  </si>
  <si>
    <t>SLR0</t>
    <phoneticPr fontId="2" type="noConversion"/>
  </si>
  <si>
    <t>Hieu et al. (2017)</t>
  </si>
  <si>
    <t>kb-9 yr forest</t>
  </si>
  <si>
    <t>Kandelia obovata</t>
    <phoneticPr fontId="2" type="noConversion"/>
  </si>
  <si>
    <t>Vietnam</t>
  </si>
  <si>
    <t>Nov, 2016</t>
  </si>
  <si>
    <t>kb-19 yr forest</t>
  </si>
  <si>
    <t>Nov, 2017</t>
  </si>
  <si>
    <t>kb-27 yr forest</t>
  </si>
  <si>
    <t>Nov, 2018</t>
  </si>
  <si>
    <t>Lallier-Verges et al. (1998)</t>
    <phoneticPr fontId="2" type="noConversion"/>
  </si>
  <si>
    <t>Laguncularia zone-GU</t>
  </si>
  <si>
    <t>Laguncularia</t>
    <phoneticPr fontId="2" type="noConversion"/>
  </si>
  <si>
    <t>T5</t>
  </si>
  <si>
    <t>Laguncularia racemosa</t>
    <phoneticPr fontId="2" type="noConversion"/>
  </si>
  <si>
    <t>Kisak saka-L. racemosa</t>
    <phoneticPr fontId="2" type="noConversion"/>
  </si>
  <si>
    <t>Lumnitzera racemosa</t>
    <phoneticPr fontId="2" type="noConversion"/>
  </si>
  <si>
    <t>Passos, Tiago et al., 2022</t>
    <phoneticPr fontId="2" type="noConversion"/>
  </si>
  <si>
    <t>Core1</t>
    <phoneticPr fontId="2" type="noConversion"/>
  </si>
  <si>
    <t>Cochin River estuarine , Kerala state, on the southwestern of India coast of India</t>
    <phoneticPr fontId="2" type="noConversion"/>
  </si>
  <si>
    <t>Core2</t>
    <phoneticPr fontId="2" type="noConversion"/>
  </si>
  <si>
    <t>Site3</t>
  </si>
  <si>
    <t>Aegiceras corniculatum Blanco, Kandelia candel (L.) Duce.</t>
    <phoneticPr fontId="2" type="noConversion"/>
  </si>
  <si>
    <t>NR2</t>
    <phoneticPr fontId="2" type="noConversion"/>
  </si>
  <si>
    <t>M4</t>
  </si>
  <si>
    <t>Futian (Shenzhen), Guangdong</t>
  </si>
  <si>
    <t>M9</t>
  </si>
  <si>
    <t>Dandou Sea, Guangxi</t>
  </si>
  <si>
    <t>kumar et al, 2019</t>
    <phoneticPr fontId="2" type="noConversion"/>
  </si>
  <si>
    <t>M1</t>
    <phoneticPr fontId="2" type="noConversion"/>
  </si>
  <si>
    <t>Cochin estuary, India</t>
    <phoneticPr fontId="2" type="noConversion"/>
  </si>
  <si>
    <t>Andreetta et al. (2016)</t>
    <phoneticPr fontId="2" type="noConversion"/>
  </si>
  <si>
    <t>Blaftchur Oio</t>
  </si>
  <si>
    <t>Guinea-Bissau</t>
    <phoneticPr fontId="2" type="noConversion"/>
  </si>
  <si>
    <t>Guinea-Bissau</t>
  </si>
  <si>
    <t>June, 2012</t>
    <phoneticPr fontId="2" type="noConversion"/>
  </si>
  <si>
    <t>Tande Cheu</t>
  </si>
  <si>
    <t>Naidu, Sathy A. et al., 2022</t>
    <phoneticPr fontId="2" type="noConversion"/>
  </si>
  <si>
    <t>TR1-M1</t>
    <phoneticPr fontId="2" type="noConversion"/>
  </si>
  <si>
    <t>Avicennia marina, Rhizophora sp.</t>
    <phoneticPr fontId="2" type="noConversion"/>
  </si>
  <si>
    <t xml:space="preserve">Pichavaram estuary, Southeast India </t>
    <phoneticPr fontId="2" type="noConversion"/>
  </si>
  <si>
    <t xml:space="preserve">India </t>
    <phoneticPr fontId="2" type="noConversion"/>
  </si>
  <si>
    <t>Dec, 2014</t>
    <phoneticPr fontId="2" type="noConversion"/>
  </si>
  <si>
    <t>TR1-M2</t>
    <phoneticPr fontId="2" type="noConversion"/>
  </si>
  <si>
    <t>TR1-M3</t>
    <phoneticPr fontId="2" type="noConversion"/>
  </si>
  <si>
    <t>TR2-M1</t>
    <phoneticPr fontId="2" type="noConversion"/>
  </si>
  <si>
    <t>TR2-M2</t>
    <phoneticPr fontId="2" type="noConversion"/>
  </si>
  <si>
    <t>TR2-M3</t>
    <phoneticPr fontId="2" type="noConversion"/>
  </si>
  <si>
    <t>TR3-M1</t>
    <phoneticPr fontId="2" type="noConversion"/>
  </si>
  <si>
    <t>TR3-M2</t>
    <phoneticPr fontId="2" type="noConversion"/>
  </si>
  <si>
    <t>TR3-M3</t>
    <phoneticPr fontId="2" type="noConversion"/>
  </si>
  <si>
    <t>TR4-M1</t>
    <phoneticPr fontId="2" type="noConversion"/>
  </si>
  <si>
    <t>TR4-M2</t>
    <phoneticPr fontId="2" type="noConversion"/>
  </si>
  <si>
    <t>TR4-M3</t>
    <phoneticPr fontId="2" type="noConversion"/>
  </si>
  <si>
    <t>TR5-M1</t>
    <phoneticPr fontId="2" type="noConversion"/>
  </si>
  <si>
    <t>TR5-M2</t>
    <phoneticPr fontId="2" type="noConversion"/>
  </si>
  <si>
    <t>TR5-M3</t>
    <phoneticPr fontId="2" type="noConversion"/>
  </si>
  <si>
    <t>TR6-M1</t>
    <phoneticPr fontId="2" type="noConversion"/>
  </si>
  <si>
    <t>TR6-M2</t>
    <phoneticPr fontId="2" type="noConversion"/>
  </si>
  <si>
    <t>TR6-M3</t>
    <phoneticPr fontId="2" type="noConversion"/>
  </si>
  <si>
    <t>Rani, V. et al., 2021</t>
    <phoneticPr fontId="2" type="noConversion"/>
  </si>
  <si>
    <t xml:space="preserve">Station (St.)1 (Aroor) </t>
    <phoneticPr fontId="2" type="noConversion"/>
  </si>
  <si>
    <t>Cochin estuary, Kerala state situated on the South- West coast of Peninsular India</t>
    <phoneticPr fontId="2" type="noConversion"/>
  </si>
  <si>
    <t>Core E</t>
    <phoneticPr fontId="2" type="noConversion"/>
  </si>
  <si>
    <t>Breithaupt, Joshua L. et al. 2020</t>
    <phoneticPr fontId="2" type="noConversion"/>
  </si>
  <si>
    <t>NMg1</t>
    <phoneticPr fontId="2" type="noConversion"/>
  </si>
  <si>
    <t>Avicennia germinans, Rhizophora mangle</t>
    <phoneticPr fontId="2" type="noConversion"/>
  </si>
  <si>
    <t xml:space="preserve"> Rookery Bay National Estuarine Research Reserve,  southwest Florida, USA</t>
    <phoneticPr fontId="2" type="noConversion"/>
  </si>
  <si>
    <t>USA</t>
    <phoneticPr fontId="2" type="noConversion"/>
  </si>
  <si>
    <t>NMg2</t>
    <phoneticPr fontId="2" type="noConversion"/>
  </si>
  <si>
    <t>NMg3</t>
    <phoneticPr fontId="2" type="noConversion"/>
  </si>
  <si>
    <t>Jennerjahn et al. (2004)</t>
    <phoneticPr fontId="2" type="noConversion"/>
  </si>
  <si>
    <t>Wonokromo estuary, Java</t>
  </si>
  <si>
    <t>Avicennia sp., Sonneratia alba</t>
    <phoneticPr fontId="2" type="noConversion"/>
  </si>
  <si>
    <t>May, 2001</t>
    <phoneticPr fontId="2" type="noConversion"/>
  </si>
  <si>
    <t>Weiss-UM2</t>
  </si>
  <si>
    <t xml:space="preserve">Bruguiera sp. and Rhizohora sp. </t>
    <phoneticPr fontId="2" type="noConversion"/>
  </si>
  <si>
    <t>Weiss-UE3</t>
  </si>
  <si>
    <t>St.2 (Malippuram)</t>
    <phoneticPr fontId="2" type="noConversion"/>
  </si>
  <si>
    <t>M8</t>
  </si>
  <si>
    <t>Yingluo Bay, Guangdong</t>
  </si>
  <si>
    <t>M14</t>
  </si>
  <si>
    <t>Qinglan Harbor, Hainan</t>
  </si>
  <si>
    <t>Passos, Tiago et al., 2022 Environmental research</t>
    <phoneticPr fontId="2" type="noConversion"/>
  </si>
  <si>
    <t>Rhizophora mangle and Avicennia germinans</t>
    <phoneticPr fontId="2" type="noConversion"/>
  </si>
  <si>
    <t>Itapessoca estuarine system, northeast Brazil</t>
    <phoneticPr fontId="2" type="noConversion"/>
  </si>
  <si>
    <t>Hatje, Vanessa et al. 2021</t>
    <phoneticPr fontId="2" type="noConversion"/>
  </si>
  <si>
    <t>T1</t>
  </si>
  <si>
    <t xml:space="preserve"> Jaguaripe estuary, Brazil</t>
  </si>
  <si>
    <t>Gonneea et al. (2004)</t>
  </si>
  <si>
    <t>Chelem St. 9</t>
  </si>
  <si>
    <t>Mexico</t>
  </si>
  <si>
    <t>Pang, S. Y. et al., 2021</t>
    <phoneticPr fontId="2" type="noConversion"/>
  </si>
  <si>
    <t>B1</t>
    <phoneticPr fontId="2" type="noConversion"/>
  </si>
  <si>
    <t>Rhizophora apiculata, Avicennia marina</t>
    <phoneticPr fontId="2" type="noConversion"/>
  </si>
  <si>
    <t>Brunei Bay, East Malaysia</t>
    <phoneticPr fontId="2" type="noConversion"/>
  </si>
  <si>
    <t>May, 2013</t>
    <phoneticPr fontId="2" type="noConversion"/>
  </si>
  <si>
    <t>B2</t>
    <phoneticPr fontId="2" type="noConversion"/>
  </si>
  <si>
    <t>B3</t>
  </si>
  <si>
    <t>B4</t>
  </si>
  <si>
    <t>B5</t>
  </si>
  <si>
    <t>B6</t>
  </si>
  <si>
    <t>B7</t>
  </si>
  <si>
    <t>B8</t>
  </si>
  <si>
    <t>B9</t>
  </si>
  <si>
    <t>B10</t>
  </si>
  <si>
    <t>B11</t>
  </si>
  <si>
    <t>B12</t>
  </si>
  <si>
    <t>B13</t>
  </si>
  <si>
    <t>Suello, Rey Harvey et al., 2022</t>
    <phoneticPr fontId="2" type="noConversion"/>
  </si>
  <si>
    <t>Upstream_young</t>
    <phoneticPr fontId="2" type="noConversion"/>
  </si>
  <si>
    <t>Rhizophora and Avicennia</t>
    <phoneticPr fontId="2" type="noConversion"/>
  </si>
  <si>
    <t>Guayas Delta (Ecuador)</t>
    <phoneticPr fontId="2" type="noConversion"/>
  </si>
  <si>
    <t>Sep, 2018</t>
    <phoneticPr fontId="2" type="noConversion"/>
  </si>
  <si>
    <t>Upstream_old</t>
    <phoneticPr fontId="2" type="noConversion"/>
  </si>
  <si>
    <t>Core C</t>
    <phoneticPr fontId="2" type="noConversion"/>
  </si>
  <si>
    <t>Chen et al. (2018)</t>
  </si>
  <si>
    <t>SW</t>
  </si>
  <si>
    <t>Rhizophora apiculata, Bruguiera gymnorrhiza</t>
    <phoneticPr fontId="2" type="noConversion"/>
  </si>
  <si>
    <t>Wooller et al. (2003)</t>
  </si>
  <si>
    <t>Man of War Cay, Belize</t>
  </si>
  <si>
    <t>Belize</t>
  </si>
  <si>
    <t>SMg1</t>
    <phoneticPr fontId="2" type="noConversion"/>
  </si>
  <si>
    <t>Rhizophora mangle, Laguncularia racemosa</t>
    <phoneticPr fontId="2" type="noConversion"/>
  </si>
  <si>
    <t>Everglades National Park, southwest Florida, USA</t>
    <phoneticPr fontId="2" type="noConversion"/>
  </si>
  <si>
    <t>SMg2</t>
    <phoneticPr fontId="2" type="noConversion"/>
  </si>
  <si>
    <t>M5</t>
  </si>
  <si>
    <t>Qi'ao Island, Guangdong</t>
  </si>
  <si>
    <t>SR1</t>
    <phoneticPr fontId="2" type="noConversion"/>
  </si>
  <si>
    <t>Sonneratia alba, Avicennia marina</t>
    <phoneticPr fontId="2" type="noConversion"/>
  </si>
  <si>
    <t>Chen et al. (2018)</t>
    <phoneticPr fontId="2" type="noConversion"/>
  </si>
  <si>
    <t>LW</t>
  </si>
  <si>
    <t>Sonneratia alba, Rhizophora apiculata</t>
    <phoneticPr fontId="2" type="noConversion"/>
  </si>
  <si>
    <t>M2</t>
    <phoneticPr fontId="2" type="noConversion"/>
  </si>
  <si>
    <t>Acanthus ilicifolius, Rhizophora apiculata, Rhizophora mucronata, Excoecaria agallocha, and two mangrove associates Clerodendronica and Acrostica</t>
    <phoneticPr fontId="2" type="noConversion"/>
  </si>
  <si>
    <t>Zhang et al 2012</t>
    <phoneticPr fontId="2" type="noConversion"/>
  </si>
  <si>
    <t>JPZ12 Sites 1-2</t>
  </si>
  <si>
    <t>Aegiceras corniculatum, Bruguiera gymnorrhiza, Kandelia candel</t>
    <phoneticPr fontId="2" type="noConversion"/>
  </si>
  <si>
    <t>June, 2006</t>
    <phoneticPr fontId="2" type="noConversion"/>
  </si>
  <si>
    <t>M3</t>
    <phoneticPr fontId="2" type="noConversion"/>
  </si>
  <si>
    <t>Pazhayangadi (S2)</t>
    <phoneticPr fontId="2" type="noConversion"/>
  </si>
  <si>
    <t>Avicennia sp., Aegiceras corniculatium and Rhizophora mucronata</t>
    <phoneticPr fontId="2" type="noConversion"/>
  </si>
  <si>
    <t>Letourneur, Yves et al. 2018</t>
    <phoneticPr fontId="2" type="noConversion"/>
  </si>
  <si>
    <t>mouth</t>
    <phoneticPr fontId="2" type="noConversion"/>
  </si>
  <si>
    <t>Avicennia marina, Brugueria gymnorhiza and Rhizophora stylosa</t>
    <phoneticPr fontId="2" type="noConversion"/>
  </si>
  <si>
    <t>La Foa, New Caledonian</t>
    <phoneticPr fontId="2" type="noConversion"/>
  </si>
  <si>
    <t>estuary</t>
    <phoneticPr fontId="2" type="noConversion"/>
  </si>
  <si>
    <t>MZ</t>
  </si>
  <si>
    <t>Avicennia lanata Rhizophora apiculata Bruguiera gymnorrhiza Sonneratia alba
Subtotal</t>
    <phoneticPr fontId="2" type="noConversion"/>
  </si>
  <si>
    <t>Thalassery (S4)</t>
    <phoneticPr fontId="2" type="noConversion"/>
  </si>
  <si>
    <t>Avicennia sp., Sonneratia sp., Rhizophora sp.</t>
    <phoneticPr fontId="2" type="noConversion"/>
  </si>
  <si>
    <t>Weiss-UE2</t>
  </si>
  <si>
    <t>Bruguiera sexangula, Rhizophora stylosa, and Xylocarpus granatum</t>
    <phoneticPr fontId="2" type="noConversion"/>
  </si>
  <si>
    <t>Weiss et al. (2016)</t>
    <phoneticPr fontId="2" type="noConversion"/>
  </si>
  <si>
    <t>Weiss-DE3</t>
  </si>
  <si>
    <t>Derris trifoliata, Acanthus ilicifolius, Nypa fruticans</t>
    <phoneticPr fontId="2" type="noConversion"/>
  </si>
  <si>
    <t>Weiss-DE4</t>
  </si>
  <si>
    <t>Sreelekshmi, S. et al., 2022</t>
    <phoneticPr fontId="2" type="noConversion"/>
  </si>
  <si>
    <t>Munroe island</t>
    <phoneticPr fontId="2" type="noConversion"/>
  </si>
  <si>
    <t>Kerala</t>
    <phoneticPr fontId="2" type="noConversion"/>
  </si>
  <si>
    <t xml:space="preserve">˗26.81 </t>
  </si>
  <si>
    <t>McKee et al. (2002)</t>
  </si>
  <si>
    <t>trans1</t>
  </si>
  <si>
    <t>Jan, 1995</t>
    <phoneticPr fontId="2" type="noConversion"/>
  </si>
  <si>
    <t>Wooller et al. (2003)</t>
    <phoneticPr fontId="2" type="noConversion"/>
  </si>
  <si>
    <t>d11</t>
  </si>
  <si>
    <t>Jan, 2000</t>
    <phoneticPr fontId="2" type="noConversion"/>
  </si>
  <si>
    <t>d14</t>
  </si>
  <si>
    <t>e5</t>
  </si>
  <si>
    <t>e9</t>
  </si>
  <si>
    <t>i12</t>
  </si>
  <si>
    <t>Matos, C. R. L. et al. 2020</t>
    <phoneticPr fontId="2" type="noConversion"/>
  </si>
  <si>
    <t>P1</t>
  </si>
  <si>
    <t>Rhizophora spp., Avicennia germinans and Laguncularia racemose</t>
    <phoneticPr fontId="2" type="noConversion"/>
  </si>
  <si>
    <t>Marapanim River estuary, Northern barazil</t>
  </si>
  <si>
    <t>Sep&amp;May, 2017</t>
    <phoneticPr fontId="2" type="noConversion"/>
  </si>
  <si>
    <t>P2</t>
  </si>
  <si>
    <t>P3</t>
  </si>
  <si>
    <t>Gonneea et al. (2004)</t>
    <phoneticPr fontId="2" type="noConversion"/>
  </si>
  <si>
    <t>Celestun St. 16</t>
  </si>
  <si>
    <t>Rhizophora mangle, Avicennia germinans and Laguncularia racemosa</t>
    <phoneticPr fontId="2" type="noConversion"/>
  </si>
  <si>
    <t>Dec, 2001 and Oct, 2002</t>
    <phoneticPr fontId="2" type="noConversion"/>
  </si>
  <si>
    <t>Celestun St. 6</t>
  </si>
  <si>
    <t>Terminos st. 15</t>
  </si>
  <si>
    <t>Terminos St. 7</t>
  </si>
  <si>
    <t xml:space="preserve">Rhizophora mangle, Avicennia germinans and Laguncularia racemosa </t>
  </si>
  <si>
    <t>Ruiz-Fernandez, A. C. et al. 2018</t>
    <phoneticPr fontId="2" type="noConversion"/>
  </si>
  <si>
    <t>ISCUL</t>
    <phoneticPr fontId="2" type="noConversion"/>
  </si>
  <si>
    <t>Sian Ka'an , Mexican Caribbean coast, Mexico</t>
    <phoneticPr fontId="2" type="noConversion"/>
  </si>
  <si>
    <t>Mexico</t>
    <phoneticPr fontId="2" type="noConversion"/>
  </si>
  <si>
    <t>May 2012 and April 2013</t>
    <phoneticPr fontId="2" type="noConversion"/>
  </si>
  <si>
    <t xml:space="preserve"> PUPA</t>
    <phoneticPr fontId="2" type="noConversion"/>
  </si>
  <si>
    <t>Carnero-Bravo, Vladislave et al. 2018</t>
    <phoneticPr fontId="2" type="noConversion"/>
  </si>
  <si>
    <t>CELE</t>
    <phoneticPr fontId="2" type="noConversion"/>
  </si>
  <si>
    <t>Gulf of Mexico, Mexico</t>
    <phoneticPr fontId="2" type="noConversion"/>
  </si>
  <si>
    <t>April, 2013</t>
    <phoneticPr fontId="2" type="noConversion"/>
  </si>
  <si>
    <t>Breithaupt et al. (2014)</t>
    <phoneticPr fontId="2" type="noConversion"/>
  </si>
  <si>
    <t>SH3-1</t>
  </si>
  <si>
    <t>Rhizophora mangle, Avicennia germinans, Laguncularia racemosa</t>
    <phoneticPr fontId="2" type="noConversion"/>
  </si>
  <si>
    <t>USA</t>
  </si>
  <si>
    <t>Feb, 2009</t>
    <phoneticPr fontId="2" type="noConversion"/>
  </si>
  <si>
    <t>Breithaupt et al. (2014)</t>
  </si>
  <si>
    <t>SH3-3</t>
  </si>
  <si>
    <t>Dec, 2009</t>
    <phoneticPr fontId="2" type="noConversion"/>
  </si>
  <si>
    <t>SH3-5</t>
  </si>
  <si>
    <t>Nov, 2010</t>
    <phoneticPr fontId="2" type="noConversion"/>
  </si>
  <si>
    <t>SH3-8</t>
  </si>
  <si>
    <t>SH3-9</t>
  </si>
  <si>
    <t>David, Frank et al. 2018</t>
    <phoneticPr fontId="2" type="noConversion"/>
  </si>
  <si>
    <t xml:space="preserve"> Can Gio Mangrove Biosphere Reserve</t>
    <phoneticPr fontId="2" type="noConversion"/>
  </si>
  <si>
    <t xml:space="preserve"> Rhizophora apiculata, Avicennia alba, Sonneratia alba</t>
    <phoneticPr fontId="2" type="noConversion"/>
  </si>
  <si>
    <t>Viet Nam</t>
    <phoneticPr fontId="2" type="noConversion"/>
  </si>
  <si>
    <t>Oct, 2015</t>
    <phoneticPr fontId="2" type="noConversion"/>
  </si>
  <si>
    <t>Lang'at et al 2014</t>
    <phoneticPr fontId="2" type="noConversion"/>
  </si>
  <si>
    <t>JKSL14 Control</t>
  </si>
  <si>
    <t>Kenya</t>
  </si>
  <si>
    <t>Feb, 2012 to Aug 2012</t>
    <phoneticPr fontId="2" type="noConversion"/>
  </si>
  <si>
    <t>Bouillon, S. et al. 2004</t>
    <phoneticPr fontId="2" type="noConversion"/>
  </si>
  <si>
    <t>Gazi Bay, Kenya</t>
    <phoneticPr fontId="2" type="noConversion"/>
  </si>
  <si>
    <t>Kenya</t>
    <phoneticPr fontId="2" type="noConversion"/>
  </si>
  <si>
    <t>EU I</t>
    <phoneticPr fontId="2" type="noConversion"/>
  </si>
  <si>
    <t xml:space="preserve"> Estero de Urias Lagoon, Gulf of California, USA</t>
    <phoneticPr fontId="2" type="noConversion"/>
  </si>
  <si>
    <t>EU III</t>
    <phoneticPr fontId="2" type="noConversion"/>
  </si>
  <si>
    <t>Medina-Contreras et al. 2020</t>
    <phoneticPr fontId="2" type="noConversion"/>
  </si>
  <si>
    <t>Isthmus of Pichido ́</t>
    <phoneticPr fontId="2" type="noConversion"/>
  </si>
  <si>
    <t xml:space="preserve"> Colombia’s Central Pacific Coast </t>
    <phoneticPr fontId="2" type="noConversion"/>
  </si>
  <si>
    <t>Colombia</t>
    <phoneticPr fontId="2" type="noConversion"/>
  </si>
  <si>
    <t>Nov, 2014-2015</t>
    <phoneticPr fontId="2" type="noConversion"/>
  </si>
  <si>
    <t xml:space="preserve">SAI </t>
    <phoneticPr fontId="2" type="noConversion"/>
  </si>
  <si>
    <t xml:space="preserve"> Salada Lagoon, Gulf of Mexico, Mexico</t>
    <phoneticPr fontId="2" type="noConversion"/>
  </si>
  <si>
    <t>SAII</t>
    <phoneticPr fontId="2" type="noConversion"/>
  </si>
  <si>
    <t>MacKenzie, Richard A. et al., 2020</t>
    <phoneticPr fontId="2" type="noConversion"/>
  </si>
  <si>
    <t>Maaq</t>
    <phoneticPr fontId="2" type="noConversion"/>
  </si>
  <si>
    <t>Micronesia</t>
    <phoneticPr fontId="2" type="noConversion"/>
  </si>
  <si>
    <t>Qatliw</t>
    <phoneticPr fontId="2" type="noConversion"/>
  </si>
  <si>
    <t>Qamun</t>
    <phoneticPr fontId="2" type="noConversion"/>
  </si>
  <si>
    <t>Qaaf</t>
    <phoneticPr fontId="2" type="noConversion"/>
  </si>
  <si>
    <t>Sanders et al. (2016)</t>
    <phoneticPr fontId="2" type="noConversion"/>
  </si>
  <si>
    <t>Sanders-JW1</t>
  </si>
  <si>
    <t>Avicennia marina, Aegiceras corniculatum, Bruguiera gymnorrhiza, and Rhizophora stylosa</t>
    <phoneticPr fontId="2" type="noConversion"/>
  </si>
  <si>
    <t>June, 2013</t>
    <phoneticPr fontId="2" type="noConversion"/>
  </si>
  <si>
    <t>Sanders et al. (2016)</t>
  </si>
  <si>
    <t>Sanders-JW2</t>
  </si>
  <si>
    <t>Vypin/Valappu</t>
    <phoneticPr fontId="2" type="noConversion"/>
  </si>
  <si>
    <t>Bruguiera gymnorhiza, Bruguiera cylindrica, Avicennia officinalis and Excoecaria agallocha</t>
    <phoneticPr fontId="2" type="noConversion"/>
  </si>
  <si>
    <t xml:space="preserve">˗28.47 </t>
  </si>
  <si>
    <t>BS1</t>
    <phoneticPr fontId="2" type="noConversion"/>
  </si>
  <si>
    <t>Bangladesh Sundarban</t>
    <phoneticPr fontId="2" type="noConversion"/>
  </si>
  <si>
    <t>Feb, 2012</t>
    <phoneticPr fontId="2" type="noConversion"/>
  </si>
  <si>
    <t>BS2</t>
    <phoneticPr fontId="2" type="noConversion"/>
  </si>
  <si>
    <t>BS3</t>
    <phoneticPr fontId="2" type="noConversion"/>
  </si>
  <si>
    <t>BS4</t>
    <phoneticPr fontId="2" type="noConversion"/>
  </si>
  <si>
    <t>Signa, Geraldina et al., 2017</t>
    <phoneticPr fontId="2" type="noConversion"/>
  </si>
  <si>
    <t>Transect A</t>
    <phoneticPr fontId="2" type="noConversion"/>
  </si>
  <si>
    <t>Rhizophora mucronata, Ceriops tagal, Sonneratia alba and Avicennia marina</t>
    <phoneticPr fontId="2" type="noConversion"/>
  </si>
  <si>
    <t>southern Kenyan</t>
    <phoneticPr fontId="2" type="noConversion"/>
  </si>
  <si>
    <t>Kenyan</t>
    <phoneticPr fontId="2" type="noConversion"/>
  </si>
  <si>
    <t>Feb, 2019</t>
    <phoneticPr fontId="2" type="noConversion"/>
  </si>
  <si>
    <t>Jul, 2019</t>
    <phoneticPr fontId="2" type="noConversion"/>
  </si>
  <si>
    <t>Transect B</t>
    <phoneticPr fontId="2" type="noConversion"/>
  </si>
  <si>
    <t>CA</t>
    <phoneticPr fontId="2" type="noConversion"/>
  </si>
  <si>
    <t>Avicennia alba, Avicennia officinalis, Rhizophora mucronata, Excoecaria agallocha, Acanthus</t>
    <phoneticPr fontId="2" type="noConversion"/>
  </si>
  <si>
    <t>Bhitarkanika mangrove</t>
    <phoneticPr fontId="2" type="noConversion"/>
  </si>
  <si>
    <t>CB</t>
    <phoneticPr fontId="2" type="noConversion"/>
  </si>
  <si>
    <t>CC</t>
    <phoneticPr fontId="2" type="noConversion"/>
  </si>
  <si>
    <t>Pappinissery (S3)</t>
    <phoneticPr fontId="2" type="noConversion"/>
  </si>
  <si>
    <t>Avicennia sp., Rhizophora sp., Kandelia candel, Acanthus ilicifolius, and Aegiceras corniculatum</t>
    <phoneticPr fontId="2" type="noConversion"/>
  </si>
  <si>
    <t>Kimeli, Amon ET AL. 2021</t>
    <phoneticPr fontId="2" type="noConversion"/>
  </si>
  <si>
    <t>Riverine_dry season</t>
    <phoneticPr fontId="2" type="noConversion"/>
  </si>
  <si>
    <t>Estuarine _dry season</t>
    <phoneticPr fontId="2" type="noConversion"/>
  </si>
  <si>
    <t>Marine _dry season</t>
    <phoneticPr fontId="2" type="noConversion"/>
  </si>
  <si>
    <t>Riverine_wet season</t>
    <phoneticPr fontId="2" type="noConversion"/>
  </si>
  <si>
    <t>Estuarine _wet season</t>
    <phoneticPr fontId="2" type="noConversion"/>
  </si>
  <si>
    <t>Marine _wet season\</t>
    <phoneticPr fontId="2" type="noConversion"/>
  </si>
  <si>
    <t>Riverine POM</t>
    <phoneticPr fontId="2" type="noConversion"/>
  </si>
  <si>
    <t>Estuarine POM</t>
    <phoneticPr fontId="2" type="noConversion"/>
  </si>
  <si>
    <t>Marine POM</t>
    <phoneticPr fontId="2" type="noConversion"/>
  </si>
  <si>
    <t>Saavedra-Hortua, Daniel A. et al.2020</t>
    <phoneticPr fontId="2" type="noConversion"/>
  </si>
  <si>
    <t>MF2 (Chek Jawa)</t>
    <phoneticPr fontId="2" type="noConversion"/>
  </si>
  <si>
    <t>Rhizophora apiculata, Avicennia alba, Bruguiera cylindrica, Avicennia rumphiana, Nypa fruticans</t>
    <phoneticPr fontId="2" type="noConversion"/>
  </si>
  <si>
    <t>northern Singapore</t>
    <phoneticPr fontId="2" type="noConversion"/>
  </si>
  <si>
    <t>Singapore</t>
    <phoneticPr fontId="2" type="noConversion"/>
  </si>
  <si>
    <t xml:space="preserve"> February to March 2017</t>
    <phoneticPr fontId="2" type="noConversion"/>
  </si>
  <si>
    <t>MF1 (Seletar Island)</t>
    <phoneticPr fontId="2" type="noConversion"/>
  </si>
  <si>
    <t>MF3 (Sungei Buloh)</t>
    <phoneticPr fontId="2" type="noConversion"/>
  </si>
  <si>
    <t>Nguyen Tai, Tue et al. 2011</t>
    <phoneticPr fontId="2" type="noConversion"/>
  </si>
  <si>
    <t>Core 2</t>
    <phoneticPr fontId="2" type="noConversion"/>
  </si>
  <si>
    <t xml:space="preserve"> Sonneratia caseolaris, Bruguiera gymnorhiza, Kandelia candel, Aegiceras corniculatum, and Acanthus ilicifolius</t>
    <phoneticPr fontId="2" type="noConversion"/>
  </si>
  <si>
    <t>Tien Hai Nature Reserve, Red river, northern Vietnam</t>
    <phoneticPr fontId="2" type="noConversion"/>
  </si>
  <si>
    <t>Vietnam</t>
    <phoneticPr fontId="2" type="noConversion"/>
  </si>
  <si>
    <t>Jan to Feb, 2008</t>
    <phoneticPr fontId="2" type="noConversion"/>
  </si>
  <si>
    <t>Core 4</t>
    <phoneticPr fontId="2" type="noConversion"/>
  </si>
  <si>
    <t>Xuan Thuy National Park, Red river, northern Vietnam</t>
    <phoneticPr fontId="2" type="noConversion"/>
  </si>
  <si>
    <t>Nguyen Tai, Tue et al. 2018</t>
    <phoneticPr fontId="2" type="noConversion"/>
  </si>
  <si>
    <t>core1</t>
    <phoneticPr fontId="2" type="noConversion"/>
  </si>
  <si>
    <t>Tien Yen Bay, northeast Vietnam</t>
    <phoneticPr fontId="2" type="noConversion"/>
  </si>
  <si>
    <t>core2</t>
    <phoneticPr fontId="2" type="noConversion"/>
  </si>
  <si>
    <t>core3</t>
    <phoneticPr fontId="2" type="noConversion"/>
  </si>
  <si>
    <t>Manju et al. 2016</t>
    <phoneticPr fontId="2" type="noConversion"/>
  </si>
  <si>
    <t>Kunjimangalam (S1)</t>
    <phoneticPr fontId="2" type="noConversion"/>
  </si>
  <si>
    <t>Avicennia sp., Acanthus ilicifolius, Rhizophora sp., Kandelia candel, Aegiceras corniculatium and Excoecaria agallocha</t>
    <phoneticPr fontId="2" type="noConversion"/>
  </si>
  <si>
    <t>Oct, 2019</t>
    <phoneticPr fontId="2" type="noConversion"/>
  </si>
  <si>
    <t xml:space="preserve"> Ayiramthengu</t>
    <phoneticPr fontId="2" type="noConversion"/>
  </si>
  <si>
    <t xml:space="preserve">Avicennia officinalis, Avicennia marina, Avicennia alba, Bruguiera cylindrica, Excoecaria agallocha and Lumnitzera racemosa </t>
    <phoneticPr fontId="2" type="noConversion"/>
  </si>
  <si>
    <t xml:space="preserve">˗23.09 </t>
  </si>
  <si>
    <t>Avicennia marina, Sonneratia alba, Sonneratia caseolaris, Bruguiera sexangula, Rhizophora apiculata and Bruguiera gymnorhiza</t>
    <phoneticPr fontId="2" type="noConversion"/>
  </si>
  <si>
    <t>Bao, Hongyan et al. 2013</t>
    <phoneticPr fontId="2" type="noConversion"/>
  </si>
  <si>
    <t>Wenchang Estuary, China</t>
    <phoneticPr fontId="2" type="noConversion"/>
  </si>
  <si>
    <t>Kadalundi (S5)</t>
    <phoneticPr fontId="2" type="noConversion"/>
  </si>
  <si>
    <t>Rhizophora sp., Avicennia sp., Acanthus illcifolius, Excoecaria agallocha, Aegiceras corniculatum and Kandelia candel</t>
    <phoneticPr fontId="2" type="noConversion"/>
  </si>
  <si>
    <t>Thimdee et al 2003</t>
    <phoneticPr fontId="2" type="noConversion"/>
  </si>
  <si>
    <t>WT03 Mangrove Sediment</t>
  </si>
  <si>
    <t>Thailand</t>
  </si>
  <si>
    <t>March, 1998</t>
    <phoneticPr fontId="2" type="noConversion"/>
  </si>
  <si>
    <t>interior mangrove</t>
    <phoneticPr fontId="2" type="noConversion"/>
  </si>
  <si>
    <t>Sonneratia alba, Avicennia marina, Rhizophora mucronata, Rhizophora apiculata, Bruguiera parviflora, and Xylocarpus moluccensis</t>
    <phoneticPr fontId="2" type="noConversion"/>
  </si>
  <si>
    <t>Yu, Fengling et al., 2010</t>
    <phoneticPr fontId="2" type="noConversion"/>
  </si>
  <si>
    <t>Pearl River delta</t>
    <phoneticPr fontId="2" type="noConversion"/>
  </si>
  <si>
    <t>Avicennia, Kandelia obovata, Bruguiera gymhorrhiza, Acanthus ilicifolius, Aegiceras corniculatum, Avicennia marina, Ficus microcarpa</t>
    <phoneticPr fontId="2" type="noConversion"/>
  </si>
  <si>
    <t>Guangdong, China</t>
    <phoneticPr fontId="2" type="noConversion"/>
  </si>
  <si>
    <t>Dec&amp;June, 2006</t>
    <phoneticPr fontId="2" type="noConversion"/>
  </si>
  <si>
    <t>Prasad, M. Bala Krishna et al., 2017</t>
    <phoneticPr fontId="2" type="noConversion"/>
  </si>
  <si>
    <t>IS1</t>
    <phoneticPr fontId="2" type="noConversion"/>
  </si>
  <si>
    <t>India-Bangladesh</t>
  </si>
  <si>
    <t>IS2</t>
    <phoneticPr fontId="2" type="noConversion"/>
  </si>
  <si>
    <t>IS3</t>
    <phoneticPr fontId="2" type="noConversion"/>
  </si>
  <si>
    <t>Dai, Zhaohua et al. 2022</t>
    <phoneticPr fontId="2" type="noConversion"/>
  </si>
  <si>
    <t xml:space="preserve"> Rufiji River Delta of Tanzania</t>
    <phoneticPr fontId="2" type="noConversion"/>
  </si>
  <si>
    <t xml:space="preserve">Rhizophora mucronata, Ceriops tagal, Bruguiera gymnorrhiza, Xylocarpus granatum, Avicennia marina, Sonneratia alba, and Heritiera littoralis, </t>
    <phoneticPr fontId="2" type="noConversion"/>
  </si>
  <si>
    <t>ELSI</t>
    <phoneticPr fontId="2" type="noConversion"/>
  </si>
  <si>
    <t xml:space="preserve">  Jiquilisco Bay Complex, SE El Salvador</t>
    <phoneticPr fontId="2" type="noConversion"/>
  </si>
  <si>
    <t>El Salvador</t>
    <phoneticPr fontId="2" type="noConversion"/>
  </si>
  <si>
    <t>ELSII</t>
    <phoneticPr fontId="2" type="noConversion"/>
  </si>
  <si>
    <t>Xia et al 2015</t>
    <phoneticPr fontId="2" type="noConversion"/>
  </si>
  <si>
    <t>PX15 YLW02</t>
  </si>
  <si>
    <t>NA</t>
    <phoneticPr fontId="2" type="noConversion"/>
  </si>
  <si>
    <t>Xia et al 2015</t>
  </si>
  <si>
    <t>PX15 YLW03</t>
  </si>
  <si>
    <t>Arbi, Iman et al. 2018</t>
    <phoneticPr fontId="2" type="noConversion"/>
  </si>
  <si>
    <t>SiteA</t>
    <phoneticPr fontId="2" type="noConversion"/>
  </si>
  <si>
    <t>Daya Bay, China</t>
    <phoneticPr fontId="2" type="noConversion"/>
  </si>
  <si>
    <t>summer&amp;winter</t>
    <phoneticPr fontId="2" type="noConversion"/>
  </si>
  <si>
    <t>SiteB</t>
    <phoneticPr fontId="2" type="noConversion"/>
  </si>
  <si>
    <t>SiteC</t>
    <phoneticPr fontId="2" type="noConversion"/>
  </si>
  <si>
    <t>SiteD</t>
    <phoneticPr fontId="2" type="noConversion"/>
  </si>
  <si>
    <t>Kennedy et al. (2004)</t>
    <phoneticPr fontId="2" type="noConversion"/>
  </si>
  <si>
    <t>Dan Moi</t>
  </si>
  <si>
    <t>March and April 1999</t>
    <phoneticPr fontId="2" type="noConversion"/>
  </si>
  <si>
    <t>Kennedy et al. (2004)</t>
  </si>
  <si>
    <t>Ghia Luan</t>
  </si>
  <si>
    <t xml:space="preserve">Umalagan </t>
    <phoneticPr fontId="2" type="noConversion"/>
  </si>
  <si>
    <t>The Philippines</t>
    <phoneticPr fontId="2" type="noConversion"/>
  </si>
  <si>
    <t xml:space="preserve">Oyster Bay </t>
    <phoneticPr fontId="2" type="noConversion"/>
  </si>
  <si>
    <t>Jennerjahn et al (2002) in Kristensen et al (2008)</t>
    <phoneticPr fontId="2" type="noConversion"/>
  </si>
  <si>
    <t>Brazil1</t>
  </si>
  <si>
    <t>Brazil</t>
  </si>
  <si>
    <t>Sep, 2005</t>
    <phoneticPr fontId="2" type="noConversion"/>
  </si>
  <si>
    <t>Sanders et al. (2008)</t>
    <phoneticPr fontId="2" type="noConversion"/>
  </si>
  <si>
    <t>Sander1</t>
  </si>
  <si>
    <t>Sanders et al. (2010)</t>
    <phoneticPr fontId="2" type="noConversion"/>
  </si>
  <si>
    <t>Mforest</t>
  </si>
  <si>
    <t>Sanders et al. (2010)</t>
  </si>
  <si>
    <t>Mfringe</t>
  </si>
  <si>
    <t>Sanders et al. (2010b)</t>
  </si>
  <si>
    <t>C3A</t>
  </si>
  <si>
    <t>C3B</t>
  </si>
  <si>
    <t>Szczygielski et al 2015</t>
    <phoneticPr fontId="2" type="noConversion"/>
  </si>
  <si>
    <t>AS14 VC10</t>
  </si>
  <si>
    <t>Giarrizzo, Tommaso et al. 2011</t>
    <phoneticPr fontId="2" type="noConversion"/>
  </si>
  <si>
    <t xml:space="preserve"> Curuçá estuary</t>
    <phoneticPr fontId="2" type="noConversion"/>
  </si>
  <si>
    <t>North Brazil</t>
    <phoneticPr fontId="2" type="noConversion"/>
  </si>
  <si>
    <t>Oliveira, Thais S. et al., 2021</t>
    <phoneticPr fontId="2" type="noConversion"/>
  </si>
  <si>
    <t>Suape’s Industrial Port Complex</t>
    <phoneticPr fontId="2" type="noConversion"/>
  </si>
  <si>
    <t>Aug, 2015</t>
    <phoneticPr fontId="2" type="noConversion"/>
  </si>
  <si>
    <t>Bernardino, Angelo F. et al. 2020</t>
    <phoneticPr fontId="2" type="noConversion"/>
  </si>
  <si>
    <t>Piraquê-Açu (pristine)</t>
  </si>
  <si>
    <t>Benevente (pristine)</t>
  </si>
  <si>
    <t>Hershey, Neduvelil Regina et al. 2021</t>
    <phoneticPr fontId="2" type="noConversion"/>
  </si>
  <si>
    <t>Mangalavanam Coastal Wetland</t>
    <phoneticPr fontId="2" type="noConversion"/>
  </si>
  <si>
    <t>Mukherjee, Rupa et al., 2019</t>
    <phoneticPr fontId="2" type="noConversion"/>
  </si>
  <si>
    <t>Chilika lagoon</t>
    <phoneticPr fontId="2" type="noConversion"/>
  </si>
  <si>
    <t>C2</t>
  </si>
  <si>
    <t>C3</t>
  </si>
  <si>
    <t>C4</t>
  </si>
  <si>
    <t>C5</t>
  </si>
  <si>
    <t>C6</t>
  </si>
  <si>
    <t>C7</t>
  </si>
  <si>
    <t>C8</t>
  </si>
  <si>
    <t>Kusumaningtyas et al. (2019)</t>
    <phoneticPr fontId="2" type="noConversion"/>
  </si>
  <si>
    <t>SAL</t>
  </si>
  <si>
    <t>mix</t>
    <phoneticPr fontId="2" type="noConversion"/>
  </si>
  <si>
    <t>Oct to Dec, 2016</t>
    <phoneticPr fontId="2" type="noConversion"/>
  </si>
  <si>
    <t xml:space="preserve">−27.2 </t>
  </si>
  <si>
    <t>Kusumaningtyas et al. (2019)</t>
  </si>
  <si>
    <t>Kobgsi Island</t>
  </si>
  <si>
    <t xml:space="preserve">−24.2 </t>
  </si>
  <si>
    <t>Kusumaningtyas, Mariska Astrid et al. 2019</t>
    <phoneticPr fontId="2" type="noConversion"/>
  </si>
  <si>
    <t>Segara Anakan Lagoon</t>
  </si>
  <si>
    <t>May, 2013</t>
  </si>
  <si>
    <t>Segara Anakan Lagoon_eastern</t>
  </si>
  <si>
    <t>Segara Anakan Lagoon_central</t>
  </si>
  <si>
    <t>Berau Regency</t>
  </si>
  <si>
    <t>Kongsi Island.</t>
  </si>
  <si>
    <t>Ralison et al. (2008)</t>
    <phoneticPr fontId="2" type="noConversion"/>
  </si>
  <si>
    <t>Betsiboka 1</t>
  </si>
  <si>
    <t>Madagascar</t>
  </si>
  <si>
    <t>Ralison et al. (2008)</t>
  </si>
  <si>
    <t>Betsiboka 2</t>
  </si>
  <si>
    <t>Betsiboka 3</t>
  </si>
  <si>
    <t>Betsiboka 4</t>
  </si>
  <si>
    <t>Garcias-Bonet, Neus et al. 2019</t>
    <phoneticPr fontId="2" type="noConversion"/>
  </si>
  <si>
    <t>Saudi coast of the Red Sea</t>
    <phoneticPr fontId="2" type="noConversion"/>
  </si>
  <si>
    <t>Saudi Arabia</t>
    <phoneticPr fontId="2" type="noConversion"/>
  </si>
  <si>
    <t>2016-2017</t>
    <phoneticPr fontId="2" type="noConversion"/>
  </si>
  <si>
    <t>Rhizophora</t>
    <phoneticPr fontId="2" type="noConversion"/>
  </si>
  <si>
    <t>Lallier-Verges et al. (1998)</t>
  </si>
  <si>
    <t>Rhizophora zone-GU</t>
  </si>
  <si>
    <t>Jacotot et al. (2018)</t>
  </si>
  <si>
    <t>LF3</t>
  </si>
  <si>
    <t>Weiss-UM3</t>
  </si>
  <si>
    <t>Rhizophora sp.</t>
    <phoneticPr fontId="2" type="noConversion"/>
  </si>
  <si>
    <t>Weiss-UM4</t>
  </si>
  <si>
    <t>Ogawa, Yuya et al., 2021</t>
    <phoneticPr fontId="2" type="noConversion"/>
  </si>
  <si>
    <t>Batan Bay Estuary, northern part of Panay Island, Philippines</t>
    <phoneticPr fontId="2" type="noConversion"/>
  </si>
  <si>
    <t>Philippines</t>
    <phoneticPr fontId="2" type="noConversion"/>
  </si>
  <si>
    <t>Aug, 2013</t>
    <phoneticPr fontId="2" type="noConversion"/>
  </si>
  <si>
    <t>Zakaria, RozainahMohamad et al., 2021</t>
    <phoneticPr fontId="2" type="noConversion"/>
  </si>
  <si>
    <t>Telok Gong</t>
    <phoneticPr fontId="2" type="noConversion"/>
  </si>
  <si>
    <t>Rhizophora apiculata</t>
    <phoneticPr fontId="2" type="noConversion"/>
  </si>
  <si>
    <t>Klang Straits Islands,  state of Selangor, Malaysia</t>
    <phoneticPr fontId="2" type="noConversion"/>
  </si>
  <si>
    <t>Apr to Aug, 2018</t>
    <phoneticPr fontId="2" type="noConversion"/>
  </si>
  <si>
    <t>Pulau Klang</t>
    <phoneticPr fontId="2" type="noConversion"/>
  </si>
  <si>
    <t>Chu, M. F. et al. 2020</t>
    <phoneticPr fontId="2" type="noConversion"/>
  </si>
  <si>
    <t>Bamen Bay (BMB) autunm</t>
    <phoneticPr fontId="2" type="noConversion"/>
  </si>
  <si>
    <t xml:space="preserve">Rhizophora apiculata </t>
    <phoneticPr fontId="2" type="noConversion"/>
  </si>
  <si>
    <t>Wenchang City, Hainan Province of China</t>
    <phoneticPr fontId="2" type="noConversion"/>
  </si>
  <si>
    <t>Bamen Bay (BMB) summer</t>
    <phoneticPr fontId="2" type="noConversion"/>
  </si>
  <si>
    <t>McKee et al. (2002)</t>
    <phoneticPr fontId="2" type="noConversion"/>
  </si>
  <si>
    <t>dwarf1</t>
  </si>
  <si>
    <t>Rhizophora mangle</t>
    <phoneticPr fontId="2" type="noConversion"/>
  </si>
  <si>
    <t>fringe1</t>
  </si>
  <si>
    <t>g12</t>
  </si>
  <si>
    <t>h13</t>
  </si>
  <si>
    <t>T2</t>
  </si>
  <si>
    <t>T3</t>
  </si>
  <si>
    <t>T4</t>
  </si>
  <si>
    <t>Perez, Alexander et al., 2020</t>
    <phoneticPr fontId="2" type="noConversion"/>
  </si>
  <si>
    <t>Sepetiba Bay, Rio de Janeiro, SE Brazil</t>
    <phoneticPr fontId="2" type="noConversion"/>
  </si>
  <si>
    <t>Sanders, Christian J. et ak., 2014</t>
    <phoneticPr fontId="2" type="noConversion"/>
  </si>
  <si>
    <t xml:space="preserve"> southeastern Brazil</t>
    <phoneticPr fontId="2" type="noConversion"/>
  </si>
  <si>
    <t>southeastern Brazil</t>
    <phoneticPr fontId="2" type="noConversion"/>
  </si>
  <si>
    <t>Cahoon &amp; Lynch (1997)</t>
    <phoneticPr fontId="2" type="noConversion"/>
  </si>
  <si>
    <t>Basin-Cahoon</t>
  </si>
  <si>
    <t>Aug, 1993</t>
    <phoneticPr fontId="2" type="noConversion"/>
  </si>
  <si>
    <t>Perez, Alexander et al., 2021</t>
    <phoneticPr fontId="2" type="noConversion"/>
  </si>
  <si>
    <t>Core_Zmu</t>
    <phoneticPr fontId="2" type="noConversion"/>
  </si>
  <si>
    <t>Manglares de Tumbes, northern coast of Peru</t>
    <phoneticPr fontId="2" type="noConversion"/>
  </si>
  <si>
    <t>Peru</t>
    <phoneticPr fontId="2" type="noConversion"/>
  </si>
  <si>
    <t>Intermediate_old</t>
    <phoneticPr fontId="2" type="noConversion"/>
  </si>
  <si>
    <t xml:space="preserve">Rhizophora mangle </t>
    <phoneticPr fontId="2" type="noConversion"/>
  </si>
  <si>
    <t>Downstream_old</t>
    <phoneticPr fontId="2" type="noConversion"/>
  </si>
  <si>
    <t>Marine_old</t>
    <phoneticPr fontId="2" type="noConversion"/>
  </si>
  <si>
    <t>Hemminga et al. (1994)</t>
    <phoneticPr fontId="2" type="noConversion"/>
  </si>
  <si>
    <t>Hemminga-Rhizo</t>
  </si>
  <si>
    <t>Rhizophora mucronata</t>
    <phoneticPr fontId="2" type="noConversion"/>
  </si>
  <si>
    <t>June to July, 1992</t>
    <phoneticPr fontId="2" type="noConversion"/>
  </si>
  <si>
    <t>Hemminga-Cer</t>
  </si>
  <si>
    <t>Minu, Andrew et al. 2020</t>
    <phoneticPr fontId="2" type="noConversion"/>
  </si>
  <si>
    <t>NR1</t>
    <phoneticPr fontId="2" type="noConversion"/>
  </si>
  <si>
    <t>Rufiji Delta, Tanzania</t>
    <phoneticPr fontId="2" type="noConversion"/>
  </si>
  <si>
    <t>Bagamoyo-R. mucronata</t>
  </si>
  <si>
    <t>Rhizophora mucronata,</t>
    <phoneticPr fontId="2" type="noConversion"/>
  </si>
  <si>
    <t>CR1</t>
    <phoneticPr fontId="2" type="noConversion"/>
  </si>
  <si>
    <t>Rhizophora stylosa</t>
    <phoneticPr fontId="2" type="noConversion"/>
  </si>
  <si>
    <t>Danzhou Bay (DZB) autunm</t>
    <phoneticPr fontId="2" type="noConversion"/>
  </si>
  <si>
    <t>Danzhou City, Hainan Province of China</t>
    <phoneticPr fontId="2" type="noConversion"/>
  </si>
  <si>
    <t>Danzhou Bay (DZB) summer</t>
    <phoneticPr fontId="2" type="noConversion"/>
  </si>
  <si>
    <t>Xiong, Yanmei et al., 2018</t>
    <phoneticPr fontId="2" type="noConversion"/>
  </si>
  <si>
    <t>Fringe R. stylosa</t>
    <phoneticPr fontId="2" type="noConversion"/>
  </si>
  <si>
    <t>Oct, 2015 and Oct, 2016</t>
    <phoneticPr fontId="2" type="noConversion"/>
  </si>
  <si>
    <t>Landward R. stylosa</t>
    <phoneticPr fontId="2" type="noConversion"/>
  </si>
  <si>
    <t>M15</t>
  </si>
  <si>
    <t>Xinying Harbor, Hainan</t>
  </si>
  <si>
    <t>Site2</t>
    <phoneticPr fontId="2" type="noConversion"/>
  </si>
  <si>
    <t>Sonneratia alba</t>
    <phoneticPr fontId="2" type="noConversion"/>
  </si>
  <si>
    <t>Weiss-UE4</t>
  </si>
  <si>
    <t>Bagamoyo-S. alba</t>
  </si>
  <si>
    <t>Kisak saka-S. alba</t>
  </si>
  <si>
    <t>M7</t>
  </si>
  <si>
    <t>Sonneratia apetala</t>
    <phoneticPr fontId="2" type="noConversion"/>
  </si>
  <si>
    <t>Leizhou Peninsula, Guangdong</t>
  </si>
  <si>
    <t>M13</t>
  </si>
  <si>
    <t>Dongzhai Bay, Hainan</t>
  </si>
  <si>
    <t>Hieu et al. (2017)</t>
    <phoneticPr fontId="2" type="noConversion"/>
  </si>
  <si>
    <t>sc-2 yr forest</t>
  </si>
  <si>
    <t>Sonneratia caseolaris</t>
    <phoneticPr fontId="2" type="noConversion"/>
  </si>
  <si>
    <t>onneratia caseolaris</t>
    <phoneticPr fontId="2" type="noConversion"/>
  </si>
  <si>
    <t>Nov, 2014</t>
    <phoneticPr fontId="2" type="noConversion"/>
  </si>
  <si>
    <t>sc-3 yr forest</t>
  </si>
  <si>
    <t>Nov, 2015</t>
  </si>
  <si>
    <t>Raw, Jacqueline L. et al., 2017</t>
    <phoneticPr fontId="2" type="noConversion"/>
  </si>
  <si>
    <t>Kosi Bay</t>
    <phoneticPr fontId="2" type="noConversion"/>
  </si>
  <si>
    <t>Terebralia palustris</t>
    <phoneticPr fontId="2" type="noConversion"/>
  </si>
  <si>
    <t>KwaZulu-Natal Province of South Africa</t>
    <phoneticPr fontId="2" type="noConversion"/>
  </si>
  <si>
    <t>South Africa</t>
    <phoneticPr fontId="2" type="noConversion"/>
  </si>
  <si>
    <t>Jul, 2014</t>
    <phoneticPr fontId="2" type="noConversion"/>
  </si>
  <si>
    <t>Kisak saka-X. granatum</t>
  </si>
  <si>
    <t>Xylocarpus granatum</t>
    <phoneticPr fontId="2" type="noConversion"/>
  </si>
  <si>
    <t>Minu, Andrew et al. 2021</t>
  </si>
  <si>
    <t>Minu, Andrew et al. 2022</t>
  </si>
  <si>
    <t>Minu, Andrew et al. 2023</t>
  </si>
  <si>
    <t>Minu, Andrew et al. 2024</t>
  </si>
  <si>
    <t>Minu, Andrew et al. 2025</t>
  </si>
  <si>
    <r>
      <t>Canane</t>
    </r>
    <r>
      <rPr>
        <sz val="12"/>
        <rFont val="Times New Roman"/>
        <family val="1"/>
        <charset val="134"/>
      </rPr>
      <t>́</t>
    </r>
    <r>
      <rPr>
        <sz val="12"/>
        <rFont val="DengXian"/>
        <family val="4"/>
        <charset val="134"/>
      </rPr>
      <t>ia_lowland</t>
    </r>
    <phoneticPr fontId="2" type="noConversion"/>
  </si>
  <si>
    <r>
      <t>Canane</t>
    </r>
    <r>
      <rPr>
        <sz val="12"/>
        <rFont val="Times New Roman"/>
        <family val="1"/>
        <charset val="134"/>
      </rPr>
      <t>́</t>
    </r>
    <r>
      <rPr>
        <sz val="12"/>
        <rFont val="DengXian"/>
        <family val="4"/>
        <charset val="134"/>
      </rPr>
      <t>ia_upland</t>
    </r>
    <phoneticPr fontId="2" type="noConversion"/>
  </si>
  <si>
    <r>
      <t>Cubata</t>
    </r>
    <r>
      <rPr>
        <sz val="12"/>
        <rFont val="Times New Roman"/>
        <family val="1"/>
        <charset val="134"/>
      </rPr>
      <t>̃</t>
    </r>
    <r>
      <rPr>
        <sz val="12"/>
        <rFont val="DengXian"/>
        <family val="4"/>
        <charset val="134"/>
      </rPr>
      <t>o</t>
    </r>
    <r>
      <rPr>
        <sz val="12"/>
        <rFont val="等线"/>
        <family val="2"/>
        <charset val="134"/>
        <scheme val="minor"/>
      </rPr>
      <t>_lowland</t>
    </r>
    <phoneticPr fontId="2" type="noConversion"/>
  </si>
  <si>
    <r>
      <t>Cubata</t>
    </r>
    <r>
      <rPr>
        <sz val="12"/>
        <rFont val="Times New Roman"/>
        <family val="1"/>
        <charset val="134"/>
      </rPr>
      <t>̃</t>
    </r>
    <r>
      <rPr>
        <sz val="12"/>
        <rFont val="DengXian"/>
        <family val="4"/>
        <charset val="134"/>
      </rPr>
      <t>o</t>
    </r>
    <r>
      <rPr>
        <sz val="12"/>
        <rFont val="等线"/>
        <family val="2"/>
        <charset val="134"/>
        <scheme val="minor"/>
      </rPr>
      <t>_upland</t>
    </r>
    <phoneticPr fontId="2" type="noConversion"/>
  </si>
  <si>
    <r>
      <t>Vitó</t>
    </r>
    <r>
      <rPr>
        <sz val="12"/>
        <rFont val="等线"/>
        <family val="4"/>
        <charset val="134"/>
        <scheme val="minor"/>
      </rPr>
      <t>ria Bay (metropolitan)</t>
    </r>
  </si>
  <si>
    <t>Avicennia marina, Acanthus ilicifolius</t>
    <phoneticPr fontId="2" type="noConversion"/>
  </si>
  <si>
    <t>Sonneratia apetala, Acanthus ilicifolius</t>
    <phoneticPr fontId="2" type="noConversion"/>
  </si>
  <si>
    <t>Kandelia obovata, Rhizophora stylosa</t>
  </si>
  <si>
    <t>Kandelia obovata, Rhizophora stylosa</t>
    <phoneticPr fontId="2" type="noConversion"/>
  </si>
  <si>
    <t>Avicennia marina, Aegiceras corniculatum</t>
    <phoneticPr fontId="2" type="noConversion"/>
  </si>
  <si>
    <t>Rhizophora mangle, Avicennia germinans, and Lumnitzera racemosa</t>
    <phoneticPr fontId="2" type="noConversion"/>
  </si>
  <si>
    <t>Lumnitzera racemosa, Rhizophora mangle</t>
    <phoneticPr fontId="2" type="noConversion"/>
  </si>
  <si>
    <t>Rhizophora mangle Avicennia schaueriana</t>
    <phoneticPr fontId="2" type="noConversion"/>
  </si>
  <si>
    <t>Rhizophora spp.</t>
    <phoneticPr fontId="2" type="noConversion"/>
  </si>
  <si>
    <t>Avicennia g erminans, Rhizophora mangle</t>
    <phoneticPr fontId="2" type="noConversion"/>
  </si>
  <si>
    <t>Avicennia officinalis, Bruggeria gymnorhiza</t>
    <phoneticPr fontId="2" type="noConversion"/>
  </si>
  <si>
    <t>Avicennia officinalis, Acanthus ilicifolius, Rhizophora mucronata</t>
    <phoneticPr fontId="2" type="noConversion"/>
  </si>
  <si>
    <t>Avicennia officinalis, Rhizophora apiculata, Rhizophora mucronata, Kandelia candel, Bruguiera gymnorrhiza, Bruguiera sexangula, Excoecaria agallocha, Sonneratia caseolaris, Acrostichum aureum, Acanthus ilicifolius,  Acanthus ilicifolius, Avicennia officinalis, Bruguiera sexangular, Sonneratia caseolaris</t>
    <phoneticPr fontId="2" type="noConversion"/>
  </si>
  <si>
    <t>Bruguiera gymnorrhiza, Avicennia marina, Rhizophora mucronata, Acanthus ilicifolias, Lumnitzera racemosa, Cynometra ramiflora, Excoecaria agallocha</t>
    <phoneticPr fontId="2" type="noConversion"/>
  </si>
  <si>
    <t>Heritiera fomes, Excoecaria agallocha, Ceriops decandra, Sonneratia apetala</t>
    <phoneticPr fontId="2" type="noConversion"/>
  </si>
  <si>
    <t>Avicennia officinalis, Rhizophora spp</t>
    <phoneticPr fontId="2" type="noConversion"/>
  </si>
  <si>
    <t>Excoecaria agallocha, Avicennia officinalis</t>
    <phoneticPr fontId="2" type="noConversion"/>
  </si>
  <si>
    <t>Rhizophora mucronata and Bruguiera cylindrica</t>
    <phoneticPr fontId="2" type="noConversion"/>
  </si>
  <si>
    <t>Avicennia marina and Rhizophora sp.</t>
    <phoneticPr fontId="2" type="noConversion"/>
  </si>
  <si>
    <t>Avicennia sp.</t>
    <phoneticPr fontId="2" type="noConversion"/>
  </si>
  <si>
    <t>Excoecaria agallocha, Avicennia officinalis, Rhizophora mucronata</t>
    <phoneticPr fontId="2" type="noConversion"/>
  </si>
  <si>
    <t>Bruguiera sexangula and Rhizophora apiculata</t>
    <phoneticPr fontId="2" type="noConversion"/>
  </si>
  <si>
    <t>Rhizophora mucronata, Ceriops tagal, Avicennia marina</t>
    <phoneticPr fontId="2" type="noConversion"/>
  </si>
  <si>
    <t>Rhizophora mucronata, Ceriops tagal, Avicennia marina,  Xylocarpus granatum</t>
    <phoneticPr fontId="2" type="noConversion"/>
  </si>
  <si>
    <t>Avicennia marina, Rhizophora mucronata, Xylocarpus granatum, Ceriops tagal and Bruguiera gymnorrhiza</t>
    <phoneticPr fontId="2" type="noConversion"/>
  </si>
  <si>
    <t>Rhizophora mucronata, Ceriops tagal, Sonneratia alba, Avicennia marina</t>
    <phoneticPr fontId="2" type="noConversion"/>
  </si>
  <si>
    <t>Rhizophora mangle , Avicennia germinans</t>
    <phoneticPr fontId="2" type="noConversion"/>
  </si>
  <si>
    <t>Rhizophora mangle, Laguncularia racemosa and Avicennia germinans</t>
    <phoneticPr fontId="2" type="noConversion"/>
  </si>
  <si>
    <t xml:space="preserve">Avicennia marina, Avicennia alba </t>
    <phoneticPr fontId="2" type="noConversion"/>
  </si>
  <si>
    <t>Rhizophora apiculata, Rhizophora mucronata, Ceriops decandra, Lumnitzera littorea, Lumnitzera racemosa, Heritiera littoralis</t>
    <phoneticPr fontId="2" type="noConversion"/>
  </si>
  <si>
    <t>Sonneratia alba, Bruguiera gymnorrhiza, and Rhizophora apiculata</t>
    <phoneticPr fontId="2" type="noConversion"/>
  </si>
  <si>
    <t>Rhizophora mangle, Pelliciera rhizophorae, Avicennia germinans</t>
    <phoneticPr fontId="2" type="noConversion"/>
  </si>
  <si>
    <t>Rhizophora mangle, Rhizophora racemosa, Rhizophora harrisonii, Avicennia germinans, Avicennia bicolor, Conocarpus erectus, and Laguncularia racemosa, Bravaisia integerrima.</t>
    <phoneticPr fontId="2" type="noConversion"/>
  </si>
  <si>
    <t>Reference</t>
    <phoneticPr fontId="2" type="noConversion"/>
  </si>
  <si>
    <t xml:space="preserve">Jacotot, A., C. Marchand, B. E. Rosenheim, E. W. Domack, and M. Allenbach. 2018. Mangrove sediment carbon stocks along an elevation gradient: Influence of the late Holocene marine regression (New Caledonia). Marine Geology 404:60-70.
</t>
    <phoneticPr fontId="2" type="noConversion"/>
  </si>
  <si>
    <t xml:space="preserve">Letourneur, Y., M. J. Briand, and G. Guillou. 2018. Pathways of organic matter in an estuarine mangrove trophic network assessed by carbon and nitrogen stable isotopes. Journal of the Marine Biological Association of the United Kingdom 98:1559-1569.
</t>
    <phoneticPr fontId="2" type="noConversion"/>
  </si>
  <si>
    <t xml:space="preserve">Briand, M. J., X. Bonnet, C. Goiran, G. Guillou, and Y. Letourneur. 2015. Major Sources of Organic Matter in a Complex Coral Reef Lagoon: Identification from Isotopic Signatures (delta C-13 and delta N-15). Plos One 10.
</t>
    <phoneticPr fontId="2" type="noConversion"/>
  </si>
  <si>
    <t xml:space="preserve">Deborde, J., C. Marchand, N. Molnar, L. D. Patrona, and T. Meziane. 2015. Concentrations and Fractionation of Carbon, Iron, Sulfur, Nitrogen and Phosphorus in Mangrove Sediments Along an Intertidal Gradient (Semi-Arid Climate, New Caledonia). Journal of Marine Science and Engineering 3:52-72.
</t>
    <phoneticPr fontId="2" type="noConversion"/>
  </si>
  <si>
    <t xml:space="preserve">Chen, G., M. Gao, B. Pang, S. Chen, and Y. Ye. 2018. Top-meter soil organic carbon stocks and sources in restored mangrove forests of different ages. Forest Ecology and Management 422:87-94.
</t>
    <phoneticPr fontId="2" type="noConversion"/>
  </si>
  <si>
    <t xml:space="preserve">Bao, H., Y. Wu, L. Tian, J. Zhang, and G. Zhang. 2013. Sources and distributions of terrigenous organic matter in a mangrove fringed small tropical estuary in South China. Acta Oceanologica Sinica 32:18-26.
</t>
    <phoneticPr fontId="2" type="noConversion"/>
  </si>
  <si>
    <t xml:space="preserve">Xia, P., X. Meng, Z. Li, A. Feng, P. Yin, and Y. Zhang. 2015. Mangrove development and its response to environmental change in Yingluo Bay (SW China) during the last 150 years: Stable carbon isotopes and mangrove pollen. Organic Geochemistry 85:32-41.
</t>
    <phoneticPr fontId="2" type="noConversion"/>
  </si>
  <si>
    <t xml:space="preserve">Arbi, I., S. Liu, J. Zhang, Y. Wu, and X. Huang. 2018. Detection of terrigenous and marine organicmatter flowinto a eutrophic semi-enclosed bay by delta C-13 and delta N-15 of intertidalmacrobenthos and basal food sources. Science of the Total Environment 613:847-860.
</t>
    <phoneticPr fontId="2" type="noConversion"/>
  </si>
  <si>
    <t xml:space="preserve">Chen, J., Y. Huang, G. Chen, and Y. Ye. 2020. Effects of simulated sea level rise on stocks and sources of soil organic carbon in Kandelia obovata mangrove forests. Forest Ecology and Management 460:117898.
</t>
    <phoneticPr fontId="2" type="noConversion"/>
  </si>
  <si>
    <t xml:space="preserve">Chen, S., B. Chen, G. Chen, J. Ji, W. Yu, J. Liao, and G. Chen. 2021. Higher soil organic carbon sequestration potential at a rehabilitated mangrove comprised of Aegiceras corniculatum compared to Kandelia obovata. Science of the Total Environment 752:142279.
</t>
    <phoneticPr fontId="2" type="noConversion"/>
  </si>
  <si>
    <t xml:space="preserve">Chu, M. F., J. P. Sachs, H. L. Zhang, Y. Ding, G. E. Jin, and M. X. Zhao. 2020. Spatiotemporal variations of organic matter sources in two mangrove-fringed estuaries in Hainan, China. Organic Geochemistry 147.
</t>
    <phoneticPr fontId="2" type="noConversion"/>
  </si>
  <si>
    <t xml:space="preserve">Meng, X., P. Xia, Z. Li, and D. Meng. 2016. Mangrove degradation and response to anthropogenic disturbance in the Maowei Sea (SW China) since 1926 AD: Mangrove-derived OM and pollen. Organic Geochemistry 98:166-175.
</t>
    <phoneticPr fontId="2" type="noConversion"/>
  </si>
  <si>
    <t xml:space="preserve">Zhang, J. P., G. D. Shen, H. Ren, J. Wang, and W. D. Han. 2012. Estimating Change in Sedimentary Organic Carbon Content During Mangrove Restoration in Southern China Using Carbon Isotopic Measurements. Pedosphere 22:58-66.
</t>
    <phoneticPr fontId="2" type="noConversion"/>
  </si>
  <si>
    <t xml:space="preserve">Xiong, Y., B. Liao, and F. Wang. 2018. Mangrove vegetation enhances soil carbon storage primarily through in situ inputs rather than increasing allochthonous sediments. Marine Pollution Bulletin 131:378-385.
</t>
    <phoneticPr fontId="2" type="noConversion"/>
  </si>
  <si>
    <t xml:space="preserve">Xue, B., C. Yan, H. Lu, and Y. Bai. 2009. Mangrove-Derived Organic Carbon in Sediment from Zhangjiang Estuary (China) Mangrove Wetland. Journal of Coastal Research 25:949-956.
</t>
    <phoneticPr fontId="2" type="noConversion"/>
  </si>
  <si>
    <t xml:space="preserve">Yu, F., Y. Zong, J. M. Lloyd, G. Huang, M. J. Leng, C. Kendrick, A. L. Lamb, and W. W. S. Yim. 2010. Bulk organic delta C-13 and C/N as indicators for sediment sources in the Pearl River delta and estuary, southern China. Estuarine Coastal and Shelf Science 87:618-630.
</t>
  </si>
  <si>
    <t xml:space="preserve">Yu, F., Y. Zong, J. M. Lloyd, G. Huang, M. J. Leng, C. Kendrick, A. L. Lamb, and W. W. S. Yim. 2010. Bulk organic delta C-13 and C/N as indicators for sediment sources in the Pearl River delta and estuary, southern China. Estuarine Coastal and Shelf Science 87:618-630.
</t>
    <phoneticPr fontId="2" type="noConversion"/>
  </si>
  <si>
    <t xml:space="preserve">Fu, C., Y. Li, L. Zeng, H. Zhang, C. Tu, Q. Zhou, K. Xiong, J. Wu, C. M. Duarte, P. Christie, and Y. Luo. 2021. Stocks and losses of soil organic carbon from Chinese vegetated coastal habitats. Global Change Biology 27:202-214.
</t>
    <phoneticPr fontId="2" type="noConversion"/>
  </si>
  <si>
    <t xml:space="preserve">Hieu, P. V., L. V. Dung, N. T. Tue, and K. Omori. 2017. Will restored mangrove forests enhance sediment organic carbon and ecosystem carbon storage? Regional Studies in Marine Science 14:43-52.
</t>
    <phoneticPr fontId="2" type="noConversion"/>
  </si>
  <si>
    <t xml:space="preserve">Kennedy, H., E. Gacia, D. P. Kennedy, S. Papadimitriou, and C. M. Duarte. 2004. Organic carbon sources to SE Asian coastal sediments. Estuarine Coastal and Shelf Science 60:59-68.
</t>
    <phoneticPr fontId="2" type="noConversion"/>
  </si>
  <si>
    <t xml:space="preserve">David, F., C. Marchand, T.-N. Nguyen, V. Vinh Truong, P. Taillardat, and T. Meziane. 2019. Trophic relationships and basal resource utilisation in the Can Gio Mangrove Biosphere Reserve (Southern Vietnam). Journal of Sea Research 145:35-43.
</t>
    <phoneticPr fontId="2" type="noConversion"/>
  </si>
  <si>
    <t xml:space="preserve">Nguyen Tai, T., H. Hamaoka, A. Sogabe, Q. Tran Dang, N. Mai Trong, and K. Omori. 2011. The application of delta C-13 and C/N ratios as indicators of organic carbon sources and paleoenvironmental change of the mangrove ecosystem from Ba Lat Estuary, Red River, Vietnam. Environmental Earth Sciences 64:1475-1486.
</t>
    <phoneticPr fontId="2" type="noConversion"/>
  </si>
  <si>
    <t xml:space="preserve">Saintilan, N., K. Rogers, D. Mazumder, and C. Woodroffe. 2013. Allochthonous and autochthonous contributions to carbon accumulation and carbon store in southeastern Australian coastal wetlands. Estuarine Coastal and Shelf Science 128:84-92.
</t>
    <phoneticPr fontId="2" type="noConversion"/>
  </si>
  <si>
    <t xml:space="preserve">Sanders, C. J., I. R. Santos, D. T. Maher, J. L. Breithaupt, J. M. Smoak, M. Ketterer, M. Call, L. Sanders, and B. D. Eyre. 2016. Examining (239)+(240)pu, Pb-210 and historical events to determine carbon, nitrogen and phosphorus burial in mangrove sediments of Moreton Bay, Australia. Journal of Environmental Radioactivity 151:623-629.
</t>
    <phoneticPr fontId="2" type="noConversion"/>
  </si>
  <si>
    <t xml:space="preserve">Harada, Y., B. Fry, S. Y. Lee, D. T. Maher, J. Z. Sippo, and R. M. Connolly. 2020. Stable isotopes indicate ecosystem restructuring following climate-driven mangrove dieback. Limnology and Oceanography 65:1251-1263.
</t>
    <phoneticPr fontId="2" type="noConversion"/>
  </si>
  <si>
    <t xml:space="preserve">Rogers, K., J. J. Kelleway, N. Saintilan, J. P. Megonigal, J. B. Adams, J. R. Holmquist, M. Lu, L. Schile-Beers, A. Zawadzki, and D. Mazumder. 2019. Wetland carbon storage controlled by millennial-scale variation in relative sea-level rise. Nature 567:91-95.
</t>
    <phoneticPr fontId="2" type="noConversion"/>
  </si>
  <si>
    <t xml:space="preserve">McKee, K. L., I. C. Feller, M. Popp, and W. Wanek. 2002. Mangrove isotopic (delta N-15 and delta C-13) fractionation across a nitrogen vs. phosphorus limitation gradient. Ecology 83:1065-1075.
</t>
    <phoneticPr fontId="2" type="noConversion"/>
  </si>
  <si>
    <t xml:space="preserve">Wooller, M., B. Smallwood, M. Jacobson, and M. Fogel. 2003. Carbon and nitrogen stable isotopic variation in Laguncularia racemosa (L.) (white mangrove) from Florida and Belize: implications for trophic level studies. Hydrobiologia 499:13-23.
</t>
    <phoneticPr fontId="2" type="noConversion"/>
  </si>
  <si>
    <t xml:space="preserve">Kristensen, E., S. Bouillon, T. Dittmar, and C. Marchand. 2008. Organic carbon dynamics in mangrove ecosystems: A review. Aquatic Botany 89:201-219.
</t>
    <phoneticPr fontId="2" type="noConversion"/>
  </si>
  <si>
    <t xml:space="preserve">Sanders, C. J., J. M. Smoak, A. S. Naidu, and S. R. Patchineelamt. 2008. Recent sediment accumulation in a mangrove forest and its relevance to local sea-level rise (Ilha Grande, Brazil). Journal of Coastal Research 24:533-536.
</t>
    <phoneticPr fontId="2" type="noConversion"/>
  </si>
  <si>
    <t xml:space="preserve">Szczygielski, A., K. Stattegger, K. Schwarzer, A. G. A. da Silva, H. Vital, and J. Koenig. 2015. Evolution of the Parnaiba Delta (NE Brazil) during the late Holocene. Geo-Marine Letters 35:105-117.
</t>
    <phoneticPr fontId="2" type="noConversion"/>
  </si>
  <si>
    <t xml:space="preserve">Giarrizzo, T., R. Schwamborn, and U. Saint-Paul. 2011. Utilization of carbon sources in a northern Brazilian mangrove ecosystem. Estuarine Coastal and Shelf Science 95:447-457.
</t>
    <phoneticPr fontId="2" type="noConversion"/>
  </si>
  <si>
    <t xml:space="preserve">Oliveira, T. S., D. d. A. Xavier, L. D. Santos, T. U. Passos, C. J. Sanders, E. J. Franca, P. B. Camargo, D. Penny, and R. L. Barcellos. 2021. Reconstructing the history of environmental impact in a tropical mangrove ecosystem: A case study from the Suape port-industrial complex, Brazil. Regional Studies in Marine Science 44.
</t>
    <phoneticPr fontId="2" type="noConversion"/>
  </si>
  <si>
    <t xml:space="preserve">Passos, T., D. Penny, R. Barcellos, S. B. Nandan, D. S. S. Babu, I. R. Santos, and C. J. Sanders. 2022. Increasing carbon, nutrient and trace metal accumulation driven by development in a mangrove estuary in south Asia. Science of the Total Environment 832.
</t>
    <phoneticPr fontId="2" type="noConversion"/>
  </si>
  <si>
    <t xml:space="preserve">Perez, A., W. Machado, D. Gutierrez, M. S. Saldarriaga, and C. J. Sanders. 2020. Shrimp farming influence on carbon and nutrient accumulation within Peruvian mangroves sediments. Estuarine Coastal and Shelf Science 243.
</t>
    <phoneticPr fontId="2" type="noConversion"/>
  </si>
  <si>
    <t xml:space="preserve">Sanders, C. J., B. D. Eyre, I. R. Santos, W. Machado, W. Luiz-Silva, J. M. Smoak, J. L. Breithaupt, M. E. Ketterer, L. Sanders, H. Marotta, and E. Silva-Filho. 2014. Elevated rates of organic carbon, nitrogen, and phosphorus accumulation in a highly impacted mangrove wetland. Geophysical Research Letters 41:2475-2480.
</t>
    <phoneticPr fontId="2" type="noConversion"/>
  </si>
  <si>
    <t xml:space="preserve">Bernardino, A. F., C. J. Sanders, L. B. Bissoli, L. E. d. O. Gomes, J. B. Kauffman, and T. O. Ferreira. 2020. Land use impacts on benthic bioturbation potential and carbon burial in Brazilian mangrove ecosystems. Limnology and Oceanography 65:2366-2376.
</t>
    <phoneticPr fontId="2" type="noConversion"/>
  </si>
  <si>
    <t xml:space="preserve">Hatje, V., P. Masque, V. F. Patire, A. Dorea, and F. Barros. 2021. Blue carbon stocks, accumulation rates, and associated spatial variability in Brazilian mangroves. Limnology and Oceanography 66:321-334.
</t>
    <phoneticPr fontId="2" type="noConversion"/>
  </si>
  <si>
    <t xml:space="preserve">Matos, C. R. L., J. F. Berredo, W. Machado, C. J. Sanders, E. Metzger, and M. C. L. Cohen. 2020. Carbon and nutrient accumulation in tropical mangrove creeks, Amazon region. Marine Geology 429.
</t>
    <phoneticPr fontId="2" type="noConversion"/>
  </si>
  <si>
    <t xml:space="preserve">Marchand, C., J. R. Disnar, E. Lallier-Verg, and N. Lottier. 2005. Early diagenesis of carbohydrates and lignin in mangrove sediments subject to variable redox conditions (French Guiana). Geochimica Et Cosmochimica Acta 69:131-142.
</t>
    <phoneticPr fontId="2" type="noConversion"/>
  </si>
  <si>
    <t xml:space="preserve">Lallier-Verges, E., B. P. Perrussel, J. R. Disnar, and F. Baltzer. 1998. Relationships between environmental conditions and the diagenetic evolution of organic matter derived from higher plants in a modern mangrove swamp system (Guadeloupe, French West Indies). Organic Geochemistry 29:1663-+.
</t>
    <phoneticPr fontId="2" type="noConversion"/>
  </si>
  <si>
    <t xml:space="preserve">Gontharet, S., O. Mathieu, J. Leveque, M. J. Milloux, S. Lesourd, S. Philippe, J. Caillaud, A. Gardel, M. Sarrazin, and C. Proisy. 2014. Distribution and sources of bulk organic matter (OM) on a tropical intertidal mud bank in French Guiana from elemental and isotopic proxies. Chemical Geology 376:1-10.
</t>
    <phoneticPr fontId="2" type="noConversion"/>
  </si>
  <si>
    <t xml:space="preserve">Ray, R., E. Michaud, R. C. Aller, V. Vantrepotte, G. Gleixner, R. Walcker, J. Devesa, M. Le Goff, S. Morvan, and G. Thouzeau. 2018. The sources and distribution of carbon (DOC, POC, DIC) in a mangrove dominated estuary (French Guiana, South America). Biogeochemistry 138:297-321.
</t>
    <phoneticPr fontId="2" type="noConversion"/>
  </si>
  <si>
    <t xml:space="preserve">Andreetta, A., A. D. Huertas, M. Lotti, and S. Cerise. 2016. Land use changes affecting soil organic carbon storage along a mangrove swamp rice chronosequence in the Cacheu and Oio regions (northern Guinea-Bissau). Agriculture Ecosystems &amp; Environment 216:314-321.
</t>
    <phoneticPr fontId="2" type="noConversion"/>
  </si>
  <si>
    <t xml:space="preserve">Ranjan, R. K., J. Routh, A. L. Ramanathan, and J. V. Klump. 2011. Elemental and stable isotope records of organic matter input and its fate in the Pichavaram mangrove-estuarine sediments (Tamil Nadu, India). Marine Chemistry 126:163-172.
</t>
    <phoneticPr fontId="2" type="noConversion"/>
  </si>
  <si>
    <t xml:space="preserve">Hershey, N. R., S. B. Nandan, P. T. Schwing, and K. N. Vasu. 2021. Carbon and nitrogen dynamics in a tropical mangrove along the southwestern coast of India. Marine Ecology-an Evolutionary Perspective 42.
</t>
    <phoneticPr fontId="2" type="noConversion"/>
  </si>
  <si>
    <t xml:space="preserve">Kumar, M., T. Boski, F. P. Lima-Filho, F. H. R. Bezerra, F. J. Gonzalez-Vila, M. K. Alam Bhuiyan, and J. A. Gonzalez-Perez. 2019. Biomarkers as indicators of sedimentary organic matter sources and early diagenetic transformation of pentacyclic triterpenoids in a tropical mangrove ecosystem. Estuarine Coastal and Shelf Science 229.
</t>
    <phoneticPr fontId="2" type="noConversion"/>
  </si>
  <si>
    <t xml:space="preserve">Manju, M. N., P. Resmi, C. S. R. Kumar, T. R. Gireeshkumar, N. Chandramohanakumar, and M. M. Joseph. 2016. Biochemical and stable carbon isotope records of mangrove derived organic matter in the sediment cores. Environmental Earth Sciences 75.
</t>
    <phoneticPr fontId="2" type="noConversion"/>
  </si>
  <si>
    <t xml:space="preserve">Mukherjee, R., P. R. Muduli, S. K. Barik, and S. Kumar. 2019. Sources and transformations of organic matter in sediments of Asia's largest brackish water lagoon (Chilika, India) and nearby mangrove ecosystem. Environmental Earth Sciences 78.
</t>
    <phoneticPr fontId="2" type="noConversion"/>
  </si>
  <si>
    <t xml:space="preserve">Naidu, S. A., K. Kathiresan, J. H. Simonson, A. L. Blanchard, C. J. Sanders, A. Perez, R. M. Post, T. Subramoniam, R. A. Naidu, and R. Narender. 2022. Carbon and Nitrogen Contents Driven by Organic Matter Source within Pichavaram Wetland Sediments. Journal of Marine Science and Engineering 10.
</t>
    <phoneticPr fontId="2" type="noConversion"/>
  </si>
  <si>
    <t xml:space="preserve">Prasad, M. B. K., A. Kumar, A. L. Ramanathan, and D. K. Datta. 2017. Sources and dynamics of sedimentary organic matter in Sundarban mangrove estuary from Indo-Gangetic delta. Ecological Processes 6:8.
</t>
    <phoneticPr fontId="2" type="noConversion"/>
  </si>
  <si>
    <t xml:space="preserve">Rani, V., S. B. Nandan, and P. T. Schwing. 2021. Carbon source characterisation and historical carbon burial in three mangrove ecosystems on the South West coast of India. Catena 197.
</t>
    <phoneticPr fontId="2" type="noConversion"/>
  </si>
  <si>
    <t xml:space="preserve">Ray, R., T. Rixen, A. Baum, A. Malik, G. Gleixner, and T. K. Jana. 2015. Distribution, sources and biogeochemistry of organic matter in a mangrove dominated estuarine system (Indian Sundarbans) during the pre-monsoon. Estuarine Coastal and Shelf Science 167:404-413.
</t>
    <phoneticPr fontId="2" type="noConversion"/>
  </si>
  <si>
    <t xml:space="preserve">Sreelekshmi, S., M. Harikrishnan, S. B. Nandan, V. S. Kaimal, and N. R. Hershey. 2022. Ecosystem Carbon Stock and Stable Isotopic Signatures of Soil Organic Carbon Sources Across the Mangrove Ecosystems of Kerala, Southern India. Wetlands 42.
</t>
    <phoneticPr fontId="2" type="noConversion"/>
  </si>
  <si>
    <t xml:space="preserve">Jennerjahn, T. C., V. Ittekkot, S. Klopper, S. Adi, S. P. Nugroho, N. Sudiana, A. Yusmal, Prihartanto, and B. Gaye-Haake. 2004. Biogeochemistry of a tropical river affected by human activities in its catchment: Brantas River estuary and coastal waters of Madura Strait, Java, Indonesia. Estuarine Coastal and Shelf Science 60:503-514.
</t>
    <phoneticPr fontId="2" type="noConversion"/>
  </si>
  <si>
    <t xml:space="preserve">Weiss, C., J. Weiss, J. Boy, I. Iskandar, R. Mikutta, and G. Guggenberger. 2016. Soil organic carbon stocks in estuarine and marine mangrove ecosystems are driven by nutrient colimitation of P and N. Ecology and Evolution 6:5043-5056.
</t>
    <phoneticPr fontId="2" type="noConversion"/>
  </si>
  <si>
    <t xml:space="preserve">Chen, S. Y., B. Chen, P. Sastrosuwondo, I. W. E. Dharmawan, D. Y. Ou, X. J. Yin, W. W. Yu, and G. C. Chen. 2018. Ecosystem carbon stock of a tropical mangrove forest in North Sulawesi, Indonesia. Acta Oceanologica Sinica 37:85-91.
</t>
    <phoneticPr fontId="2" type="noConversion"/>
  </si>
  <si>
    <t xml:space="preserve">Kusumaningtyas, M. A., A. A. Hutahaean, H. W. Fischer, M. Perez-Mayo, D. Ransby, and T. C. Jennerjahn. 2019. Variability in the organic carbon stocks, sources, and accumulation rates of Indonesian mangrove ecosystems. Estuarine Coastal and Shelf Science 218:310-323.
</t>
    <phoneticPr fontId="2" type="noConversion"/>
  </si>
  <si>
    <t xml:space="preserve">Sasmito, S. D., Y. Kuzyakov, A. A. Lubis, D. Murdiyarso, L. B. Hutley, S. Bachri, D. A. Friess, C. Martius, and N. Borchard. 2020. Organic carbon burial and sources in soils of coastal mudflat and mangrove ecosystems. Catena 187.
</t>
    <phoneticPr fontId="2" type="noConversion"/>
  </si>
  <si>
    <t xml:space="preserve">Hemminga, M. A., F. J. Slim, J. Kazungu, G. M. Ganssen, J. Nieuwenhuize, and N. M. Kruyt. 1994. CARBON OUTWELLING FROM A MANGROVE FOREST WITH ADJACENT SEAGRASS BEDS AND CORAL-REEFS (GAZI BAY, KENYA). Marine Ecology Progress Series 106:291-301.
</t>
    <phoneticPr fontId="2" type="noConversion"/>
  </si>
  <si>
    <t xml:space="preserve">Lang'at, J. K. S., J. G. Kairo, M. Mencuccini, S. Bouillon, M. W. Skov, and S. Waldron. 2015. Rapid Losses of Surface Elevation following Tree Girdling and Cutting in Tropical Mangroves (vol 9, e107868, 2014). Plos One 10.
</t>
    <phoneticPr fontId="2" type="noConversion"/>
  </si>
  <si>
    <t xml:space="preserve">Bouillon, S., T. Moens, I. Overmeer, N. Koedam, and F. Dehairs. 2004. Resource utilization patterns of epifauna from mangrove forests with contrasting inputs of local versus imported organic matter. Marine Ecology Progress Series 278:77-88.
</t>
    <phoneticPr fontId="2" type="noConversion"/>
  </si>
  <si>
    <t xml:space="preserve">Kimeli, A., S. Cherono, B. Mutisya, F. Tamooh, J. Okello, H. Westphal, N. Koedam, and J. Kairo. 2021. Tracing organic matter sources in the estuarine sediments of Vanga, Kenya, and provenance implications. Estuarine Coastal and Shelf Science 263:107636.
</t>
    <phoneticPr fontId="2" type="noConversion"/>
  </si>
  <si>
    <t xml:space="preserve">Signa, G., A. Mazzola, J. Kairo, and S. Vizzini. 2017. Small-scale variability in geomorphological settings influences mangrove-derived organic matter export in a tropical bay. Biogeosciences 14:617-629.
</t>
    <phoneticPr fontId="2" type="noConversion"/>
  </si>
  <si>
    <t xml:space="preserve">Ralison, O. H., A. V. Borges, F. Dehairs, J. J. Middelburg, and S. Bouillon. 2008. Carbon biogeochemistry of the Betsiboka estuary (north-western Madagascar). Organic Geochemistry 39:1649-1658.
</t>
    <phoneticPr fontId="2" type="noConversion"/>
  </si>
  <si>
    <t xml:space="preserve">Gonneea, M. E., A. Paytan, and J. A. Herrera-Silveira. 2004. Tracing organic matter sources and carbon burial in mangrove sediments over the past 160 years. Estuarine Coastal and Shelf Science 61:211-227.
</t>
    <phoneticPr fontId="2" type="noConversion"/>
  </si>
  <si>
    <t xml:space="preserve">Ruiz-Fernandez, A. C., V. Carnero-Bravo, J. A. Sanchez-Cabeza, L. H. Perez-Bernal, O. A. Amaya-Monterrosa, S. Bojorquez-Sanchez, P. G. Lopez-Mendoza, J. G. Cardoso-Mohedano, R. B. Dunbar, D. A. Mucciarone, and A. J. Marmolejo-Rodriguez. 2018. Carbon burial and storage in tropical salt marshes under the influence of sea level rise. Science of the Total Environment 630:1628-1640.
</t>
    <phoneticPr fontId="2" type="noConversion"/>
  </si>
  <si>
    <t xml:space="preserve">Carnero-Bravo, V., J.-A. Sanchez-Cabeza, A. C. Ruiz-Fernandez, M. Merino-Ibarra, J. A. Corcho-Alvarado, H. Sahli, J.-F. Helie, M. Preda, J. Zavala-Hidalgo, M. Diaz-Asencio, and C. Hillaire-Marcel. 2018. Sea level rise sedimentary record and organic carbon fluxes in a low-lying tropical coastal ecosystem. Catena 162:421-430.
</t>
    <phoneticPr fontId="2" type="noConversion"/>
  </si>
  <si>
    <t xml:space="preserve">Yang, W., H. Zhao, X. L. Chen, S. L. Yin, X. L. Cheng, and S. Q. An. 2013. Consequences of short-term C-4 plant Spartina alterniflora invasions for soil organic carbon dynamics in a coastal wetland of Eastern China. Ecological Engineering 61:50-57.
</t>
    <phoneticPr fontId="2" type="noConversion"/>
  </si>
  <si>
    <t xml:space="preserve">Perez, A., W. Machado, D. Gutierrez, D. Stokes, L. Sanders, J. M. Smoak, I. Santos, and C. J. Sanders. 2017. Changes in organic carbon accumulation driven by mangrove expansion and deforestation in a New Zealand estuary. Estuarine Coastal and Shelf Science 192:108-116.
</t>
    <phoneticPr fontId="2" type="noConversion"/>
  </si>
  <si>
    <t xml:space="preserve">Ogawa, Y., Y. Okamoto, R. B. Sadaba, and M. Kanzaki. 2021. Sediment organic matter source estimation and ecological classification in the semi-enclosed Batan Bay Estuary, Philippines. International Journal of Sediment Research 36:110-119.
</t>
    <phoneticPr fontId="2" type="noConversion"/>
  </si>
  <si>
    <t xml:space="preserve">Muzuka, A. N. N., and J. P. Shunula. 2006. Stable isotope compositions of organic carbon and nitrogen of two mangrove stands along the Tanzanian coastal zone. Estuarine Coastal and Shelf Science 66:447-458.
</t>
    <phoneticPr fontId="2" type="noConversion"/>
  </si>
  <si>
    <t xml:space="preserve">Dai, Z., C. C. Trettin, M. M. Mangora, and W. Tang. 2022. Soil Carbon within the Mangrove Landscape in Rufiji River Delta, Tanzania. Wetlands 42.
</t>
    <phoneticPr fontId="2" type="noConversion"/>
  </si>
  <si>
    <t xml:space="preserve">Minu, A., J. Routh, and J. F. Machiwa. 2020. Distribution and sources of organic matter in the Rufiji Delta in Tanzania: Variability and environmental implications. Applied Geochemistry 122.
</t>
    <phoneticPr fontId="2" type="noConversion"/>
  </si>
  <si>
    <t xml:space="preserve">Breithaupt, J. L., J. M. Smoak, T. J. Smith, and C. J. Sanders. 2014. Temporal variability of carbon and nutrient burial, sediment accretion, and mass accumulation over the past century in a carbonate platform mangrove forest of the Florida Everglades. Journal of Geophysical Research-Biogeosciences 119:2032-2048.
</t>
    <phoneticPr fontId="2" type="noConversion"/>
  </si>
  <si>
    <t xml:space="preserve">Cahoon, D. R., and J. C. Lynch. 1997. Vertical accretion and shallow subsidence in a mangrove forest of southwestern Florida, U.S.A. Mangroves and Salt Marshes 1:173-186.
</t>
    <phoneticPr fontId="2" type="noConversion"/>
  </si>
  <si>
    <t xml:space="preserve">Breithaupt, J. L., J. M. Smoak, T. S. Bianchi, D. R. Vaughn, C. J. Sanders, K. R. Radabaugh, M. J. Osland, L. C. Feher, J. C. Lynch, D. R. Cahoon, G. H. Anderson, K. R. T. Whelan, B. E. Rosenheim, R. P. Moyer, and L. G. Chambers. 2020. Increasing Rates of Carbon Burial in Southwest Florida Coastal Wetlands. Journal of Geophysical Research-Biogeosciences 125.
</t>
    <phoneticPr fontId="2" type="noConversion"/>
  </si>
  <si>
    <t xml:space="preserve">Penha-Lopes, G., S. Bouillon, P. Mangion, A. Macia, and J. Paula. 2009. Population structure, density and food sources of Terebralia palustris (Potamididae: Gastropoda) in a low intertidal Avicennia marina mangrove stand (Inhaca Island, Mozambique). Estuarine Coastal and Shelf Science 84:318-325.
</t>
    <phoneticPr fontId="2" type="noConversion"/>
  </si>
  <si>
    <t xml:space="preserve">Thimdee, W., G. Deein, C. Sangrungruang, J. Nishioka, and K. Matsunaga. 2003. Sources and fate of organic matter in Khung Krabaen Bay (Thailand) as traced by δ13C and C/N atomic ratiosand C/N atomic ratios. Wetlands 23:729-738.
</t>
    <phoneticPr fontId="2" type="noConversion"/>
  </si>
  <si>
    <t>Etemadi, Hana et al. 2020</t>
  </si>
  <si>
    <t xml:space="preserve">Etemadi, H., N. Okati, and E. Abbasi. 2020. Variability of organic carbon matter and nitrogen deposits in a carbonate platform of mangroves. Journal of Wildlife and Biodiversity 4:53-61.
</t>
    <phoneticPr fontId="2" type="noConversion"/>
  </si>
  <si>
    <t>Ray, R. et al., 2016</t>
  </si>
  <si>
    <t xml:space="preserve">Ray, R., and M. Shahraki. 2016. Multiple sources driving the organic matter dynamics in two contrasting tropical mangroves. Science of the Total Environment 571:218-227.
</t>
    <phoneticPr fontId="2" type="noConversion"/>
  </si>
  <si>
    <t xml:space="preserve">Ray, R., and M. Weigt. 2018. Seasonal and habitat-wise variations of creek water particulate and dissolved organic carbon in arid mangrove (the Persian Gulf). Continental Shelf Research 165:60-70.
</t>
    <phoneticPr fontId="2" type="noConversion"/>
  </si>
  <si>
    <t xml:space="preserve">Garcias-Bonet, N., A. Delgado-Huertas, P. Carrillo-de-Albornoz, A. Anton, H. Almahasheer, N. Marba, I. E. Hendriks, D. Krause-Jensen, and C. M. Duarte. 2019. Carbon and Nitrogen Concentrations, Stocks, and Isotopic Compositions in Red Sea Seagrass and Mangrove Sediments. Frontiers in Marine Science 6.
</t>
    <phoneticPr fontId="2" type="noConversion"/>
  </si>
  <si>
    <t xml:space="preserve">MacKenzie, R. A., N. Cormier, and A. W. Demopoulos. 2020. Estimating the value of mangrove leaf litter in sesarmid crab diets: the importance of fractionation factors. Bulletin of Marine Science 96:501-519.
</t>
    <phoneticPr fontId="2" type="noConversion"/>
  </si>
  <si>
    <t xml:space="preserve">Medina-Contreras, D., F. Arenas-Gonzalez, J. Cantera-Kintz, A. Sanchez-Gonzalez, and A. Giraldo. 2020. Food web structure and isotopic niche in a fringe macro-tidal mangrove system, Tropical Eastern Pacific. Hydrobiologia 847:3185-3199.
</t>
    <phoneticPr fontId="2" type="noConversion"/>
  </si>
  <si>
    <t xml:space="preserve">Pang, S. Y., S. Suratman, M. F. Fadzil, H. S. Tan, D. Q. Le, R. Mostapa, B. R. T. Simoneit, and N. M. Tahir. 2021. Lipid biomarkers, stable C and N isotope ratios coupled with multivariate statistics as sources indicators in coastal sediments of Brunei Bay, Southern South China Sea. Regional Studies in Marine Science 48.
</t>
    <phoneticPr fontId="2" type="noConversion"/>
  </si>
  <si>
    <t xml:space="preserve">Zakaria, R., G. Chen, L. L. Chew, A. B. Sofawi, H. H. Moh, S. Chen, H. W. Teoh, and S. Y. S. N. Adibah. 2021. Carbon stock of disturbed and undisturbed mangrove ecosystems in Klang Straits, Malaysia. Journal of Sea Research 176.
</t>
    <phoneticPr fontId="2" type="noConversion"/>
  </si>
  <si>
    <t xml:space="preserve">Perez, A., G. Cebrian-Torrejon, N. Montoya, J. Piquero-Cilla, C. J. Sanders, A. Domenech-Carbo, and W. Machado. 2021. Organic Matter Redox State Driven by Specific Sources in Mangrove Sediments: A Case Study from Peruvian Ecosystems. Journal of Marine Science and Engineering 9.
</t>
    <phoneticPr fontId="2" type="noConversion"/>
  </si>
  <si>
    <t xml:space="preserve">Raw, J. L., R. Perissinotto, M. S. Bird, N. A. F. Miranda, and N. Peer. 2017. Variable niche size of the giant mangrove whelk Terebralia palustris (Linnaeus, 1767) in a subtropical estuary. Hydrobiologia 803:265-282.
</t>
    <phoneticPr fontId="2" type="noConversion"/>
  </si>
  <si>
    <t xml:space="preserve">Saavedra-Hortua, D. A., D. A. Friess, M. Zimmer, and L. G. Gillis. 2020. Sources of Particulate Organic Matter across Mangrove Forests and Adjacent Ecosystems in Different Geomorphic Settings. Wetlands 40:1047-1059.
</t>
  </si>
  <si>
    <t xml:space="preserve">Saavedra-Hortua, D. A., D. A. Friess, M. Zimmer, and L. G. Gillis. 2020. Sources of Particulate Organic Matter across Mangrove Forests and Adjacent Ecosystems in Different Geomorphic Settings. Wetlands 40:1047-1059.
</t>
    <phoneticPr fontId="2" type="noConversion"/>
  </si>
  <si>
    <t xml:space="preserve">Suello, R. H., S. L. Hernandez, S. Bouillon, J.-P. Belliard, L. Dominguez-Granda, M. Van de Broek, A. M. Rosado Moncayo, J. Ramos Veliz, K. Pollette Ramirez, G. Govers, and S. Temmerman. 2022. Mangrove sediment organic carbon storage and sources in relation to forest age and position along a deltaic salinity gradient. Biogeosciences 19:1571-1585.
</t>
    <phoneticPr fontId="2" type="noConversion"/>
  </si>
  <si>
    <t>C/N</t>
    <phoneticPr fontId="2" type="noConversion"/>
  </si>
  <si>
    <t>C/N_sd</t>
    <phoneticPr fontId="2" type="noConversion"/>
  </si>
  <si>
    <t>C/N_se</t>
    <phoneticPr fontId="2" type="noConversion"/>
  </si>
  <si>
    <t>15N</t>
    <phoneticPr fontId="2" type="noConversion"/>
  </si>
  <si>
    <t>15N_sd</t>
    <phoneticPr fontId="2" type="noConversion"/>
  </si>
  <si>
    <t>15N_se</t>
    <phoneticPr fontId="2" type="noConversion"/>
  </si>
  <si>
    <t>core_length_flag</t>
  </si>
  <si>
    <t>NA</t>
  </si>
  <si>
    <t>Jia, Jianjun et al. 2012</t>
    <phoneticPr fontId="2" type="noConversion"/>
  </si>
  <si>
    <t>Shamei Lagoon,Wanquan River, China</t>
    <phoneticPr fontId="2" type="noConversion"/>
  </si>
  <si>
    <t>May, 2019</t>
    <phoneticPr fontId="2" type="noConversion"/>
  </si>
  <si>
    <t>−17.435572</t>
    <phoneticPr fontId="2" type="noConversion"/>
  </si>
  <si>
    <t>7.11.5</t>
  </si>
  <si>
    <t>39.215–39.405</t>
    <phoneticPr fontId="2" type="noConversion"/>
  </si>
  <si>
    <t>(-7.760–7.858)</t>
    <phoneticPr fontId="2" type="noConversion"/>
  </si>
  <si>
    <t>10.5, 21.8</t>
  </si>
  <si>
    <t>15.9, 45.6</t>
  </si>
  <si>
    <t>References</t>
    <phoneticPr fontId="2" type="noConversion"/>
  </si>
  <si>
    <t>Site</t>
    <phoneticPr fontId="2" type="noConversion"/>
  </si>
  <si>
    <t>Sampling time</t>
    <phoneticPr fontId="2" type="noConversion"/>
  </si>
  <si>
    <t>Lat</t>
    <phoneticPr fontId="2" type="noConversion"/>
  </si>
  <si>
    <t>Lon</t>
    <phoneticPr fontId="2" type="noConversion"/>
  </si>
  <si>
    <t>n</t>
    <phoneticPr fontId="2" type="noConversion"/>
  </si>
  <si>
    <t>mangrove_contribution (%)</t>
    <phoneticPr fontId="2" type="noConversion"/>
  </si>
  <si>
    <t>13C_senescent</t>
    <phoneticPr fontId="2" type="noConversion"/>
  </si>
  <si>
    <t>13C_senescent_sd</t>
    <phoneticPr fontId="2" type="noConversion"/>
  </si>
  <si>
    <t>13C_senescent_se</t>
    <phoneticPr fontId="2" type="noConversion"/>
  </si>
  <si>
    <t>C/N_senescent</t>
    <phoneticPr fontId="2" type="noConversion"/>
  </si>
  <si>
    <t>15N_senescent</t>
    <phoneticPr fontId="2" type="noConversion"/>
  </si>
  <si>
    <t>15N_senescent_sd</t>
    <phoneticPr fontId="2" type="noConversion"/>
  </si>
  <si>
    <t>15N_senescent_se</t>
    <phoneticPr fontId="2" type="noConversion"/>
  </si>
  <si>
    <t>13C_litter</t>
    <phoneticPr fontId="2" type="noConversion"/>
  </si>
  <si>
    <t>13C_litter_sd</t>
    <phoneticPr fontId="2" type="noConversion"/>
  </si>
  <si>
    <t>13C_litter_se</t>
    <phoneticPr fontId="2" type="noConversion"/>
  </si>
  <si>
    <t>15N_litter</t>
    <phoneticPr fontId="2" type="noConversion"/>
  </si>
  <si>
    <t>15N_litter_sd</t>
    <phoneticPr fontId="2" type="noConversion"/>
  </si>
  <si>
    <t>15N_litter_se</t>
    <phoneticPr fontId="2" type="noConversion"/>
  </si>
  <si>
    <t>C/N_litter</t>
    <phoneticPr fontId="2" type="noConversion"/>
  </si>
  <si>
    <t>C/N_litter_sd</t>
    <phoneticPr fontId="2" type="noConversion"/>
  </si>
  <si>
    <t>C/N_litter_se</t>
    <phoneticPr fontId="2" type="noConversion"/>
  </si>
  <si>
    <t>13C_root</t>
    <phoneticPr fontId="2" type="noConversion"/>
  </si>
  <si>
    <t>13C_root_sd</t>
    <phoneticPr fontId="2" type="noConversion"/>
  </si>
  <si>
    <t>13C_root_se</t>
    <phoneticPr fontId="2" type="noConversion"/>
  </si>
  <si>
    <t xml:space="preserve">15N_root </t>
    <phoneticPr fontId="2" type="noConversion"/>
  </si>
  <si>
    <t>15N_root_sd</t>
    <phoneticPr fontId="2" type="noConversion"/>
  </si>
  <si>
    <t>15N_root_se</t>
    <phoneticPr fontId="2" type="noConversion"/>
  </si>
  <si>
    <t>C/N_root</t>
    <phoneticPr fontId="2" type="noConversion"/>
  </si>
  <si>
    <t>C/N_root_sd</t>
    <phoneticPr fontId="2" type="noConversion"/>
  </si>
  <si>
    <t>C/N_root_se</t>
    <phoneticPr fontId="2" type="noConversion"/>
  </si>
  <si>
    <t>13C_stem</t>
    <phoneticPr fontId="2" type="noConversion"/>
  </si>
  <si>
    <t>13C_stem_sd</t>
    <phoneticPr fontId="2" type="noConversion"/>
  </si>
  <si>
    <t>13C_stem_se</t>
    <phoneticPr fontId="2" type="noConversion"/>
  </si>
  <si>
    <t>15N_stem</t>
    <phoneticPr fontId="2" type="noConversion"/>
  </si>
  <si>
    <t>15N_stem_sd</t>
    <phoneticPr fontId="2" type="noConversion"/>
  </si>
  <si>
    <t>15N_stem_se</t>
    <phoneticPr fontId="2" type="noConversion"/>
  </si>
  <si>
    <t>C/N_stem</t>
    <phoneticPr fontId="2" type="noConversion"/>
  </si>
  <si>
    <t>C/N_stem_sd</t>
    <phoneticPr fontId="2" type="noConversion"/>
  </si>
  <si>
    <t>C/N_stem_se</t>
    <phoneticPr fontId="2" type="noConversion"/>
  </si>
  <si>
    <t>depth (cm)</t>
    <phoneticPr fontId="2" type="noConversion"/>
  </si>
  <si>
    <t>New Caledonian</t>
    <phoneticPr fontId="2" type="noConversion"/>
  </si>
  <si>
    <t>Tabinify</t>
    <phoneticPr fontId="2" type="noConversion"/>
  </si>
  <si>
    <t>Alejandro Sandoval, Luis et al., 2020</t>
    <phoneticPr fontId="2" type="noConversion"/>
  </si>
  <si>
    <t>La Paila Bay</t>
    <phoneticPr fontId="2" type="noConversion"/>
  </si>
  <si>
    <t>0-10</t>
    <phoneticPr fontId="2" type="noConversion"/>
  </si>
  <si>
    <t>10-20</t>
    <phoneticPr fontId="2" type="noConversion"/>
  </si>
  <si>
    <t>20-30</t>
    <phoneticPr fontId="2" type="noConversion"/>
  </si>
  <si>
    <t>30-40</t>
    <phoneticPr fontId="2" type="noConversion"/>
  </si>
  <si>
    <t>40-50</t>
    <phoneticPr fontId="2" type="noConversion"/>
  </si>
  <si>
    <t>Luoyang River Estuary is located in the South Fujian, China</t>
    <phoneticPr fontId="2" type="noConversion"/>
  </si>
  <si>
    <t xml:space="preserve">0-5 </t>
    <phoneticPr fontId="2" type="noConversion"/>
  </si>
  <si>
    <t>5-10</t>
    <phoneticPr fontId="2" type="noConversion"/>
  </si>
  <si>
    <t>10-15</t>
    <phoneticPr fontId="2" type="noConversion"/>
  </si>
  <si>
    <t>15-20</t>
    <phoneticPr fontId="2" type="noConversion"/>
  </si>
  <si>
    <t>50-60</t>
    <phoneticPr fontId="2" type="noConversion"/>
  </si>
  <si>
    <t>Hsieh, H. L. et al. 2002</t>
    <phoneticPr fontId="2" type="noConversion"/>
  </si>
  <si>
    <t xml:space="preserve"> Tanshui mangrove estuary</t>
    <phoneticPr fontId="2" type="noConversion"/>
  </si>
  <si>
    <t>Taiwan, China</t>
    <phoneticPr fontId="2" type="noConversion"/>
  </si>
  <si>
    <t>Jennerjahn, T. C. et al. 2002</t>
    <phoneticPr fontId="2" type="noConversion"/>
  </si>
  <si>
    <t>Brazil coast</t>
    <phoneticPr fontId="2" type="noConversion"/>
  </si>
  <si>
    <t>Lee, S. Y. 2000</t>
    <phoneticPr fontId="2" type="noConversion"/>
  </si>
  <si>
    <t>Deep Bay, Kandelia candel</t>
    <phoneticPr fontId="2" type="noConversion"/>
  </si>
  <si>
    <t>Pearl River estuary, southern China</t>
    <phoneticPr fontId="2" type="noConversion"/>
  </si>
  <si>
    <t>Kandelia candel</t>
    <phoneticPr fontId="2" type="noConversion"/>
  </si>
  <si>
    <t>– 24.36</t>
  </si>
  <si>
    <t>– 28.08</t>
  </si>
  <si>
    <t>Yan, Ran et al., 2022</t>
    <phoneticPr fontId="2" type="noConversion"/>
  </si>
  <si>
    <t>N1_flood</t>
    <phoneticPr fontId="2" type="noConversion"/>
  </si>
  <si>
    <t>Zhangjiang Estuary, Yunxiao, Fujian Province, SE China</t>
    <phoneticPr fontId="2" type="noConversion"/>
  </si>
  <si>
    <t>June, 2020</t>
    <phoneticPr fontId="2" type="noConversion"/>
  </si>
  <si>
    <t xml:space="preserve"> Feng, J. et al., 2017</t>
    <phoneticPr fontId="2" type="noConversion"/>
  </si>
  <si>
    <t>Min River Estuary, Fujian</t>
  </si>
  <si>
    <t>Meizhou Bay, Fujian</t>
  </si>
  <si>
    <t>Mixed</t>
    <phoneticPr fontId="2" type="noConversion"/>
  </si>
  <si>
    <t>Luo, Z. et al., 2013</t>
    <phoneticPr fontId="2" type="noConversion"/>
  </si>
  <si>
    <t>Mixed</t>
  </si>
  <si>
    <t>Chen, G. et al., 2018</t>
    <phoneticPr fontId="2" type="noConversion"/>
  </si>
  <si>
    <t>Shantou, Fujian</t>
  </si>
  <si>
    <t>Shenzhen, Guangdong</t>
  </si>
  <si>
    <t>Sonneratia caseolaris</t>
  </si>
  <si>
    <t>Excoecaria agallocha</t>
    <phoneticPr fontId="2" type="noConversion"/>
  </si>
  <si>
    <t>Yu, F. et al., 2010</t>
    <phoneticPr fontId="2" type="noConversion"/>
  </si>
  <si>
    <t>Pearl River Estuary, Guangdong</t>
  </si>
  <si>
    <t>Tao, W. et al., 2016</t>
    <phoneticPr fontId="2" type="noConversion"/>
  </si>
  <si>
    <t>Nansha (Guangzhou), Guangdong</t>
  </si>
  <si>
    <t xml:space="preserve"> Miao, S. et al., 2016</t>
    <phoneticPr fontId="2" type="noConversion"/>
  </si>
  <si>
    <t>Qi’ao Island, Guangdong</t>
  </si>
  <si>
    <t>Yangjiang, Guangdong</t>
  </si>
  <si>
    <t>Mixed</t>
    <phoneticPr fontId="17" type="noConversion"/>
  </si>
  <si>
    <t xml:space="preserve"> Chen, Q. et al., 2018</t>
    <phoneticPr fontId="2" type="noConversion"/>
  </si>
  <si>
    <t>Xia, P. et al., 2015</t>
    <phoneticPr fontId="2" type="noConversion"/>
  </si>
  <si>
    <t>Yingluo Bay, Guangxi</t>
  </si>
  <si>
    <t>Yang, L. et al., 2017</t>
    <phoneticPr fontId="2" type="noConversion"/>
  </si>
  <si>
    <t>Lianzhou Bay, Guangxi</t>
  </si>
  <si>
    <t xml:space="preserve"> Meng, X. et al., 2016</t>
    <phoneticPr fontId="2" type="noConversion"/>
  </si>
  <si>
    <t xml:space="preserve"> Fan, L. et al., 2017</t>
    <phoneticPr fontId="2" type="noConversion"/>
  </si>
  <si>
    <t>Bao, H. et al., 2013</t>
    <phoneticPr fontId="2" type="noConversion"/>
  </si>
  <si>
    <t>Wang, M., Gao, X., Ding, Y., Mi, X., &amp; Zhang, L. (2015). Identification of the food sources of mangrove molluscs from different microhabitats at Qinglangang, Hainan. Wetland Science, 13, 171-176. (in Chinese).</t>
    <phoneticPr fontId="2" type="noConversion"/>
  </si>
  <si>
    <t>Chengmai, Hainan</t>
  </si>
  <si>
    <t>Sanya River, Hainan</t>
  </si>
  <si>
    <t>Fan et al. (2012)</t>
    <phoneticPr fontId="2" type="noConversion"/>
  </si>
  <si>
    <t>GM-Fan</t>
  </si>
  <si>
    <t>Taiwan</t>
  </si>
  <si>
    <t>Dec, 2007</t>
    <phoneticPr fontId="2" type="noConversion"/>
  </si>
  <si>
    <t>Kao et al. (2002)</t>
    <phoneticPr fontId="2" type="noConversion"/>
  </si>
  <si>
    <t>Chu-wei, Taiwan</t>
  </si>
  <si>
    <t>May and July, 1998</t>
    <phoneticPr fontId="2" type="noConversion"/>
  </si>
  <si>
    <t>Avicennia alba</t>
    <phoneticPr fontId="2" type="noConversion"/>
  </si>
  <si>
    <t>−27.6</t>
    <phoneticPr fontId="2" type="noConversion"/>
  </si>
  <si>
    <t>sc-2 yr forest</t>
    <phoneticPr fontId="2" type="noConversion"/>
  </si>
  <si>
    <t>Kelleway, Jeffrey J. et al. 2018</t>
    <phoneticPr fontId="2" type="noConversion"/>
  </si>
  <si>
    <t>Berowra creek</t>
    <phoneticPr fontId="2" type="noConversion"/>
  </si>
  <si>
    <t>Sydney region of southeast Australia</t>
    <phoneticPr fontId="2" type="noConversion"/>
  </si>
  <si>
    <t>Careel Bay</t>
    <phoneticPr fontId="2" type="noConversion"/>
  </si>
  <si>
    <t>Geoges River</t>
    <phoneticPr fontId="2" type="noConversion"/>
  </si>
  <si>
    <t>Towra Point</t>
    <phoneticPr fontId="2" type="noConversion"/>
  </si>
  <si>
    <t>Kristensen, Erik et al. 2017</t>
    <phoneticPr fontId="2" type="noConversion"/>
  </si>
  <si>
    <t>Tallebudgera Creek</t>
    <phoneticPr fontId="2" type="noConversion"/>
  </si>
  <si>
    <t xml:space="preserve"> Gold Coast, Australia </t>
    <phoneticPr fontId="2" type="noConversion"/>
  </si>
  <si>
    <t xml:space="preserve">Australia </t>
    <phoneticPr fontId="2" type="noConversion"/>
  </si>
  <si>
    <t>Paradise point</t>
    <phoneticPr fontId="2" type="noConversion"/>
  </si>
  <si>
    <t>ladd et al. 2013</t>
    <phoneticPr fontId="2" type="noConversion"/>
  </si>
  <si>
    <t>Brisbane River Estuary and More- town Bay in Queensland, Australia</t>
    <phoneticPr fontId="2" type="noConversion"/>
  </si>
  <si>
    <t>14a</t>
    <phoneticPr fontId="2" type="noConversion"/>
  </si>
  <si>
    <t>14b</t>
    <phoneticPr fontId="2" type="noConversion"/>
  </si>
  <si>
    <t>Wooller, M. et al., 2003</t>
    <phoneticPr fontId="2" type="noConversion"/>
  </si>
  <si>
    <t>C13</t>
    <phoneticPr fontId="2" type="noConversion"/>
  </si>
  <si>
    <t xml:space="preserve"> Belize, Central America</t>
    <phoneticPr fontId="2" type="noConversion"/>
  </si>
  <si>
    <t>Belize</t>
    <phoneticPr fontId="2" type="noConversion"/>
  </si>
  <si>
    <t>D11</t>
    <phoneticPr fontId="2" type="noConversion"/>
  </si>
  <si>
    <t>D14</t>
    <phoneticPr fontId="2" type="noConversion"/>
  </si>
  <si>
    <t>E5</t>
    <phoneticPr fontId="2" type="noConversion"/>
  </si>
  <si>
    <t>E9</t>
    <phoneticPr fontId="2" type="noConversion"/>
  </si>
  <si>
    <t>G12</t>
    <phoneticPr fontId="2" type="noConversion"/>
  </si>
  <si>
    <t>H13</t>
    <phoneticPr fontId="2" type="noConversion"/>
  </si>
  <si>
    <t>I12</t>
    <phoneticPr fontId="2" type="noConversion"/>
  </si>
  <si>
    <t>Cananeia- impacted</t>
    <phoneticPr fontId="2" type="noConversion"/>
  </si>
  <si>
    <t>Cananeia- pristine</t>
    <phoneticPr fontId="2" type="noConversion"/>
  </si>
  <si>
    <t>Sampaio et al., 2021</t>
    <phoneticPr fontId="2" type="noConversion"/>
  </si>
  <si>
    <t>ECL-Cananeia- Iguape</t>
    <phoneticPr fontId="2" type="noConversion"/>
  </si>
  <si>
    <t xml:space="preserve"> Estuarine Lagunar Complex of Cananeia- Iguape, southeastern Brazil</t>
    <phoneticPr fontId="2" type="noConversion"/>
  </si>
  <si>
    <t>mature-FG</t>
  </si>
  <si>
    <t>Weiss, Christian et al. 2016</t>
    <phoneticPr fontId="2" type="noConversion"/>
  </si>
  <si>
    <t>DE1</t>
    <phoneticPr fontId="2" type="noConversion"/>
  </si>
  <si>
    <t xml:space="preserve"> Mtoni</t>
    <phoneticPr fontId="2" type="noConversion"/>
  </si>
  <si>
    <t xml:space="preserve">Tanzania </t>
    <phoneticPr fontId="2" type="noConversion"/>
  </si>
  <si>
    <t>Ras Dege</t>
    <phoneticPr fontId="2" type="noConversion"/>
  </si>
  <si>
    <t>Bagamoyo-L.racemosa</t>
    <phoneticPr fontId="2" type="noConversion"/>
  </si>
  <si>
    <t>Kisak saka-B. gynm</t>
    <phoneticPr fontId="2" type="noConversion"/>
  </si>
  <si>
    <t>Kisak saka-C. tagal</t>
    <phoneticPr fontId="2" type="noConversion"/>
  </si>
  <si>
    <t>Kisak saka-R. mucronata</t>
    <phoneticPr fontId="2" type="noConversion"/>
  </si>
  <si>
    <t>Kisak saka-P.acidula</t>
    <phoneticPr fontId="2" type="noConversion"/>
  </si>
  <si>
    <t>Pemphis acidula</t>
    <phoneticPr fontId="2" type="noConversion"/>
  </si>
  <si>
    <t>Xylocarpus moluccensis</t>
    <phoneticPr fontId="2" type="noConversion"/>
  </si>
  <si>
    <t xml:space="preserve"> Mosquito Im- poundment (MI) 23, Florida, USA</t>
    <phoneticPr fontId="2" type="noConversion"/>
  </si>
  <si>
    <t>Oct and Nov, 2000</t>
    <phoneticPr fontId="2" type="noConversion"/>
  </si>
  <si>
    <t>Bangrong</t>
    <phoneticPr fontId="2" type="noConversion"/>
  </si>
  <si>
    <t>southern Thailand</t>
    <phoneticPr fontId="2" type="noConversion"/>
  </si>
  <si>
    <t>Thailand</t>
    <phoneticPr fontId="2" type="noConversion"/>
  </si>
  <si>
    <t>Pak Meng</t>
    <phoneticPr fontId="2" type="noConversion"/>
  </si>
  <si>
    <t>104.64±1.33</t>
    <phoneticPr fontId="2" type="noConversion"/>
  </si>
  <si>
    <t>Summer 2012</t>
    <phoneticPr fontId="2" type="noConversion"/>
  </si>
  <si>
    <t>Duarte, C. M. et al. 2018</t>
    <phoneticPr fontId="2" type="noConversion"/>
  </si>
  <si>
    <t>Red sea</t>
    <phoneticPr fontId="2" type="noConversion"/>
  </si>
  <si>
    <t>Medina-contreras et al. 2020</t>
    <phoneticPr fontId="2" type="noConversion"/>
  </si>
  <si>
    <t>85.02-88.76</t>
    <phoneticPr fontId="2" type="noConversion"/>
  </si>
  <si>
    <t>65.92-68.91</t>
    <phoneticPr fontId="2" type="noConversion"/>
  </si>
  <si>
    <t>71.91-73.41</t>
    <phoneticPr fontId="2" type="noConversion"/>
  </si>
  <si>
    <t>41.20-41.57</t>
    <phoneticPr fontId="2" type="noConversion"/>
  </si>
  <si>
    <t>Valiela, Ivan et al., 2018</t>
    <phoneticPr fontId="2" type="noConversion"/>
  </si>
  <si>
    <t>Pixvae</t>
    <phoneticPr fontId="2" type="noConversion"/>
  </si>
  <si>
    <t>Panama</t>
    <phoneticPr fontId="2" type="noConversion"/>
  </si>
  <si>
    <t>De la Mona</t>
    <phoneticPr fontId="2" type="noConversion"/>
  </si>
  <si>
    <t>Manglarito</t>
    <phoneticPr fontId="2" type="noConversion"/>
  </si>
  <si>
    <t>Limón</t>
    <phoneticPr fontId="2" type="noConversion"/>
  </si>
  <si>
    <t>Luis</t>
    <phoneticPr fontId="2" type="noConversion"/>
  </si>
  <si>
    <t>Salmonete</t>
    <phoneticPr fontId="2" type="noConversion"/>
  </si>
  <si>
    <t>Chamuscado</t>
    <phoneticPr fontId="2" type="noConversion"/>
  </si>
  <si>
    <t>Grande</t>
    <phoneticPr fontId="2" type="noConversion"/>
  </si>
  <si>
    <t>Sonneratia apetala</t>
  </si>
  <si>
    <t>Avicennia marina, Brugueria gymnorhiza, Rhizophora stylosa</t>
    <phoneticPr fontId="2" type="noConversion"/>
  </si>
  <si>
    <t>Sonneratia alba, Bruguiera gymnorrhiza, Rhizophora apiculata</t>
    <phoneticPr fontId="2" type="noConversion"/>
  </si>
  <si>
    <t>Avicennia marina, Sonneratia alba, Sonneratia caseolaris, Bruguiera sexangula, Rhizophora apiculata, Bruguiera gymnorhiza</t>
    <phoneticPr fontId="2" type="noConversion"/>
  </si>
  <si>
    <t>Avicennia marina, Kandelia obovata,  Aegiceras corniculatum</t>
    <phoneticPr fontId="2" type="noConversion"/>
  </si>
  <si>
    <t>Acanthus ilicifolius</t>
    <phoneticPr fontId="2" type="noConversion"/>
  </si>
  <si>
    <t>Acrostichum aureum</t>
    <phoneticPr fontId="2" type="noConversion"/>
  </si>
  <si>
    <t>Rhizophora stylosa, Avicennia marina</t>
    <phoneticPr fontId="2" type="noConversion"/>
  </si>
  <si>
    <t>Avicennia marina, Rhizophora mucronata, Xylocarpus granatum, Ceriops tagal, Bruguiera gymnorrhiza</t>
    <phoneticPr fontId="2" type="noConversion"/>
  </si>
  <si>
    <t>Avicennia alba, Avicennia marina, Avicennia officinalis.</t>
    <phoneticPr fontId="2" type="noConversion"/>
  </si>
  <si>
    <t>Derris trifoliata, Acanthus ilicifolius</t>
    <phoneticPr fontId="2" type="noConversion"/>
  </si>
  <si>
    <t>Rhizophora mucronata, Avicennia marina, Ceriops tagal, Xylocarpus granatum</t>
    <phoneticPr fontId="2" type="noConversion"/>
  </si>
  <si>
    <t>Sonneratia alba, Rhizophora mucronata and Avicennia marina</t>
    <phoneticPr fontId="2" type="noConversion"/>
  </si>
  <si>
    <t>Rhizophora mucronata, Ceriops tagaL,  Avicennia marin</t>
    <phoneticPr fontId="2" type="noConversion"/>
  </si>
  <si>
    <t>Rhizophora mangle, Pelliciera rhizophorae</t>
    <phoneticPr fontId="2" type="noConversion"/>
  </si>
  <si>
    <t>Rhizophora sp.,  Avicennia sp.</t>
    <phoneticPr fontId="2" type="noConversion"/>
  </si>
  <si>
    <t>Pelliciera rhizophorae</t>
  </si>
  <si>
    <t xml:space="preserve">Hsieh, H. L., C. P. Chen, Y. G. Chen, and H. H. Yang. 2002. Diversity of benthic organic matter flows through polychaetes and crabs in a mangrove estuary: delta C-13 and delta S-34 signals. Marine Ecology Progress Series 227:145-155.
</t>
    <phoneticPr fontId="2" type="noConversion"/>
  </si>
  <si>
    <t xml:space="preserve">Jennerjahn, T. C., and V. Ittekkot. 2002. Relevance of mangroves for the production and deposition of organic matter along tropical continental margins. Naturwissenschaften 89:23-30.
</t>
    <phoneticPr fontId="2" type="noConversion"/>
  </si>
  <si>
    <t xml:space="preserve">Jia, J., J. H. Gao, Y. F. Liu, S. Gao, and Y. Yang. 2012. Environmental changes in Shamei Lagoon, Hainan Island, China: Interactions between natural processes and human activities. Journal of Asian Earth Sciences 52:158-168.
</t>
    <phoneticPr fontId="2" type="noConversion"/>
  </si>
  <si>
    <t xml:space="preserve">Lee, S. Y. 2000. Carbon dynamics of Deep Bay, eastern Pearl River estuary, China. II: Trophic relationship based on carbon- and nitrogen-stable isotopes. Marine Ecology Progress Series 205:1-10.
</t>
    <phoneticPr fontId="2" type="noConversion"/>
  </si>
  <si>
    <t>"Meng, X., P. Xia, Z. Li, and D. Meng. 2016. Mangrove degradation and response to anthropogenic disturbance in the Maowei Sea (SW China) since 1926 AD: Mangrove-derived OM and pollen. Organic Geochemistry 98:166-175.
"</t>
    <phoneticPr fontId="2" type="noConversion"/>
  </si>
  <si>
    <t xml:space="preserve">Yan, R., J. Feng, Y. Wang, L. Fu, X. Luo, L. Niu, and Q. Yang. 2022. Distribution, Sources, and Biogeochemistry of Carbon Pools (DIC, DOC, and POC) in the Mangrove-Fringed Zhangjiang Estuary, China. Frontiers in Marine Science 9.
</t>
    <phoneticPr fontId="2" type="noConversion"/>
  </si>
  <si>
    <t xml:space="preserve">Feng, J. X., J. Zhou, L. M. Wang, X. W. Cui, C. X. Ning, H. Wu, X. S. Zhu, and G. H. Lin. 2017. Effects of short-term invasion of Spartina alterniflora and the subsequent restoration of native mangroves on the soil organic carbon, nitrogen and phosphorus stock. Chemosphere 184:774-783.
</t>
    <phoneticPr fontId="2" type="noConversion"/>
  </si>
  <si>
    <t xml:space="preserve">Luo, Z.-x., Z.-z. Qiu, Z.-h. Wang, and C.-z. Yan. 2013. Contribution of Plant Litters to Sediments Organic Matter in Jiulong River Estuary Wetland. Huanjing Kexue 34:900-906.
</t>
    <phoneticPr fontId="2" type="noConversion"/>
  </si>
  <si>
    <t xml:space="preserve">Chen, G. C., M. Gao, B. P. Pang, S. Y. Chen, and Y. Ye. 2018. Top-meter soil organic carbon stocks and sources in restored mangrove forests of different ages. Forest Ecology and Management 422:87-94.
</t>
    <phoneticPr fontId="2" type="noConversion"/>
  </si>
  <si>
    <t>Chen, L. et al., 2008</t>
    <phoneticPr fontId="2" type="noConversion"/>
  </si>
  <si>
    <t xml:space="preserve">Chen, L., N. F. Y. Tam, J. Huang, X. Zeng, X. Meng, C. Zhong, Y.-s. Wong, and G. Lin. 2008. Comparison of ecophysiological characteristics between introduced and indigenous mangrove species in China. Estuarine Coastal and Shelf Science 79:644-652.
</t>
    <phoneticPr fontId="2" type="noConversion"/>
  </si>
  <si>
    <t xml:space="preserve">Tao, W.-q., S.-y. Miao, Q.-c. Zeng, L.-d. Long, W.-l. Chen, J.-h. Chen, and X.-m. Chen. 2016. Analysis of stable carbon and nitrogen isotope compositions of Acanthus ilicifolius in the Pearl River estuary. Shengtaixue Zazhi 35:2637-2642.
</t>
    <phoneticPr fontId="2" type="noConversion"/>
  </si>
  <si>
    <t xml:space="preserve">Miao, S. Y., L. D. Long, W. Q. Tao, Q. C. Zeng, J. H. Chen, J. L. Huang, Q. H. Wu, and Y. J. Tang. 2016. Composition of stable carbon and nitrogen isotopes in five wetland plants and sediments from the Pearl River estuary, South China. Chemistry and Ecology 32:609-623.
</t>
    <phoneticPr fontId="2" type="noConversion"/>
  </si>
  <si>
    <t xml:space="preserve">Chen, Q. F., B. B. Guo, C. S. Zhao, and B. X. Xing. 2018. Characteristics of CH4 and CO2 emissions and influence of water and salinity in the Yellow River delta wetland, China. Environmental Pollution 239:289-299.
</t>
    <phoneticPr fontId="2" type="noConversion"/>
  </si>
  <si>
    <t xml:space="preserve">
Xia, P., X. Meng, Z. Li, A. Feng, P. Yin, and Y. Zhang. 2015. Mangrove development and its response to environmental change in Yingluo Bay (SW China) during the last 150 years: Stable carbon isotopes and mangrove pollen. Organic Geochemistry 85:32-41.
</t>
    <phoneticPr fontId="2" type="noConversion"/>
  </si>
  <si>
    <t>113. Yang, L., Gao, T., Xing, Y., Lu, Z., Nong, Y., &amp; Liu, W. (2017). Study on the food sources of mangrove macrobenthos in Lianzhou Bay. Guangxi Sciences, 24, 490-497. (in Chinese).</t>
    <phoneticPr fontId="2" type="noConversion"/>
  </si>
  <si>
    <t xml:space="preserve">Fan, L.-F., C.-P. Chen, M.-C. Yang, G. Qiu, Y.-Y. Liao, and H.-L. Hsieh. 2017. Ontogenetic changes in dietary carbon sources and trophic position of two co-occurring horseshoe crab species in southwestern China. Aquatic Biology 26:15-26.
</t>
    <phoneticPr fontId="2" type="noConversion"/>
  </si>
  <si>
    <t>"Chen, L., N. F. Y. Tam, J. Huang, X. Zeng, X. Meng, C. Zhong, Y.-s. Wong, and G. Lin. 2008. Comparison of ecophysiological characteristics between introduced and indigenous mangrove species in China. Estuarine Coastal and Shelf Science 79:644-652.
"</t>
    <phoneticPr fontId="2" type="noConversion"/>
  </si>
  <si>
    <t xml:space="preserve">Bao, H. Y., Y. Wu, D. Unger, J. Z. Du, L. S. Herbeck, and J. Zhang. 2013. Impact of the conversion of mangroves into aquaculture ponds on the sedimentary organic matter composition in a tidal flat estuary (Hainan Island, China). Continental Shelf Research 57:82-91.
</t>
    <phoneticPr fontId="2" type="noConversion"/>
  </si>
  <si>
    <t>Wang, M et al. 2015</t>
    <phoneticPr fontId="2" type="noConversion"/>
  </si>
  <si>
    <t xml:space="preserve">Fan, L. F., S. Lin, W. G. He, K. M. Huang, C. P. Chen, and H. L. Hsieh. 2012. Effect of Sulfate Availability on the Isotopic Signature of Reduced Sulfurous Compounds in the Sediments of a Subtropical Estuary. Wetlands 32:907-917.
</t>
    <phoneticPr fontId="2" type="noConversion"/>
  </si>
  <si>
    <t xml:space="preserve">Kao, W. Y., H. C. Tsai, C. N. Shih, T. T. Tsai, and L. L. Handley. 2002. Nutrient contents, delta C-13 and delta N-15 during leaf senescence in the mangrove, Kandelia candel (L.) Druce. Botanical Bulletin of Academia Sinica 43:277-282.
</t>
    <phoneticPr fontId="2" type="noConversion"/>
  </si>
  <si>
    <t>"David, F., C. Marchand, T.-N. Nguyen, V. Vinh Truong, P. Taillardat, and T. Meziane. 2019. Trophic relationships and basal resource utilisation in the Can Gio Mangrove Biosphere Reserve (Southern Vietnam). Journal of Sea Research 145:35-43.
"</t>
    <phoneticPr fontId="2" type="noConversion"/>
  </si>
  <si>
    <t xml:space="preserve">Kelleway, J. J., D. Mazumder, J. A. Baldock, and N. Saintilan. 2018. Carbon isotope fractionation in the mangrove Avicennia marina has implications for food web and blue carbon research. Estuarine Coastal and Shelf Science 205:68-74.
</t>
    <phoneticPr fontId="2" type="noConversion"/>
  </si>
  <si>
    <t xml:space="preserve">Kristensen, E., S. Y. Lee, P. Mangion, C. O. Quintana, and T. Valdemarsen. 2017. Trophic discrimination of stable isotopes and potential food source partitioning by leaf-eating crabs in mangrove environments. Limnology and Oceanography 62:2097-2112.
</t>
    <phoneticPr fontId="2" type="noConversion"/>
  </si>
  <si>
    <t xml:space="preserve">Ladd, S. N., and J. P. Sachs. 2013. Positive correlation between salinity and n-alkane delta C-13 values in the mangrove Avicennia marina. Organic Geochemistry 64:1-8.
</t>
    <phoneticPr fontId="2" type="noConversion"/>
  </si>
  <si>
    <t>"Kimeli, A., S. Cherono, B. Mutisya, F. Tamooh, J. Okello, H. Westphal, N. Koedam, and J. Kairo. 2021. Tracing organic matter sources in the estuarine sediments of Vanga, Kenya, and provenance implications. Estuarine Coastal and Shelf Science 263:107636.
"</t>
    <phoneticPr fontId="2" type="noConversion"/>
  </si>
  <si>
    <t xml:space="preserve">Sampaio, J. A. G. e., C. R. G. Reis, M. Cunha-Lignon, G. B. Nardoto, and L. F. Salemi. 2021. Plant invasion affects vegetation structure and sediment nitrogen stocks in subtropical mangroves. Marine Environmental Research 172.
</t>
    <phoneticPr fontId="2" type="noConversion"/>
  </si>
  <si>
    <t>"Gontharet, S., O. Mathieu, J. Leveque, M. J. Milloux, S. Lesourd, S. Philippe, J. Caillaud, A. Gardel, M. Sarrazin, and C. Proisy. 2014. Distribution and sources of bulk organic matter (OM) on a tropical intertidal mud bank in French Guiana from elemental and isotopic proxies. Chemical Geology 376:1-10.
"</t>
    <phoneticPr fontId="2" type="noConversion"/>
  </si>
  <si>
    <t xml:space="preserve">Prasad, M. B. K., and A. L. Ramanathan. 2009. Organic matter characterization in a tropical estuarine-mangrove ecosystem of India: Preliminary assessment by using stable isotopes and lignin phenols. Estuarine Coastal and Shelf Science 84:617-624.
</t>
    <phoneticPr fontId="2" type="noConversion"/>
  </si>
  <si>
    <t xml:space="preserve">Duarte, C. M., A. Delgado-Huertas, A. Anton, P. Carrillo-de-Albornoz, D. C. Lopez-Sandoval, S. Agusti, H. Almahasheer, N. Marba, I. E. Hendriks, D. Krause-Jensen, and N. Garcias-Bonet. 2018. Stable Isotope (delta C-13, delta N-15,delta O-18, delta D) Composition and Nutrient Concentration of Red Sea Primary Producers. Frontiers in Marine Science 5.
</t>
    <phoneticPr fontId="2" type="noConversion"/>
  </si>
  <si>
    <t>Alejandro Sandoval, Luis</t>
    <phoneticPr fontId="2" type="noConversion"/>
  </si>
  <si>
    <t xml:space="preserve">Valiela, I., J. Pascual, A. Giblin, C. Barth-Jensen, P. Martinetto, M. Otter, T. Stone, J. Tucker, M. Bartholomew, and I. G. Viana. 2018. External and local controls on land-sea coupling assessed by stable isotopic signatures of mangrove producers in estuaries of Pacific Panama. Marine Environmental Research 137:133-144.
</t>
    <phoneticPr fontId="2" type="noConversion"/>
  </si>
  <si>
    <t>13C_mangrove_leaf</t>
    <phoneticPr fontId="2" type="noConversion"/>
  </si>
  <si>
    <t>13C_mangrove_leaf_sd</t>
    <phoneticPr fontId="2" type="noConversion"/>
  </si>
  <si>
    <t>13C_mangrove_leaf_se</t>
    <phoneticPr fontId="2" type="noConversion"/>
  </si>
  <si>
    <t>C/N_mangrove_leaf</t>
    <phoneticPr fontId="2" type="noConversion"/>
  </si>
  <si>
    <t>C/N_mangrove_leaf_sd</t>
    <phoneticPr fontId="2" type="noConversion"/>
  </si>
  <si>
    <t>C/N_mangrove_leaf_se</t>
    <phoneticPr fontId="2" type="noConversion"/>
  </si>
  <si>
    <t>15N_mangrove_leaf</t>
    <phoneticPr fontId="2" type="noConversion"/>
  </si>
  <si>
    <t>15N_mangrove_leaf_sd</t>
    <phoneticPr fontId="2" type="noConversion"/>
  </si>
  <si>
    <t>15N_mangrove_leaf_se</t>
    <phoneticPr fontId="2" type="noConversion"/>
  </si>
  <si>
    <t>0-40 cm</t>
    <phoneticPr fontId="2" type="noConversion"/>
  </si>
  <si>
    <t>13C_POM</t>
    <phoneticPr fontId="2" type="noConversion"/>
  </si>
  <si>
    <t>13C_POM_sd</t>
    <phoneticPr fontId="2" type="noConversion"/>
  </si>
  <si>
    <t>13C_POM_se</t>
    <phoneticPr fontId="2" type="noConversion"/>
  </si>
  <si>
    <t>15N_POM</t>
    <phoneticPr fontId="2" type="noConversion"/>
  </si>
  <si>
    <t>15N_POM_sd</t>
    <phoneticPr fontId="2" type="noConversion"/>
  </si>
  <si>
    <t>15N_POM_se</t>
    <phoneticPr fontId="2" type="noConversion"/>
  </si>
  <si>
    <t>C/N_POM</t>
    <phoneticPr fontId="2" type="noConversion"/>
  </si>
  <si>
    <t>C/N_POM_sd</t>
    <phoneticPr fontId="2" type="noConversion"/>
  </si>
  <si>
    <t>C/N_POM_se</t>
    <phoneticPr fontId="2" type="noConversion"/>
  </si>
  <si>
    <t>13C_riverine POM</t>
    <phoneticPr fontId="2" type="noConversion"/>
  </si>
  <si>
    <t>13C_riverine POM_sd</t>
    <phoneticPr fontId="2" type="noConversion"/>
  </si>
  <si>
    <t>13C_riverine POM_se</t>
    <phoneticPr fontId="2" type="noConversion"/>
  </si>
  <si>
    <t>15N_riverine POM</t>
    <phoneticPr fontId="2" type="noConversion"/>
  </si>
  <si>
    <t>15N_riverine POM_sd</t>
    <phoneticPr fontId="2" type="noConversion"/>
  </si>
  <si>
    <t>15N_riverine POM_se</t>
    <phoneticPr fontId="2" type="noConversion"/>
  </si>
  <si>
    <t>CN_riverine POM</t>
    <phoneticPr fontId="2" type="noConversion"/>
  </si>
  <si>
    <t>CN_riverine POM_sd</t>
    <phoneticPr fontId="2" type="noConversion"/>
  </si>
  <si>
    <t>CN_riverine POM_se</t>
    <phoneticPr fontId="2" type="noConversion"/>
  </si>
  <si>
    <t>13C_SPOM</t>
    <phoneticPr fontId="2" type="noConversion"/>
  </si>
  <si>
    <t>13C_SPOM_sd</t>
    <phoneticPr fontId="2" type="noConversion"/>
  </si>
  <si>
    <t>13C_SPOM_se</t>
    <phoneticPr fontId="2" type="noConversion"/>
  </si>
  <si>
    <t>C/N_SPOM</t>
    <phoneticPr fontId="2" type="noConversion"/>
  </si>
  <si>
    <t>C/N_SPOM_sd</t>
    <phoneticPr fontId="2" type="noConversion"/>
  </si>
  <si>
    <t>C/N_SPOM_se</t>
    <phoneticPr fontId="2" type="noConversion"/>
  </si>
  <si>
    <t>15N_SPOM</t>
    <phoneticPr fontId="2" type="noConversion"/>
  </si>
  <si>
    <t>15N_SPOM_sd</t>
    <phoneticPr fontId="2" type="noConversion"/>
  </si>
  <si>
    <t>15N_SPOM_se</t>
    <phoneticPr fontId="2" type="noConversion"/>
  </si>
  <si>
    <t>Akhand, Anirban et al. 2021</t>
    <phoneticPr fontId="2" type="noConversion"/>
  </si>
  <si>
    <t>Iriomote Island</t>
    <phoneticPr fontId="2" type="noConversion"/>
  </si>
  <si>
    <t>Japan</t>
    <phoneticPr fontId="2" type="noConversion"/>
  </si>
  <si>
    <t>SiteA_summer, Daya Bay</t>
    <phoneticPr fontId="2" type="noConversion"/>
  </si>
  <si>
    <t>SiteA_winter, Daya Bay</t>
    <phoneticPr fontId="2" type="noConversion"/>
  </si>
  <si>
    <t>SiteB_summer, Daya Bay</t>
    <phoneticPr fontId="2" type="noConversion"/>
  </si>
  <si>
    <t>SiteB_winter, Daya Bay</t>
    <phoneticPr fontId="2" type="noConversion"/>
  </si>
  <si>
    <t>SiteC_summer, Daya Bay</t>
    <phoneticPr fontId="2" type="noConversion"/>
  </si>
  <si>
    <t>SiteC_winter, Daya Bay</t>
    <phoneticPr fontId="2" type="noConversion"/>
  </si>
  <si>
    <t>SiteD_summer, Daya Bay</t>
    <phoneticPr fontId="2" type="noConversion"/>
  </si>
  <si>
    <t>SiteD_winter, Daya Bay</t>
    <phoneticPr fontId="2" type="noConversion"/>
  </si>
  <si>
    <t>N1_dry</t>
    <phoneticPr fontId="2" type="noConversion"/>
  </si>
  <si>
    <t>Jan, 2021</t>
    <phoneticPr fontId="2" type="noConversion"/>
  </si>
  <si>
    <t>N2_flood</t>
    <phoneticPr fontId="2" type="noConversion"/>
  </si>
  <si>
    <t>N2_dry</t>
    <phoneticPr fontId="2" type="noConversion"/>
  </si>
  <si>
    <t>N3_flood</t>
    <phoneticPr fontId="2" type="noConversion"/>
  </si>
  <si>
    <t>N3_dry</t>
    <phoneticPr fontId="2" type="noConversion"/>
  </si>
  <si>
    <t>N4_flood</t>
    <phoneticPr fontId="2" type="noConversion"/>
  </si>
  <si>
    <t>N4_dry</t>
    <phoneticPr fontId="2" type="noConversion"/>
  </si>
  <si>
    <t>#5_flood</t>
    <phoneticPr fontId="2" type="noConversion"/>
  </si>
  <si>
    <t>#5_dry</t>
    <phoneticPr fontId="2" type="noConversion"/>
  </si>
  <si>
    <t>S1_flood</t>
    <phoneticPr fontId="2" type="noConversion"/>
  </si>
  <si>
    <t>S1_dry</t>
    <phoneticPr fontId="2" type="noConversion"/>
  </si>
  <si>
    <t>S2_flood</t>
    <phoneticPr fontId="2" type="noConversion"/>
  </si>
  <si>
    <t>S2_dry</t>
    <phoneticPr fontId="2" type="noConversion"/>
  </si>
  <si>
    <t>S3_flood</t>
    <phoneticPr fontId="2" type="noConversion"/>
  </si>
  <si>
    <t>S3_dry</t>
    <phoneticPr fontId="2" type="noConversion"/>
  </si>
  <si>
    <t>Daliao River, Liaoning</t>
  </si>
  <si>
    <t>Shuangtaizi River, Liaoning</t>
  </si>
  <si>
    <t>Daling River, Liaoning</t>
  </si>
  <si>
    <t>Luan River, Hebei</t>
  </si>
  <si>
    <t>Yu, J. et al., 2017</t>
    <phoneticPr fontId="2" type="noConversion"/>
  </si>
  <si>
    <t>Yalu River, Liaoning</t>
  </si>
  <si>
    <t>Dayang River, Liaoning</t>
  </si>
  <si>
    <t>Biliu River, Liaoning</t>
  </si>
  <si>
    <t>Jiyun River, Tianjin</t>
  </si>
  <si>
    <t>Duliujian River, Tianjin</t>
  </si>
  <si>
    <t>Tuhai River, Shandong</t>
  </si>
  <si>
    <t>Yellow River, Shandong</t>
  </si>
  <si>
    <t>Bailang River, Shandong</t>
  </si>
  <si>
    <t>Yu River, Shandong</t>
  </si>
  <si>
    <t>Jia River, Shandong</t>
  </si>
  <si>
    <t>Gong, W. et al., 2015</t>
    <phoneticPr fontId="2" type="noConversion"/>
  </si>
  <si>
    <t>Xinyanggang River, Jiangsu</t>
  </si>
  <si>
    <t>Yangtze River, Shanghai</t>
  </si>
  <si>
    <t>Jiao River, Zhejiang</t>
  </si>
  <si>
    <t>Ou River, Zhejiang</t>
  </si>
  <si>
    <t>Feng, J. et al., 2017</t>
    <phoneticPr fontId="2" type="noConversion"/>
  </si>
  <si>
    <t>Zhang River, Fujian</t>
  </si>
  <si>
    <t>Li, X. et al., 2018</t>
    <phoneticPr fontId="2" type="noConversion"/>
  </si>
  <si>
    <t>Pearl River, Guangdong</t>
  </si>
  <si>
    <t>Kaiser, D. et al., 2014</t>
    <phoneticPr fontId="2" type="noConversion"/>
  </si>
  <si>
    <t>Nanliu River, Guangxi</t>
  </si>
  <si>
    <t>Meng, X et al., 2016</t>
    <phoneticPr fontId="2" type="noConversion"/>
  </si>
  <si>
    <t>Qin River, Guangxi</t>
  </si>
  <si>
    <t>Maoling River, Guangxi</t>
  </si>
  <si>
    <t>Kaiser, D et al., 2014</t>
    <phoneticPr fontId="2" type="noConversion"/>
  </si>
  <si>
    <t>Huangzu River, Guangxi</t>
  </si>
  <si>
    <t>Pradhan, U. K. et al., 2016</t>
    <phoneticPr fontId="2" type="noConversion"/>
  </si>
  <si>
    <t>Nandu River, Hainan</t>
  </si>
  <si>
    <t>Unger, D. et al., 2013</t>
    <phoneticPr fontId="2" type="noConversion"/>
  </si>
  <si>
    <t>Wenchang and Wenjiao River, Hainan</t>
  </si>
  <si>
    <t>Dittmar, T. et al. 2001</t>
    <phoneticPr fontId="2" type="noConversion"/>
  </si>
  <si>
    <t>Tidal creek_low tide</t>
    <phoneticPr fontId="2" type="noConversion"/>
  </si>
  <si>
    <t>Caete ́ River, North Brazil</t>
    <phoneticPr fontId="2" type="noConversion"/>
  </si>
  <si>
    <t>July 1996 and August 1997</t>
    <phoneticPr fontId="2" type="noConversion"/>
  </si>
  <si>
    <t>Tidal creek_high tide</t>
    <phoneticPr fontId="2" type="noConversion"/>
  </si>
  <si>
    <t>Eustuary ST1_low tide</t>
    <phoneticPr fontId="2" type="noConversion"/>
  </si>
  <si>
    <t>Eustuary ST1_high tide</t>
    <phoneticPr fontId="2" type="noConversion"/>
  </si>
  <si>
    <t>Eustuary ST2_low tide</t>
    <phoneticPr fontId="2" type="noConversion"/>
  </si>
  <si>
    <t>Eustuary ST2_high tide</t>
    <phoneticPr fontId="2" type="noConversion"/>
  </si>
  <si>
    <t>Eustuary ST3_low tide</t>
    <phoneticPr fontId="2" type="noConversion"/>
  </si>
  <si>
    <t>Eustuary ST3_high tide</t>
    <phoneticPr fontId="2" type="noConversion"/>
  </si>
  <si>
    <t>AVERAGE</t>
    <phoneticPr fontId="2" type="noConversion"/>
  </si>
  <si>
    <t>Ray, R. et al., 2018</t>
    <phoneticPr fontId="2" type="noConversion"/>
  </si>
  <si>
    <t>Station1</t>
    <phoneticPr fontId="2" type="noConversion"/>
  </si>
  <si>
    <t xml:space="preserve"> Sundarbans, India</t>
    <phoneticPr fontId="2" type="noConversion"/>
  </si>
  <si>
    <t>Dvorak, Matthew et al. 2016</t>
    <phoneticPr fontId="2" type="noConversion"/>
  </si>
  <si>
    <t>Henderson Creek (HC)</t>
    <phoneticPr fontId="2" type="noConversion"/>
  </si>
  <si>
    <t>Blackwater River (BR)</t>
    <phoneticPr fontId="2" type="noConversion"/>
  </si>
  <si>
    <t>Faka-Union Canal (FU)</t>
    <phoneticPr fontId="2" type="noConversion"/>
  </si>
  <si>
    <t>Fakahatchee River (FH)</t>
    <phoneticPr fontId="2" type="noConversion"/>
  </si>
  <si>
    <t>Cifuentes, L. A. et al. 1996</t>
    <phoneticPr fontId="2" type="noConversion"/>
  </si>
  <si>
    <t>Guayas River Estuary Ecosystem (GREE)</t>
    <phoneticPr fontId="2" type="noConversion"/>
  </si>
  <si>
    <t xml:space="preserve">Akhand, A., K. Watanabe, A. Chanda, T. Tokoro, K. Chakraborty, H. Moki, T. Tanaya, J. Ghosh, and T. Kuwae. 2021. Lateral carbon fluxes and CO2 evasion from a subtropical mangrove-seagrass-coral continuum. Science of the Total Environment 752.
</t>
    <phoneticPr fontId="2" type="noConversion"/>
  </si>
  <si>
    <t xml:space="preserve">Yu, J., and H. Zhang. 2017. Seasonal variations and sources of carbon and nitrogen isotopes in suspended particulate matter in inflow rivers of the Bohai Sea and the North Yellow Sea. Marine Sciences 41:93-102.
</t>
    <phoneticPr fontId="2" type="noConversion"/>
  </si>
  <si>
    <t>Fu et al., 2021</t>
    <phoneticPr fontId="2" type="noConversion"/>
  </si>
  <si>
    <t xml:space="preserve">Gong, W., and Z. Zhang. 2015. Lipid biomarkers and organic matter carbon isotopes in estuarine sediments as proxies for evaluating seawater intrusion. Estuarine Coastal and Shelf Science 155:38-46.
</t>
    <phoneticPr fontId="2" type="noConversion"/>
  </si>
  <si>
    <t>"Feng, J. X., J. Zhou, L. M. Wang, X. W. Cui, C. X. Ning, H. Wu, X. S. Zhu, and G. H. Lin. 2017. Effects of short-term invasion of Spartina alterniflora and the subsequent restoration of native mangroves on the soil organic carbon, nitrogen and phosphorus stock. Chemosphere 184:774-783.
"</t>
    <phoneticPr fontId="2" type="noConversion"/>
  </si>
  <si>
    <t xml:space="preserve">Li, X., Z. Liu, W. Chen, L. Wang, B. He, K. Wu, S. Gu, P. Jiang, B. Huang, and M. Dai. 2018. Production and Transformation of Dissolved and Particulate Organic Matter as Indicated by Amino Acids in the Pearl River Estuary, China. Journal of Geophysical Research-Biogeosciences 123:3523-3537.
</t>
    <phoneticPr fontId="2" type="noConversion"/>
  </si>
  <si>
    <t xml:space="preserve">Kaiser, D., D. Unger, and G. Qiu. 2014. Particulate organic matter dynamics in coastal systems of the northern Beibu Gulf. Continental Shelf Research 82:99-118.
</t>
    <phoneticPr fontId="2" type="noConversion"/>
  </si>
  <si>
    <t xml:space="preserve">Pradhan, U. K., Y. Wu, X. Wang, J. Zhang, and G. Zhang. 2016. Signals of typhoon induced hydrologic alteration in particulate organic matter from largest tropical river system of Hainan Island, South China Sea. Journal of Hydrology 534:553-566.
</t>
    <phoneticPr fontId="2" type="noConversion"/>
  </si>
  <si>
    <t xml:space="preserve">Unger, D., L. S. Herbeck, M. Li, H. Bao, Y. Wu, J. Zhang, and T. Jennerjahn. 2013. Sources, transformation and fate of particulate amino acids and hexosamines under varying hydrological regimes in the tropical Wenchang/Wenjiao Rivers and Estuary, Hainan, China. Continental Shelf Research 57:44-58.
</t>
    <phoneticPr fontId="2" type="noConversion"/>
  </si>
  <si>
    <t>David, Frank et al. 2019</t>
    <phoneticPr fontId="2" type="noConversion"/>
  </si>
  <si>
    <t xml:space="preserve">Dittmar, T., R. J. Lara, and G. Kattner. 2001. River or mangrove? Tracing major organic matter sources in tropical Brazilian coastal waters. Marine Chemistry 73:253-271.
</t>
    <phoneticPr fontId="2" type="noConversion"/>
  </si>
  <si>
    <t xml:space="preserve">
Gontharet, S., O. Mathieu, J. Leveque, M. J. Milloux, S. Lesourd, S. Philippe, J. Caillaud, A. Gardel, M. Sarrazin, and C. Proisy. 2014. Distribution and sources of bulk organic matter (OM) on a tropical intertidal mud bank in French Guiana from elemental and isotopic proxies. Chemical Geology 376:1-10.
</t>
    <phoneticPr fontId="2" type="noConversion"/>
  </si>
  <si>
    <t>"Ray, R., T. Rixen, A. Baum, A. Malik, G. Gleixner, and T. K. Jana. 2015. Distribution, sources and biogeochemistry of organic matter in a mangrove dominated estuarine system (Indian Sundarbans) during the pre-monsoon. Estuarine Coastal and Shelf Science 167:404-413.
"</t>
    <phoneticPr fontId="2" type="noConversion"/>
  </si>
  <si>
    <t xml:space="preserve">Dvorak, M., G. Mora, L. Graniero, and D. Surge. 2016. Carbon and nitrogen tracers of land use effects on net ecosystem metabolism in mangrove estuaries, southwest Florida. Estuarine Coastal and Shelf Science 181:14-26.
</t>
    <phoneticPr fontId="2" type="noConversion"/>
  </si>
  <si>
    <t xml:space="preserve">Alejandro Sandoval, L., J. Leal-Florez, J. Felipe Blanco-Libreros, J. Ernesto Mancera-Pineda, A. Delgado-Huertas, and C. Julio Polo-Silva. 2020. Stable-isotope analysis reveals sources of organic matter and ontogenic feeding shifts of a mangrove-dependent predator species, New Granada sea catfish,Ariopsis canteri. Journal of Fish Biology 97:499-507.
</t>
    <phoneticPr fontId="2" type="noConversion"/>
  </si>
  <si>
    <t xml:space="preserve">Cifuentes, L. A., R. B. Coffin, L. Solorzano, W. Cardenas, J. Espinoza, and R. R. Twilley. 1996. Isotopic and elemental variations of carbon and nitrogen in a mangrove estuary. Estuarine Coastal and Shelf Science 43:781-800.
</t>
    <phoneticPr fontId="2" type="noConversion"/>
  </si>
  <si>
    <t>13C_macroalgae</t>
    <phoneticPr fontId="2" type="noConversion"/>
  </si>
  <si>
    <t>13C_macroalgae_sd</t>
    <phoneticPr fontId="2" type="noConversion"/>
  </si>
  <si>
    <t>13C_macroalgae_se</t>
    <phoneticPr fontId="2" type="noConversion"/>
  </si>
  <si>
    <t>15N_macroalgae</t>
    <phoneticPr fontId="2" type="noConversion"/>
  </si>
  <si>
    <t>15N_macroalgae_sd</t>
    <phoneticPr fontId="2" type="noConversion"/>
  </si>
  <si>
    <t>15N_macroalgae_se</t>
    <phoneticPr fontId="2" type="noConversion"/>
  </si>
  <si>
    <t>C/N_macroalgae</t>
    <phoneticPr fontId="2" type="noConversion"/>
  </si>
  <si>
    <t>C/N_macroalgae_sd</t>
    <phoneticPr fontId="2" type="noConversion"/>
  </si>
  <si>
    <t>C/N_macroalgae_se</t>
    <phoneticPr fontId="2" type="noConversion"/>
  </si>
  <si>
    <t>13C_benthic algae</t>
    <phoneticPr fontId="2" type="noConversion"/>
  </si>
  <si>
    <t>13C_benthic algae_sd</t>
    <phoneticPr fontId="2" type="noConversion"/>
  </si>
  <si>
    <t>13C_benthic algae_se</t>
    <phoneticPr fontId="2" type="noConversion"/>
  </si>
  <si>
    <t>15N_benthic algae</t>
    <phoneticPr fontId="2" type="noConversion"/>
  </si>
  <si>
    <t>15N_benthic algae_sd</t>
    <phoneticPr fontId="2" type="noConversion"/>
  </si>
  <si>
    <t>15N_benthic algae_se</t>
    <phoneticPr fontId="2" type="noConversion"/>
  </si>
  <si>
    <t>CN_benthic algae</t>
    <phoneticPr fontId="2" type="noConversion"/>
  </si>
  <si>
    <t>CN_benthic algae_sd</t>
    <phoneticPr fontId="2" type="noConversion"/>
  </si>
  <si>
    <t>CN_benthic algae_se</t>
    <phoneticPr fontId="2" type="noConversion"/>
  </si>
  <si>
    <t>13C_MPB</t>
    <phoneticPr fontId="2" type="noConversion"/>
  </si>
  <si>
    <t>13C_MPB_sd</t>
    <phoneticPr fontId="2" type="noConversion"/>
  </si>
  <si>
    <t>13C_MPB_se</t>
    <phoneticPr fontId="2" type="noConversion"/>
  </si>
  <si>
    <t>15N_MPB</t>
    <phoneticPr fontId="2" type="noConversion"/>
  </si>
  <si>
    <t>15N_MPB_sd</t>
    <phoneticPr fontId="2" type="noConversion"/>
  </si>
  <si>
    <t>15N_MPB_se</t>
    <phoneticPr fontId="2" type="noConversion"/>
  </si>
  <si>
    <t>C/N_MPB</t>
    <phoneticPr fontId="2" type="noConversion"/>
  </si>
  <si>
    <t>C/N_MPB_sd</t>
    <phoneticPr fontId="2" type="noConversion"/>
  </si>
  <si>
    <t>C/N_MPB_se</t>
    <phoneticPr fontId="2" type="noConversion"/>
  </si>
  <si>
    <t>13C_ZP</t>
    <phoneticPr fontId="2" type="noConversion"/>
  </si>
  <si>
    <t>13C_ZP_sd</t>
    <phoneticPr fontId="2" type="noConversion"/>
  </si>
  <si>
    <t>13C_ZP_se</t>
    <phoneticPr fontId="2" type="noConversion"/>
  </si>
  <si>
    <t>15N_ZP</t>
    <phoneticPr fontId="2" type="noConversion"/>
  </si>
  <si>
    <t>CN_ZP</t>
    <phoneticPr fontId="2" type="noConversion"/>
  </si>
  <si>
    <t>13C_PP</t>
    <phoneticPr fontId="2" type="noConversion"/>
  </si>
  <si>
    <t>13C_PP_sd</t>
    <phoneticPr fontId="2" type="noConversion"/>
  </si>
  <si>
    <t>13C_PP_se</t>
    <phoneticPr fontId="2" type="noConversion"/>
  </si>
  <si>
    <t>15N_PP</t>
    <phoneticPr fontId="2" type="noConversion"/>
  </si>
  <si>
    <t>C/N_PP</t>
    <phoneticPr fontId="2" type="noConversion"/>
  </si>
  <si>
    <t>13C_marinePOM</t>
    <phoneticPr fontId="2" type="noConversion"/>
  </si>
  <si>
    <t>13C_marinePOM_sd</t>
    <phoneticPr fontId="2" type="noConversion"/>
  </si>
  <si>
    <t>13C_marinePOM_se</t>
    <phoneticPr fontId="2" type="noConversion"/>
  </si>
  <si>
    <t>15N_marinePOM</t>
    <phoneticPr fontId="2" type="noConversion"/>
  </si>
  <si>
    <t>CN_marinePOM</t>
    <phoneticPr fontId="2" type="noConversion"/>
  </si>
  <si>
    <t>CN_marinePOM_sd</t>
    <phoneticPr fontId="2" type="noConversion"/>
  </si>
  <si>
    <t>CN_marinePOM_se</t>
    <phoneticPr fontId="2" type="noConversion"/>
  </si>
  <si>
    <t>13C_algae</t>
    <phoneticPr fontId="2" type="noConversion"/>
  </si>
  <si>
    <t>13C_algae_sd</t>
    <phoneticPr fontId="2" type="noConversion"/>
  </si>
  <si>
    <t>13C_algae_se</t>
    <phoneticPr fontId="2" type="noConversion"/>
  </si>
  <si>
    <t>15N_algae</t>
    <phoneticPr fontId="2" type="noConversion"/>
  </si>
  <si>
    <t>15N_algae_sd</t>
    <phoneticPr fontId="2" type="noConversion"/>
  </si>
  <si>
    <t>15N_algae_se</t>
    <phoneticPr fontId="2" type="noConversion"/>
  </si>
  <si>
    <t>C/N_algae</t>
    <phoneticPr fontId="2" type="noConversion"/>
  </si>
  <si>
    <t>C/N_algae_sd</t>
    <phoneticPr fontId="2" type="noConversion"/>
  </si>
  <si>
    <t>C/N_algae_se</t>
    <phoneticPr fontId="2" type="noConversion"/>
  </si>
  <si>
    <t>13C_seston</t>
    <phoneticPr fontId="2" type="noConversion"/>
  </si>
  <si>
    <t>13C_seston_sd</t>
    <phoneticPr fontId="2" type="noConversion"/>
  </si>
  <si>
    <t>13C_seston_se</t>
    <phoneticPr fontId="2" type="noConversion"/>
  </si>
  <si>
    <t>15_seston</t>
    <phoneticPr fontId="2" type="noConversion"/>
  </si>
  <si>
    <t>15_seston_sd</t>
    <phoneticPr fontId="2" type="noConversion"/>
  </si>
  <si>
    <t>15_seston_se</t>
    <phoneticPr fontId="2" type="noConversion"/>
  </si>
  <si>
    <t>C/N_seston</t>
    <phoneticPr fontId="2" type="noConversion"/>
  </si>
  <si>
    <t>13C_plankton</t>
    <phoneticPr fontId="2" type="noConversion"/>
  </si>
  <si>
    <t>13C_plankton_sd</t>
    <phoneticPr fontId="2" type="noConversion"/>
  </si>
  <si>
    <t>13C_plankton_se</t>
    <phoneticPr fontId="2" type="noConversion"/>
  </si>
  <si>
    <t>15N_plankton</t>
    <phoneticPr fontId="2" type="noConversion"/>
  </si>
  <si>
    <t>15N_plankton_sd</t>
    <phoneticPr fontId="2" type="noConversion"/>
  </si>
  <si>
    <t>15N_plankton_se</t>
    <phoneticPr fontId="2" type="noConversion"/>
  </si>
  <si>
    <t>C/N_plankton</t>
    <phoneticPr fontId="2" type="noConversion"/>
  </si>
  <si>
    <t xml:space="preserve"> Liu, Y. et al., 2017</t>
    <phoneticPr fontId="2" type="noConversion"/>
  </si>
  <si>
    <t>Wafangdian, Liaoning</t>
  </si>
  <si>
    <t>Sun, M. et al., 2016</t>
    <phoneticPr fontId="2" type="noConversion"/>
  </si>
  <si>
    <t>Liaodong Bay, Liaoning</t>
  </si>
  <si>
    <t>Bohai Bay</t>
  </si>
  <si>
    <t>Pulandian, Liaoning</t>
  </si>
  <si>
    <t>Song, X. et al., 2018</t>
    <phoneticPr fontId="2" type="noConversion"/>
  </si>
  <si>
    <t>Swan Lake, Shandong</t>
  </si>
  <si>
    <t>Xu, Q. et al., 2016</t>
    <phoneticPr fontId="2" type="noConversion"/>
  </si>
  <si>
    <t>Sanggou Bay, Shandong</t>
  </si>
  <si>
    <t>Sun, Z. et al., 2013</t>
    <phoneticPr fontId="2" type="noConversion"/>
  </si>
  <si>
    <t>Jinghai Bay, Shandong</t>
  </si>
  <si>
    <t>Feng, J. et al., 2014</t>
    <phoneticPr fontId="2" type="noConversion"/>
  </si>
  <si>
    <t>Xu, Q. et al., 2007</t>
    <phoneticPr fontId="2" type="noConversion"/>
  </si>
  <si>
    <t>Jiaozhou Bay, Shandong</t>
  </si>
  <si>
    <t>Xie, B. et al., 2017</t>
    <phoneticPr fontId="2" type="noConversion"/>
  </si>
  <si>
    <t>Haizhou Bay, Jiangsu</t>
  </si>
  <si>
    <t>Ou, Z. et al., 2013</t>
    <phoneticPr fontId="2" type="noConversion"/>
  </si>
  <si>
    <t xml:space="preserve">Yancheng wetland, Jiangsu </t>
  </si>
  <si>
    <t xml:space="preserve"> Chang, N. et al., 2014</t>
    <phoneticPr fontId="2" type="noConversion"/>
  </si>
  <si>
    <t>Yangtze River Estuary, Shanghai</t>
  </si>
  <si>
    <t>Quan, W. et al., 2012</t>
    <phoneticPr fontId="2" type="noConversion"/>
  </si>
  <si>
    <t xml:space="preserve"> Shang, X. et al., 2008</t>
    <phoneticPr fontId="2" type="noConversion"/>
  </si>
  <si>
    <t>Quan, W. et al., 2010</t>
    <phoneticPr fontId="2" type="noConversion"/>
  </si>
  <si>
    <t>Hangzhou Bay, Shanghai</t>
  </si>
  <si>
    <t>Wu, C. et l., 2017</t>
    <phoneticPr fontId="2" type="noConversion"/>
  </si>
  <si>
    <t>Gouqi Island, Zhejiang</t>
  </si>
  <si>
    <t xml:space="preserve"> Wei, H. et al., 2013</t>
    <phoneticPr fontId="2" type="noConversion"/>
  </si>
  <si>
    <t>Xiangshan Harbor, Zhejiang</t>
  </si>
  <si>
    <t xml:space="preserve"> Liu, H. et al., 2017</t>
    <phoneticPr fontId="2" type="noConversion"/>
  </si>
  <si>
    <t>Yushan Island, Zhejiang</t>
  </si>
  <si>
    <t>Zheng, X et al., 2015</t>
    <phoneticPr fontId="2" type="noConversion"/>
  </si>
  <si>
    <t>Yundang lagoon, Fujian</t>
  </si>
  <si>
    <t xml:space="preserve"> Gao, X. et al., 2018</t>
    <phoneticPr fontId="2" type="noConversion"/>
  </si>
  <si>
    <t>Mo, B. et al., 2017</t>
    <phoneticPr fontId="2" type="noConversion"/>
  </si>
  <si>
    <t>Daya Bay, Guangdong</t>
  </si>
  <si>
    <t>Chen, F. et al., 2008</t>
    <phoneticPr fontId="2" type="noConversion"/>
  </si>
  <si>
    <t>Lee, S. Y. (2000)</t>
    <phoneticPr fontId="2" type="noConversion"/>
  </si>
  <si>
    <t>Deep Bay, Guangdong</t>
  </si>
  <si>
    <t>Yang, G. et al., 2013</t>
    <phoneticPr fontId="2" type="noConversion"/>
  </si>
  <si>
    <t>Liusha Bay, Guangdong</t>
  </si>
  <si>
    <t>157. Yang, M., Gao, T., Xing, Y., Lu, Y., Nong, Y., &amp; Liu, W. (2017). Study on the food sources of mangrove macrobenthos in Lianzhou Bay. Guangxi Sciences 24, 490-497. (in Chinese).</t>
    <phoneticPr fontId="2" type="noConversion"/>
  </si>
  <si>
    <t>Cui, Y. et al., 2013</t>
    <phoneticPr fontId="2" type="noConversion"/>
  </si>
  <si>
    <t>Wang, M. et al., 2015</t>
    <phoneticPr fontId="2" type="noConversion"/>
  </si>
  <si>
    <t>Liu, S. et al., 2016</t>
    <phoneticPr fontId="2" type="noConversion"/>
  </si>
  <si>
    <t>Lingshui Bay, Hainan</t>
  </si>
  <si>
    <t>Wai, T. C. et al., 2011</t>
    <phoneticPr fontId="2" type="noConversion"/>
  </si>
  <si>
    <t>Hong Kong</t>
  </si>
  <si>
    <t>Kat O Bay, Hong Kong</t>
  </si>
  <si>
    <t>Wai, T. C. et al., 2008</t>
    <phoneticPr fontId="2" type="noConversion"/>
  </si>
  <si>
    <t>Turtle Cove, Stanley Bay, and Tai Mui Wan; Hong Kong</t>
  </si>
  <si>
    <t>mean</t>
    <phoneticPr fontId="2" type="noConversion"/>
  </si>
  <si>
    <t>average</t>
    <phoneticPr fontId="2" type="noConversion"/>
  </si>
  <si>
    <t>8</t>
    <phoneticPr fontId="2" type="noConversion"/>
  </si>
  <si>
    <t>7.5</t>
    <phoneticPr fontId="2" type="noConversion"/>
  </si>
  <si>
    <t>April, 2004</t>
    <phoneticPr fontId="2" type="noConversion"/>
  </si>
  <si>
    <t>Wang, Y., Hu, J., An, L., An, W., Yang, M., Itoh, M., … &amp; Tao, S. (2005). Determination of trophic relationships within a Bohai Bay food web using stable δ15N and δ13C analysis. Chinese Science Bulletin 50, 1021-1025.</t>
    <phoneticPr fontId="2" type="noConversion"/>
  </si>
  <si>
    <t xml:space="preserve">Liu, Y., X. Zhang, Y. Li, X. Zhao, and H. Wang. 2017. Preliminary research on the stable isotope composition characteristics of Apostichopus japonicus in the Bohai and Yellow Seas. Marine Environmental Science 36:37-42.
</t>
    <phoneticPr fontId="2" type="noConversion"/>
  </si>
  <si>
    <t xml:space="preserve">Sun, M., B. Wang, Y.-l. Li, A.-y. Wang, J. Dong, T.-y. Ma, and Y.-l. Ban. 2016. Feeding habitats and trophic levels of Rhopilema esculentum Kishinouye in Liaodong Bay based on analyzing carbon and nitrogen stable isotopes. Yingyong Shengtai Xuebao 27:1103-1108.
</t>
    <phoneticPr fontId="2" type="noConversion"/>
  </si>
  <si>
    <t>Wang, Y. et al., 2005</t>
    <phoneticPr fontId="2" type="noConversion"/>
  </si>
  <si>
    <t xml:space="preserve">Song, X., C. Lin, Y. Zhou, X. Wang, R. Gu, S. Xu, Q. Xu, K. Chen, and H. Yang. 2018. Feeding preference of Apostichopus japonicus: comparing carbon stable isotope analysis and carbon budget approach. Aquaculture Environment Interactions 10:243-253.
</t>
    <phoneticPr fontId="2" type="noConversion"/>
  </si>
  <si>
    <t xml:space="preserve">Xu, Q., F. Gao, and H. Yang. 2016. Importance of kelp-derived organic carbon to the scallop Chlamys farreri in an integrated multi-trophic aquaculture system. Chinese Journal of Oceanology and Limnology 34:322-329.
</t>
    <phoneticPr fontId="2" type="noConversion"/>
  </si>
  <si>
    <t xml:space="preserve">Sun, Z., Q. Gao, S. Dong, P. K. S. Shin, and F. Wang. 2013. Seasonal changes in food uptake by the sea cucumber Apostichopus japonicus in a farm pond: Evidence from C and N stable isotopes. Journal of Ocean University of China 12:160-168.
</t>
    <phoneticPr fontId="2" type="noConversion"/>
  </si>
  <si>
    <t xml:space="preserve">Feng, J.-X., Q.-F. Gao, S.-L. Dong, Z.-L. Sun, and K. Zhang. 2014. Trophic relationships in a polyculture pond based on carbon and nitrogen stable isotope analyses: A case study in Jinghai Bay, China. Aquaculture 428:258-264.
</t>
    <phoneticPr fontId="2" type="noConversion"/>
  </si>
  <si>
    <t xml:space="preserve">Xu, Q., and H. Yang. 2007. Food sources of three bivalves living in two habitats of Jiaozhou Bay (Qingdao, China): Indicated by lipid biomarkers and stable isotope analysis. Journal of Shellfish Research 26:561-567.
</t>
    <phoneticPr fontId="2" type="noConversion"/>
  </si>
  <si>
    <t xml:space="preserve">Xie, B., Y.-k. Li, H. Zhang, and S. Zhang. 2017. Food web foundation and seasonal variation of trophic structure based on the stable isotopic technique in the marine ranching of Haizhou Bay, China. Yingyong Shengtai Xuebao 28:2292-2298.
</t>
    <phoneticPr fontId="2" type="noConversion"/>
  </si>
  <si>
    <t xml:space="preserve">Ou, Z., Q. Jiang, and P. Zuo. 2013. Primary study on food web of Jiangsu coastal salt marshes. Acta Oceanologica Sinica 35:149-157.
</t>
    <phoneticPr fontId="2" type="noConversion"/>
  </si>
  <si>
    <t xml:space="preserve">Chang, N.-N., J.-C. Shiao, G.-C. Gong, S.-J. Kao, and C.-H. Hsieh. 2014. Stable isotope ratios reveal food source of benthic fish and crustaceans along a gradient of trophic status in the East China Sea. Continental Shelf Research 84:23-34.
</t>
    <phoneticPr fontId="2" type="noConversion"/>
  </si>
  <si>
    <t xml:space="preserve">Quan, W.-m., A. T. Humphries, L.-y. Shi, and Y.-q. Chen. 2012. Determination of Trophic Transfer at a Created Intertidal Oyster (Crassostrea ariakensis) Reef in the Yangtze River Estuary Using Stable Isotope Analyses. Estuaries and Coasts 35:109-120.
</t>
    <phoneticPr fontId="2" type="noConversion"/>
  </si>
  <si>
    <t xml:space="preserve">Shang, X., G. S. Zhang, and J. Zhang. 2008. Relative importance of vascular plants and algal production in the food web of a Spartina-invaded salt marsh in the Yangtze River estuary. Marine Ecology Progress Series 367:93-107.
</t>
    <phoneticPr fontId="2" type="noConversion"/>
  </si>
  <si>
    <t xml:space="preserve">Quan, W.-m., A. T. Humphries, L.-y. Shi, and Y.-q. Chen. 2012. Determination of Trophic Transfer at a Created Intertidal Oyster (&lt;i&gt;Crassostrea ariakensis&lt;/i&gt;) Reef in the Yangtze River Estuary Using Stable Isotope Analyses. Estuaries and Coasts 35:109-120.
</t>
    <phoneticPr fontId="2" type="noConversion"/>
  </si>
  <si>
    <t xml:space="preserve">Wu, C., S. Zhang, X. Zhou, K. Wang, and L. Chen. 2017. Identifying sources of sedimentary organic matter in the rocky reef seaweed bed. Journal of Fisheries of China 41:1246-1255.
</t>
    <phoneticPr fontId="2" type="noConversion"/>
  </si>
  <si>
    <t xml:space="preserve">Wei, H., X. Zhu, Y. Ji, Y. Jiang, N. Lin, and Y. Wang. 2013. Study on the food web structure and their trophic levels of marine ranching area in Xiangshan Harbor. Journal of Applied Oceanography 32:250-257.
</t>
    <phoneticPr fontId="2" type="noConversion"/>
  </si>
  <si>
    <t xml:space="preserve">Liu, H., D. Zheng, H. Jiao, L. Wang, P. Xu, X. Shi, Y. Wang, and Z. You. 2017. FOOD SOURCE AND TROPHIC LEVEL OF LARGE CONSUMERS IN ROCKY COASTAL WATERS OFF YUSHAN ISLANDS IN THE EAST CHINA SEA. Oceanologia et Limnologia Sinica 48:1036-1043.
</t>
    <phoneticPr fontId="2" type="noConversion"/>
  </si>
  <si>
    <t xml:space="preserve">Zheng, X., Q. Wang, L. Huang, J. Wang, R. Lin, D. Huang, and X. Sun. 2015. Feeding habits for two dominant amphipod species in the Yundang Lagoon based on stable carbon and nitrogen isotope analysis. Acta Ecologica Sinica 35:7589-7597.
</t>
    <phoneticPr fontId="2" type="noConversion"/>
  </si>
  <si>
    <t xml:space="preserve">Gao, X., M. Wang, H. Wu, W. Wang, and Z. Tu. 2018. Effects of Spartina alterniflora Invasion on the Diet of Mangrove Crabs (Parasesarma plicata) in the Zhangjiang Estuary, China. Journal of Coastal Research 34:106-113.
</t>
    <phoneticPr fontId="2" type="noConversion"/>
  </si>
  <si>
    <t xml:space="preserve">Mo, B., C. Qin, P. Chen, X. Li, X. Feng, F. Tong, and H. Yuan. 2017. Feeding habits of the purple sea urchin Heliocidaris crassispina based on stable carbon and nitrogen isotope analysis. Journal of fishery sciences of China 24:566-575.
</t>
    <phoneticPr fontId="2" type="noConversion"/>
  </si>
  <si>
    <t xml:space="preserve">Chen, F., L. Zhang, Y. Yang, and D. Zhang. 2008. Chemical and isotopic alteration of organic matter during early diagenesis: Evidence from the coastal area off-shore the Pearl River estuary, south China. Journal of Marine Systems 74:372-380.
</t>
    <phoneticPr fontId="2" type="noConversion"/>
  </si>
  <si>
    <t xml:space="preserve">Yang, G., X. Hou, X. Sun, and C. Chen. 2013. CONSTRUCTION FOOD WEB MODEL OF LIUSHA BAY-USING STABLE ISOTOPE ANALYSIS RESULTS. Acta Hydrobiologica Sinica 37:150-156.
</t>
    <phoneticPr fontId="2" type="noConversion"/>
  </si>
  <si>
    <t>Yang, M. et al. 2017</t>
    <phoneticPr fontId="2" type="noConversion"/>
  </si>
  <si>
    <t xml:space="preserve">Cui, Y., Y. Wu, and J. Zhang. 2013. Identification of diet sources of Siganus in Qinlan Bay of Hainan Province with biomarkers. Journal of Applied Oceanography 32:540-548.
</t>
    <phoneticPr fontId="2" type="noConversion"/>
  </si>
  <si>
    <t xml:space="preserve">Wang, M., X. Gao, Y. Ding, X. Mi, and L. Zhang. 2015. Identification of the Food Sources of Mangrove Molluscs from Different Microhabitats at Qinglangang, Hainan. Wetland Science 13:171-176.
</t>
    <phoneticPr fontId="2" type="noConversion"/>
  </si>
  <si>
    <t xml:space="preserve">Liu, S., Z. Jiang, J. Zhang, Y. Wu, Z. Lian, and X. Huang. 2016. Effect of nutrient enrichment on the source and composition of sediment organic carbon in tropical seagrass beds in the South China Sea. Marine Pollution Bulletin 110:274-280.
</t>
    <phoneticPr fontId="2" type="noConversion"/>
  </si>
  <si>
    <t xml:space="preserve">Wai, T.-C., K. M. Y. Leung, S. Y. T. Sin, A. Cornish, D. Dudgeon, and G. A. Williams. 2011. Spatial, seasonal, and ontogenetic variations in the significance of detrital pathways and terrestrial carbon for a benthic shark, Chiloscyllium plagiosum (Hemiscylliidae), in a tropical estuary. Limnology and Oceanography 56:1035-1053.
</t>
    <phoneticPr fontId="2" type="noConversion"/>
  </si>
  <si>
    <t xml:space="preserve">MacKenzie, R. A., N. Cormier, and A. W. Demopoulos. 2020. Estimating the value of mangrove leaf litter in sesarmid crab diets: the importance of fractionation factors. Bulletin of Marine Science 96:501-520.
</t>
  </si>
  <si>
    <t xml:space="preserve">MacKenzie, R. A., N. Cormier, and A. W. Demopoulos. 2020. Estimating the value of mangrove leaf litter in sesarmid crab diets: the importance of fractionation factors. Bulletin of Marine Science 96:501-521.
</t>
  </si>
  <si>
    <t xml:space="preserve">MacKenzie, R. A., N. Cormier, and A. W. Demopoulos. 2020. Estimating the value of mangrove leaf litter in sesarmid crab diets: the importance of fractionation factors. Bulletin of Marine Science 96:501-522.
</t>
  </si>
  <si>
    <t>Longitude</t>
    <phoneticPr fontId="2" type="noConversion"/>
  </si>
  <si>
    <t>Latitude</t>
    <phoneticPr fontId="2" type="noConversion"/>
  </si>
  <si>
    <t xml:space="preserve">Nguyen Tai, T., N. Pham Thao, Q. Dang Minh, D. Luu Viet, Q. Tran Dang, N. Mai Trong, and T. Nguyen Dinh. 2018. Sedimentary composition and organic carbon sources in mangrove forests along the coast of northeast Vietnam. Regional Studies in Marine Science 17:87-94.
</t>
    <phoneticPr fontId="2" type="noConversion"/>
  </si>
  <si>
    <t>Nguyen Tai, Tue et al. 2019</t>
  </si>
  <si>
    <t>Nguyen Tai, T., N. Pham Thao, Q. Dang Minh, D. Luu Viet, Q. Tran Dang, N. Mai Trong, and T. Nguyen Dinh. 2019. Sedimentary composition and organic carbon sources in mangrove forests along the coast of northeast Vietnam. Regional Studies in Marine ScienceāĂăĄąĆćĈ_x0000__x0000_</t>
  </si>
  <si>
    <t>Nguyen Tai, Tue et al. 2020</t>
  </si>
  <si>
    <t>Nguyen Tai, T., N. Pham Thao, Q. Dang Minh, D. Luu Viet, Q. Tran Dang, N. Mai Trong, and T. Nguyen Dinh. 2020. Sedimentary composition and organic carbon sources in mangrove forests along the coast of northeast Vietnam. Regional Studies in Marine ScienceāĂăĄąĆćĈ_x0000__x0000_</t>
  </si>
  <si>
    <t xml:space="preserve">Saintilan, N., K. Rogers, D. Mazumder, and C. Woodroffe. 2013. Allochthonous and autochthonous contributions to carbon accumulation and carbon store in southeastern Australian coastal wetlands. Estuarine Coastal and Shelf Science 128:84-93.
</t>
  </si>
  <si>
    <t xml:space="preserve">Saintilan, N., K. Rogers, D. Mazumder, and C. Woodroffe. 2013. Allochthonous and autochthonous contributions to carbon accumulation and carbon store in southeastern Australian coastal wetlands. Estuarine Coastal and Shelf Science 128:84-94.
</t>
  </si>
  <si>
    <t xml:space="preserve">Saintilan, N., K. Rogers, D. Mazumder, and C. Woodroffe. 2013. Allochthonous and autochthonous contributions to carbon accumulation and carbon store in southeastern Australian coastal wetlands. Estuarine Coastal and Shelf Science 128:84-95.
</t>
  </si>
  <si>
    <t xml:space="preserve">Saintilan, N., K. Rogers, D. Mazumder, and C. Woodroffe. 2013. Allochthonous and autochthonous contributions to carbon accumulation and carbon store in southeastern Australian coastal wetlands. Estuarine Coastal and Shelf Science 128:84-96.
</t>
  </si>
  <si>
    <t>Sanders, C. J., I. R. Santos, D. T. Maher, J. L. Breithaupt, J. M. Smoak, M. Ketterer, M. Call, L. Sanders, and B. D. Eyre. 2016. Examining (239)+(240)pu, Pb-211 and historical events to determine carbon, nitrogen and phosphorus burial in mangrove sedimenĂăĄąĆćĈĉĊċČčĎďĐđĒēĔĕĖėĘęĚěĜĝĞğĠġĢģĤĥĦħĨĩĪīĬĭĮįİıĲĳĴĵĶķĸĹĺĻļĽľĿŀŁłŃńŅņŇňŉŊŋŌōŎŏŐ_x0000__x0000__x0000_</t>
  </si>
  <si>
    <t>Rogers, Kerrylee et al., 2020</t>
  </si>
  <si>
    <t>Rogers, K., J. J. Kelleway, N. Saintilan, J. P. Megonigal, J. B. Adams, J. R. Holmquist, M. Lu, L. Schile-Beers, A. Zawadzki, and D. Mazumder. 2019. Wetland carbon storage controlled by millennial-scale variation in relative sea-level rise. Nature 567:92-Ă_x0000_ﺀ種</t>
  </si>
  <si>
    <t xml:space="preserve">McKee, K. L., I. C. Feller, M. Popp, and W. Wanek. 2002. Mangrove isotopic (delta N-15 and delta C-13) fractionation across a nitrogen vs. phosphorus limitation gradient. Ecology 83:1065-1076.
</t>
  </si>
  <si>
    <t xml:space="preserve">McKee, K. L., I. C. Feller, M. Popp, and W. Wanek. 2002. Mangrove isotopic (delta N-15 and delta C-13) fractionation across a nitrogen vs. phosphorus limitation gradient. Ecology 83:1065-1077.
</t>
  </si>
  <si>
    <t xml:space="preserve">Wooller, M., B. Smallwood, M. Jacobson, and M. Fogel. 2003. Carbon and nitrogen stable isotopic variation in Laguncularia racemosa (L.) (white mangrove) from Florida and Belize: implications for trophic level studies. Hydrobiologia 499:13-24.
</t>
  </si>
  <si>
    <t xml:space="preserve">Wooller, M., B. Smallwood, M. Jacobson, and M. Fogel. 2003. Carbon and nitrogen stable isotopic variation in Laguncularia racemosa (L.) (white mangrove) from Florida and Belize: implications for trophic level studies. Hydrobiologia 499:13-25.
</t>
  </si>
  <si>
    <t xml:space="preserve">Wooller, M., B. Smallwood, M. Jacobson, and M. Fogel. 2003. Carbon and nitrogen stable isotopic variation in Laguncularia racemosa (L.) (white mangrove) from Florida and Belize: implications for trophic level studies. Hydrobiologia 499:13-26.
</t>
  </si>
  <si>
    <t xml:space="preserve">Wooller, M., B. Smallwood, M. Jacobson, and M. Fogel. 2003. Carbon and nitrogen stable isotopic variation in Laguncularia racemosa (L.) (white mangrove) from Florida and Belize: implications for trophic level studies. Hydrobiologia 499:13-27.
</t>
  </si>
  <si>
    <t xml:space="preserve">Wooller, M., B. Smallwood, M. Jacobson, and M. Fogel. 2003. Carbon and nitrogen stable isotopic variation in Laguncularia racemosa (L.) (white mangrove) from Florida and Belize: implications for trophic level studies. Hydrobiologia 499:13-28.
</t>
  </si>
  <si>
    <t xml:space="preserve">Wooller, M., B. Smallwood, M. Jacobson, and M. Fogel. 2003. Carbon and nitrogen stable isotopic variation in Laguncularia racemosa (L.) (white mangrove) from Florida and Belize: implications for trophic level studies. Hydrobiologia 499:13-29.
</t>
  </si>
  <si>
    <t xml:space="preserve">Wooller, M., B. Smallwood, M. Jacobson, and M. Fogel. 2003. Carbon and nitrogen stable isotopic variation in Laguncularia racemosa (L.) (white mangrove) from Florida and Belize: implications for trophic level studies. Hydrobiologia 499:13-30.
</t>
  </si>
  <si>
    <t>Sanders, C. J., J. M. Smoak, A. S. Naidu, and S. R. Patchineelamt. 2008. Recent sediment accumulation in a mangrove forest and its relevance to local sea-level rise (Ilha Grande, Brazil). Journal of Coastal Research 24:533-536.</t>
    <phoneticPr fontId="2" type="noConversion"/>
  </si>
  <si>
    <t>Sanders, C. J., J. M. Smoak, A. S. Naidu, and S. R. Patchineelamt. 2008. Recent sediment accumulation in a mangrove forest and its relevance to local sea-level rise (Ilha Grande, Brazil). Journal of Coastal Research 24:533-537.</t>
  </si>
  <si>
    <t xml:space="preserve">Sanders, C. J., J. M. Smoak, A. S. Naidu, and S. R. Patchineelamt. 2008. Recent sediment accumulation in a mangrove forest and its relevance to local sea-level rise (Ilha Grande, Brazil). Journal of Coastal Research 24:533-537.
</t>
  </si>
  <si>
    <t>Passos, Tiago et al., 2023 Environmental research</t>
  </si>
  <si>
    <t>Sanders, Christian J. et ak., 2015</t>
  </si>
  <si>
    <t>Sanders, C. J., B. D. Eyre, I. R. Santos, W. Machado, W. Luiz-Silva, J. M. Smoak, J. L. Breithaupt, M. E. Ketterer, L. Sanders, H. Marotta, and E. Silva-Filho. 2015. Elevated rates of organic carbon, nitrogen, and phosphorus accumulation in a highly impacĂăĄąĆćĈĉĊċČčĎďĐđĒēĔĕĖėĘęĚěĜĝĞğĠġĢģĤĥĦħĨĩĪīĬĭĮįİıĲĳĴĵĶķĸĹĺĻļĽľĿ_x0000__x0000__x0000_</t>
  </si>
  <si>
    <t>Sanders, Christian J. et ak., 2016</t>
  </si>
  <si>
    <t>Sanders, C. J., B. D. Eyre, I. R. Santos, W. Machado, W. Luiz-Silva, J. M. Smoak, J. L. Breithaupt, M. E. Ketterer, L. Sanders, H. Marotta, and E. Silva-Filho. 2016. Elevated rates of organic carbon, nitrogen, and phosphorus accumulation in a highly impacĂăĄąĆćĈĉĊċČčĎďĐđĒēĔĕĖėĘęĚěĜĝĞğĠġĢģĤĥĦħĨĩĪīĬĭĮįİıĲĳĴĵĶķĸĹĺĻļĽľĿ_x0000__x0000__x0000_</t>
  </si>
  <si>
    <t>Sanders, Christian J. et ak., 2017</t>
  </si>
  <si>
    <t>Sanders, C. J., B. D. Eyre, I. R. Santos, W. Machado, W. Luiz-Silva, J. M. Smoak, J. L. Breithaupt, M. E. Ketterer, L. Sanders, H. Marotta, and E. Silva-Filho. 2017. Elevated rates of organic carbon, nitrogen, and phosphorus accumulation in a highly impacĂăĄąĆćĈĉĊċČčĎďĐđĒēĔĕĖėĘęĚěĜĝĞğĠġĢģĤĥĦħĨĩĪīĬĭĮįİıĲĳĴĵĶķĸĹĺĻļĽľĿ_x0000__x0000__x0000_</t>
  </si>
  <si>
    <t>Bernardino, Angelo F. et al. 2021</t>
  </si>
  <si>
    <t xml:space="preserve">Bernardino, A. F., C. J. Sanders, L. B. Bissoli, L. E. d. O. Gomes, J. B. Kauffman, and T. O. Ferreira. 2020. Land use impacts on benthic bioturbation potential and carbon burial in Brazilian mangrove ecosystems. Limnology and Oceanography 65:2366-2377.
</t>
  </si>
  <si>
    <t>Bernardino, Angelo F. et al. 2022</t>
  </si>
  <si>
    <t xml:space="preserve">Bernardino, A. F., C. J. Sanders, L. B. Bissoli, L. E. d. O. Gomes, J. B. Kauffman, and T. O. Ferreira. 2020. Land use impacts on benthic bioturbation potential and carbon burial in Brazilian mangrove ecosystems. Limnology and Oceanography 65:2366-2378.
</t>
  </si>
  <si>
    <t>Hatje, Vanessa et al. 2022</t>
  </si>
  <si>
    <t xml:space="preserve">Hatje, V., P. Masque, V. F. Patire, A. Dorea, and F. Barros. 2021. Blue carbon stocks, accumulation rates, and associated spatial variability in Brazilian mangroves. Limnology and Oceanography 66:321-335.
</t>
  </si>
  <si>
    <t>Hatje, Vanessa et al. 2023</t>
  </si>
  <si>
    <t xml:space="preserve">Hatje, V., P. Masque, V. F. Patire, A. Dorea, and F. Barros. 2021. Blue carbon stocks, accumulation rates, and associated spatial variability in Brazilian mangroves. Limnology and Oceanography 66:321-336.
</t>
  </si>
  <si>
    <t>Hatje, Vanessa et al. 2024</t>
  </si>
  <si>
    <t xml:space="preserve">Hatje, V., P. Masque, V. F. Patire, A. Dorea, and F. Barros. 2021. Blue carbon stocks, accumulation rates, and associated spatial variability in Brazilian mangroves. Limnology and Oceanography 66:321-337.
</t>
  </si>
  <si>
    <t>Hatje, Vanessa et al. 2025</t>
  </si>
  <si>
    <t xml:space="preserve">Hatje, V., P. Masque, V. F. Patire, A. Dorea, and F. Barros. 2021. Blue carbon stocks, accumulation rates, and associated spatial variability in Brazilian mangroves. Limnology and Oceanography 66:321-338.
</t>
  </si>
  <si>
    <t>Hatje, Vanessa et al. 2026</t>
  </si>
  <si>
    <t xml:space="preserve">Hatje, V., P. Masque, V. F. Patire, A. Dorea, and F. Barros. 2021. Blue carbon stocks, accumulation rates, and associated spatial variability in Brazilian mangroves. Limnology and Oceanography 66:321-339.
</t>
  </si>
  <si>
    <t>Matos, C. R. L. et al. 2021</t>
  </si>
  <si>
    <t xml:space="preserve">Matos, C. R. L., J. F. Berredo, W. Machado, C. J. Sanders, E. Metzger, and M. C. L. Cohen. 2020. Carbon and nutrient accumulation in tropical mangrove creeks, Amazon region. Marine Geology 430.
</t>
  </si>
  <si>
    <t>Matos, C. R. L. et al. 2022</t>
  </si>
  <si>
    <t xml:space="preserve">Matos, C. R. L., J. F. Berredo, W. Machado, C. J. Sanders, E. Metzger, and M. C. L. Cohen. 2020. Carbon and nutrient accumulation in tropical mangrove creeks, Amazon region. Marine Geology 431.
</t>
  </si>
  <si>
    <t xml:space="preserve">Marchand, C., J. R. Disnar, E. Lallier-Verg, and N. Lottier. 2005. Early diagenesis of carbohydrates and lignin in mangrove sediments subject to variable redox conditions (French Guiana). Geochimica Et Cosmochimica Acta 69:131-143.
</t>
  </si>
  <si>
    <t xml:space="preserve">Marchand, C., J. R. Disnar, E. Lallier-Verg, and N. Lottier. 2005. Early diagenesis of carbohydrates and lignin in mangrove sediments subject to variable redox conditions (French Guiana). Geochimica Et Cosmochimica Acta 69:131-144.
</t>
  </si>
  <si>
    <t xml:space="preserve">Marchand, C., J. R. Disnar, E. Lallier-Verg, and N. Lottier. 2005. Early diagenesis of carbohydrates and lignin in mangrove sediments subject to variable redox conditions (French Guiana). Geochimica Et Cosmochimica Acta 69:131-145.
</t>
  </si>
  <si>
    <t>Lallier-Verges, E., B. P. Perrussel, J. R. Disnar, and F. Baltzer. 1999. Relationships between environmental conditions and the diagenetic evolution of organic matter derived from higher plants in a modern mangrove swamp system (Guadeloupe, French West In_x0000_倀ԧꛐ߿倀_x0006__x0000__x0000__x0000__xFFFF__xFFFF__xFFFF__xFFFF__x0000__x0000__x0000__x0000__x0000__x0000__x0000__x0000_倀_x0017_恀_x0000__x0000__x0000__x0000__x0000_㽿ꛢ߿ 쐿Ꚕ߿_x0002_</t>
  </si>
  <si>
    <t>Gontharet, S. et al. 2015</t>
  </si>
  <si>
    <t>Gontharet, S., O. Mathieu, J. Leveque, M. J. Milloux, S. Lesourd, S. Philippe, J. Caillaud, A. Gardel, M. Sarrazin, and C. Proisy. 2015. Distribution and sources of bulk organic matter (OM) on a tropical intertidal mud bank in French Guiana from elemental_x0000__x0000__x0000__x0000__x0000__x0000__x0000__x0000__x0000__x0000__x0000__x0000__x0000__x0000__x0000__x0000__x0000__x0000__x0000__x0000__x0000__x0000__x0000__x0000__x0000__x0000__x0000__x0000__x0000__x0000__x0000__x0000__x0000_倀_xDDF2_Ꙉ߿
_x0000__x0000__x0000__x0000__x0000__x0000__x0000__x0000__x0000_攀䀬</t>
  </si>
  <si>
    <t>Gontharet, S. et al. 2016</t>
  </si>
  <si>
    <t>Gontharet, S., O. Mathieu, J. Leveque, M. J. Milloux, S. Lesourd, S. Philippe, J. Caillaud, A. Gardel, M. Sarrazin, and C. Proisy. 2016. Distribution and sources of bulk organic matter (OM) on a tropical intertidal mud bank in French Guiana from elemental_x0000__x0000__x0000__x0000__x0000__x0000__x0000__x0000__x0000__x0000__x0000__x0000__x0000__x0000__x0000__x0000__x0000__x0000__x0000__x0000__x0000__x0000__x0000__x0000__x0000__x0000__x0000__x0000__x0000__x0000__x0000__x0000__x0000_倀_xDDF2_Ꙉ߿
_x0000__x0000__x0000__x0000__x0000__x0000__x0000__x0000__x0000_攀䀬</t>
  </si>
  <si>
    <t>Gontharet, S. et al. 2017</t>
  </si>
  <si>
    <t>Gontharet, S., O. Mathieu, J. Leveque, M. J. Milloux, S. Lesourd, S. Philippe, J. Caillaud, A. Gardel, M. Sarrazin, and C. Proisy. 2017. Distribution and sources of bulk organic matter (OM) on a tropical intertidal mud bank in French Guiana from elemental_x0000__x0000__x0000__x0000__x0000__x0000__x0000__x0000__x0000__x0000__x0000__x0000__x0000__x0000__x0000__x0000__x0000__x0000__x0000__x0000__x0000__x0000__x0000__x0000__x0000__x0000__x0000__x0000__x0000__x0000__x0000__x0000__x0000_倀_xDDF2_Ꙉ߿
_x0000__x0000__x0000__x0000__x0000__x0000__x0000__x0000__x0000_攀䀬</t>
  </si>
  <si>
    <t>Ray, R. et al., 2019 (biogeochemistry)</t>
  </si>
  <si>
    <t>Ray, R., E. Michaud, R. C. Aller, V. Vantrepotte, G. Gleixner, R. Walcker, J. Devesa, M. Le Goff, S. Morvan, and G. Thouzeau. 2019. The sources and distribution of carbon (DOC, POC, DIC) in a mangrove dominated estuary (French Guiana, South America). Biog_x0000_倀浴ꛐ߿䀀_x0004_ true}_x0000__x0000__x0000__x0000_倀抑꙰߿耀_x0002__x0017_恀</t>
  </si>
  <si>
    <t>Ray, R. et al., 2020 (biogeochemistry)</t>
  </si>
  <si>
    <t>Ray, R., E. Michaud, R. C. Aller, V. Vantrepotte, G. Gleixner, R. Walcker, J. Devesa, M. Le Goff, S. Morvan, and G. Thouzeau. 2020. The sources and distribution of carbon (DOC, POC, DIC) in a mangrove dominated estuary (French Guiana, South America). Biog_x0000_倀浴ꛐ߿䀀_x0004_ true}_x0000__x0000__x0000__x0000_倀抑꙰߿耀_x0002__x0017_恀</t>
  </si>
  <si>
    <t xml:space="preserve">Ranjan, R. K., J. Routh, A. L. Ramanathan, and J. V. Klump. 2011. Elemental and stable isotope records of organic matter input and its fate in the Pichavaram mangrove-estuarine sediments (Tamil Nadu, India). Marine Chemistry 126:163-173.
</t>
  </si>
  <si>
    <t xml:space="preserve">Ranjan, R. K., J. Routh, A. L. Ramanathan, and J. V. Klump. 2011. Elemental and stable isotope records of organic matter input and its fate in the Pichavaram mangrove-estuarine sediments (Tamil Nadu, India). Marine Chemistry 126:163-174.
</t>
  </si>
  <si>
    <t>kumar et al, 2020</t>
  </si>
  <si>
    <t>Kumar, M., T. Boski, F. P. Lima-Filho, F. H. R. Bezerra, F. J. Gonzalez-Vila, M. K. Alam Bhuiyan, and J. A. Gonzalez-Perez. 2020. Biomarkers as indicators of sedimentary organic matter sources and early diagenetic transformation of pentacyclic triterpenoiĂăĄąĆćĈĉĊċČčĎďĐđĒēĔĕĖėĘęĚěĜĝĞğĠġĢģĤĥĦħĨĩĪīĬĭĮįİıĲĳĴĵĶķĸĹĺĻļĽľĿŀŁłŃńŅņŇňŉŊŋŌꛖ߿</t>
  </si>
  <si>
    <t>kumar et al, 2021</t>
  </si>
  <si>
    <t>Kumar, M., T. Boski, F. P. Lima-Filho, F. H. R. Bezerra, F. J. Gonzalez-Vila, M. K. Alam Bhuiyan, and J. A. Gonzalez-Perez. 2021. Biomarkers as indicators of sedimentary organic matter sources and early diagenetic transformation of pentacyclic triterpenoiĂăĄąĆćĈĉĊċČčĎďĐđĒēĔĕĖėĘęĚěĜĝĞğĠġĢģĤĥĦħĨĩĪīĬĭĮįİıĲĳĴĵĶķĸĹĺĻļĽľĿŀŁłŃńŅņŇňŉŊŋŌꛖ߿</t>
  </si>
  <si>
    <t>Manju et al. 2017</t>
  </si>
  <si>
    <t xml:space="preserve">Manju, M. N., P. Resmi, C. S. R. Kumar, T. R. Gireeshkumar, N. Chandramohanakumar, and M. M. Joseph. 2016. Biochemical and stable carbon isotope records of mangrove derived organic matter in the sediment cores. Environmental Earth Sciences 76.
</t>
  </si>
  <si>
    <t>Manju et al. 2018</t>
  </si>
  <si>
    <t xml:space="preserve">Manju, M. N., P. Resmi, C. S. R. Kumar, T. R. Gireeshkumar, N. Chandramohanakumar, and M. M. Joseph. 2016. Biochemical and stable carbon isotope records of mangrove derived organic matter in the sediment cores. Environmental Earth Sciences 77.
</t>
  </si>
  <si>
    <t>Manju et al. 2019</t>
  </si>
  <si>
    <t xml:space="preserve">Manju, M. N., P. Resmi, C. S. R. Kumar, T. R. Gireeshkumar, N. Chandramohanakumar, and M. M. Joseph. 2016. Biochemical and stable carbon isotope records of mangrove derived organic matter in the sediment cores. Environmental Earth Sciences 78.
</t>
  </si>
  <si>
    <t>Manju et al. 2020</t>
  </si>
  <si>
    <t xml:space="preserve">Manju, M. N., P. Resmi, C. S. R. Kumar, T. R. Gireeshkumar, N. Chandramohanakumar, and M. M. Joseph. 2016. Biochemical and stable carbon isotope records of mangrove derived organic matter in the sediment cores. Environmental Earth Sciences 79.
</t>
  </si>
  <si>
    <t>Mukherjee, Rupa et al., 2020</t>
  </si>
  <si>
    <t xml:space="preserve">Mukherjee, R., P. R. Muduli, S. K. Barik, and S. Kumar. 2019. Sources and transformations of organic matter in sediments of Asia's largest brackish water lagoon (Chilika, India) and nearby mangrove ecosystem. Environmental Earth Sciences 79.
</t>
  </si>
  <si>
    <t>Mukherjee, Rupa et al., 2021</t>
  </si>
  <si>
    <t xml:space="preserve">Mukherjee, R., P. R. Muduli, S. K. Barik, and S. Kumar. 2019. Sources and transformations of organic matter in sediments of Asia's largest brackish water lagoon (Chilika, India) and nearby mangrove ecosystem. Environmental Earth Sciences 80.
</t>
  </si>
  <si>
    <t>Mukherjee, Rupa et al., 2022</t>
  </si>
  <si>
    <t xml:space="preserve">Mukherjee, R., P. R. Muduli, S. K. Barik, and S. Kumar. 2019. Sources and transformations of organic matter in sediments of Asia's largest brackish water lagoon (Chilika, India) and nearby mangrove ecosystem. Environmental Earth Sciences 81.
</t>
  </si>
  <si>
    <t>Mukherjee, Rupa et al., 2023</t>
  </si>
  <si>
    <t xml:space="preserve">Mukherjee, R., P. R. Muduli, S. K. Barik, and S. Kumar. 2019. Sources and transformations of organic matter in sediments of Asia's largest brackish water lagoon (Chilika, India) and nearby mangrove ecosystem. Environmental Earth Sciences 82.
</t>
  </si>
  <si>
    <t>Mukherjee, Rupa et al., 2024</t>
  </si>
  <si>
    <t xml:space="preserve">Mukherjee, R., P. R. Muduli, S. K. Barik, and S. Kumar. 2019. Sources and transformations of organic matter in sediments of Asia's largest brackish water lagoon (Chilika, India) and nearby mangrove ecosystem. Environmental Earth Sciences 83.
</t>
  </si>
  <si>
    <t>Mukherjee, Rupa et al., 2025</t>
  </si>
  <si>
    <t xml:space="preserve">Mukherjee, R., P. R. Muduli, S. K. Barik, and S. Kumar. 2019. Sources and transformations of organic matter in sediments of Asia's largest brackish water lagoon (Chilika, India) and nearby mangrove ecosystem. Environmental Earth Sciences 84.
</t>
  </si>
  <si>
    <t>Mukherjee, Rupa et al., 2026</t>
  </si>
  <si>
    <t xml:space="preserve">Mukherjee, R., P. R. Muduli, S. K. Barik, and S. Kumar. 2019. Sources and transformations of organic matter in sediments of Asia's largest brackish water lagoon (Chilika, India) and nearby mangrove ecosystem. Environmental Earth Sciences 85.
</t>
  </si>
  <si>
    <t>Mukherjee, Rupa et al., 2027</t>
  </si>
  <si>
    <t xml:space="preserve">Mukherjee, R., P. R. Muduli, S. K. Barik, and S. Kumar. 2019. Sources and transformations of organic matter in sediments of Asia's largest brackish water lagoon (Chilika, India) and nearby mangrove ecosystem. Environmental Earth Sciences 86.
</t>
  </si>
  <si>
    <t>Mukherjee, Rupa et al., 2028</t>
  </si>
  <si>
    <t xml:space="preserve">Mukherjee, R., P. R. Muduli, S. K. Barik, and S. Kumar. 2019. Sources and transformations of organic matter in sediments of Asia's largest brackish water lagoon (Chilika, India) and nearby mangrove ecosystem. Environmental Earth Sciences 87.
</t>
  </si>
  <si>
    <t>Mukherjee, Rupa et al., 2029</t>
  </si>
  <si>
    <t xml:space="preserve">Mukherjee, R., P. R. Muduli, S. K. Barik, and S. Kumar. 2019. Sources and transformations of organic matter in sediments of Asia's largest brackish water lagoon (Chilika, India) and nearby mangrove ecosystem. Environmental Earth Sciences 88.
</t>
  </si>
  <si>
    <t>Naidu, Sathy A. et al., 2023</t>
  </si>
  <si>
    <t>Naidu, S. A., K. Kathiresan, J. H. Simonson, A. L. Blanchard, C. J. Sanders, A. Perez, R. M. Post, T. Subramoniam, R. A. Naidu, and R. Narender. 2023.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</si>
  <si>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2024</t>
  </si>
  <si>
    <t>Naidu, S. A., K. Kathiresan, J. H. Simonson, A. L. Blanchard, C. J. Sanders, A. Perez, R. M. Post, T. Subramoniam, R. A. Naidu, and R. Narender. 2024.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</si>
  <si>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2025</t>
  </si>
  <si>
    <t>Naidu, S. A., K. Kathiresan, J. H. Simonson, A. L. Blanchard, C. J. Sanders, A. Perez, R. M. Post, T. Subramoniam, R. A. Naidu, and R. Narender. 2025.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</si>
  <si>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2026</t>
  </si>
  <si>
    <t>Naidu, S. A., K. Kathiresan, J. H. Simonson, A. L. Blanchard, C. J. Sanders, A. Perez, R. M. Post, T. Subramoniam, R. A. Naidu, and R. Narender. 2026.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</si>
  <si>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2027</t>
  </si>
  <si>
    <t>Naidu, S. A., K. Kathiresan, J. H. Simonson, A. L. Blanchard, C. J. Sanders, A. Perez, R. M. Post, T. Subramoniam, R. A. Naidu, and R. Narender. 2027.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</si>
  <si>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2028</t>
  </si>
  <si>
    <t>Naidu, S. A., K. Kathiresan, J. H. Simonson, A. L. Blanchard, C. J. Sanders, A. Perez, R. M. Post, T. Subramoniam, R. A. Naidu, and R. Narender. 2028.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</si>
  <si>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2029</t>
  </si>
  <si>
    <t>Naidu, S. A., K. Kathiresan, J. H. Simonson, A. L. Blanchard, C. J. Sanders, A. Perez, R. M. Post, T. Subramoniam, R. A. Naidu, and R. Narender. 2029.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</si>
  <si>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2030</t>
  </si>
  <si>
    <t>Naidu, S. A., K. Kathiresan, J. H. Simonson, A. L. Blanchard, C. J. Sanders, A. Perez, R. M. Post, T. Subramoniam, R. A. Naidu, and R. Narender. 2030.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</si>
  <si>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2031</t>
  </si>
  <si>
    <t>Naidu, S. A., K. Kathiresan, J. H. Simonson, A. L. Blanchard, C. J. Sanders, A. Perez, R. M. Post, T. Subramoniam, R. A. Naidu, and R. Narender. 2031.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</si>
  <si>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2032</t>
  </si>
  <si>
    <t>Naidu, S. A., K. Kathiresan, J. H. Simonson, A. L. Blanchard, C. J. Sanders, A. Perez, R. M. Post, T. Subramoniam, R. A. Naidu, and R. Narender. 2032.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</si>
  <si>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2033</t>
  </si>
  <si>
    <t>Naidu, S. A., K. Kathiresan, J. H. Simonson, A. L. Blanchard, C. J. Sanders, A. Perez, R. M. Post, T. Subramoniam, R. A. Naidu, and R. Narender. 2033.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</si>
  <si>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2034</t>
  </si>
  <si>
    <t>Naidu, S. A., K. Kathiresan, J. H. Simonson, A. L. Blanchard, C. J. Sanders, A. Perez, R. M. Post, T. Subramoniam, R. A. Naidu, and R. Narender. 2034.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</si>
  <si>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2035</t>
  </si>
  <si>
    <t>Naidu, S. A., K. Kathiresan, J. H. Simonson, A. L. Blanchard, C. J. Sanders, A. Perez, R. M. Post, T. Subramoniam, R. A. Naidu, and R. Narender. 2035.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</si>
  <si>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2036</t>
  </si>
  <si>
    <t>Naidu, S. A., K. Kathiresan, J. H. Simonson, A. L. Blanchard, C. J. Sanders, A. Perez, R. M. Post, T. Subramoniam, R. A. Naidu, and R. Narender. 2036.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</si>
  <si>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2037</t>
  </si>
  <si>
    <t>Naidu, S. A., K. Kathiresan, J. H. Simonson, A. L. Blanchard, C. J. Sanders, A. Perez, R. M. Post, T. Subramoniam, R. A. Naidu, and R. Narender. 2037.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</si>
  <si>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2038</t>
  </si>
  <si>
    <t>Naidu, S. A., K. Kathiresan, J. H. Simonson, A. L. Blanchard, C. J. Sanders, A. Perez, R. M. Post, T. Subramoniam, R. A. Naidu, and R. Narender. 2038.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</si>
  <si>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Naidu, Sathy A. et al., 2039</t>
  </si>
  <si>
    <t>Naidu, S. A., K. Kathiresan, J. H. Simonson, A. L. Blanchard, C. J. Sanders, A. Perez, R. M. Post, T. Subramoniam, R. A. Naidu, and R. Narender. 2039. Carbon and Nitrogen Contents Driven by Organic Matter Source within Pichavaram Wetland Sediments. Journa_xFFFF_]_x0000__x0000__x0000__x0000__x0001__x0000__x0000__x0000__x0000__x0001__x0000__x0000__x0000__x0000__x0000__x0000_ใ唋翿_x0000_⎅唋翿_x0000_䩂唤翿_x0000_࿥唋翿_x0000_툁唎翿_x0000_빼唊</t>
  </si>
  <si>
    <t>Passos, Tiago et al., 2023</t>
  </si>
  <si>
    <t>Prasad, M. Bala Krishna et al., 2018</t>
  </si>
  <si>
    <t xml:space="preserve">Prasad, M. B. K., A. Kumar, A. L. Ramanathan, and D. K. Datta. 2017. Sources and dynamics of sedimentary organic matter in Sundarban mangrove estuary from Indo-Gangetic delta. Ecological Processes 6:9.
</t>
  </si>
  <si>
    <t>Prasad, M. Bala Krishna et al., 2019</t>
  </si>
  <si>
    <t xml:space="preserve">Prasad, M. B. K., A. Kumar, A. L. Ramanathan, and D. K. Datta. 2017. Sources and dynamics of sedimentary organic matter in Sundarban mangrove estuary from Indo-Gangetic delta. Ecological Processes 6:10.
</t>
  </si>
  <si>
    <t>Prasad, M. Bala Krishna et al., 2020</t>
  </si>
  <si>
    <t xml:space="preserve">Prasad, M. B. K., A. Kumar, A. L. Ramanathan, and D. K. Datta. 2017. Sources and dynamics of sedimentary organic matter in Sundarban mangrove estuary from Indo-Gangetic delta. Ecological Processes 6:11.
</t>
  </si>
  <si>
    <t>Prasad, M. Bala Krishna et al., 2021</t>
  </si>
  <si>
    <t xml:space="preserve">Prasad, M. B. K., A. Kumar, A. L. Ramanathan, and D. K. Datta. 2017. Sources and dynamics of sedimentary organic matter in Sundarban mangrove estuary from Indo-Gangetic delta. Ecological Processes 6:12.
</t>
  </si>
  <si>
    <t>Prasad, M. Bala Krishna et al., 2022</t>
  </si>
  <si>
    <t xml:space="preserve">Prasad, M. B. K., A. Kumar, A. L. Ramanathan, and D. K. Datta. 2017. Sources and dynamics of sedimentary organic matter in Sundarban mangrove estuary from Indo-Gangetic delta. Ecological Processes 6:13.
</t>
  </si>
  <si>
    <t>Prasad, M. Bala Krishna et al., 2023</t>
  </si>
  <si>
    <t xml:space="preserve">Prasad, M. B. K., A. Kumar, A. L. Ramanathan, and D. K. Datta. 2017. Sources and dynamics of sedimentary organic matter in Sundarban mangrove estuary from Indo-Gangetic delta. Ecological Processes 6:14.
</t>
  </si>
  <si>
    <t>Rani, V. et al., 2022</t>
  </si>
  <si>
    <t xml:space="preserve">Rani, V., S. B. Nandan, and P. T. Schwing. 2021. Carbon source characterisation and historical carbon burial in three mangrove ecosystems on the South West coast of India. Catena 198.
</t>
  </si>
  <si>
    <t>Rani, V. et al., 2023</t>
  </si>
  <si>
    <t xml:space="preserve">Rani, V., S. B. Nandan, and P. T. Schwing. 2021. Carbon source characterisation and historical carbon burial in three mangrove ecosystems on the South West coast of India. Catena 199.
</t>
  </si>
  <si>
    <t>Ranjan, Rajesh Kumar et al., 2012</t>
  </si>
  <si>
    <t>Ranjan, Rajesh Kumar et al., 2013</t>
  </si>
  <si>
    <t>Ranjan, Rajesh Kumar et al., 2014</t>
  </si>
  <si>
    <t xml:space="preserve">Ranjan, R. K., J. Routh, A. L. Ramanathan, and J. V. Klump. 2011. Elemental and stable isotope records of organic matter input and its fate in the Pichavaram mangrove-estuarine sediments (Tamil Nadu, India). Marine Chemistry 126:163-175.
</t>
  </si>
  <si>
    <t>Ranjan, Rajesh Kumar et al., 2015</t>
  </si>
  <si>
    <t xml:space="preserve">Ranjan, R. K., J. Routh, A. L. Ramanathan, and J. V. Klump. 2011. Elemental and stable isotope records of organic matter input and its fate in the Pichavaram mangrove-estuarine sediments (Tamil Nadu, India). Marine Chemistry 126:163-176.
</t>
  </si>
  <si>
    <t>Sreelekshmi, S. et al., 2023</t>
  </si>
  <si>
    <t xml:space="preserve">Sreelekshmi, S., M. Harikrishnan, S. B. Nandan, V. S. Kaimal, and N. R. Hershey. 2022. Ecosystem Carbon Stock and Stable Isotopic Signatures of Soil Organic Carbon Sources Across the Mangrove Ecosystems of Kerala, Southern India. Wetlands 43.
</t>
  </si>
  <si>
    <t>Sreelekshmi, S. et al., 2024</t>
  </si>
  <si>
    <t xml:space="preserve">Sreelekshmi, S., M. Harikrishnan, S. B. Nandan, V. S. Kaimal, and N. R. Hershey. 2022. Ecosystem Carbon Stock and Stable Isotopic Signatures of Soil Organic Carbon Sources Across the Mangrove Ecosystems of Kerala, Southern India. Wetlands 44.
</t>
  </si>
  <si>
    <t xml:space="preserve">Weiss, C., J. Weiss, J. Boy, I. Iskandar, R. Mikutta, and G. Guggenberger. 2016. Soil organic carbon stocks in estuarine and marine mangrove ecosystems are driven by nutrient colimitation of P and N. Ecology and Evolution 6:5043-5057.
</t>
  </si>
  <si>
    <t xml:space="preserve">Weiss, C., J. Weiss, J. Boy, I. Iskandar, R. Mikutta, and G. Guggenberger. 2016. Soil organic carbon stocks in estuarine and marine mangrove ecosystems are driven by nutrient colimitation of P and N. Ecology and Evolution 6:5043-5058.
</t>
  </si>
  <si>
    <t xml:space="preserve">Weiss, C., J. Weiss, J. Boy, I. Iskandar, R. Mikutta, and G. Guggenberger. 2016. Soil organic carbon stocks in estuarine and marine mangrove ecosystems are driven by nutrient colimitation of P and N. Ecology and Evolution 6:5043-5059.
</t>
  </si>
  <si>
    <t xml:space="preserve">Weiss, C., J. Weiss, J. Boy, I. Iskandar, R. Mikutta, and G. Guggenberger. 2016. Soil organic carbon stocks in estuarine and marine mangrove ecosystems are driven by nutrient colimitation of P and N. Ecology and Evolution 6:5043-5060.
</t>
  </si>
  <si>
    <t xml:space="preserve">Weiss, C., J. Weiss, J. Boy, I. Iskandar, R. Mikutta, and G. Guggenberger. 2016. Soil organic carbon stocks in estuarine and marine mangrove ecosystems are driven by nutrient colimitation of P and N. Ecology and Evolution 6:5043-5061.
</t>
  </si>
  <si>
    <t xml:space="preserve">Weiss, C., J. Weiss, J. Boy, I. Iskandar, R. Mikutta, and G. Guggenberger. 2016. Soil organic carbon stocks in estuarine and marine mangrove ecosystems are driven by nutrient colimitation of P and N. Ecology and Evolution 6:5043-5062.
</t>
  </si>
  <si>
    <t xml:space="preserve">Weiss, C., J. Weiss, J. Boy, I. Iskandar, R. Mikutta, and G. Guggenberger. 2016. Soil organic carbon stocks in estuarine and marine mangrove ecosystems are driven by nutrient colimitation of P and N. Ecology and Evolution 6:5043-5063.
</t>
  </si>
  <si>
    <t xml:space="preserve">Weiss, C., J. Weiss, J. Boy, I. Iskandar, R. Mikutta, and G. Guggenberger. 2016. Soil organic carbon stocks in estuarine and marine mangrove ecosystems are driven by nutrient colimitation of P and N. Ecology and Evolution 6:5043-5064.
</t>
  </si>
  <si>
    <t xml:space="preserve">Chen, S. Y., B. Chen, P. Sastrosuwondo, I. W. E. Dharmawan, D. Y. Ou, X. J. Yin, W. W. Yu, and G. C. Chen. 2018. Ecosystem carbon stock of a tropical mangrove forest in North Sulawesi, Indonesia. Acta Oceanologica Sinica 37:85-92.
</t>
  </si>
  <si>
    <t xml:space="preserve">Chen, S. Y., B. Chen, P. Sastrosuwondo, I. W. E. Dharmawan, D. Y. Ou, X. J. Yin, W. W. Yu, and G. C. Chen. 2018. Ecosystem carbon stock of a tropical mangrove forest in North Sulawesi, Indonesia. Acta Oceanologica Sinica 37:85-93.
</t>
  </si>
  <si>
    <t>Kusumaningtyas et al. (2020)</t>
  </si>
  <si>
    <t>Kusumaningtyas et al. (2021)</t>
  </si>
  <si>
    <t>Kusumaningtyas et al. (2022)</t>
  </si>
  <si>
    <t>Kusumaningtyas et al. (2023)</t>
  </si>
  <si>
    <t>Kusumaningtyas et al. (2024)</t>
  </si>
  <si>
    <t>Sasmito, Sigit D. et al., 2021</t>
  </si>
  <si>
    <t xml:space="preserve">Sasmito, S. D., Y. Kuzyakov, A. A. Lubis, D. Murdiyarso, L. B. Hutley, S. Bachri, D. A. Friess, C. Martius, and N. Borchard. 2020. Organic carbon burial and sources in soils of coastal mudflat and mangrove ecosystems. Catena 188.
</t>
  </si>
  <si>
    <t>Hemminga et al. (1995)</t>
  </si>
  <si>
    <t xml:space="preserve">Hemminga, M. A., F. J. Slim, J. Kazungu, G. M. Ganssen, J. Nieuwenhuize, and N. M. Kruyt. 1994. CARBON OUTWELLING FROM A MANGROVE FOREST WITH ADJACENT SEAGRASS BEDS AND CORAL-REEFS (GAZI BAY, KENYA). Marine Ecology Progress Series 106:291-302.
</t>
  </si>
  <si>
    <t>Bouillon, S. et al. 2005</t>
  </si>
  <si>
    <t xml:space="preserve">Bouillon, S., T. Moens, I. Overmeer, N. Koedam, and F. Dehairs. 2004. Resource utilization patterns of epifauna from mangrove forests with contrasting inputs of local versus imported organic matter. Marine Ecology Progress Series 278:77-89.
</t>
  </si>
  <si>
    <t>Kimeli, Amon ET AL. 2022</t>
  </si>
  <si>
    <t xml:space="preserve">Kimeli, A., S. Cherono, B. Mutisya, F. Tamooh, J. Okello, H. Westphal, N. Koedam, and J. Kairo. 2021. Tracing organic matter sources in the estuarine sediments of Vanga, Kenya, and provenance implications. Estuarine Coastal and Shelf Science 263:107637.
</t>
  </si>
  <si>
    <t>Kimeli, Amon ET AL. 2023</t>
  </si>
  <si>
    <t xml:space="preserve">Kimeli, A., S. Cherono, B. Mutisya, F. Tamooh, J. Okello, H. Westphal, N. Koedam, and J. Kairo. 2021. Tracing organic matter sources in the estuarine sediments of Vanga, Kenya, and provenance implications. Estuarine Coastal and Shelf Science 263:107638.
</t>
  </si>
  <si>
    <t>Kimeli, Amon ET AL. 2024</t>
  </si>
  <si>
    <t xml:space="preserve">Kimeli, A., S. Cherono, B. Mutisya, F. Tamooh, J. Okello, H. Westphal, N. Koedam, and J. Kairo. 2021. Tracing organic matter sources in the estuarine sediments of Vanga, Kenya, and provenance implications. Estuarine Coastal and Shelf Science 263:107639.
</t>
  </si>
  <si>
    <t>Kimeli, Amon ET AL. 2025</t>
  </si>
  <si>
    <t xml:space="preserve">Kimeli, A., S. Cherono, B. Mutisya, F. Tamooh, J. Okello, H. Westphal, N. Koedam, and J. Kairo. 2021. Tracing organic matter sources in the estuarine sediments of Vanga, Kenya, and provenance implications. Estuarine Coastal and Shelf Science 263:107640.
</t>
  </si>
  <si>
    <t>Kimeli, Amon ET AL. 2026</t>
  </si>
  <si>
    <t xml:space="preserve">Kimeli, A., S. Cherono, B. Mutisya, F. Tamooh, J. Okello, H. Westphal, N. Koedam, and J. Kairo. 2021. Tracing organic matter sources in the estuarine sediments of Vanga, Kenya, and provenance implications. Estuarine Coastal and Shelf Science 263:107641.
</t>
  </si>
  <si>
    <t>Kimeli, Amon ET AL. 2027</t>
  </si>
  <si>
    <t xml:space="preserve">Kimeli, A., S. Cherono, B. Mutisya, F. Tamooh, J. Okello, H. Westphal, N. Koedam, and J. Kairo. 2021. Tracing organic matter sources in the estuarine sediments of Vanga, Kenya, and provenance implications. Estuarine Coastal and Shelf Science 263:107642.
</t>
  </si>
  <si>
    <t>Kimeli, Amon ET AL. 2028</t>
  </si>
  <si>
    <t xml:space="preserve">Kimeli, A., S. Cherono, B. Mutisya, F. Tamooh, J. Okello, H. Westphal, N. Koedam, and J. Kairo. 2021. Tracing organic matter sources in the estuarine sediments of Vanga, Kenya, and provenance implications. Estuarine Coastal and Shelf Science 263:107643.
</t>
  </si>
  <si>
    <t>Kimeli, Amon ET AL. 2029</t>
  </si>
  <si>
    <t xml:space="preserve">Kimeli, A., S. Cherono, B. Mutisya, F. Tamooh, J. Okello, H. Westphal, N. Koedam, and J. Kairo. 2021. Tracing organic matter sources in the estuarine sediments of Vanga, Kenya, and provenance implications. Estuarine Coastal and Shelf Science 263:107644.
</t>
  </si>
  <si>
    <t>Kimeli, Amon ET AL. 2030</t>
  </si>
  <si>
    <t xml:space="preserve">Kimeli, A., S. Cherono, B. Mutisya, F. Tamooh, J. Okello, H. Westphal, N. Koedam, and J. Kairo. 2021. Tracing organic matter sources in the estuarine sediments of Vanga, Kenya, and provenance implications. Estuarine Coastal and Shelf Science 263:107645.
</t>
  </si>
  <si>
    <t>Kimeli, Amon ET AL. 2031</t>
  </si>
  <si>
    <t xml:space="preserve">Kimeli, A., S. Cherono, B. Mutisya, F. Tamooh, J. Okello, H. Westphal, N. Koedam, and J. Kairo. 2021. Tracing organic matter sources in the estuarine sediments of Vanga, Kenya, and provenance implications. Estuarine Coastal and Shelf Science 263:107646.
</t>
  </si>
  <si>
    <t>Kimeli, Amon ET AL. 2032</t>
  </si>
  <si>
    <t xml:space="preserve">Kimeli, A., S. Cherono, B. Mutisya, F. Tamooh, J. Okello, H. Westphal, N. Koedam, and J. Kairo. 2021. Tracing organic matter sources in the estuarine sediments of Vanga, Kenya, and provenance implications. Estuarine Coastal and Shelf Science 263:107647.
</t>
  </si>
  <si>
    <t>Signa, Geraldina et al., 2018</t>
  </si>
  <si>
    <t xml:space="preserve">Signa, G., A. Mazzola, J. Kairo, and S. Vizzini. 2017. Small-scale variability in geomorphological settings influences mangrove-derived organic matter export in a tropical bay. Biogeosciences 14:617-630.
</t>
  </si>
  <si>
    <t>Signa, Geraldina et al., 2019</t>
  </si>
  <si>
    <t xml:space="preserve">Signa, G., A. Mazzola, J. Kairo, and S. Vizzini. 2017. Small-scale variability in geomorphological settings influences mangrove-derived organic matter export in a tropical bay. Biogeosciences 14:617-631.
</t>
  </si>
  <si>
    <t>Signa, Geraldina et al., 2020</t>
  </si>
  <si>
    <t xml:space="preserve">Signa, G., A. Mazzola, J. Kairo, and S. Vizzini. 2017. Small-scale variability in geomorphological settings influences mangrove-derived organic matter export in a tropical bay. Biogeosciences 14:617-632.
</t>
  </si>
  <si>
    <t xml:space="preserve">Ralison, O. H., A. V. Borges, F. Dehairs, J. J. Middelburg, and S. Bouillon. 2008. Carbon biogeochemistry of the Betsiboka estuary (north-western Madagascar). Organic Geochemistry 39:1649-1659.
</t>
  </si>
  <si>
    <t xml:space="preserve">Ralison, O. H., A. V. Borges, F. Dehairs, J. J. Middelburg, and S. Bouillon. 2008. Carbon biogeochemistry of the Betsiboka estuary (north-western Madagascar). Organic Geochemistry 39:1649-1660.
</t>
  </si>
  <si>
    <t xml:space="preserve">Ralison, O. H., A. V. Borges, F. Dehairs, J. J. Middelburg, and S. Bouillon. 2008. Carbon biogeochemistry of the Betsiboka estuary (north-western Madagascar). Organic Geochemistry 39:1649-1661.
</t>
  </si>
  <si>
    <t xml:space="preserve">Gonneea, M. E., A. Paytan, and J. A. Herrera-Silveira. 2004. Tracing organic matter sources and carbon burial in mangrove sediments over the past 160 years. Estuarine Coastal and Shelf Science 61:211-228.
</t>
  </si>
  <si>
    <t xml:space="preserve">Gonneea, M. E., A. Paytan, and J. A. Herrera-Silveira. 2004. Tracing organic matter sources and carbon burial in mangrove sediments over the past 160 years. Estuarine Coastal and Shelf Science 61:211-229.
</t>
  </si>
  <si>
    <t xml:space="preserve">Gonneea, M. E., A. Paytan, and J. A. Herrera-Silveira. 2004. Tracing organic matter sources and carbon burial in mangrove sediments over the past 160 years. Estuarine Coastal and Shelf Science 61:211-230.
</t>
  </si>
  <si>
    <t xml:space="preserve">Gonneea, M. E., A. Paytan, and J. A. Herrera-Silveira. 2004. Tracing organic matter sources and carbon burial in mangrove sediments over the past 160 years. Estuarine Coastal and Shelf Science 61:211-231.
</t>
  </si>
  <si>
    <t>Ruiz-Fernandez, A. C., V. Carnero-Bravo, J. A. Sanchez-Cabeza, L. H. Perez-Bernal, O. A. Amaya-Monterrosa, S. Bojorquez-Sanchez, P. G. Lopez-Mendoza, J. G. Cardoso-Mohedano, R. B. Dunbar, D. A. Mucciarone, and A. J. Marmolejo-Rodriguez. 2019. Carbon buria恀_x0000_྿楇섍_x0001_ېኀ_x0001__x0000_ېኀ_x0001__x0000_ېኀ_x0001__x0000__x0000__x0000_怀_x0000_㶀዆_x0001__x0000__x0000__x0000__x0000__x0000__x0000__x0000__x0000_耀䬠渱翺_x0000_帐ዂ_x0001__x0000__x000C__x0000__x0007__x0000__xFFFF__xFFFF__x0000__x0000__x0000__x0000__x0000__x0000__x0000__x0000__x0000__x0000__x0000__x0000__x0000__x0000__x0000__x0000__x0000__x0000_帐ዂ_x0001__x0000__x000C__x0000__x0007__x0000__xFFFF__xFFFF__x0000__x0000__x0000__x0000__x0000__x0000__x0000__x0000__x0000__x0000__x0000__x0000__x0000__x0000__x0000__x0000__x0000__x0000_磈ኵ_x0001__x0000__x0000__x0000__x0000__x0000__x0000__x0000__x0000_耀_x0000__x0000__x0000__x0000__x0000__x0000__x0000_耀帐ዂ_x0001__x0000__x000C__x0000__x0007__x0000__xFFFF__xFFFF__x0000__x0000_</t>
  </si>
  <si>
    <t>Ruiz-Fernandez, A. C., V. Carnero-Bravo, J. A. Sanchez-Cabeza, L. H. Perez-Bernal, O. A. Amaya-Monterrosa, S. Bojorquez-Sanchez, P. G. Lopez-Mendoza, J. G. Cardoso-Mohedano, R. B. Dunbar, D. A. Mucciarone, and A. J. Marmolejo-Rodriguez. 2020. Carbon buria恀_x0000_྿楇섍_x0001_ېኀ_x0001__x0000_ېኀ_x0001__x0000_ېኀ_x0001__x0000__x0000__x0000_怀_x0000_㶀዆_x0001__x0000__x0000__x0000__x0000__x0000__x0000__x0000__x0000_耀䬠渱翺_x0000_帐ዂ_x0001__x0000__x000C__x0000__x0007__x0000__xFFFF__xFFFF__x0000__x0000__x0000__x0000__x0000__x0000__x0000__x0000__x0000__x0000__x0000__x0000__x0000__x0000__x0000__x0000__x0000__x0000_帐ዂ_x0001__x0000__x000C__x0000__x0007__x0000__xFFFF__xFFFF__x0000__x0000__x0000__x0000__x0000__x0000__x0000__x0000__x0000__x0000__x0000__x0000__x0000__x0000__x0000__x0000__x0000__x0000_磈ኵ_x0001__x0000__x0000__x0000__x0000__x0000__x0000__x0000__x0000_耀_x0000__x0000__x0000__x0000__x0000__x0000__x0000_耀帐ዂ_x0001__x0000__x000C__x0000__x0007__x0000__xFFFF__xFFFF__x0000__x0000_</t>
  </si>
  <si>
    <t>Ruiz-Fernandez, A. C., V. Carnero-Bravo, J. A. Sanchez-Cabeza, L. H. Perez-Bernal, O. A. Amaya-Monterrosa, S. Bojorquez-Sanchez, P. G. Lopez-Mendoza, J. G. Cardoso-Mohedano, R. B. Dunbar, D. A. Mucciarone, and A. J. Marmolejo-Rodriguez. 2021. Carbon buria恀_x0000_྿楇섍_x0001_ېኀ_x0001__x0000_ېኀ_x0001__x0000_ېኀ_x0001__x0000__x0000__x0000_怀_x0000_㶀዆_x0001__x0000__x0000__x0000__x0000__x0000__x0000__x0000__x0000_耀䬠渱翺_x0000_帐ዂ_x0001__x0000__x000C__x0000__x0007__x0000__xFFFF__xFFFF__x0000__x0000__x0000__x0000__x0000__x0000__x0000__x0000__x0000__x0000__x0000__x0000__x0000__x0000__x0000__x0000__x0000__x0000_帐ዂ_x0001__x0000__x000C__x0000__x0007__x0000__xFFFF__xFFFF__x0000__x0000__x0000__x0000__x0000__x0000__x0000__x0000__x0000__x0000__x0000__x0000__x0000__x0000__x0000__x0000__x0000__x0000_磈ኵ_x0001__x0000__x0000__x0000__x0000__x0000__x0000__x0000__x0000_耀_x0000__x0000__x0000__x0000__x0000__x0000__x0000_耀帐ዂ_x0001__x0000__x000C__x0000__x0007__x0000__xFFFF__xFFFF__x0000__x0000_</t>
  </si>
  <si>
    <t xml:space="preserve">Yang, W., H. Zhao, X. L. Chen, S. L. Yin, X. L. Cheng, and S. Q. An. 2013. Consequences of short-term C-4 plant Spartina alterniflora invasions for soil organic carbon dynamics in a coastal wetland of Eastern China. Ecological Engineering 61:50-58.
</t>
  </si>
  <si>
    <t xml:space="preserve">Yang, W., H. Zhao, X. L. Chen, S. L. Yin, X. L. Cheng, and S. Q. An. 2013. Consequences of short-term C-4 plant Spartina alterniflora invasions for soil organic carbon dynamics in a coastal wetland of Eastern China. Ecological Engineering 61:50-59.
</t>
  </si>
  <si>
    <t xml:space="preserve">Yang, W., H. Zhao, X. L. Chen, S. L. Yin, X. L. Cheng, and S. Q. An. 2013. Consequences of short-term C-4 plant Spartina alterniflora invasions for soil organic carbon dynamics in a coastal wetland of Eastern China. Ecological Engineering 61:50-60.
</t>
  </si>
  <si>
    <t xml:space="preserve">Yang, W., H. Zhao, X. L. Chen, S. L. Yin, X. L. Cheng, and S. Q. An. 2013. Consequences of short-term C-4 plant Spartina alterniflora invasions for soil organic carbon dynamics in a coastal wetland of Eastern China. Ecological Engineering 61:50-61.
</t>
  </si>
  <si>
    <t xml:space="preserve">Yang, W., H. Zhao, X. L. Chen, S. L. Yin, X. L. Cheng, and S. Q. An. 2013. Consequences of short-term C-4 plant Spartina alterniflora invasions for soil organic carbon dynamics in a coastal wetland of Eastern China. Ecological Engineering 61:50-62.
</t>
  </si>
  <si>
    <t xml:space="preserve">Yang, W., H. Zhao, X. L. Chen, S. L. Yin, X. L. Cheng, and S. Q. An. 2013. Consequences of short-term C-4 plant Spartina alterniflora invasions for soil organic carbon dynamics in a coastal wetland of Eastern China. Ecological Engineering 61:50-63.
</t>
  </si>
  <si>
    <t xml:space="preserve">Yang, W., H. Zhao, X. L. Chen, S. L. Yin, X. L. Cheng, and S. Q. An. 2013. Consequences of short-term C-4 plant Spartina alterniflora invasions for soil organic carbon dynamics in a coastal wetland of Eastern China. Ecological Engineering 61:50-64.
</t>
  </si>
  <si>
    <t xml:space="preserve">Yang, W., H. Zhao, X. L. Chen, S. L. Yin, X. L. Cheng, and S. Q. An. 2013. Consequences of short-term C-4 plant Spartina alterniflora invasions for soil organic carbon dynamics in a coastal wetland of Eastern China. Ecological Engineering 61:50-65.
</t>
  </si>
  <si>
    <t xml:space="preserve">Yang, W., H. Zhao, X. L. Chen, S. L. Yin, X. L. Cheng, and S. Q. An. 2013. Consequences of short-term C-4 plant Spartina alterniflora invasions for soil organic carbon dynamics in a coastal wetland of Eastern China. Ecological Engineering 61:50-66.
</t>
  </si>
  <si>
    <t xml:space="preserve">Yang, W., H. Zhao, X. L. Chen, S. L. Yin, X. L. Cheng, and S. Q. An. 2013. Consequences of short-term C-4 plant Spartina alterniflora invasions for soil organic carbon dynamics in a coastal wetland of Eastern China. Ecological Engineering 61:50-67.
</t>
  </si>
  <si>
    <t xml:space="preserve">Yang, W., H. Zhao, X. L. Chen, S. L. Yin, X. L. Cheng, and S. Q. An. 2013. Consequences of short-term C-4 plant Spartina alterniflora invasions for soil organic carbon dynamics in a coastal wetland of Eastern China. Ecological Engineering 61:50-68.
</t>
  </si>
  <si>
    <t xml:space="preserve">Yang, W., H. Zhao, X. L. Chen, S. L. Yin, X. L. Cheng, and S. Q. An. 2013. Consequences of short-term C-4 plant Spartina alterniflora invasions for soil organic carbon dynamics in a coastal wetland of Eastern China. Ecological Engineering 61:50-69.
</t>
  </si>
  <si>
    <t xml:space="preserve">Yang, W., H. Zhao, X. L. Chen, S. L. Yin, X. L. Cheng, and S. Q. An. 2013. Consequences of short-term C-4 plant Spartina alterniflora invasions for soil organic carbon dynamics in a coastal wetland of Eastern China. Ecological Engineering 61:50-70.
</t>
  </si>
  <si>
    <t xml:space="preserve">Yang, W., H. Zhao, X. L. Chen, S. L. Yin, X. L. Cheng, and S. Q. An. 2013. Consequences of short-term C-4 plant Spartina alterniflora invasions for soil organic carbon dynamics in a coastal wetland of Eastern China. Ecological Engineering 61:50-71.
</t>
  </si>
  <si>
    <t xml:space="preserve">Yang, W., H. Zhao, X. L. Chen, S. L. Yin, X. L. Cheng, and S. Q. An. 2013. Consequences of short-term C-4 plant Spartina alterniflora invasions for soil organic carbon dynamics in a coastal wetland of Eastern China. Ecological Engineering 61:50-72.
</t>
  </si>
  <si>
    <t xml:space="preserve">Yang, W., H. Zhao, X. L. Chen, S. L. Yin, X. L. Cheng, and S. Q. An. 2013. Consequences of short-term C-4 plant Spartina alterniflora invasions for soil organic carbon dynamics in a coastal wetland of Eastern China. Ecological Engineering 61:50-73.
</t>
  </si>
  <si>
    <t xml:space="preserve">Yang, W., H. Zhao, X. L. Chen, S. L. Yin, X. L. Cheng, and S. Q. An. 2013. Consequences of short-term C-4 plant Spartina alterniflora invasions for soil organic carbon dynamics in a coastal wetland of Eastern China. Ecological Engineering 61:50-74.
</t>
  </si>
  <si>
    <t xml:space="preserve">Yang, W., H. Zhao, X. L. Chen, S. L. Yin, X. L. Cheng, and S. Q. An. 2013. Consequences of short-term C-4 plant Spartina alterniflora invasions for soil organic carbon dynamics in a coastal wetland of Eastern China. Ecological Engineering 61:50-75.
</t>
  </si>
  <si>
    <t xml:space="preserve">Yang, W., H. Zhao, X. L. Chen, S. L. Yin, X. L. Cheng, and S. Q. An. 2013. Consequences of short-term C-4 plant Spartina alterniflora invasions for soil organic carbon dynamics in a coastal wetland of Eastern China. Ecological Engineering 61:50-76.
</t>
  </si>
  <si>
    <t xml:space="preserve">Yang, W., H. Zhao, X. L. Chen, S. L. Yin, X. L. Cheng, and S. Q. An. 2013. Consequences of short-term C-4 plant Spartina alterniflora invasions for soil organic carbon dynamics in a coastal wetland of Eastern China. Ecological Engineering 61:50-77.
</t>
  </si>
  <si>
    <t xml:space="preserve">Yang, W., H. Zhao, X. L. Chen, S. L. Yin, X. L. Cheng, and S. Q. An. 2013. Consequences of short-term C-4 plant Spartina alterniflora invasions for soil organic carbon dynamics in a coastal wetland of Eastern China. Ecological Engineering 61:50-78.
</t>
  </si>
  <si>
    <t xml:space="preserve">Yang, W., H. Zhao, X. L. Chen, S. L. Yin, X. L. Cheng, and S. Q. An. 2013. Consequences of short-term C-4 plant Spartina alterniflora invasions for soil organic carbon dynamics in a coastal wetland of Eastern China. Ecological Engineering 61:50-79.
</t>
  </si>
  <si>
    <t xml:space="preserve">Yang, W., H. Zhao, X. L. Chen, S. L. Yin, X. L. Cheng, and S. Q. An. 2013. Consequences of short-term C-4 plant Spartina alterniflora invasions for soil organic carbon dynamics in a coastal wetland of Eastern China. Ecological Engineering 61:50-80.
</t>
  </si>
  <si>
    <t xml:space="preserve">Yang, W., H. Zhao, X. L. Chen, S. L. Yin, X. L. Cheng, and S. Q. An. 2013. Consequences of short-term C-4 plant Spartina alterniflora invasions for soil organic carbon dynamics in a coastal wetland of Eastern China. Ecological Engineering 61:50-81.
</t>
  </si>
  <si>
    <t xml:space="preserve">Yang, W., H. Zhao, X. L. Chen, S. L. Yin, X. L. Cheng, and S. Q. An. 2013. Consequences of short-term C-4 plant Spartina alterniflora invasions for soil organic carbon dynamics in a coastal wetland of Eastern China. Ecological Engineering 61:50-82.
</t>
  </si>
  <si>
    <t xml:space="preserve">Yang, W., H. Zhao, X. L. Chen, S. L. Yin, X. L. Cheng, and S. Q. An. 2013. Consequences of short-term C-4 plant Spartina alterniflora invasions for soil organic carbon dynamics in a coastal wetland of Eastern China. Ecological Engineering 61:50-83.
</t>
  </si>
  <si>
    <t xml:space="preserve">Yang, W., H. Zhao, X. L. Chen, S. L. Yin, X. L. Cheng, and S. Q. An. 2013. Consequences of short-term C-4 plant Spartina alterniflora invasions for soil organic carbon dynamics in a coastal wetland of Eastern China. Ecological Engineering 61:50-84.
</t>
  </si>
  <si>
    <t xml:space="preserve">Yang, W., H. Zhao, X. L. Chen, S. L. Yin, X. L. Cheng, and S. Q. An. 2013. Consequences of short-term C-4 plant Spartina alterniflora invasions for soil organic carbon dynamics in a coastal wetland of Eastern China. Ecological Engineering 61:50-85.
</t>
  </si>
  <si>
    <t xml:space="preserve">Yang, W., H. Zhao, X. L. Chen, S. L. Yin, X. L. Cheng, and S. Q. An. 2013. Consequences of short-term C-4 plant Spartina alterniflora invasions for soil organic carbon dynamics in a coastal wetland of Eastern China. Ecological Engineering 61:50-86.
</t>
  </si>
  <si>
    <t xml:space="preserve">Yang, W., H. Zhao, X. L. Chen, S. L. Yin, X. L. Cheng, and S. Q. An. 2013. Consequences of short-term C-4 plant Spartina alterniflora invasions for soil organic carbon dynamics in a coastal wetland of Eastern China. Ecological Engineering 61:50-87.
</t>
  </si>
  <si>
    <t xml:space="preserve">Yang, W., H. Zhao, X. L. Chen, S. L. Yin, X. L. Cheng, and S. Q. An. 2013. Consequences of short-term C-4 plant Spartina alterniflora invasions for soil organic carbon dynamics in a coastal wetland of Eastern China. Ecological Engineering 61:50-88.
</t>
  </si>
  <si>
    <t xml:space="preserve">Yang, W., H. Zhao, X. L. Chen, S. L. Yin, X. L. Cheng, and S. Q. An. 2013. Consequences of short-term C-4 plant Spartina alterniflora invasions for soil organic carbon dynamics in a coastal wetland of Eastern China. Ecological Engineering 61:50-89.
</t>
  </si>
  <si>
    <t>Perez_et_al_2018</t>
  </si>
  <si>
    <t>Perez, A., W. Machado, D. Gutierrez, D. Stokes, L. Sanders, J. M. Smoak, I. Santos, and C. J. Sanders. 2018. Changes in organic carbon accumulation driven by mangrove expansion and deforestation in a New Zealand estuary. Estuarine Coastal and Shelf SciencĂăĄąĆćĈĉĊċČč_x0000__x0000__x0000_</t>
  </si>
  <si>
    <t>Ogawa, Yuya et al., 2022</t>
  </si>
  <si>
    <t xml:space="preserve">Ogawa, Y., Y. Okamoto, R. B. Sadaba, and M. Kanzaki. 2021. Sediment organic matter source estimation and ecological classification in the semi-enclosed Batan Bay Estuary, Philippines. International Journal of Sediment Research 36:110-120.
</t>
  </si>
  <si>
    <t>Ogawa, Yuya et al., 2023</t>
  </si>
  <si>
    <t xml:space="preserve">Ogawa, Y., Y. Okamoto, R. B. Sadaba, and M. Kanzaki. 2021. Sediment organic matter source estimation and ecological classification in the semi-enclosed Batan Bay Estuary, Philippines. International Journal of Sediment Research 36:110-121.
</t>
  </si>
  <si>
    <t>Ogawa, Yuya et al., 2024</t>
  </si>
  <si>
    <t xml:space="preserve">Ogawa, Y., Y. Okamoto, R. B. Sadaba, and M. Kanzaki. 2021. Sediment organic matter source estimation and ecological classification in the semi-enclosed Batan Bay Estuary, Philippines. International Journal of Sediment Research 36:110-122.
</t>
  </si>
  <si>
    <t>Ogawa, Yuya et al., 2025</t>
  </si>
  <si>
    <t xml:space="preserve">Ogawa, Y., Y. Okamoto, R. B. Sadaba, and M. Kanzaki. 2021. Sediment organic matter source estimation and ecological classification in the semi-enclosed Batan Bay Estuary, Philippines. International Journal of Sediment Research 36:110-123.
</t>
  </si>
  <si>
    <t>Ogawa, Yuya et al., 2026</t>
  </si>
  <si>
    <t xml:space="preserve">Ogawa, Y., Y. Okamoto, R. B. Sadaba, and M. Kanzaki. 2021. Sediment organic matter source estimation and ecological classification in the semi-enclosed Batan Bay Estuary, Philippines. International Journal of Sediment Research 36:110-124.
</t>
  </si>
  <si>
    <t>Ogawa, Yuya et al., 2027</t>
  </si>
  <si>
    <t xml:space="preserve">Ogawa, Y., Y. Okamoto, R. B. Sadaba, and M. Kanzaki. 2021. Sediment organic matter source estimation and ecological classification in the semi-enclosed Batan Bay Estuary, Philippines. International Journal of Sediment Research 36:110-125.
</t>
  </si>
  <si>
    <t>Ogawa, Yuya et al., 2028</t>
  </si>
  <si>
    <t xml:space="preserve">Ogawa, Y., Y. Okamoto, R. B. Sadaba, and M. Kanzaki. 2021. Sediment organic matter source estimation and ecological classification in the semi-enclosed Batan Bay Estuary, Philippines. International Journal of Sediment Research 36:110-126.
</t>
  </si>
  <si>
    <t>Ogawa, Yuya et al., 2029</t>
  </si>
  <si>
    <t xml:space="preserve">Ogawa, Y., Y. Okamoto, R. B. Sadaba, and M. Kanzaki. 2021. Sediment organic matter source estimation and ecological classification in the semi-enclosed Batan Bay Estuary, Philippines. International Journal of Sediment Research 36:110-127.
</t>
  </si>
  <si>
    <t>Ogawa, Yuya et al., 2030</t>
  </si>
  <si>
    <t xml:space="preserve">Ogawa, Y., Y. Okamoto, R. B. Sadaba, and M. Kanzaki. 2021. Sediment organic matter source estimation and ecological classification in the semi-enclosed Batan Bay Estuary, Philippines. International Journal of Sediment Research 36:110-128.
</t>
  </si>
  <si>
    <t>Ogawa, Yuya et al., 2031</t>
  </si>
  <si>
    <t xml:space="preserve">Ogawa, Y., Y. Okamoto, R. B. Sadaba, and M. Kanzaki. 2021. Sediment organic matter source estimation and ecological classification in the semi-enclosed Batan Bay Estuary, Philippines. International Journal of Sediment Research 36:110-129.
</t>
  </si>
  <si>
    <t>Ogawa, Yuya et al., 2032</t>
  </si>
  <si>
    <t xml:space="preserve">Ogawa, Y., Y. Okamoto, R. B. Sadaba, and M. Kanzaki. 2021. Sediment organic matter source estimation and ecological classification in the semi-enclosed Batan Bay Estuary, Philippines. International Journal of Sediment Research 36:110-130.
</t>
  </si>
  <si>
    <t>Ogawa, Yuya et al., 2033</t>
  </si>
  <si>
    <t xml:space="preserve">Ogawa, Y., Y. Okamoto, R. B. Sadaba, and M. Kanzaki. 2021. Sediment organic matter source estimation and ecological classification in the semi-enclosed Batan Bay Estuary, Philippines. International Journal of Sediment Research 36:110-131.
</t>
  </si>
  <si>
    <t>Ogawa, Yuya et al., 2034</t>
  </si>
  <si>
    <t xml:space="preserve">Ogawa, Y., Y. Okamoto, R. B. Sadaba, and M. Kanzaki. 2021. Sediment organic matter source estimation and ecological classification in the semi-enclosed Batan Bay Estuary, Philippines. International Journal of Sediment Research 36:110-132.
</t>
  </si>
  <si>
    <t>Ogawa, Yuya et al., 2035</t>
  </si>
  <si>
    <t xml:space="preserve">Ogawa, Y., Y. Okamoto, R. B. Sadaba, and M. Kanzaki. 2021. Sediment organic matter source estimation and ecological classification in the semi-enclosed Batan Bay Estuary, Philippines. International Journal of Sediment Research 36:110-133.
</t>
  </si>
  <si>
    <t>Ogawa, Yuya et al., 2036</t>
  </si>
  <si>
    <t xml:space="preserve">Ogawa, Y., Y. Okamoto, R. B. Sadaba, and M. Kanzaki. 2021. Sediment organic matter source estimation and ecological classification in the semi-enclosed Batan Bay Estuary, Philippines. International Journal of Sediment Research 36:110-134.
</t>
  </si>
  <si>
    <t>Ogawa, Yuya et al., 2037</t>
  </si>
  <si>
    <t xml:space="preserve">Ogawa, Y., Y. Okamoto, R. B. Sadaba, and M. Kanzaki. 2021. Sediment organic matter source estimation and ecological classification in the semi-enclosed Batan Bay Estuary, Philippines. International Journal of Sediment Research 36:110-135.
</t>
  </si>
  <si>
    <t>Ogawa, Yuya et al., 2038</t>
  </si>
  <si>
    <t xml:space="preserve">Ogawa, Y., Y. Okamoto, R. B. Sadaba, and M. Kanzaki. 2021. Sediment organic matter source estimation and ecological classification in the semi-enclosed Batan Bay Estuary, Philippines. International Journal of Sediment Research 36:110-136.
</t>
  </si>
  <si>
    <t>Ogawa, Yuya et al., 2039</t>
  </si>
  <si>
    <t xml:space="preserve">Ogawa, Y., Y. Okamoto, R. B. Sadaba, and M. Kanzaki. 2021. Sediment organic matter source estimation and ecological classification in the semi-enclosed Batan Bay Estuary, Philippines. International Journal of Sediment Research 36:110-137.
</t>
  </si>
  <si>
    <t>Ogawa, Yuya et al., 2040</t>
  </si>
  <si>
    <t xml:space="preserve">Ogawa, Y., Y. Okamoto, R. B. Sadaba, and M. Kanzaki. 2021. Sediment organic matter source estimation and ecological classification in the semi-enclosed Batan Bay Estuary, Philippines. International Journal of Sediment Research 36:110-138.
</t>
  </si>
  <si>
    <t>Ogawa, Yuya et al., 2041</t>
  </si>
  <si>
    <t xml:space="preserve">Ogawa, Y., Y. Okamoto, R. B. Sadaba, and M. Kanzaki. 2021. Sediment organic matter source estimation and ecological classification in the semi-enclosed Batan Bay Estuary, Philippines. International Journal of Sediment Research 36:110-139.
</t>
  </si>
  <si>
    <t>Ogawa, Yuya et al., 2042</t>
  </si>
  <si>
    <t xml:space="preserve">Ogawa, Y., Y. Okamoto, R. B. Sadaba, and M. Kanzaki. 2021. Sediment organic matter source estimation and ecological classification in the semi-enclosed Batan Bay Estuary, Philippines. International Journal of Sediment Research 36:110-140.
</t>
  </si>
  <si>
    <t>Ogawa, Yuya et al., 2043</t>
  </si>
  <si>
    <t xml:space="preserve">Ogawa, Y., Y. Okamoto, R. B. Sadaba, and M. Kanzaki. 2021. Sediment organic matter source estimation and ecological classification in the semi-enclosed Batan Bay Estuary, Philippines. International Journal of Sediment Research 36:110-141.
</t>
  </si>
  <si>
    <t>Ogawa, Yuya et al., 2044</t>
  </si>
  <si>
    <t xml:space="preserve">Ogawa, Y., Y. Okamoto, R. B. Sadaba, and M. Kanzaki. 2021. Sediment organic matter source estimation and ecological classification in the semi-enclosed Batan Bay Estuary, Philippines. International Journal of Sediment Research 36:110-142.
</t>
  </si>
  <si>
    <t>Ogawa, Yuya et al., 2045</t>
  </si>
  <si>
    <t xml:space="preserve">Ogawa, Y., Y. Okamoto, R. B. Sadaba, and M. Kanzaki. 2021. Sediment organic matter source estimation and ecological classification in the semi-enclosed Batan Bay Estuary, Philippines. International Journal of Sediment Research 36:110-143.
</t>
  </si>
  <si>
    <t>Ogawa, Yuya et al., 2046</t>
  </si>
  <si>
    <t xml:space="preserve">Ogawa, Y., Y. Okamoto, R. B. Sadaba, and M. Kanzaki. 2021. Sediment organic matter source estimation and ecological classification in the semi-enclosed Batan Bay Estuary, Philippines. International Journal of Sediment Research 36:110-144.
</t>
  </si>
  <si>
    <t>Ogawa, Yuya et al., 2047</t>
  </si>
  <si>
    <t xml:space="preserve">Ogawa, Y., Y. Okamoto, R. B. Sadaba, and M. Kanzaki. 2021. Sediment organic matter source estimation and ecological classification in the semi-enclosed Batan Bay Estuary, Philippines. International Journal of Sediment Research 36:110-145.
</t>
  </si>
  <si>
    <t>Ogawa, Yuya et al., 2048</t>
  </si>
  <si>
    <t xml:space="preserve">Ogawa, Y., Y. Okamoto, R. B. Sadaba, and M. Kanzaki. 2021. Sediment organic matter source estimation and ecological classification in the semi-enclosed Batan Bay Estuary, Philippines. International Journal of Sediment Research 36:110-146.
</t>
  </si>
  <si>
    <t>Ogawa, Yuya et al., 2049</t>
  </si>
  <si>
    <t xml:space="preserve">Ogawa, Y., Y. Okamoto, R. B. Sadaba, and M. Kanzaki. 2021. Sediment organic matter source estimation and ecological classification in the semi-enclosed Batan Bay Estuary, Philippines. International Journal of Sediment Research 36:110-147.
</t>
  </si>
  <si>
    <t>Ogawa, Yuya et al., 2050</t>
  </si>
  <si>
    <t xml:space="preserve">Ogawa, Y., Y. Okamoto, R. B. Sadaba, and M. Kanzaki. 2021. Sediment organic matter source estimation and ecological classification in the semi-enclosed Batan Bay Estuary, Philippines. International Journal of Sediment Research 36:110-148.
</t>
  </si>
  <si>
    <t>Ogawa, Yuya et al., 2051</t>
  </si>
  <si>
    <t xml:space="preserve">Ogawa, Y., Y. Okamoto, R. B. Sadaba, and M. Kanzaki. 2021. Sediment organic matter source estimation and ecological classification in the semi-enclosed Batan Bay Estuary, Philippines. International Journal of Sediment Research 36:110-149.
</t>
  </si>
  <si>
    <t>Ogawa, Yuya et al., 2052</t>
  </si>
  <si>
    <t xml:space="preserve">Ogawa, Y., Y. Okamoto, R. B. Sadaba, and M. Kanzaki. 2021. Sediment organic matter source estimation and ecological classification in the semi-enclosed Batan Bay Estuary, Philippines. International Journal of Sediment Research 36:110-150.
</t>
  </si>
  <si>
    <t>Ogawa, Yuya et al., 2053</t>
  </si>
  <si>
    <t xml:space="preserve">Ogawa, Y., Y. Okamoto, R. B. Sadaba, and M. Kanzaki. 2021. Sediment organic matter source estimation and ecological classification in the semi-enclosed Batan Bay Estuary, Philippines. International Journal of Sediment Research 36:110-151.
</t>
  </si>
  <si>
    <t>Ogawa, Yuya et al., 2054</t>
  </si>
  <si>
    <t xml:space="preserve">Ogawa, Y., Y. Okamoto, R. B. Sadaba, and M. Kanzaki. 2021. Sediment organic matter source estimation and ecological classification in the semi-enclosed Batan Bay Estuary, Philippines. International Journal of Sediment Research 36:110-152.
</t>
  </si>
  <si>
    <t>Ogawa, Yuya et al., 2055</t>
  </si>
  <si>
    <t xml:space="preserve">Ogawa, Y., Y. Okamoto, R. B. Sadaba, and M. Kanzaki. 2021. Sediment organic matter source estimation and ecological classification in the semi-enclosed Batan Bay Estuary, Philippines. International Journal of Sediment Research 36:110-153.
</t>
  </si>
  <si>
    <t>Ogawa, Yuya et al., 2056</t>
  </si>
  <si>
    <t xml:space="preserve">Ogawa, Y., Y. Okamoto, R. B. Sadaba, and M. Kanzaki. 2021. Sediment organic matter source estimation and ecological classification in the semi-enclosed Batan Bay Estuary, Philippines. International Journal of Sediment Research 36:110-154.
</t>
  </si>
  <si>
    <t>Ogawa, Yuya et al., 2057</t>
  </si>
  <si>
    <t xml:space="preserve">Ogawa, Y., Y. Okamoto, R. B. Sadaba, and M. Kanzaki. 2021. Sediment organic matter source estimation and ecological classification in the semi-enclosed Batan Bay Estuary, Philippines. International Journal of Sediment Research 36:110-155.
</t>
  </si>
  <si>
    <t>Ogawa, Yuya et al., 2058</t>
  </si>
  <si>
    <t xml:space="preserve">Ogawa, Y., Y. Okamoto, R. B. Sadaba, and M. Kanzaki. 2021. Sediment organic matter source estimation and ecological classification in the semi-enclosed Batan Bay Estuary, Philippines. International Journal of Sediment Research 36:110-156.
</t>
  </si>
  <si>
    <t>Ogawa, Yuya et al., 2059</t>
  </si>
  <si>
    <t xml:space="preserve">Ogawa, Y., Y. Okamoto, R. B. Sadaba, and M. Kanzaki. 2021. Sediment organic matter source estimation and ecological classification in the semi-enclosed Batan Bay Estuary, Philippines. International Journal of Sediment Research 36:110-157.
</t>
  </si>
  <si>
    <t>Ogawa, Yuya et al., 2060</t>
  </si>
  <si>
    <t xml:space="preserve">Ogawa, Y., Y. Okamoto, R. B. Sadaba, and M. Kanzaki. 2021. Sediment organic matter source estimation and ecological classification in the semi-enclosed Batan Bay Estuary, Philippines. International Journal of Sediment Research 36:110-158.
</t>
  </si>
  <si>
    <t>Ogawa, Yuya et al., 2061</t>
  </si>
  <si>
    <t xml:space="preserve">Ogawa, Y., Y. Okamoto, R. B. Sadaba, and M. Kanzaki. 2021. Sediment organic matter source estimation and ecological classification in the semi-enclosed Batan Bay Estuary, Philippines. International Journal of Sediment Research 36:110-159.
</t>
  </si>
  <si>
    <t>Ogawa, Yuya et al., 2062</t>
  </si>
  <si>
    <t xml:space="preserve">Ogawa, Y., Y. Okamoto, R. B. Sadaba, and M. Kanzaki. 2021. Sediment organic matter source estimation and ecological classification in the semi-enclosed Batan Bay Estuary, Philippines. International Journal of Sediment Research 36:110-160.
</t>
  </si>
  <si>
    <t>Ogawa, Yuya et al., 2063</t>
  </si>
  <si>
    <t xml:space="preserve">Ogawa, Y., Y. Okamoto, R. B. Sadaba, and M. Kanzaki. 2021. Sediment organic matter source estimation and ecological classification in the semi-enclosed Batan Bay Estuary, Philippines. International Journal of Sediment Research 36:110-161.
</t>
  </si>
  <si>
    <t>Ogawa, Yuya et al., 2064</t>
  </si>
  <si>
    <t xml:space="preserve">Ogawa, Y., Y. Okamoto, R. B. Sadaba, and M. Kanzaki. 2021. Sediment organic matter source estimation and ecological classification in the semi-enclosed Batan Bay Estuary, Philippines. International Journal of Sediment Research 36:110-162.
</t>
  </si>
  <si>
    <t>Ogawa, Yuya et al., 2065</t>
  </si>
  <si>
    <t xml:space="preserve">Ogawa, Y., Y. Okamoto, R. B. Sadaba, and M. Kanzaki. 2021. Sediment organic matter source estimation and ecological classification in the semi-enclosed Batan Bay Estuary, Philippines. International Journal of Sediment Research 36:110-163.
</t>
  </si>
  <si>
    <t>Ogawa, Yuya et al., 2066</t>
  </si>
  <si>
    <t xml:space="preserve">Ogawa, Y., Y. Okamoto, R. B. Sadaba, and M. Kanzaki. 2021. Sediment organic matter source estimation and ecological classification in the semi-enclosed Batan Bay Estuary, Philippines. International Journal of Sediment Research 36:110-164.
</t>
  </si>
  <si>
    <t>Ogawa, Yuya et al., 2067</t>
  </si>
  <si>
    <t xml:space="preserve">Ogawa, Y., Y. Okamoto, R. B. Sadaba, and M. Kanzaki. 2021. Sediment organic matter source estimation and ecological classification in the semi-enclosed Batan Bay Estuary, Philippines. International Journal of Sediment Research 36:110-165.
</t>
  </si>
  <si>
    <t>Ogawa, Yuya et al., 2068</t>
  </si>
  <si>
    <t xml:space="preserve">Ogawa, Y., Y. Okamoto, R. B. Sadaba, and M. Kanzaki. 2021. Sediment organic matter source estimation and ecological classification in the semi-enclosed Batan Bay Estuary, Philippines. International Journal of Sediment Research 36:110-166.
</t>
  </si>
  <si>
    <t>Ogawa, Yuya et al., 2069</t>
  </si>
  <si>
    <t xml:space="preserve">Ogawa, Y., Y. Okamoto, R. B. Sadaba, and M. Kanzaki. 2021. Sediment organic matter source estimation and ecological classification in the semi-enclosed Batan Bay Estuary, Philippines. International Journal of Sediment Research 36:110-167.
</t>
  </si>
  <si>
    <t>Ogawa, Yuya et al., 2070</t>
  </si>
  <si>
    <t xml:space="preserve">Ogawa, Y., Y. Okamoto, R. B. Sadaba, and M. Kanzaki. 2021. Sediment organic matter source estimation and ecological classification in the semi-enclosed Batan Bay Estuary, Philippines. International Journal of Sediment Research 36:110-168.
</t>
  </si>
  <si>
    <t>Ogawa, Yuya et al., 2071</t>
  </si>
  <si>
    <t xml:space="preserve">Ogawa, Y., Y. Okamoto, R. B. Sadaba, and M. Kanzaki. 2021. Sediment organic matter source estimation and ecological classification in the semi-enclosed Batan Bay Estuary, Philippines. International Journal of Sediment Research 36:110-169.
</t>
  </si>
  <si>
    <t>Ogawa, Yuya et al., 2072</t>
  </si>
  <si>
    <t xml:space="preserve">Ogawa, Y., Y. Okamoto, R. B. Sadaba, and M. Kanzaki. 2021. Sediment organic matter source estimation and ecological classification in the semi-enclosed Batan Bay Estuary, Philippines. International Journal of Sediment Research 36:110-170.
</t>
  </si>
  <si>
    <t>Ogawa, Yuya et al., 2073</t>
  </si>
  <si>
    <t xml:space="preserve">Ogawa, Y., Y. Okamoto, R. B. Sadaba, and M. Kanzaki. 2021. Sediment organic matter source estimation and ecological classification in the semi-enclosed Batan Bay Estuary, Philippines. International Journal of Sediment Research 36:110-171.
</t>
  </si>
  <si>
    <t>Ogawa, Yuya et al., 2074</t>
  </si>
  <si>
    <t xml:space="preserve">Ogawa, Y., Y. Okamoto, R. B. Sadaba, and M. Kanzaki. 2021. Sediment organic matter source estimation and ecological classification in the semi-enclosed Batan Bay Estuary, Philippines. International Journal of Sediment Research 36:110-172.
</t>
  </si>
  <si>
    <t>Ogawa, Yuya et al., 2075</t>
  </si>
  <si>
    <t xml:space="preserve">Ogawa, Y., Y. Okamoto, R. B. Sadaba, and M. Kanzaki. 2021. Sediment organic matter source estimation and ecological classification in the semi-enclosed Batan Bay Estuary, Philippines. International Journal of Sediment Research 36:110-173.
</t>
  </si>
  <si>
    <t>Ogawa, Yuya et al., 2076</t>
  </si>
  <si>
    <t xml:space="preserve">Ogawa, Y., Y. Okamoto, R. B. Sadaba, and M. Kanzaki. 2021. Sediment organic matter source estimation and ecological classification in the semi-enclosed Batan Bay Estuary, Philippines. International Journal of Sediment Research 36:110-174.
</t>
  </si>
  <si>
    <t>Ogawa, Yuya et al., 2077</t>
  </si>
  <si>
    <t xml:space="preserve">Ogawa, Y., Y. Okamoto, R. B. Sadaba, and M. Kanzaki. 2021. Sediment organic matter source estimation and ecological classification in the semi-enclosed Batan Bay Estuary, Philippines. International Journal of Sediment Research 36:110-175.
</t>
  </si>
  <si>
    <t>Ogawa, Yuya et al., 2078</t>
  </si>
  <si>
    <t xml:space="preserve">Ogawa, Y., Y. Okamoto, R. B. Sadaba, and M. Kanzaki. 2021. Sediment organic matter source estimation and ecological classification in the semi-enclosed Batan Bay Estuary, Philippines. International Journal of Sediment Research 36:110-176.
</t>
  </si>
  <si>
    <t>Ogawa, Yuya et al., 2079</t>
  </si>
  <si>
    <t xml:space="preserve">Ogawa, Y., Y. Okamoto, R. B. Sadaba, and M. Kanzaki. 2021. Sediment organic matter source estimation and ecological classification in the semi-enclosed Batan Bay Estuary, Philippines. International Journal of Sediment Research 36:110-177.
</t>
  </si>
  <si>
    <t>Ogawa, Yuya et al., 2080</t>
  </si>
  <si>
    <t xml:space="preserve">Ogawa, Y., Y. Okamoto, R. B. Sadaba, and M. Kanzaki. 2021. Sediment organic matter source estimation and ecological classification in the semi-enclosed Batan Bay Estuary, Philippines. International Journal of Sediment Research 36:110-178.
</t>
  </si>
  <si>
    <t xml:space="preserve">Muzuka, A. N. N., and J. P. Shunula. 2006. Stable isotope compositions of organic carbon and nitrogen of two mangrove stands along the Tanzanian coastal zone. Estuarine Coastal and Shelf Science 66:447-459.
</t>
  </si>
  <si>
    <t xml:space="preserve">Muzuka, A. N. N., and J. P. Shunula. 2006. Stable isotope compositions of organic carbon and nitrogen of two mangrove stands along the Tanzanian coastal zone. Estuarine Coastal and Shelf Science 66:447-460.
</t>
  </si>
  <si>
    <t xml:space="preserve">Muzuka, A. N. N., and J. P. Shunula. 2006. Stable isotope compositions of organic carbon and nitrogen of two mangrove stands along the Tanzanian coastal zone. Estuarine Coastal and Shelf Science 66:447-461.
</t>
  </si>
  <si>
    <t xml:space="preserve">Muzuka, A. N. N., and J. P. Shunula. 2006. Stable isotope compositions of organic carbon and nitrogen of two mangrove stands along the Tanzanian coastal zone. Estuarine Coastal and Shelf Science 66:447-462.
</t>
  </si>
  <si>
    <t xml:space="preserve">Muzuka, A. N. N., and J. P. Shunula. 2006. Stable isotope compositions of organic carbon and nitrogen of two mangrove stands along the Tanzanian coastal zone. Estuarine Coastal and Shelf Science 66:447-463.
</t>
  </si>
  <si>
    <t xml:space="preserve">Muzuka, A. N. N., and J. P. Shunula. 2006. Stable isotope compositions of organic carbon and nitrogen of two mangrove stands along the Tanzanian coastal zone. Estuarine Coastal and Shelf Science 66:447-464.
</t>
  </si>
  <si>
    <t xml:space="preserve">Muzuka, A. N. N., and J. P. Shunula. 2006. Stable isotope compositions of organic carbon and nitrogen of two mangrove stands along the Tanzanian coastal zone. Estuarine Coastal and Shelf Science 66:447-465.
</t>
  </si>
  <si>
    <t xml:space="preserve">Muzuka, A. N. N., and J. P. Shunula. 2006. Stable isotope compositions of organic carbon and nitrogen of two mangrove stands along the Tanzanian coastal zone. Estuarine Coastal and Shelf Science 66:447-466.
</t>
  </si>
  <si>
    <t xml:space="preserve">Muzuka, A. N. N., and J. P. Shunula. 2006. Stable isotope compositions of organic carbon and nitrogen of two mangrove stands along the Tanzanian coastal zone. Estuarine Coastal and Shelf Science 66:447-467.
</t>
  </si>
  <si>
    <t xml:space="preserve">Minu, A., J. Routh, and J. F. Machiwa. 2020. Distribution and sources of organic matter in the Rufiji Delta in Tanzania: Variability and environmental implications. Applied Geochemistry 123.
</t>
  </si>
  <si>
    <t xml:space="preserve">Minu, A., J. Routh, and J. F. Machiwa. 2020. Distribution and sources of organic matter in the Rufiji Delta in Tanzania: Variability and environmental implications. Applied Geochemistry 124.
</t>
  </si>
  <si>
    <t xml:space="preserve">Minu, A., J. Routh, and J. F. Machiwa. 2020. Distribution and sources of organic matter in the Rufiji Delta in Tanzania: Variability and environmental implications. Applied Geochemistry 125.
</t>
  </si>
  <si>
    <t xml:space="preserve">Minu, A., J. Routh, and J. F. Machiwa. 2020. Distribution and sources of organic matter in the Rufiji Delta in Tanzania: Variability and environmental implications. Applied Geochemistry 126.
</t>
  </si>
  <si>
    <t xml:space="preserve">Minu, A., J. Routh, and J. F. Machiwa. 2020. Distribution and sources of organic matter in the Rufiji Delta in Tanzania: Variability and environmental implications. Applied Geochemistry 127.
</t>
  </si>
  <si>
    <t>Breithaupt, J. L., J. M. Smoak, T. J. Smith, and C. J. Sanders. 2015. Temporal variability of carbon and nutrient burial, sediment accretion, and mass accumulation over the past century in a carbonate platform mangrove forest of the Florida Everglades. Jo_x0000_倀䒪ꛢ߿ 
੅恀_x0000_윐੅恀_x0000_ꃐਅ恀_x0000_ᒐࠥ恀_x0000_怠੥恀_x0000_부ਅ怀_x0000_쑀څ怀_x0000_᪐ӥ怀_x0000_ムૅ怀_x0000_ꬰԤ恀_x0000_ᗀૄ恀_x0000_퍰৅恀_x0000_䴀ࠥ恀_x0000_羰ਤ</t>
  </si>
  <si>
    <t>Breithaupt, J. L., J. M. Smoak, T. J. Smith, and C. J. Sanders. 2016. Temporal variability of carbon and nutrient burial, sediment accretion, and mass accumulation over the past century in a carbonate platform mangrove forest of the Florida Everglades. Jo_x0000_倀䒪ꛢ߿ 
੅恀_x0000_윐੅恀_x0000_ꃐਅ恀_x0000_ᒐࠥ恀_x0000_怠੥恀_x0000_부ਅ怀_x0000_쑀څ怀_x0000_᪐ӥ怀_x0000_ムૅ怀_x0000_ꬰԤ恀_x0000_ᗀૄ恀_x0000_퍰৅恀_x0000_䴀ࠥ恀_x0000_羰ਤ</t>
  </si>
  <si>
    <t>Breithaupt, J. L., J. M. Smoak, T. J. Smith, and C. J. Sanders. 2017. Temporal variability of carbon and nutrient burial, sediment accretion, and mass accumulation over the past century in a carbonate platform mangrove forest of the Florida Everglades. Jo_x0000_倀䒪ꛢ߿ 
੅恀_x0000_윐੅恀_x0000_ꃐਅ恀_x0000_ᒐࠥ恀_x0000_怠੥恀_x0000_부ਅ怀_x0000_쑀څ怀_x0000_᪐ӥ怀_x0000_ムૅ怀_x0000_ꬰԤ恀_x0000_ᗀૄ恀_x0000_퍰৅恀_x0000_䴀ࠥ恀_x0000_羰ਤ</t>
  </si>
  <si>
    <t>Breithaupt, J. L., J. M. Smoak, T. J. Smith, and C. J. Sanders. 2018. Temporal variability of carbon and nutrient burial, sediment accretion, and mass accumulation over the past century in a carbonate platform mangrove forest of the Florida Everglades. Jo_x0000_倀䒪ꛢ߿ 
੅恀_x0000_윐੅恀_x0000_ꃐਅ恀_x0000_ᒐࠥ恀_x0000_怠੥恀_x0000_부ਅ怀_x0000_쑀څ怀_x0000_᪐ӥ怀_x0000_ムૅ怀_x0000_ꬰԤ恀_x0000_ᗀૄ恀_x0000_퍰৅恀_x0000_䴀ࠥ恀_x0000_羰ਤ</t>
  </si>
  <si>
    <t>Ruiz-Fernandez, A. C., V. Carnero-Bravo, J. A. Sanchez-Cabeza, L. H. Perez-Bernal, O. A. Amaya-Monterrosa, S. Bojorquez-Sanchez, P. G. Lopez-Mendoza, J. G. Cardoso-Mohedano, R. B. Dunbar, D. A. Mucciarone, and A. J. Marmolejo-Rodriguez. 2019. Carbon buria瀁濷澳瀆瀇瀂瀅濴濺濸澳濼瀁澳瀇瀅瀂瀃濼濶濴濿澳瀆濴濿瀇澳瀀濴瀅瀆濻濸瀆澳瀈瀁濷濸瀅澳瀇濻濸澳濼瀁濹濿瀈濸瀁濶濸澳瀂濹澳瀆濸濴澳濿濸瀉濸濿澳瀅濼瀆濸濁澳濦濶濼濸瀁濶濸澳瀂濹澳瀇濻濸澳濧瀂瀇濴濿澳濘瀁瀉濼瀅瀂瀁瀀濸瀁瀇澳濉濆濃濍濄濉濅濋激濄濉濇濃濁澳Ψ怀_x0000_</t>
  </si>
  <si>
    <t>Breithaupt, Joshua L. et al. 2021</t>
  </si>
  <si>
    <t>Breithaupt, J. L., J. M. Smoak, T. S. Bianchi, D. R. Vaughn, C. J. Sanders, K. R. Radabaugh, M. J. Osland, L. C. Feher, J. C. Lynch, D. R. Cahoon, G. H. Anderson, K. R. T. Whelan, B. E. Rosenheim, R. P. Moyer, and L. G. Chambers. 2021. Increasing Rates of瀅濵瀂瀁澳濕瀈瀅濼濴濿澳濼瀁澳濦瀂瀈瀇濻瀊濸瀆瀇澳濙濿瀂瀅濼濷濴澳濖瀂濴瀆瀇濴濿澳濪濸瀇濿濴瀁濷瀆濁澳濝瀂瀈瀅瀁濴濿澳瀂濹澳濚濸瀂瀃濻瀌瀆濼濶濴濿澳濥濸瀆濸濴瀅濶濻激濕濼瀂濺濸瀂瀆濶濼濸瀁濶濸瀆澳濄濅濈濁澳ʩ恀_x0000_</t>
  </si>
  <si>
    <t>Breithaupt, Joshua L. et al. 2022</t>
  </si>
  <si>
    <t>Breithaupt, J. L., J. M. Smoak, T. S. Bianchi, D. R. Vaughn, C. J. Sanders, K. R. Radabaugh, M. J. Osland, L. C. Feher, J. C. Lynch, D. R. Cahoon, G. H. Anderson, K. R. T. Whelan, B. E. Rosenheim, R. P. Moyer, and L. G. Chambers. 2022. Increasing Rates of瀅濵瀂瀁澳濕瀈瀅濼濴濿澳濼瀁澳濦瀂瀈瀇濻瀊濸瀆瀇澳濙濿瀂瀅濼濷濴澳濖瀂濴瀆瀇濴濿澳濪濸瀇濿濴瀁濷瀆濁澳濝瀂瀈瀅瀁濴濿澳瀂濹澳濚濸瀂瀃濻瀌瀆濼濶濴濿澳濥濸瀆濸濴瀅濶濻激濕濼瀂濺濸瀂瀆濶濼濸瀁濶濸瀆澳濄濅濈濁澳ʩ恀_x0000_</t>
  </si>
  <si>
    <t>Breithaupt, Joshua L. et al. 2023</t>
  </si>
  <si>
    <t>Breithaupt, J. L., J. M. Smoak, T. S. Bianchi, D. R. Vaughn, C. J. Sanders, K. R. Radabaugh, M. J. Osland, L. C. Feher, J. C. Lynch, D. R. Cahoon, G. H. Anderson, K. R. T. Whelan, B. E. Rosenheim, R. P. Moyer, and L. G. Chambers. 2023. Increasing Rates of瀅濵瀂瀁澳濕瀈瀅濼濴濿澳濼瀁澳濦瀂瀈瀇濻瀊濸瀆瀇澳濙濿瀂瀅濼濷濴澳濖瀂濴瀆瀇濴濿澳濪濸瀇濿濴瀁濷瀆濁澳濝瀂瀈瀅瀁濴濿澳瀂濹澳濚濸瀂瀃濻瀌瀆濼濶濴濿澳濥濸瀆濸濴瀅濶濻激濕濼瀂濺濸瀂瀆濶濼濸瀁濶濸瀆澳濄濅濈濁澳ʩ恀_x0000_</t>
  </si>
  <si>
    <t>Breithaupt, Joshua L. et al. 2024</t>
  </si>
  <si>
    <t>Breithaupt, J. L., J. M. Smoak, T. S. Bianchi, D. R. Vaughn, C. J. Sanders, K. R. Radabaugh, M. J. Osland, L. C. Feher, J. C. Lynch, D. R. Cahoon, G. H. Anderson, K. R. T. Whelan, B. E. Rosenheim, R. P. Moyer, and L. G. Chambers. 2024. Increasing Rates of瀅濵瀂瀁澳濕瀈瀅濼濴濿澳濼瀁澳濦瀂瀈瀇濻瀊濸瀆瀇澳濙濿瀂瀅濼濷濴澳濖瀂濴瀆瀇濴濿澳濪濸瀇濿濴瀁濷瀆濁澳濝瀂瀈瀅瀁濴濿澳瀂濹澳濚濸瀂瀃濻瀌瀆濼濶濴濿澳濥濸瀆濸濴瀅濶濻激濕濼瀂濺濸瀂瀆濶濼濸瀁濶濸瀆澳濄濅濈濁澳ʩ恀_x0000_</t>
  </si>
  <si>
    <t>Etemadi, Hana et al. 2021</t>
  </si>
  <si>
    <t xml:space="preserve">Etemadi, H., N. Okati, and E. Abbasi. 2020. Variability of organic carbon matter and nitrogen deposits in a carbonate platform of mangroves. Journal of Wildlife and Biodiversity 4:53-62.
</t>
  </si>
  <si>
    <t>Etemadi, Hana et al. 2022</t>
  </si>
  <si>
    <t xml:space="preserve">Etemadi, H., N. Okati, and E. Abbasi. 2020. Variability of organic carbon matter and nitrogen deposits in a carbonate platform of mangroves. Journal of Wildlife and Biodiversity 4:53-63.
</t>
  </si>
  <si>
    <t>Etemadi, Hana et al. 2023</t>
  </si>
  <si>
    <t xml:space="preserve">Etemadi, H., N. Okati, and E. Abbasi. 2020. Variability of organic carbon matter and nitrogen deposits in a carbonate platform of mangroves. Journal of Wildlife and Biodiversity 4:53-64.
</t>
  </si>
  <si>
    <t>Etemadi, Hana et al. 2019</t>
  </si>
  <si>
    <t>Ray, R. et al., 2019 (Continental Shelf Research)</t>
  </si>
  <si>
    <t xml:space="preserve">Ray, R., and M. Weigt. 2018. Seasonal and habitat-wise variations of creek water particulate and dissolved organic carbon in arid mangrove (the Persian Gulf). Continental Shelf Research 165:60-71.
</t>
  </si>
  <si>
    <t>Ray, R. et al., 2020 (Continental Shelf Research)</t>
  </si>
  <si>
    <t xml:space="preserve">Ray, R., and M. Weigt. 2018. Seasonal and habitat-wise variations of creek water particulate and dissolved organic carbon in arid mangrove (the Persian Gulf). Continental Shelf Research 165:60-72.
</t>
  </si>
  <si>
    <t>Ray, R. et al., 2021 (Continental Shelf Research)</t>
  </si>
  <si>
    <t xml:space="preserve">Ray, R., and M. Weigt. 2018. Seasonal and habitat-wise variations of creek water particulate and dissolved organic carbon in arid mangrove (the Persian Gulf). Continental Shelf Research 165:60-73.
</t>
  </si>
  <si>
    <t>MacKenzie, Richard A. et al., 2021</t>
  </si>
  <si>
    <t>MacKenzie, Richard A. et al., 2022</t>
  </si>
  <si>
    <t>MacKenzie, Richard A. et al., 2023</t>
  </si>
  <si>
    <t>Pang, S. Y. et al., 2022</t>
  </si>
  <si>
    <t>Pang, S. Y., S. Suratman, M. F. Fadzil, H. S. Tan, D. Q. Le, R. Mostapa, B. R. T. Simoneit, and N. M. Tahir. 2022.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</si>
  <si>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2023</t>
  </si>
  <si>
    <t>Pang, S. Y., S. Suratman, M. F. Fadzil, H. S. Tan, D. Q. Le, R. Mostapa, B. R. T. Simoneit, and N. M. Tahir. 2023.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</si>
  <si>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2024</t>
  </si>
  <si>
    <t>Pang, S. Y., S. Suratman, M. F. Fadzil, H. S. Tan, D. Q. Le, R. Mostapa, B. R. T. Simoneit, and N. M. Tahir. 2024.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</si>
  <si>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2025</t>
  </si>
  <si>
    <t>Pang, S. Y., S. Suratman, M. F. Fadzil, H. S. Tan, D. Q. Le, R. Mostapa, B. R. T. Simoneit, and N. M. Tahir. 2025.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</si>
  <si>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2026</t>
  </si>
  <si>
    <t>Pang, S. Y., S. Suratman, M. F. Fadzil, H. S. Tan, D. Q. Le, R. Mostapa, B. R. T. Simoneit, and N. M. Tahir. 2026.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</si>
  <si>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2027</t>
  </si>
  <si>
    <t>Pang, S. Y., S. Suratman, M. F. Fadzil, H. S. Tan, D. Q. Le, R. Mostapa, B. R. T. Simoneit, and N. M. Tahir. 2027.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</si>
  <si>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2028</t>
  </si>
  <si>
    <t>Pang, S. Y., S. Suratman, M. F. Fadzil, H. S. Tan, D. Q. Le, R. Mostapa, B. R. T. Simoneit, and N. M. Tahir. 2028.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</si>
  <si>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2029</t>
  </si>
  <si>
    <t>Pang, S. Y., S. Suratman, M. F. Fadzil, H. S. Tan, D. Q. Le, R. Mostapa, B. R. T. Simoneit, and N. M. Tahir. 2029.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</si>
  <si>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2030</t>
  </si>
  <si>
    <t>Pang, S. Y., S. Suratman, M. F. Fadzil, H. S. Tan, D. Q. Le, R. Mostapa, B. R. T. Simoneit, and N. M. Tahir. 2030.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</si>
  <si>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2031</t>
  </si>
  <si>
    <t>Pang, S. Y., S. Suratman, M. F. Fadzil, H. S. Tan, D. Q. Le, R. Mostapa, B. R. T. Simoneit, and N. M. Tahir. 2031.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</si>
  <si>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2032</t>
  </si>
  <si>
    <t>Pang, S. Y., S. Suratman, M. F. Fadzil, H. S. Tan, D. Q. Le, R. Mostapa, B. R. T. Simoneit, and N. M. Tahir. 2032.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</si>
  <si>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Pang, S. Y. et al., 2033</t>
  </si>
  <si>
    <t>Pang, S. Y., S. Suratman, M. F. Fadzil, H. S. Tan, D. Q. Le, R. Mostapa, B. R. T. Simoneit, and N. M. Tahir. 2033. Lipid biomarkers, stable C and N isotope ratios coupled with multivariate statistics as sources indicators in coastal sediments of Brunei BaĂăĄąĆćĈĉĊċČčĎďĐđĒēĔĕĖėĘęĚěĜĝĞğĠġĢģĤĥĦħĨĩĪīĬĭĮįİıĲĳĴĵĶķĸĹĺĻļĽľĿŀŁł_x0000__x0000__x0000_</t>
  </si>
  <si>
    <t>Zakaria, RozainahMohamad et al., 2022</t>
  </si>
  <si>
    <t xml:space="preserve">Zakaria, R., G. Chen, L. L. Chew, A. B. Sofawi, H. H. Moh, S. Chen, H. W. Teoh, and S. Y. S. N. Adibah. 2021. Carbon stock of disturbed and undisturbed mangrove ecosystems in Klang Straits, Malaysia. Journal of Sea Research 177.
</t>
  </si>
  <si>
    <t>Zakaria, RozainahMohamad et al., 2023</t>
  </si>
  <si>
    <t xml:space="preserve">Zakaria, R., G. Chen, L. L. Chew, A. B. Sofawi, H. H. Moh, S. Chen, H. W. Teoh, and S. Y. S. N. Adibah. 2021. Carbon stock of disturbed and undisturbed mangrove ecosystems in Klang Straits, Malaysia. Journal of Sea Research 178.
</t>
  </si>
  <si>
    <t>Raw, Jacqueline L. et al., 2018</t>
  </si>
  <si>
    <t xml:space="preserve">Raw, J. L., R. Perissinotto, M. S. Bird, N. A. F. Miranda, and N. Peer. 2017. Variable niche size of the giant mangrove whelk Terebralia palustris (Linnaeus, 1767) in a subtropical estuary. Hydrobiologia 803:265-283.
</t>
  </si>
  <si>
    <t>Saavedra-Hortua, Daniel A. et al.2021</t>
  </si>
  <si>
    <t xml:space="preserve">Saavedra-Hortua, D. A., D. A. Friess, M. Zimmer, and L. G. Gillis. 2020. Sources of Particulate Organic Matter across Mangrove Forests and Adjacent Ecosystems in Different Geomorphic Settings. Wetlands 40:1047-1060.
</t>
  </si>
  <si>
    <t>Saavedra-Hortua, Daniel A. et al.2022</t>
  </si>
  <si>
    <t xml:space="preserve">Saavedra-Hortua, D. A., D. A. Friess, M. Zimmer, and L. G. Gillis. 2020. Sources of Particulate Organic Matter across Mangrove Forests and Adjacent Ecosystems in Different Geomorphic Settings. Wetlands 40:1047-1061.
</t>
  </si>
  <si>
    <t>Suello, Rey Harvey et al., 2023</t>
  </si>
  <si>
    <t>Suello, R. H., S. L. Hernandez, S. Bouillon, J.-P. Belliard, L. Dominguez-Granda, M. Van de Broek, A. M. Rosado Moncayo, J. Ramos Veliz, K. Pollette Ramirez, G. Govers, and S. Temmerman. 2023. Mangrove sediment organic carbon storage and sources in relati翿_x0000_瑮浢瑮浢_x0002__x0000__x0000__x0000__x0000__x0001__x0001__x0000_趠겾翿_x0000_쫠검翿_x0000_潲捨杮浡_x0004__x0000__x0000__x0000__x0004__x0001__x0000__x0000__x0000__x0000__x0000__x0000__x0000__x0000__x0000__x0000_瑡浤灴桩_x0010__x0000__x0000__x0000__x0000__x0000__x0000__x0000__x0000__x0000__x0000__x0000_뿰_x0000_䀨_x0001__x0000__x0000__x0000__x0000__x0000__x0000__x0000__x0000_耀镀ۣ恀_x0000__x0001__x0000__x0000_䁪_x0001_΄_x0000_䁫_x0001_΄_x0000_䀇_x0001__x0000__x0000_䀀_x0001_ս_x0000_</t>
  </si>
  <si>
    <t>Suello, Rey Harvey et al., 2024</t>
  </si>
  <si>
    <t>Suello, R. H., S. L. Hernandez, S. Bouillon, J.-P. Belliard, L. Dominguez-Granda, M. Van de Broek, A. M. Rosado Moncayo, J. Ramos Veliz, K. Pollette Ramirez, G. Govers, and S. Temmerman. 2024. Mangrove sediment organic carbon storage and sources in relati翿_x0000_瑮浢瑮浢_x0002__x0000__x0000__x0000__x0000__x0001__x0001__x0000_趠겾翿_x0000_쫠검翿_x0000_潲捨杮浡_x0004__x0000__x0000__x0000__x0004__x0001__x0000__x0000__x0000__x0000__x0000__x0000__x0000__x0000__x0000__x0000_瑡浤灴桩_x0010__x0000__x0000__x0000__x0000__x0000__x0000__x0000__x0000__x0000__x0000__x0000_뿰_x0000_䀨_x0001__x0000__x0000__x0000__x0000__x0000__x0000__x0000__x0000_耀镀ۣ恀_x0000__x0001__x0000__x0000_䁪_x0001_΄_x0000_䁫_x0001_΄_x0000_䀇_x0001__x0000__x0000_䀀_x0001_ս_x0000_</t>
  </si>
  <si>
    <t>Suello, Rey Harvey et al., 2025</t>
  </si>
  <si>
    <t>Suello, R. H., S. L. Hernandez, S. Bouillon, J.-P. Belliard, L. Dominguez-Granda, M. Van de Broek, A. M. Rosado Moncayo, J. Ramos Veliz, K. Pollette Ramirez, G. Govers, and S. Temmerman. 2025. Mangrove sediment organic carbon storage and sources in relati翿_x0000_瑮浢瑮浢_x0002__x0000__x0000__x0000__x0000__x0001__x0001__x0000_趠겾翿_x0000_쫠검翿_x0000_潲捨杮浡_x0004__x0000__x0000__x0000__x0004__x0001__x0000__x0000__x0000__x0000__x0000__x0000__x0000__x0000__x0000__x0000_瑡浤灴桩_x0010__x0000__x0000__x0000__x0000__x0000__x0000__x0000__x0000__x0000__x0000__x0000_뿰_x0000_䀨_x0001__x0000__x0000__x0000__x0000__x0000__x0000__x0000__x0000_耀镀ۣ恀_x0000__x0001__x0000__x0000_䁪_x0001_΄_x0000_䁫_x0001_΄_x0000_䀇_x0001__x0000__x0000_䀀_x0001_ս_x0000_</t>
  </si>
  <si>
    <t>Suello, Rey Harvey et al., 2026</t>
  </si>
  <si>
    <t>Suello, R. H., S. L. Hernandez, S. Bouillon, J.-P. Belliard, L. Dominguez-Granda, M. Van de Broek, A. M. Rosado Moncayo, J. Ramos Veliz, K. Pollette Ramirez, G. Govers, and S. Temmerman. 2026. Mangrove sediment organic carbon storage and sources in relati翿_x0000_瑮浢瑮浢_x0002__x0000__x0000__x0000__x0000__x0001__x0001__x0000_趠겾翿_x0000_쫠검翿_x0000_潲捨杮浡_x0004__x0000__x0000__x0000__x0004__x0001__x0000__x0000__x0000__x0000__x0000__x0000__x0000__x0000__x0000__x0000_瑡浤灴桩_x0010__x0000__x0000__x0000__x0000__x0000__x0000__x0000__x0000__x0000__x0000__x0000_뿰_x0000_䀨_x0001__x0000__x0000__x0000__x0000__x0000__x0000__x0000__x0000_耀镀ۣ恀_x0000__x0001__x0000__x0000_䁪_x0001_΄_x0000_䁫_x0001_΄_x0000_䀇_x0001__x0000__x0000_䀀_x0001_ս_x0000_</t>
  </si>
  <si>
    <t>Suello, Rey Harvey et al., 2027</t>
  </si>
  <si>
    <t>Suello, R. H., S. L. Hernandez, S. Bouillon, J.-P. Belliard, L. Dominguez-Granda, M. Van de Broek, A. M. Rosado Moncayo, J. Ramos Veliz, K. Pollette Ramirez, G. Govers, and S. Temmerman. 2027. Mangrove sediment organic carbon storage and sources in relati翿_x0000_瑮浢瑮浢_x0002__x0000__x0000__x0000__x0000__x0001__x0001__x0000_趠겾翿_x0000_쫠검翿_x0000_潲捨杮浡_x0004__x0000__x0000__x0000__x0004__x0001__x0000__x0000__x0000__x0000__x0000__x0000__x0000__x0000__x0000__x0000_瑡浤灴桩_x0010__x0000__x0000__x0000__x0000__x0000__x0000__x0000__x0000__x0000__x0000__x0000_뿰_x0000_䀨_x0001__x0000__x0000__x0000__x0000__x0000__x0000__x0000__x0000_耀镀ۣ恀_x0000__x0001__x0000__x0000_䁪_x0001_΄_x0000_䁫_x0001_΄_x0000_䀇_x0001__x0000__x0000_䀀_x0001_ս_x0000_</t>
  </si>
  <si>
    <t>Suello, Rey Harvey et al., 2028</t>
  </si>
  <si>
    <t>Suello, R. H., S. L. Hernandez, S. Bouillon, J.-P. Belliard, L. Dominguez-Granda, M. Van de Broek, A. M. Rosado Moncayo, J. Ramos Veliz, K. Pollette Ramirez, G. Govers, and S. Temmerman. 2028. Mangrove sediment organic carbon storage and sources in relati翿_x0000_瑮浢瑮浢_x0002__x0000__x0000__x0000__x0000__x0001__x0001__x0000_趠겾翿_x0000_쫠검翿_x0000_潲捨杮浡_x0004__x0000__x0000__x0000__x0004__x0001__x0000__x0000__x0000__x0000__x0000__x0000__x0000__x0000__x0000__x0000_瑡浤灴桩_x0010__x0000__x0000__x0000__x0000__x0000__x0000__x0000__x0000__x0000__x0000__x0000_뿰_x0000_䀨_x0001__x0000__x0000__x0000__x0000__x0000__x0000__x0000__x0000_耀镀ۣ恀_x0000__x0001__x0000__x0000_䁪_x0001_΄_x0000_䁫_x0001_΄_x0000_䀇_x0001__x0000__x0000_䀀_x0001_ս_x0000_</t>
  </si>
  <si>
    <t>Suello, Rey Harvey et al., 2029</t>
  </si>
  <si>
    <t>Suello, R. H., S. L. Hernandez, S. Bouillon, J.-P. Belliard, L. Dominguez-Granda, M. Van de Broek, A. M. Rosado Moncayo, J. Ramos Veliz, K. Pollette Ramirez, G. Govers, and S. Temmerman. 2029. Mangrove sediment organic carbon storage and sources in relati翿_x0000_瑮浢瑮浢_x0002__x0000__x0000__x0000__x0000__x0001__x0001__x0000_趠겾翿_x0000_쫠검翿_x0000_潲捨杮浡_x0004__x0000__x0000__x0000__x0004__x0001__x0000__x0000__x0000__x0000__x0000__x0000__x0000__x0000__x0000__x0000_瑡浤灴桩_x0010__x0000__x0000__x0000__x0000__x0000__x0000__x0000__x0000__x0000__x0000__x0000_뿰_x0000_䀨_x0001__x0000__x0000__x0000__x0000__x0000__x0000__x0000__x0000_耀镀ۣ恀_x0000__x0001__x0000__x0000_䁪_x0001_΄_x0000_䁫_x0001_΄_x0000_䀇_x0001__x0000__x0000_䀀_x0001_ս_x0000_</t>
  </si>
  <si>
    <t>MacKenzie, Richard A. et al., 2024</t>
  </si>
  <si>
    <t xml:space="preserve">MacKenzie, R. A., N. Cormier, and A. W. Demopoulos. 2020. Estimating the value of mangrove leaf litter in sesarmid crab diets: the importance of fractionation factors. Bulletin of Marine Science 96:501-523.
</t>
  </si>
  <si>
    <t>Kusumaningtyas, M. A., A. A. Hutahaean, H. W. Fischer, M. Perez-Mayo, D. Ransby, and T. C. Jennerjahn. 2019. Variability in the organic carbon stocks, sources, and accumulation rates of Indonesian mangrove ecosystems. Estuarine Coastal and Shelf Science 218:310-323.</t>
    <phoneticPr fontId="2" type="noConversion"/>
  </si>
  <si>
    <t>Yan, R., J. Feng, Y. Wang, L. Fu, X. Luo, L. Niu, and Q. Yang. 2022. Distribution, Sources, and Biogeochemistry of Carbon Pools (DIC, DOC, and POC) in the Mangrove-Fringed Zhangjiang Estuary, China. Frontiers in Marine Science 9.</t>
    <phoneticPr fontId="2" type="noConversion"/>
  </si>
  <si>
    <t xml:space="preserve">Meng, X., P. Xia, Z. Li, and D. Meng. 2016. Mangrove degradation and response to anthropogenic disturbance in the Maowei Sea (SW China) since 1926 AD: Mangrove-derived OM and pollen. Organic Geochemistry 98:166-176.
</t>
  </si>
  <si>
    <t>Ray, R., E. Michaud, R. C. Aller, V. Vantrepotte, G. Gleixner, R. Walcker, J. Devesa, M. Le Goff, S. Morvan, and G. Thouzeau. 2018. The sources and distribution of carbon (DOC, POC, DIC) in a mangrove dominated estuary (French Guiana, South America). Biogeochemistry 138:297-321.</t>
    <phoneticPr fontId="2" type="noConversion"/>
  </si>
  <si>
    <t>Ray, R., and M. Weigt. 2018. Seasonal and habitat-wise variations of creek water particulate and dissolved organic carbon in arid mangrove (the Persian Gulf). Continental Shelf Research 165:60-70.</t>
    <phoneticPr fontId="2" type="noConversion"/>
  </si>
  <si>
    <t>Saavedra-Hortua, D. A., D. A. Friess, M. Zimmer, and L. G. Gillis. 2020. Sources of Particulate Organic Matter across Mangrove Forests and Adjacent Ecosystems in Different Geomorphic Settings. Wetlands 40:1047-1059.</t>
    <phoneticPr fontId="2" type="noConversion"/>
  </si>
  <si>
    <t>Suello, R. H., S. L. Hernandez, S. Bouillon, J.-P. Belliard, L. Dominguez-Granda, M. Van de Broek, A. M. Rosado Moncayo, J. Ramos Veliz, K. Pollette Ramirez, G. Govers, and S. Temmerman. 2022. Mangrove sediment organic carbon storage and sources in relation to forest age and position along a deltaic salinity gradient. Biogeosciences 19:1571-1585.</t>
    <phoneticPr fontId="2" type="noConversion"/>
  </si>
  <si>
    <t>Study</t>
    <phoneticPr fontId="2" type="noConversion"/>
  </si>
  <si>
    <t>Hsieh, H. L., C. P. Chen, Y. G. Chen, and H. H. Yang. 2002. Diversity of benthic organic matter flows through polychaetes and crabs in a mangrove estuary: delta C-13 and delta S-34 signals. Marine Ecology Progress Series 227:145-155.</t>
    <phoneticPr fontId="2" type="noConversion"/>
  </si>
  <si>
    <t>Wai, T. C. et al., 2012</t>
  </si>
  <si>
    <t>Wai, T.-C., K. M. Y. Leung, S. Y. T. Sin, A. Cornish, D. Dudgeon, and G. A. Williams. 2012. Spatial, seasonal, and ontogenetic variations in the significance of detrital pathways and terrestrial carbon for a benthic shark, Chiloscyllium plagiosum (HemiscyĂăĄąĆćĈĉĊċČčĎďĐđĒēĔĕĖėĘęĚěĜĝĞğĠġĢģĤĥĦħĨĩĪīĬĭĮįİıĲĳĴĵĶķĸĹĺĻļĽľĿŀŁłŃńŅņŇň_x0000__x0000__x0000_</t>
  </si>
  <si>
    <t xml:space="preserve">Wai, T.-C., J. S. S. Ng, K. M. Y. Leung, D. Dudgeon, and G. A. Williams. 2008. The source and fate of organic matter and the significance of detrital pathways in a tropical coastal ecosystem. Limnology and Oceanography 53:1479-1492.
</t>
    <phoneticPr fontId="2" type="noConversion"/>
  </si>
  <si>
    <t>Harada, Y., B. Fry, S. Y. Lee, D. T. Maher, J. Z. Sippo, and R. M. Connolly. 2020. Stable isotopes indicate ecosystem restructuring following climate-driven mangrove dieback. Limnology and Oceanography 65:1251-1263.</t>
    <phoneticPr fontId="2" type="noConversion"/>
  </si>
  <si>
    <t>Prasad, M. B. K., and A. L. Ramanathan. 2009. Organic matter characterization in a tropical estuarine-mangrove ecosystem of India: Preliminary assessment by using stable isotopes and lignin phenols. Estuarine Coastal and Shelf Science 84:617-624.</t>
    <phoneticPr fontId="2" type="noConversion"/>
  </si>
  <si>
    <t>Ray, R., T. Rixen, A. Baum, A. Malik, G. Gleixner, and T. K. Jana. 2015. Distribution, sources and biogeochemistry of organic matter in a mangrove dominated estuarine system (Indian Sundarbans) during the pre-monsoon. Estuarine Coastal and Shelf Science 167:404-413.</t>
    <phoneticPr fontId="2" type="noConversion"/>
  </si>
  <si>
    <t>Gontharet, S., O. Mathieu, J. Leveque, M. J. Milloux, S. Lesourd, S. Philippe, J. Caillaud, A. Gardel, M. Sarrazin, and C. Proisy. 2014. Distribution and sources of bulk organic matter (OM) on a tropical intertidal mud bank in French Guiana from elemental and isotopic proxies. Chemical Geology 376:1-10.</t>
    <phoneticPr fontId="2" type="noConversion"/>
  </si>
  <si>
    <t>Gontharet, S., O. Mathieu, J. Leveque, M. J. Milloux, S. Lesourd, S. Philippe, J. Caillaud, A. Gardel, M. Sarrazin, and C. Proisy. 2015. Distribution and sources of bulk organic matter (OM) on a tropical intertidal mud bank in French Guiana from elemental䁧_x0001__x0000__x0000_䁨_x0001__x0000__x0000_W_x0001_혒_x0000__x0001__x0000_䀨_x0001_Ň_x0000_䀧_x0002_ထ_x0001__x0000__x0000_䁕_x0001_欏_x0004_䁩_x0001__x0000__x0000_䁪_x0001_̥_x0000_䁫_x0001_΄_x0000_䁮_x0001__x0000__x0000_䁯_x0001__x0000__x0000_䁰</t>
  </si>
  <si>
    <t>Gontharet, S., O. Mathieu, J. Leveque, M. J. Milloux, S. Lesourd, S. Philippe, J. Caillaud, A. Gardel, M. Sarrazin, and C. Proisy. 2016. Distribution and sources of bulk organic matter (OM) on a tropical intertidal mud bank in French Guiana from elemental䁧_x0001__x0000__x0000_䁨_x0001__x0000__x0000_W_x0001_혒_x0000__x0001__x0000_䀨_x0001_Ň_x0000_䀧_x0002_ထ_x0001__x0000__x0000_䁕_x0001_欏_x0004_䁩_x0001__x0000__x0000_䁪_x0001_̥_x0000_䁫_x0001_΄_x0000_䁮_x0001__x0000__x0000_䁯_x0001__x0000__x0000_䁰</t>
  </si>
  <si>
    <t>Gontharet, S., O. Mathieu, J. Leveque, M. J. Milloux, S. Lesourd, S. Philippe, J. Caillaud, A. Gardel, M. Sarrazin, and C. Proisy. 2017. Distribution and sources of bulk organic matter (OM) on a tropical intertidal mud bank in French Guiana from elemental䁧_x0001__x0000__x0000_䁨_x0001__x0000__x0000_W_x0001_혒_x0000__x0001__x0000_䀨_x0001_Ň_x0000_䀧_x0002_ထ_x0001__x0000__x0000_䁕_x0001_欏_x0004_䁩_x0001__x0000__x0000_䁪_x0001_̥_x0000_䁫_x0001_΄_x0000_䁮_x0001__x0000__x0000_䁯_x0001__x0000__x0000_䁰</t>
  </si>
  <si>
    <t>Thimdee, W., G. Deein, C. Sangrungruang, J. Nishioka, and K. Matsunaga. 2003. Sources and fate of organic matter in Khung Krabaen Bay (Thailand) as traced by δ13C and C/N atomic ratiosand C/N atomic ratios. Wetlands 23:729-738.</t>
    <phoneticPr fontId="2" type="noConversion"/>
  </si>
  <si>
    <t>Ray, R. et al., 2022 (Continental Shelf Research)</t>
  </si>
  <si>
    <t xml:space="preserve">Ray, R., and M. Weigt. 2018. Seasonal and habitat-wise variations of creek water particulate and dissolved organic carbon in arid mangrove (the Persian Gulf). Continental Shelf Research 165:60-74.
</t>
  </si>
  <si>
    <t>Ray, R. et al., 2023 (Continental Shelf Research)</t>
  </si>
  <si>
    <t xml:space="preserve">Ray, R., and M. Weigt. 2018. Seasonal and habitat-wise variations of creek water particulate and dissolved organic carbon in arid mangrove (the Persian Gulf). Continental Shelf Research 165:60-75.
</t>
  </si>
  <si>
    <t>Ray, R. et al., 2024 (Continental Shelf Research)</t>
  </si>
  <si>
    <t xml:space="preserve">Ray, R., and M. Weigt. 2018. Seasonal and habitat-wise variations of creek water particulate and dissolved organic carbon in arid mangrove (the Persian Gulf). Continental Shelf Research 165:60-76.
</t>
  </si>
  <si>
    <t>Ray, R. et al., 2025 (Continental Shelf Research)</t>
  </si>
  <si>
    <t xml:space="preserve">Ray, R., and M. Weigt. 2018. Seasonal and habitat-wise variations of creek water particulate and dissolved organic carbon in arid mangrove (the Persian Gulf). Continental Shelf Research 165:60-77.
</t>
  </si>
  <si>
    <t>Raw, J. L., R. Perissinotto, M. S. Bird, N. A. F. Miranda, and N. Peer. 2017. Variable niche size of the giant mangrove whelk Terebralia palustris (Linnaeus, 1767) in a subtropical estuary. Hydrobiologia 803:265-282.</t>
    <phoneticPr fontId="2" type="noConversion"/>
  </si>
  <si>
    <t>Raw, J. L., R. Perissinotto, M. S. Bird, N. A. F. Miranda, and N. Peer. 2017. Variable niche size of the giant mangrove whelk Terebralia palustris (Linnaeus, 1767) in a subtropical estuary. Hydrobiologia 803:265-283.</t>
  </si>
  <si>
    <t>Location</t>
    <phoneticPr fontId="2" type="noConversion"/>
  </si>
  <si>
    <t>fringe</t>
    <phoneticPr fontId="2" type="noConversion"/>
  </si>
  <si>
    <t>interior</t>
    <phoneticPr fontId="2" type="noConversion"/>
  </si>
  <si>
    <t>A. corniculatum + K. candel</t>
    <phoneticPr fontId="2" type="noConversion"/>
  </si>
  <si>
    <t>B. gymnorrhiza</t>
    <phoneticPr fontId="2" type="noConversion"/>
  </si>
  <si>
    <t>transition</t>
    <phoneticPr fontId="2" type="noConversion"/>
  </si>
  <si>
    <t>tansition</t>
    <phoneticPr fontId="2" type="noConversion"/>
  </si>
  <si>
    <t>dwarf</t>
    <phoneticPr fontId="2" type="noConversion"/>
  </si>
  <si>
    <t>Yang, J.,Gao, J.,Cheung, A.,Liu, B. L.,Schwendenmann, L.,Costello, M. J. Vegetation and sediment characteristics in an expanding mangrove forest in New Zealand</t>
    <phoneticPr fontId="2" type="noConversion"/>
  </si>
  <si>
    <t>study_id</t>
    <phoneticPr fontId="2" type="noConversion"/>
  </si>
  <si>
    <t>Core_id</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</si>
</sst>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
    <numFmt numFmtId="177" formatCode="0.0"/>
    <numFmt numFmtId="178" formatCode="0.000"/>
  </numFmts>
  <fonts count="20">
    <font>
      <sz val="12"/>
      <color theme="1"/>
      <name val="等线"/>
      <family val="2"/>
      <charset val="134"/>
      <scheme val="minor"/>
    </font>
    <font>
      <sz val="12"/>
      <color rgb="FFFF0000"/>
      <name val="等线"/>
      <family val="2"/>
      <charset val="134"/>
      <scheme val="minor"/>
    </font>
    <font>
      <sz val="9"/>
      <name val="等线"/>
      <family val="2"/>
      <charset val="134"/>
      <scheme val="minor"/>
    </font>
    <font>
      <sz val="12"/>
      <name val="等线"/>
      <family val="4"/>
      <charset val="134"/>
      <scheme val="minor"/>
    </font>
    <font>
      <sz val="11"/>
      <color theme="1"/>
      <name val="Times New Roman"/>
      <family val="1"/>
    </font>
    <font>
      <sz val="12"/>
      <color rgb="FFC00000"/>
      <name val="等线"/>
      <family val="2"/>
      <charset val="134"/>
      <scheme val="minor"/>
    </font>
    <font>
      <sz val="12"/>
      <name val="等线"/>
      <family val="2"/>
      <charset val="134"/>
      <scheme val="minor"/>
    </font>
    <font>
      <sz val="12"/>
      <color theme="1"/>
      <name val="等线"/>
      <family val="4"/>
      <charset val="134"/>
      <scheme val="minor"/>
    </font>
    <font>
      <sz val="12"/>
      <color theme="1"/>
      <name val="等线"/>
      <family val="1"/>
      <charset val="134"/>
    </font>
    <font>
      <sz val="12"/>
      <color rgb="FF000000"/>
      <name val="等线"/>
      <family val="4"/>
      <charset val="134"/>
      <scheme val="minor"/>
    </font>
    <font>
      <sz val="12"/>
      <color theme="1"/>
      <name val="DengXian"/>
      <family val="4"/>
      <charset val="134"/>
    </font>
    <font>
      <sz val="11"/>
      <name val="Times New Roman"/>
      <family val="1"/>
    </font>
    <font>
      <sz val="12"/>
      <name val="等线"/>
      <family val="1"/>
      <charset val="134"/>
    </font>
    <font>
      <sz val="12"/>
      <name val="Times New Roman"/>
      <family val="1"/>
      <charset val="134"/>
    </font>
    <font>
      <sz val="12"/>
      <name val="DengXian"/>
      <family val="4"/>
      <charset val="134"/>
    </font>
    <font>
      <sz val="10"/>
      <color theme="1"/>
      <name val="AdvTimes"/>
    </font>
    <font>
      <sz val="11"/>
      <color rgb="FF000000"/>
      <name val="Times New Roman"/>
      <family val="1"/>
    </font>
    <font>
      <sz val="9"/>
      <name val="等线"/>
      <family val="3"/>
      <charset val="134"/>
      <scheme val="minor"/>
    </font>
    <font>
      <i/>
      <sz val="11"/>
      <color theme="1"/>
      <name val="Times New Roman"/>
      <family val="1"/>
    </font>
    <font>
      <sz val="14"/>
      <color theme="1"/>
      <name val="Courier New"/>
      <family val="1"/>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alignment vertical="center"/>
    </xf>
  </cellStyleXfs>
  <cellXfs count="60">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pplyAlignment="1">
      <alignment horizontal="justify" vertical="center" wrapText="1"/>
    </xf>
    <xf numFmtId="176" fontId="4" fillId="0" borderId="0" xfId="0" applyNumberFormat="1" applyFont="1" applyAlignment="1">
      <alignment horizontal="justify" vertical="center" wrapText="1"/>
    </xf>
    <xf numFmtId="0" fontId="5" fillId="0" borderId="0" xfId="0" applyFont="1" applyFill="1">
      <alignment vertical="center"/>
    </xf>
    <xf numFmtId="0" fontId="6" fillId="0" borderId="0" xfId="0" applyFont="1">
      <alignment vertical="center"/>
    </xf>
    <xf numFmtId="0" fontId="8" fillId="0" borderId="0" xfId="0" applyFont="1">
      <alignment vertical="center"/>
    </xf>
    <xf numFmtId="0" fontId="0" fillId="2" borderId="0" xfId="0" applyFill="1">
      <alignment vertical="center"/>
    </xf>
    <xf numFmtId="49" fontId="0" fillId="0" borderId="0" xfId="0" applyNumberFormat="1">
      <alignment vertical="center"/>
    </xf>
    <xf numFmtId="0" fontId="9" fillId="0" borderId="0" xfId="0" applyFont="1">
      <alignment vertical="center"/>
    </xf>
    <xf numFmtId="0" fontId="0" fillId="0" borderId="0" xfId="0" applyAlignment="1">
      <alignment vertical="center"/>
    </xf>
    <xf numFmtId="0" fontId="0" fillId="0" borderId="0" xfId="0" applyAlignment="1">
      <alignment horizontal="left" vertical="center"/>
    </xf>
    <xf numFmtId="0" fontId="6"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17" fontId="0" fillId="0" borderId="0" xfId="0" applyNumberFormat="1">
      <alignment vertical="center"/>
    </xf>
    <xf numFmtId="0" fontId="7" fillId="0" borderId="0" xfId="0" applyFont="1">
      <alignment vertical="center"/>
    </xf>
    <xf numFmtId="0" fontId="10" fillId="0" borderId="0" xfId="0" applyFont="1">
      <alignment vertical="center"/>
    </xf>
    <xf numFmtId="0" fontId="6" fillId="0" borderId="0" xfId="0" applyNumberFormat="1" applyFont="1" applyFill="1" applyAlignment="1">
      <alignment horizontal="left" vertical="center"/>
    </xf>
    <xf numFmtId="0" fontId="6" fillId="0" borderId="0" xfId="0" applyFont="1" applyFill="1">
      <alignment vertical="center"/>
    </xf>
    <xf numFmtId="0" fontId="3" fillId="0" borderId="0" xfId="0" applyFont="1" applyFill="1">
      <alignment vertical="center"/>
    </xf>
    <xf numFmtId="0" fontId="11" fillId="0" borderId="0" xfId="0" applyNumberFormat="1" applyFont="1" applyAlignment="1">
      <alignment horizontal="left" vertical="center" wrapText="1"/>
    </xf>
    <xf numFmtId="0" fontId="6" fillId="0" borderId="0" xfId="0" applyFont="1" applyAlignment="1">
      <alignment vertical="center"/>
    </xf>
    <xf numFmtId="0" fontId="6" fillId="2" borderId="0" xfId="0" applyFont="1" applyFill="1" applyAlignment="1">
      <alignment vertical="center"/>
    </xf>
    <xf numFmtId="0" fontId="6" fillId="0" borderId="0" xfId="0" applyFont="1" applyFill="1" applyAlignment="1">
      <alignment vertical="center"/>
    </xf>
    <xf numFmtId="0" fontId="15" fillId="0" borderId="0" xfId="0" applyFont="1">
      <alignment vertical="center"/>
    </xf>
    <xf numFmtId="177" fontId="4" fillId="0" borderId="0" xfId="0" applyNumberFormat="1" applyFont="1" applyAlignment="1">
      <alignment horizontal="left" vertical="center" wrapText="1"/>
    </xf>
    <xf numFmtId="178" fontId="4" fillId="0" borderId="0" xfId="0" applyNumberFormat="1" applyFont="1" applyAlignment="1">
      <alignment horizontal="left" vertical="center" wrapText="1"/>
    </xf>
    <xf numFmtId="177" fontId="16" fillId="0" borderId="0" xfId="0" applyNumberFormat="1" applyFont="1" applyAlignment="1">
      <alignment horizontal="left" vertical="center" wrapText="1"/>
    </xf>
    <xf numFmtId="0" fontId="18" fillId="0" borderId="0" xfId="0" applyFont="1" applyAlignment="1">
      <alignment horizontal="left" vertical="center" wrapText="1"/>
    </xf>
    <xf numFmtId="49" fontId="4" fillId="0" borderId="0" xfId="0" applyNumberFormat="1" applyFont="1" applyAlignment="1">
      <alignment horizontal="left" vertical="center" wrapText="1"/>
    </xf>
    <xf numFmtId="0" fontId="4" fillId="0" borderId="0" xfId="0" applyFont="1" applyFill="1" applyAlignment="1">
      <alignment horizontal="justify" vertical="center"/>
    </xf>
    <xf numFmtId="0" fontId="4" fillId="0" borderId="0" xfId="0" applyFont="1" applyFill="1" applyAlignment="1">
      <alignment horizontal="justify" vertical="center" wrapText="1"/>
    </xf>
    <xf numFmtId="176" fontId="4" fillId="0" borderId="0" xfId="0" applyNumberFormat="1" applyFont="1" applyFill="1" applyAlignment="1">
      <alignment horizontal="justify" vertical="center" wrapText="1"/>
    </xf>
    <xf numFmtId="0" fontId="19" fillId="0" borderId="0" xfId="0" applyFont="1">
      <alignment vertical="center"/>
    </xf>
    <xf numFmtId="2" fontId="4" fillId="0" borderId="0" xfId="0" applyNumberFormat="1" applyFont="1" applyAlignment="1">
      <alignment horizontal="justify" vertical="center" wrapText="1"/>
    </xf>
    <xf numFmtId="0" fontId="3" fillId="0" borderId="0" xfId="0" applyFont="1" applyAlignment="1">
      <alignment vertical="center"/>
    </xf>
    <xf numFmtId="178" fontId="4" fillId="0" borderId="0" xfId="0" applyNumberFormat="1" applyFont="1" applyAlignment="1">
      <alignment horizontal="justify" vertical="center" wrapText="1"/>
    </xf>
    <xf numFmtId="17" fontId="6" fillId="0" borderId="0" xfId="0" applyNumberFormat="1" applyFont="1" applyFill="1">
      <alignment vertical="center"/>
    </xf>
    <xf numFmtId="0" fontId="11" fillId="0" borderId="0" xfId="0" applyNumberFormat="1" applyFont="1" applyFill="1" applyAlignment="1">
      <alignment horizontal="left" vertical="center" wrapText="1"/>
    </xf>
    <xf numFmtId="0" fontId="11" fillId="0" borderId="0" xfId="0" applyFont="1" applyFill="1" applyAlignment="1">
      <alignment horizontal="justify" vertical="center" wrapText="1"/>
    </xf>
    <xf numFmtId="0" fontId="11" fillId="0" borderId="0" xfId="0" applyFont="1" applyFill="1" applyAlignment="1">
      <alignment vertical="center"/>
    </xf>
    <xf numFmtId="176" fontId="11" fillId="0" borderId="0" xfId="0" applyNumberFormat="1" applyFont="1" applyFill="1" applyAlignment="1">
      <alignment horizontal="justify" vertical="center" wrapText="1"/>
    </xf>
    <xf numFmtId="0" fontId="11" fillId="0" borderId="0" xfId="0" applyNumberFormat="1" applyFont="1" applyFill="1" applyAlignment="1">
      <alignment horizontal="left" vertical="center"/>
    </xf>
    <xf numFmtId="0" fontId="11" fillId="0" borderId="0" xfId="0" applyFont="1" applyFill="1" applyAlignment="1">
      <alignment horizontal="justify" vertical="center"/>
    </xf>
    <xf numFmtId="176" fontId="11" fillId="0" borderId="0" xfId="0" applyNumberFormat="1" applyFont="1" applyFill="1" applyAlignment="1">
      <alignment horizontal="justify" vertical="center"/>
    </xf>
    <xf numFmtId="0" fontId="6" fillId="0" borderId="0" xfId="0" applyFont="1" applyFill="1" applyAlignment="1">
      <alignment horizontal="left" vertical="center"/>
    </xf>
    <xf numFmtId="0" fontId="11" fillId="0" borderId="0" xfId="0" applyFont="1" applyFill="1" applyAlignment="1">
      <alignment horizontal="left" vertical="center" wrapText="1"/>
    </xf>
    <xf numFmtId="0" fontId="11" fillId="0" borderId="0" xfId="0" applyFont="1" applyFill="1" applyAlignment="1">
      <alignment horizontal="left" vertical="center"/>
    </xf>
    <xf numFmtId="176" fontId="11" fillId="0" borderId="0" xfId="0" applyNumberFormat="1" applyFont="1" applyFill="1" applyAlignment="1">
      <alignment horizontal="left" vertical="center" wrapText="1"/>
    </xf>
    <xf numFmtId="0" fontId="12" fillId="0" borderId="0" xfId="0" applyFont="1" applyFill="1">
      <alignment vertical="center"/>
    </xf>
    <xf numFmtId="0" fontId="0" fillId="0" borderId="0" xfId="0" applyFill="1" applyAlignment="1">
      <alignment vertical="center"/>
    </xf>
    <xf numFmtId="0" fontId="3" fillId="0" borderId="0" xfId="0" applyNumberFormat="1" applyFont="1" applyFill="1" applyAlignment="1">
      <alignment horizontal="left" vertical="center"/>
    </xf>
    <xf numFmtId="0" fontId="14" fillId="0" borderId="0" xfId="0" applyFont="1" applyFill="1">
      <alignment vertical="center"/>
    </xf>
    <xf numFmtId="0" fontId="6" fillId="0" borderId="0" xfId="0" quotePrefix="1" applyFont="1" applyFill="1">
      <alignment vertical="center"/>
    </xf>
    <xf numFmtId="0" fontId="6" fillId="0" borderId="0" xfId="0" applyNumberFormat="1" applyFont="1" applyFill="1">
      <alignment vertical="center"/>
    </xf>
    <xf numFmtId="0" fontId="3" fillId="0" borderId="0" xfId="0" applyFont="1" applyFill="1" applyAlignment="1">
      <alignment vertical="center"/>
    </xf>
    <xf numFmtId="0" fontId="0" fillId="0" borderId="0" xfId="0" applyNumberFormat="1">
      <alignment vertical="center"/>
    </xf>
    <xf numFmtId="0" fontId="1" fillId="0" borderId="0" xfId="0" applyNumberFormat="1"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B4127-EE90-E947-A7C8-88947AA6726A}">
  <dimension ref="A1:P460"/>
  <sheetViews>
    <sheetView zoomScale="88" workbookViewId="0">
      <selection activeCell="B2" sqref="B2"/>
    </sheetView>
  </sheetViews>
  <sheetFormatPr baseColWidth="10" defaultRowHeight="16"/>
  <cols>
    <col min="1" max="1" width="10.83203125" style="20"/>
    <col min="2" max="2" width="22.6640625" style="20" customWidth="1"/>
    <col min="3" max="4" width="10.83203125" style="20"/>
    <col min="5" max="5" width="14.33203125" style="20" customWidth="1"/>
    <col min="6" max="7" width="10.83203125" style="20"/>
    <col min="8" max="8" width="35.33203125" style="20" customWidth="1"/>
    <col min="9" max="15" width="10.83203125" style="20"/>
    <col min="16" max="16" width="35.1640625" style="25" customWidth="1"/>
    <col min="17" max="16384" width="10.83203125" style="20"/>
  </cols>
  <sheetData>
    <row r="1" spans="1:16">
      <c r="A1" s="20" t="s">
        <v>0</v>
      </c>
      <c r="B1" s="20" t="s">
        <v>1934</v>
      </c>
      <c r="C1" s="20" t="s">
        <v>1431</v>
      </c>
      <c r="D1" s="20" t="s">
        <v>1432</v>
      </c>
      <c r="E1" s="20" t="s">
        <v>4</v>
      </c>
      <c r="F1" s="20" t="s">
        <v>6</v>
      </c>
      <c r="G1" s="20" t="s">
        <v>7</v>
      </c>
      <c r="H1" s="20" t="s">
        <v>5</v>
      </c>
      <c r="I1" s="20" t="s">
        <v>8</v>
      </c>
      <c r="J1" s="20" t="s">
        <v>9</v>
      </c>
      <c r="K1" s="20" t="s">
        <v>1925</v>
      </c>
      <c r="L1" s="20" t="s">
        <v>10</v>
      </c>
      <c r="M1" s="20" t="s">
        <v>11</v>
      </c>
      <c r="N1" s="20" t="s">
        <v>12</v>
      </c>
      <c r="O1" s="20" t="s">
        <v>13</v>
      </c>
      <c r="P1" s="25" t="s">
        <v>797</v>
      </c>
    </row>
    <row r="2" spans="1:16">
      <c r="A2" s="20">
        <v>1</v>
      </c>
      <c r="B2" s="20" t="s">
        <v>105</v>
      </c>
      <c r="C2" s="19">
        <v>165.787592962963</v>
      </c>
      <c r="D2" s="19">
        <v>21.737400000000001</v>
      </c>
      <c r="E2" s="20" t="s">
        <v>106</v>
      </c>
      <c r="F2" s="20" t="s">
        <v>47</v>
      </c>
      <c r="G2" s="20" t="s">
        <v>97</v>
      </c>
      <c r="H2" s="20" t="s">
        <v>91</v>
      </c>
      <c r="J2" s="20" t="s">
        <v>19</v>
      </c>
      <c r="L2" s="20">
        <v>-25.995000000000001</v>
      </c>
      <c r="M2" s="20">
        <v>0.35499999999999998</v>
      </c>
      <c r="N2" s="20">
        <f>M2/SQRT(O2)</f>
        <v>0.20495934556231715</v>
      </c>
      <c r="O2" s="20">
        <v>3</v>
      </c>
      <c r="P2" s="25" t="s">
        <v>798</v>
      </c>
    </row>
    <row r="3" spans="1:16">
      <c r="A3" s="20">
        <v>2</v>
      </c>
      <c r="B3" s="20" t="s">
        <v>663</v>
      </c>
      <c r="C3" s="19">
        <v>165.787565555556</v>
      </c>
      <c r="D3" s="19">
        <v>-21.736093333333301</v>
      </c>
      <c r="E3" s="20" t="s">
        <v>664</v>
      </c>
      <c r="F3" s="20" t="s">
        <v>47</v>
      </c>
      <c r="G3" s="20" t="s">
        <v>47</v>
      </c>
      <c r="H3" s="20" t="s">
        <v>660</v>
      </c>
      <c r="J3" s="20" t="s">
        <v>19</v>
      </c>
      <c r="L3" s="20">
        <v>-26.004999999999999</v>
      </c>
      <c r="M3" s="20">
        <v>0.495</v>
      </c>
      <c r="N3" s="20">
        <f>M3/SQRT(O3)</f>
        <v>0.28578838324886474</v>
      </c>
      <c r="O3" s="20">
        <v>3</v>
      </c>
      <c r="P3" s="25" t="s">
        <v>798</v>
      </c>
    </row>
    <row r="4" spans="1:16">
      <c r="A4" s="20">
        <v>3</v>
      </c>
      <c r="B4" s="20" t="s">
        <v>388</v>
      </c>
      <c r="C4" s="19">
        <v>165.72914807291301</v>
      </c>
      <c r="D4" s="19">
        <v>-21.727842446772101</v>
      </c>
      <c r="E4" s="20" t="s">
        <v>389</v>
      </c>
      <c r="F4" s="20" t="s">
        <v>391</v>
      </c>
      <c r="G4" s="20" t="s">
        <v>97</v>
      </c>
      <c r="H4" s="20" t="s">
        <v>390</v>
      </c>
      <c r="I4" s="20">
        <v>2011</v>
      </c>
      <c r="J4" s="20" t="s">
        <v>19</v>
      </c>
      <c r="L4" s="20">
        <v>-27.711504424778798</v>
      </c>
      <c r="O4" s="20">
        <v>3</v>
      </c>
      <c r="P4" s="25" t="s">
        <v>799</v>
      </c>
    </row>
    <row r="5" spans="1:16">
      <c r="A5" s="20">
        <v>4</v>
      </c>
      <c r="B5" s="20" t="s">
        <v>388</v>
      </c>
      <c r="C5" s="19">
        <v>165.78227726908</v>
      </c>
      <c r="D5" s="19">
        <v>-21.736692499292499</v>
      </c>
      <c r="E5" s="20" t="s">
        <v>392</v>
      </c>
      <c r="G5" s="20" t="s">
        <v>97</v>
      </c>
      <c r="H5" s="20" t="s">
        <v>390</v>
      </c>
      <c r="J5" s="20" t="s">
        <v>19</v>
      </c>
      <c r="L5" s="20">
        <v>-27.1380530973451</v>
      </c>
      <c r="O5" s="20">
        <v>3</v>
      </c>
      <c r="P5" s="25" t="s">
        <v>799</v>
      </c>
    </row>
    <row r="6" spans="1:16">
      <c r="A6" s="20">
        <v>5</v>
      </c>
      <c r="B6" s="20" t="s">
        <v>94</v>
      </c>
      <c r="C6" s="19">
        <v>-22.252762617905098</v>
      </c>
      <c r="D6" s="19">
        <v>166.423136400868</v>
      </c>
      <c r="F6" s="20" t="s">
        <v>96</v>
      </c>
      <c r="G6" s="20" t="s">
        <v>97</v>
      </c>
      <c r="H6" s="20" t="s">
        <v>91</v>
      </c>
      <c r="J6" s="20" t="s">
        <v>49</v>
      </c>
      <c r="L6" s="20">
        <v>-27.26</v>
      </c>
      <c r="M6" s="20">
        <v>0.3</v>
      </c>
      <c r="O6" s="20">
        <v>3</v>
      </c>
      <c r="P6" s="25" t="s">
        <v>800</v>
      </c>
    </row>
    <row r="7" spans="1:16">
      <c r="A7" s="20">
        <v>6</v>
      </c>
      <c r="B7" s="20" t="s">
        <v>94</v>
      </c>
      <c r="C7" s="19">
        <v>-22.252762617905098</v>
      </c>
      <c r="D7" s="19">
        <v>166.423136400868</v>
      </c>
      <c r="G7" s="20" t="s">
        <v>97</v>
      </c>
      <c r="H7" s="20" t="s">
        <v>719</v>
      </c>
      <c r="J7" s="20" t="s">
        <v>49</v>
      </c>
      <c r="L7" s="20">
        <v>-30.17</v>
      </c>
      <c r="M7" s="20">
        <v>0.41</v>
      </c>
      <c r="O7" s="20">
        <v>3</v>
      </c>
      <c r="P7" s="25" t="s">
        <v>800</v>
      </c>
    </row>
    <row r="8" spans="1:16">
      <c r="A8" s="20">
        <v>7</v>
      </c>
      <c r="B8" s="20" t="s">
        <v>44</v>
      </c>
      <c r="C8" s="19">
        <v>166.07506245197999</v>
      </c>
      <c r="D8" s="19">
        <v>-21.910738200034299</v>
      </c>
      <c r="E8" s="20" t="s">
        <v>45</v>
      </c>
      <c r="F8" s="20" t="s">
        <v>47</v>
      </c>
      <c r="G8" s="20" t="s">
        <v>47</v>
      </c>
      <c r="H8" s="20" t="s">
        <v>46</v>
      </c>
      <c r="I8" s="20" t="s">
        <v>48</v>
      </c>
      <c r="J8" s="20" t="s">
        <v>49</v>
      </c>
      <c r="K8" s="20" t="s">
        <v>1926</v>
      </c>
      <c r="L8" s="20">
        <v>-27</v>
      </c>
      <c r="M8" s="20">
        <v>1</v>
      </c>
      <c r="O8" s="20">
        <v>3</v>
      </c>
      <c r="P8" s="25" t="s">
        <v>801</v>
      </c>
    </row>
    <row r="9" spans="1:16">
      <c r="A9" s="20">
        <v>8</v>
      </c>
      <c r="B9" s="20" t="s">
        <v>44</v>
      </c>
      <c r="C9" s="19">
        <v>166.07506245197999</v>
      </c>
      <c r="D9" s="19">
        <v>-21.910738200034299</v>
      </c>
      <c r="E9" s="20" t="s">
        <v>45</v>
      </c>
      <c r="G9" s="20" t="s">
        <v>47</v>
      </c>
      <c r="H9" s="20" t="s">
        <v>660</v>
      </c>
      <c r="J9" s="20" t="s">
        <v>49</v>
      </c>
      <c r="K9" s="20" t="s">
        <v>1926</v>
      </c>
      <c r="L9" s="20">
        <v>-28.7</v>
      </c>
      <c r="M9" s="20">
        <v>2</v>
      </c>
      <c r="O9" s="20">
        <v>3</v>
      </c>
      <c r="P9" s="25" t="s">
        <v>801</v>
      </c>
    </row>
    <row r="10" spans="1:16">
      <c r="A10" s="20">
        <v>9</v>
      </c>
      <c r="B10" s="20" t="s">
        <v>235</v>
      </c>
      <c r="C10" s="19">
        <v>117.9016</v>
      </c>
      <c r="D10" s="19">
        <v>24.390802787456401</v>
      </c>
      <c r="E10" s="20" t="s">
        <v>236</v>
      </c>
      <c r="F10" s="20" t="s">
        <v>237</v>
      </c>
      <c r="G10" s="20" t="s">
        <v>237</v>
      </c>
      <c r="H10" s="21" t="s">
        <v>249</v>
      </c>
      <c r="I10" s="20" t="s">
        <v>238</v>
      </c>
      <c r="J10" s="20" t="s">
        <v>19</v>
      </c>
      <c r="K10" s="20" t="s">
        <v>1926</v>
      </c>
      <c r="L10" s="20">
        <v>-22.883005715839499</v>
      </c>
      <c r="O10" s="20">
        <v>3</v>
      </c>
      <c r="P10" s="25" t="s">
        <v>802</v>
      </c>
    </row>
    <row r="11" spans="1:16">
      <c r="A11" s="20">
        <v>10</v>
      </c>
      <c r="B11" s="20" t="s">
        <v>239</v>
      </c>
      <c r="C11" s="19">
        <v>117.9016</v>
      </c>
      <c r="D11" s="19">
        <v>24.3913836236934</v>
      </c>
      <c r="E11" s="20" t="s">
        <v>240</v>
      </c>
      <c r="F11" s="20" t="s">
        <v>237</v>
      </c>
      <c r="G11" s="20" t="s">
        <v>237</v>
      </c>
      <c r="H11" s="21" t="s">
        <v>233</v>
      </c>
      <c r="I11" s="20" t="s">
        <v>238</v>
      </c>
      <c r="J11" s="20" t="s">
        <v>19</v>
      </c>
      <c r="K11" s="20" t="s">
        <v>1926</v>
      </c>
      <c r="L11" s="20">
        <v>-23.245289415743901</v>
      </c>
      <c r="O11" s="20">
        <v>3</v>
      </c>
      <c r="P11" s="25" t="s">
        <v>802</v>
      </c>
    </row>
    <row r="12" spans="1:16">
      <c r="A12" s="20">
        <v>11</v>
      </c>
      <c r="B12" s="20" t="s">
        <v>239</v>
      </c>
      <c r="C12" s="19">
        <v>117.9016</v>
      </c>
      <c r="D12" s="19">
        <v>24.390802787456401</v>
      </c>
      <c r="E12" s="20" t="s">
        <v>241</v>
      </c>
      <c r="F12" s="20" t="s">
        <v>237</v>
      </c>
      <c r="G12" s="20" t="s">
        <v>237</v>
      </c>
      <c r="H12" s="21" t="s">
        <v>233</v>
      </c>
      <c r="I12" s="20" t="s">
        <v>238</v>
      </c>
      <c r="J12" s="20" t="s">
        <v>19</v>
      </c>
      <c r="K12" s="20" t="s">
        <v>1926</v>
      </c>
      <c r="L12" s="20">
        <v>-24.6145653223099</v>
      </c>
      <c r="O12" s="20">
        <v>3</v>
      </c>
      <c r="P12" s="25" t="s">
        <v>802</v>
      </c>
    </row>
    <row r="13" spans="1:16">
      <c r="A13" s="20">
        <v>12</v>
      </c>
      <c r="B13" s="20" t="s">
        <v>579</v>
      </c>
      <c r="C13" s="19">
        <v>109.76259899999999</v>
      </c>
      <c r="D13" s="19">
        <v>21.492697</v>
      </c>
      <c r="E13" s="20" t="s">
        <v>580</v>
      </c>
      <c r="F13" s="20" t="s">
        <v>237</v>
      </c>
      <c r="G13" s="20" t="s">
        <v>237</v>
      </c>
      <c r="H13" s="20" t="s">
        <v>1928</v>
      </c>
      <c r="I13" s="20" t="s">
        <v>229</v>
      </c>
      <c r="J13" s="20" t="s">
        <v>49</v>
      </c>
      <c r="K13" s="20" t="s">
        <v>1926</v>
      </c>
      <c r="L13" s="20">
        <v>-28.392848718083702</v>
      </c>
      <c r="O13" s="20">
        <v>3</v>
      </c>
      <c r="P13" s="25" t="s">
        <v>804</v>
      </c>
    </row>
    <row r="14" spans="1:16">
      <c r="A14" s="20">
        <v>13</v>
      </c>
      <c r="B14" s="20" t="s">
        <v>582</v>
      </c>
      <c r="C14" s="19">
        <v>109.760594</v>
      </c>
      <c r="D14" s="19">
        <v>21.4969</v>
      </c>
      <c r="E14" s="20" t="s">
        <v>583</v>
      </c>
      <c r="F14" s="20" t="s">
        <v>237</v>
      </c>
      <c r="G14" s="20" t="s">
        <v>237</v>
      </c>
      <c r="H14" s="20" t="s">
        <v>1929</v>
      </c>
      <c r="I14" s="20" t="s">
        <v>229</v>
      </c>
      <c r="J14" s="20" t="s">
        <v>49</v>
      </c>
      <c r="K14" s="20" t="s">
        <v>1927</v>
      </c>
      <c r="L14" s="20">
        <v>-29.1226003194306</v>
      </c>
      <c r="O14" s="20">
        <v>3</v>
      </c>
      <c r="P14" s="25" t="s">
        <v>804</v>
      </c>
    </row>
    <row r="15" spans="1:16">
      <c r="A15" s="20">
        <v>14</v>
      </c>
      <c r="B15" s="20" t="s">
        <v>584</v>
      </c>
      <c r="C15" s="19">
        <v>114.51981111111111</v>
      </c>
      <c r="D15" s="19">
        <v>22.553738888888891</v>
      </c>
      <c r="E15" s="20" t="s">
        <v>585</v>
      </c>
      <c r="F15" s="20" t="s">
        <v>586</v>
      </c>
      <c r="G15" s="20" t="s">
        <v>18</v>
      </c>
      <c r="H15" s="20" t="s">
        <v>581</v>
      </c>
      <c r="I15" s="20" t="s">
        <v>587</v>
      </c>
      <c r="J15" s="20" t="s">
        <v>49</v>
      </c>
      <c r="L15" s="20">
        <v>-14.35</v>
      </c>
      <c r="O15" s="20">
        <v>3</v>
      </c>
      <c r="P15" s="25" t="s">
        <v>805</v>
      </c>
    </row>
    <row r="16" spans="1:16">
      <c r="A16" s="20">
        <v>15</v>
      </c>
      <c r="B16" s="20" t="s">
        <v>584</v>
      </c>
      <c r="C16" s="19">
        <v>114.55745833333333</v>
      </c>
      <c r="D16" s="19">
        <v>22.651505555555556</v>
      </c>
      <c r="E16" s="20" t="s">
        <v>588</v>
      </c>
      <c r="F16" s="20" t="s">
        <v>586</v>
      </c>
      <c r="G16" s="20" t="s">
        <v>18</v>
      </c>
      <c r="H16" s="20" t="s">
        <v>581</v>
      </c>
      <c r="I16" s="20" t="s">
        <v>587</v>
      </c>
      <c r="J16" s="20" t="s">
        <v>49</v>
      </c>
      <c r="L16" s="20">
        <v>-22.6</v>
      </c>
      <c r="O16" s="20">
        <v>3</v>
      </c>
      <c r="P16" s="25" t="s">
        <v>805</v>
      </c>
    </row>
    <row r="17" spans="1:16">
      <c r="A17" s="20">
        <v>16</v>
      </c>
      <c r="B17" s="20" t="s">
        <v>584</v>
      </c>
      <c r="C17" s="19">
        <v>114.55135</v>
      </c>
      <c r="D17" s="19">
        <v>22.730994444444441</v>
      </c>
      <c r="E17" s="20" t="s">
        <v>589</v>
      </c>
      <c r="F17" s="20" t="s">
        <v>586</v>
      </c>
      <c r="G17" s="20" t="s">
        <v>18</v>
      </c>
      <c r="H17" s="20" t="s">
        <v>581</v>
      </c>
      <c r="I17" s="20" t="s">
        <v>587</v>
      </c>
      <c r="J17" s="20" t="s">
        <v>19</v>
      </c>
      <c r="L17" s="20">
        <v>-15.775</v>
      </c>
      <c r="O17" s="20">
        <v>3</v>
      </c>
      <c r="P17" s="25" t="s">
        <v>805</v>
      </c>
    </row>
    <row r="18" spans="1:16">
      <c r="A18" s="20">
        <v>17</v>
      </c>
      <c r="B18" s="20" t="s">
        <v>584</v>
      </c>
      <c r="C18" s="19">
        <v>114.76757222222223</v>
      </c>
      <c r="D18" s="19">
        <v>22.826688888888889</v>
      </c>
      <c r="E18" s="20" t="s">
        <v>590</v>
      </c>
      <c r="F18" s="20" t="s">
        <v>586</v>
      </c>
      <c r="G18" s="20" t="s">
        <v>18</v>
      </c>
      <c r="H18" s="20" t="s">
        <v>581</v>
      </c>
      <c r="I18" s="20" t="s">
        <v>587</v>
      </c>
      <c r="J18" s="20" t="s">
        <v>19</v>
      </c>
      <c r="L18" s="20">
        <v>-14.975</v>
      </c>
      <c r="O18" s="20">
        <v>3</v>
      </c>
      <c r="P18" s="25" t="s">
        <v>805</v>
      </c>
    </row>
    <row r="19" spans="1:16">
      <c r="A19" s="20">
        <v>18</v>
      </c>
      <c r="B19" s="20" t="s">
        <v>552</v>
      </c>
      <c r="C19" s="19">
        <v>110.795823389021</v>
      </c>
      <c r="D19" s="19">
        <v>19.616470588235298</v>
      </c>
      <c r="E19" s="20" t="s">
        <v>275</v>
      </c>
      <c r="F19" s="20" t="s">
        <v>553</v>
      </c>
      <c r="G19" s="20" t="s">
        <v>18</v>
      </c>
      <c r="H19" s="21" t="s">
        <v>551</v>
      </c>
      <c r="J19" s="20" t="s">
        <v>19</v>
      </c>
      <c r="K19" s="20" t="s">
        <v>1926</v>
      </c>
      <c r="L19" s="20">
        <v>-26.6</v>
      </c>
      <c r="O19" s="20">
        <v>3</v>
      </c>
      <c r="P19" s="25" t="s">
        <v>803</v>
      </c>
    </row>
    <row r="20" spans="1:16">
      <c r="A20" s="20">
        <v>19</v>
      </c>
      <c r="B20" s="20" t="s">
        <v>552</v>
      </c>
      <c r="C20" s="19">
        <v>110.831980906921</v>
      </c>
      <c r="D20" s="19">
        <v>19.5603529411765</v>
      </c>
      <c r="E20" s="20" t="s">
        <v>379</v>
      </c>
      <c r="F20" s="20" t="s">
        <v>553</v>
      </c>
      <c r="G20" s="20" t="s">
        <v>18</v>
      </c>
      <c r="H20" s="21" t="s">
        <v>551</v>
      </c>
      <c r="J20" s="21" t="s">
        <v>19</v>
      </c>
      <c r="K20" s="20" t="s">
        <v>1926</v>
      </c>
      <c r="L20" s="20">
        <v>-26.5</v>
      </c>
      <c r="O20" s="20">
        <v>3</v>
      </c>
      <c r="P20" s="25" t="s">
        <v>803</v>
      </c>
    </row>
    <row r="21" spans="1:16">
      <c r="A21" s="20">
        <v>20</v>
      </c>
      <c r="B21" s="20" t="s">
        <v>242</v>
      </c>
      <c r="C21" s="19">
        <v>118.03436000000001</v>
      </c>
      <c r="D21" s="19">
        <v>24.552567</v>
      </c>
      <c r="E21" s="20" t="s">
        <v>243</v>
      </c>
      <c r="F21" s="20" t="s">
        <v>244</v>
      </c>
      <c r="G21" s="20" t="s">
        <v>18</v>
      </c>
      <c r="H21" s="21" t="s">
        <v>233</v>
      </c>
      <c r="J21" s="20" t="s">
        <v>19</v>
      </c>
      <c r="K21" s="20" t="s">
        <v>1926</v>
      </c>
      <c r="L21" s="20">
        <v>-25.661970803390702</v>
      </c>
      <c r="O21" s="20">
        <v>3</v>
      </c>
      <c r="P21" s="25" t="s">
        <v>806</v>
      </c>
    </row>
    <row r="22" spans="1:16">
      <c r="A22" s="20">
        <v>21</v>
      </c>
      <c r="B22" s="20" t="s">
        <v>242</v>
      </c>
      <c r="C22" s="19">
        <v>118.03446</v>
      </c>
      <c r="D22" s="19">
        <v>24.552467</v>
      </c>
      <c r="E22" s="20" t="s">
        <v>245</v>
      </c>
      <c r="G22" s="20" t="s">
        <v>18</v>
      </c>
      <c r="H22" s="21" t="s">
        <v>249</v>
      </c>
      <c r="J22" s="21" t="s">
        <v>19</v>
      </c>
      <c r="K22" s="20" t="s">
        <v>1926</v>
      </c>
      <c r="L22" s="20">
        <v>-25.775274532677798</v>
      </c>
      <c r="O22" s="20">
        <v>3</v>
      </c>
      <c r="P22" s="25" t="s">
        <v>806</v>
      </c>
    </row>
    <row r="23" spans="1:16">
      <c r="A23" s="20">
        <v>22</v>
      </c>
      <c r="B23" s="20" t="s">
        <v>242</v>
      </c>
      <c r="C23" s="19">
        <v>118.03456</v>
      </c>
      <c r="D23" s="19">
        <v>24.552367</v>
      </c>
      <c r="E23" s="20" t="s">
        <v>246</v>
      </c>
      <c r="G23" s="20" t="s">
        <v>18</v>
      </c>
      <c r="H23" s="21" t="s">
        <v>233</v>
      </c>
      <c r="J23" s="21" t="s">
        <v>19</v>
      </c>
      <c r="K23" s="20" t="s">
        <v>1926</v>
      </c>
      <c r="L23" s="20">
        <v>-25.3354567745018</v>
      </c>
      <c r="O23" s="20">
        <v>3</v>
      </c>
      <c r="P23" s="25" t="s">
        <v>806</v>
      </c>
    </row>
    <row r="24" spans="1:16">
      <c r="A24" s="20">
        <v>23</v>
      </c>
      <c r="B24" s="20" t="s">
        <v>14</v>
      </c>
      <c r="C24" s="19">
        <v>118.68725644989</v>
      </c>
      <c r="D24" s="19">
        <v>24.9538457225663</v>
      </c>
      <c r="F24" s="20" t="s">
        <v>17</v>
      </c>
      <c r="G24" s="20" t="s">
        <v>18</v>
      </c>
      <c r="H24" s="21" t="s">
        <v>16</v>
      </c>
      <c r="J24" s="20" t="s">
        <v>19</v>
      </c>
      <c r="K24" s="20" t="s">
        <v>1926</v>
      </c>
      <c r="L24" s="20">
        <v>-24.677877923997698</v>
      </c>
      <c r="O24" s="20">
        <v>3</v>
      </c>
      <c r="P24" s="25" t="s">
        <v>807</v>
      </c>
    </row>
    <row r="25" spans="1:16">
      <c r="A25" s="20">
        <v>24</v>
      </c>
      <c r="B25" s="20" t="s">
        <v>14</v>
      </c>
      <c r="C25" s="19">
        <v>118.68468152923499</v>
      </c>
      <c r="D25" s="19">
        <v>24.9538457225663</v>
      </c>
      <c r="F25" s="20" t="s">
        <v>234</v>
      </c>
      <c r="G25" s="20" t="s">
        <v>18</v>
      </c>
      <c r="H25" s="21" t="s">
        <v>233</v>
      </c>
      <c r="J25" s="20" t="s">
        <v>19</v>
      </c>
      <c r="K25" s="20" t="s">
        <v>1926</v>
      </c>
      <c r="L25" s="20">
        <v>-23.398724536577902</v>
      </c>
      <c r="O25" s="20">
        <v>3</v>
      </c>
      <c r="P25" s="25" t="s">
        <v>807</v>
      </c>
    </row>
    <row r="26" spans="1:16">
      <c r="A26" s="20">
        <v>25</v>
      </c>
      <c r="B26" s="20" t="s">
        <v>678</v>
      </c>
      <c r="C26" s="19">
        <v>110.785</v>
      </c>
      <c r="D26" s="19">
        <v>19.61</v>
      </c>
      <c r="E26" s="20" t="s">
        <v>679</v>
      </c>
      <c r="F26" s="20" t="s">
        <v>681</v>
      </c>
      <c r="G26" s="20" t="s">
        <v>18</v>
      </c>
      <c r="H26" s="20" t="s">
        <v>680</v>
      </c>
      <c r="J26" s="20" t="s">
        <v>19</v>
      </c>
      <c r="K26" s="20" t="s">
        <v>1926</v>
      </c>
      <c r="L26" s="20">
        <v>-26.6</v>
      </c>
      <c r="M26" s="20">
        <v>0.6</v>
      </c>
      <c r="N26" s="20">
        <f>M26/SQRT(O26)</f>
        <v>0.26832815729997472</v>
      </c>
      <c r="O26" s="20">
        <v>5</v>
      </c>
      <c r="P26" s="25" t="s">
        <v>808</v>
      </c>
    </row>
    <row r="27" spans="1:16">
      <c r="A27" s="20">
        <v>26</v>
      </c>
      <c r="B27" s="20" t="s">
        <v>678</v>
      </c>
      <c r="C27" s="19">
        <v>109.295</v>
      </c>
      <c r="D27" s="19">
        <v>19.715</v>
      </c>
      <c r="E27" s="20" t="s">
        <v>720</v>
      </c>
      <c r="F27" s="20" t="s">
        <v>721</v>
      </c>
      <c r="G27" s="20" t="s">
        <v>18</v>
      </c>
      <c r="H27" s="20" t="s">
        <v>719</v>
      </c>
      <c r="J27" s="20" t="s">
        <v>19</v>
      </c>
      <c r="K27" s="20" t="s">
        <v>1926</v>
      </c>
      <c r="L27" s="20">
        <v>-24.9</v>
      </c>
      <c r="M27" s="20">
        <v>1.3</v>
      </c>
      <c r="N27" s="20">
        <f>M27/SQRT(O27)</f>
        <v>0.58137767414994534</v>
      </c>
      <c r="O27" s="20">
        <v>5</v>
      </c>
      <c r="P27" s="25" t="s">
        <v>808</v>
      </c>
    </row>
    <row r="28" spans="1:16">
      <c r="A28" s="20">
        <v>27</v>
      </c>
      <c r="B28" s="20" t="s">
        <v>678</v>
      </c>
      <c r="C28" s="19">
        <v>110.785</v>
      </c>
      <c r="D28" s="19">
        <v>19.61</v>
      </c>
      <c r="E28" s="20" t="s">
        <v>682</v>
      </c>
      <c r="G28" s="20" t="s">
        <v>18</v>
      </c>
      <c r="H28" s="20" t="s">
        <v>680</v>
      </c>
      <c r="J28" s="20" t="s">
        <v>19</v>
      </c>
      <c r="K28" s="20" t="s">
        <v>1926</v>
      </c>
      <c r="L28" s="20">
        <v>-26</v>
      </c>
      <c r="M28" s="20">
        <v>1.6</v>
      </c>
      <c r="N28" s="20">
        <f>M28/SQRT(O28)</f>
        <v>0.56568542494923801</v>
      </c>
      <c r="O28" s="20">
        <v>8</v>
      </c>
      <c r="P28" s="25" t="s">
        <v>808</v>
      </c>
    </row>
    <row r="29" spans="1:16">
      <c r="A29" s="20">
        <v>28</v>
      </c>
      <c r="B29" s="20" t="s">
        <v>678</v>
      </c>
      <c r="C29" s="19">
        <v>109.295</v>
      </c>
      <c r="D29" s="19">
        <v>19.715</v>
      </c>
      <c r="E29" s="20" t="s">
        <v>722</v>
      </c>
      <c r="G29" s="20" t="s">
        <v>18</v>
      </c>
      <c r="H29" s="20" t="s">
        <v>719</v>
      </c>
      <c r="J29" s="20" t="s">
        <v>19</v>
      </c>
      <c r="K29" s="20" t="s">
        <v>1926</v>
      </c>
      <c r="L29" s="20">
        <v>-24.2</v>
      </c>
      <c r="M29" s="20">
        <v>1.5</v>
      </c>
      <c r="N29" s="20">
        <f>M29/SQRT(O29)</f>
        <v>0.5</v>
      </c>
      <c r="O29" s="20">
        <v>9</v>
      </c>
      <c r="P29" s="25" t="s">
        <v>808</v>
      </c>
    </row>
    <row r="30" spans="1:16">
      <c r="A30" s="20">
        <v>29</v>
      </c>
      <c r="B30" s="20" t="s">
        <v>225</v>
      </c>
      <c r="C30" s="19">
        <v>108.573694779116</v>
      </c>
      <c r="D30" s="19">
        <v>21.8660642570281</v>
      </c>
      <c r="E30" s="20" t="s">
        <v>226</v>
      </c>
      <c r="F30" s="20" t="s">
        <v>228</v>
      </c>
      <c r="G30" s="20" t="s">
        <v>18</v>
      </c>
      <c r="H30" s="20" t="s">
        <v>227</v>
      </c>
      <c r="I30" s="20" t="s">
        <v>229</v>
      </c>
      <c r="J30" s="20" t="s">
        <v>19</v>
      </c>
      <c r="L30" s="20">
        <v>-27.18488241</v>
      </c>
      <c r="O30" s="20">
        <v>3</v>
      </c>
      <c r="P30" s="25" t="s">
        <v>809</v>
      </c>
    </row>
    <row r="31" spans="1:16">
      <c r="A31" s="20">
        <v>30</v>
      </c>
      <c r="B31" s="20" t="s">
        <v>225</v>
      </c>
      <c r="C31" s="19">
        <v>108.505020080321</v>
      </c>
      <c r="D31" s="19">
        <v>21.806224899598401</v>
      </c>
      <c r="E31" s="20" t="s">
        <v>230</v>
      </c>
      <c r="G31" s="20" t="s">
        <v>18</v>
      </c>
      <c r="H31" s="20" t="s">
        <v>227</v>
      </c>
      <c r="I31" s="20" t="s">
        <v>231</v>
      </c>
      <c r="J31" s="20" t="s">
        <v>19</v>
      </c>
      <c r="L31" s="20">
        <v>-25.321911870000001</v>
      </c>
      <c r="O31" s="20">
        <v>3</v>
      </c>
      <c r="P31" s="25" t="s">
        <v>809</v>
      </c>
    </row>
    <row r="32" spans="1:16">
      <c r="A32" s="20">
        <v>31</v>
      </c>
      <c r="B32" s="20" t="s">
        <v>381</v>
      </c>
      <c r="C32" s="19">
        <v>109.75712</v>
      </c>
      <c r="D32" s="19">
        <v>21.568750999999999</v>
      </c>
      <c r="E32" s="20" t="s">
        <v>382</v>
      </c>
      <c r="F32" s="20" t="s">
        <v>237</v>
      </c>
      <c r="G32" s="20" t="s">
        <v>237</v>
      </c>
      <c r="H32" s="20" t="s">
        <v>383</v>
      </c>
      <c r="I32" s="20" t="s">
        <v>384</v>
      </c>
      <c r="J32" s="20" t="s">
        <v>49</v>
      </c>
      <c r="L32" s="20">
        <v>-25.255060728744901</v>
      </c>
      <c r="O32" s="20">
        <v>15</v>
      </c>
      <c r="P32" s="25" t="s">
        <v>810</v>
      </c>
    </row>
    <row r="33" spans="1:16">
      <c r="A33" s="20">
        <v>32</v>
      </c>
      <c r="B33" s="20" t="s">
        <v>723</v>
      </c>
      <c r="C33" s="19">
        <v>110.6</v>
      </c>
      <c r="D33" s="19">
        <v>19.916667</v>
      </c>
      <c r="E33" s="20" t="s">
        <v>724</v>
      </c>
      <c r="F33" s="20" t="s">
        <v>18</v>
      </c>
      <c r="G33" s="20" t="s">
        <v>18</v>
      </c>
      <c r="H33" s="20" t="s">
        <v>719</v>
      </c>
      <c r="I33" s="20" t="s">
        <v>725</v>
      </c>
      <c r="J33" s="20" t="s">
        <v>49</v>
      </c>
      <c r="K33" s="20" t="s">
        <v>1926</v>
      </c>
      <c r="L33" s="20">
        <v>-23.722419928825602</v>
      </c>
      <c r="O33" s="56">
        <v>3</v>
      </c>
      <c r="P33" s="25" t="s">
        <v>811</v>
      </c>
    </row>
    <row r="34" spans="1:16">
      <c r="A34" s="20">
        <v>33</v>
      </c>
      <c r="B34" s="20" t="s">
        <v>723</v>
      </c>
      <c r="C34" s="19">
        <v>110.6</v>
      </c>
      <c r="D34" s="19">
        <v>19.916667</v>
      </c>
      <c r="E34" s="20" t="s">
        <v>726</v>
      </c>
      <c r="G34" s="20" t="s">
        <v>18</v>
      </c>
      <c r="H34" s="20" t="s">
        <v>719</v>
      </c>
      <c r="J34" s="20" t="s">
        <v>49</v>
      </c>
      <c r="K34" s="20" t="s">
        <v>1926</v>
      </c>
      <c r="L34" s="20">
        <v>-24.533807829181502</v>
      </c>
      <c r="O34" s="56">
        <v>3</v>
      </c>
      <c r="P34" s="25" t="s">
        <v>811</v>
      </c>
    </row>
    <row r="35" spans="1:16">
      <c r="A35" s="20">
        <v>34</v>
      </c>
      <c r="B35" s="20" t="s">
        <v>723</v>
      </c>
      <c r="C35" s="19">
        <v>110.6</v>
      </c>
      <c r="D35" s="19">
        <v>19.916667</v>
      </c>
      <c r="E35" s="20" t="s">
        <v>107</v>
      </c>
      <c r="G35" s="20" t="s">
        <v>18</v>
      </c>
      <c r="H35" s="20" t="s">
        <v>91</v>
      </c>
      <c r="J35" s="20" t="s">
        <v>49</v>
      </c>
      <c r="K35" s="20" t="s">
        <v>1926</v>
      </c>
      <c r="L35" s="20">
        <v>-24.085409252669098</v>
      </c>
      <c r="O35" s="56">
        <v>3</v>
      </c>
      <c r="P35" s="25" t="s">
        <v>811</v>
      </c>
    </row>
    <row r="36" spans="1:16">
      <c r="A36" s="20">
        <v>35</v>
      </c>
      <c r="B36" s="20" t="s">
        <v>723</v>
      </c>
      <c r="C36" s="19">
        <v>110.6</v>
      </c>
      <c r="D36" s="19">
        <v>19.916667</v>
      </c>
      <c r="E36" s="20" t="s">
        <v>108</v>
      </c>
      <c r="G36" s="20" t="s">
        <v>18</v>
      </c>
      <c r="H36" s="20" t="s">
        <v>91</v>
      </c>
      <c r="J36" s="20" t="s">
        <v>49</v>
      </c>
      <c r="K36" s="20" t="s">
        <v>1926</v>
      </c>
      <c r="L36" s="20">
        <v>-23.6797153024911</v>
      </c>
      <c r="O36" s="56">
        <v>3</v>
      </c>
      <c r="P36" s="25" t="s">
        <v>811</v>
      </c>
    </row>
    <row r="37" spans="1:16">
      <c r="A37" s="20">
        <v>36</v>
      </c>
      <c r="B37" s="20" t="s">
        <v>723</v>
      </c>
      <c r="C37" s="19">
        <v>110.6</v>
      </c>
      <c r="D37" s="19">
        <v>19.916667</v>
      </c>
      <c r="E37" s="20" t="s">
        <v>218</v>
      </c>
      <c r="G37" s="20" t="s">
        <v>18</v>
      </c>
      <c r="H37" s="20" t="s">
        <v>219</v>
      </c>
      <c r="J37" s="20" t="s">
        <v>49</v>
      </c>
      <c r="K37" s="20" t="s">
        <v>1926</v>
      </c>
      <c r="L37" s="20">
        <v>-23.359430604982201</v>
      </c>
      <c r="O37" s="56">
        <v>3</v>
      </c>
      <c r="P37" s="25" t="s">
        <v>811</v>
      </c>
    </row>
    <row r="38" spans="1:16">
      <c r="A38" s="20">
        <v>37</v>
      </c>
      <c r="B38" s="20" t="s">
        <v>723</v>
      </c>
      <c r="C38" s="19">
        <v>110.6</v>
      </c>
      <c r="D38" s="19">
        <v>19.916667</v>
      </c>
      <c r="E38" s="20" t="s">
        <v>220</v>
      </c>
      <c r="G38" s="20" t="s">
        <v>18</v>
      </c>
      <c r="H38" s="20" t="s">
        <v>219</v>
      </c>
      <c r="J38" s="20" t="s">
        <v>49</v>
      </c>
      <c r="K38" s="20" t="s">
        <v>1926</v>
      </c>
      <c r="L38" s="20">
        <v>-25.644128113878999</v>
      </c>
      <c r="O38" s="56">
        <v>3</v>
      </c>
      <c r="P38" s="25" t="s">
        <v>811</v>
      </c>
    </row>
    <row r="39" spans="1:16">
      <c r="A39" s="20">
        <v>38</v>
      </c>
      <c r="B39" s="20" t="s">
        <v>723</v>
      </c>
      <c r="C39" s="19">
        <v>110.6</v>
      </c>
      <c r="D39" s="19">
        <v>19.916667</v>
      </c>
      <c r="E39" s="20" t="s">
        <v>216</v>
      </c>
      <c r="G39" s="20" t="s">
        <v>18</v>
      </c>
      <c r="H39" s="20" t="s">
        <v>217</v>
      </c>
      <c r="J39" s="20" t="s">
        <v>49</v>
      </c>
      <c r="K39" s="20" t="s">
        <v>1926</v>
      </c>
      <c r="L39" s="20">
        <v>-27.608540925266901</v>
      </c>
      <c r="O39" s="56">
        <v>3</v>
      </c>
      <c r="P39" s="25" t="s">
        <v>811</v>
      </c>
    </row>
    <row r="40" spans="1:16">
      <c r="A40" s="20">
        <v>39</v>
      </c>
      <c r="B40" s="20" t="s">
        <v>35</v>
      </c>
      <c r="C40" s="19">
        <v>117.5361</v>
      </c>
      <c r="D40" s="19">
        <v>23.927219999999998</v>
      </c>
      <c r="E40" s="20" t="s">
        <v>36</v>
      </c>
      <c r="F40" s="20" t="s">
        <v>38</v>
      </c>
      <c r="G40" s="20" t="s">
        <v>18</v>
      </c>
      <c r="H40" s="20" t="s">
        <v>37</v>
      </c>
      <c r="J40" s="20" t="s">
        <v>19</v>
      </c>
      <c r="L40" s="20">
        <v>-23.144578313253</v>
      </c>
      <c r="P40" s="25" t="s">
        <v>812</v>
      </c>
    </row>
    <row r="41" spans="1:16">
      <c r="A41" s="20">
        <v>40</v>
      </c>
      <c r="B41" s="20" t="s">
        <v>35</v>
      </c>
      <c r="C41" s="19">
        <v>117.42440000000001</v>
      </c>
      <c r="D41" s="19">
        <v>23.946670000000001</v>
      </c>
      <c r="E41" s="20" t="s">
        <v>39</v>
      </c>
      <c r="G41" s="20" t="s">
        <v>18</v>
      </c>
      <c r="H41" s="20" t="s">
        <v>37</v>
      </c>
      <c r="J41" s="20" t="s">
        <v>19</v>
      </c>
      <c r="L41" s="20">
        <v>-23</v>
      </c>
      <c r="P41" s="25" t="s">
        <v>812</v>
      </c>
    </row>
    <row r="42" spans="1:16">
      <c r="A42" s="20">
        <v>41</v>
      </c>
      <c r="B42" s="20" t="s">
        <v>35</v>
      </c>
      <c r="C42" s="19">
        <v>117.42440000000001</v>
      </c>
      <c r="D42" s="19">
        <v>24.000299999999999</v>
      </c>
      <c r="E42" s="20" t="s">
        <v>267</v>
      </c>
      <c r="G42" s="20" t="s">
        <v>18</v>
      </c>
      <c r="H42" s="20" t="s">
        <v>268</v>
      </c>
      <c r="J42" s="20" t="s">
        <v>19</v>
      </c>
      <c r="L42" s="20">
        <v>-23.036144578313301</v>
      </c>
      <c r="P42" s="25" t="s">
        <v>812</v>
      </c>
    </row>
    <row r="43" spans="1:16">
      <c r="A43" s="20">
        <v>42</v>
      </c>
      <c r="B43" s="20" t="s">
        <v>35</v>
      </c>
      <c r="C43" s="19">
        <v>117.65667000000001</v>
      </c>
      <c r="D43" s="19">
        <v>24.010560000000002</v>
      </c>
      <c r="E43" s="20" t="s">
        <v>232</v>
      </c>
      <c r="G43" s="20" t="s">
        <v>18</v>
      </c>
      <c r="H43" s="20" t="s">
        <v>227</v>
      </c>
      <c r="J43" s="20" t="s">
        <v>19</v>
      </c>
      <c r="L43" s="20">
        <v>-23.632530120481899</v>
      </c>
      <c r="P43" s="25" t="s">
        <v>812</v>
      </c>
    </row>
    <row r="44" spans="1:16">
      <c r="A44" s="20">
        <v>43</v>
      </c>
      <c r="B44" s="20" t="s">
        <v>35</v>
      </c>
      <c r="C44" s="19">
        <v>117.46611</v>
      </c>
      <c r="D44" s="19">
        <v>23.968889000000001</v>
      </c>
      <c r="E44" s="20" t="s">
        <v>40</v>
      </c>
      <c r="G44" s="20" t="s">
        <v>18</v>
      </c>
      <c r="H44" s="20" t="s">
        <v>37</v>
      </c>
      <c r="J44" s="20" t="s">
        <v>19</v>
      </c>
      <c r="L44" s="20">
        <v>-23.921686746988001</v>
      </c>
      <c r="P44" s="25" t="s">
        <v>812</v>
      </c>
    </row>
    <row r="45" spans="1:16">
      <c r="A45" s="20">
        <v>44</v>
      </c>
      <c r="B45" s="20" t="s">
        <v>35</v>
      </c>
      <c r="C45" s="19">
        <v>117.6661</v>
      </c>
      <c r="D45" s="19">
        <v>24.166399999999999</v>
      </c>
      <c r="E45" s="20" t="s">
        <v>41</v>
      </c>
      <c r="G45" s="20" t="s">
        <v>18</v>
      </c>
      <c r="H45" s="20" t="s">
        <v>37</v>
      </c>
      <c r="J45" s="20" t="s">
        <v>19</v>
      </c>
      <c r="L45" s="20">
        <v>-22.204819277108399</v>
      </c>
      <c r="P45" s="25" t="s">
        <v>812</v>
      </c>
    </row>
    <row r="46" spans="1:16">
      <c r="A46" s="20">
        <v>45</v>
      </c>
      <c r="B46" s="20" t="s">
        <v>35</v>
      </c>
      <c r="C46" s="19">
        <v>117.42556</v>
      </c>
      <c r="D46" s="19">
        <v>24.1919</v>
      </c>
      <c r="E46" s="20" t="s">
        <v>42</v>
      </c>
      <c r="G46" s="20" t="s">
        <v>18</v>
      </c>
      <c r="H46" s="20" t="s">
        <v>37</v>
      </c>
      <c r="J46" s="20" t="s">
        <v>19</v>
      </c>
      <c r="L46" s="20">
        <v>-25.548192771084299</v>
      </c>
      <c r="P46" s="25" t="s">
        <v>812</v>
      </c>
    </row>
    <row r="47" spans="1:16">
      <c r="A47" s="20">
        <v>46</v>
      </c>
      <c r="B47" s="20" t="s">
        <v>35</v>
      </c>
      <c r="C47" s="19">
        <v>117.57</v>
      </c>
      <c r="D47" s="19">
        <v>23.964200000000002</v>
      </c>
      <c r="E47" s="20" t="s">
        <v>43</v>
      </c>
      <c r="G47" s="20" t="s">
        <v>18</v>
      </c>
      <c r="H47" s="20" t="s">
        <v>37</v>
      </c>
      <c r="J47" s="20" t="s">
        <v>19</v>
      </c>
      <c r="L47" s="20">
        <v>-22.891566265060199</v>
      </c>
      <c r="P47" s="25" t="s">
        <v>812</v>
      </c>
    </row>
    <row r="48" spans="1:16">
      <c r="A48" s="20">
        <v>47</v>
      </c>
      <c r="B48" s="20" t="s">
        <v>562</v>
      </c>
      <c r="C48" s="19">
        <v>113.86258660508101</v>
      </c>
      <c r="D48" s="19">
        <v>22.265320334261801</v>
      </c>
      <c r="E48" s="20" t="s">
        <v>563</v>
      </c>
      <c r="F48" s="20" t="s">
        <v>565</v>
      </c>
      <c r="G48" s="20" t="s">
        <v>18</v>
      </c>
      <c r="H48" s="20" t="s">
        <v>564</v>
      </c>
      <c r="I48" s="39" t="s">
        <v>566</v>
      </c>
      <c r="J48" s="20" t="s">
        <v>19</v>
      </c>
      <c r="L48" s="20">
        <v>-24</v>
      </c>
      <c r="M48" s="20">
        <v>1.9</v>
      </c>
      <c r="N48" s="20">
        <f>M48/SQRT(O48)</f>
        <v>0.54848275573014449</v>
      </c>
      <c r="O48" s="20">
        <v>12</v>
      </c>
      <c r="P48" s="25" t="s">
        <v>814</v>
      </c>
    </row>
    <row r="49" spans="1:16">
      <c r="A49" s="20">
        <v>48</v>
      </c>
      <c r="B49" s="20" t="s">
        <v>32</v>
      </c>
      <c r="C49" s="40">
        <v>118.68819999999999</v>
      </c>
      <c r="D49" s="40">
        <v>24.956900000000001</v>
      </c>
      <c r="E49" s="41" t="s">
        <v>33</v>
      </c>
      <c r="F49" s="20" t="s">
        <v>34</v>
      </c>
      <c r="G49" s="20" t="s">
        <v>18</v>
      </c>
      <c r="H49" s="42" t="s">
        <v>16</v>
      </c>
      <c r="I49" s="41">
        <v>20170525</v>
      </c>
      <c r="J49" s="43" t="s">
        <v>19</v>
      </c>
      <c r="K49" s="43"/>
      <c r="L49" s="41">
        <v>-23.3</v>
      </c>
      <c r="M49" s="41">
        <v>1.4</v>
      </c>
      <c r="N49" s="41"/>
      <c r="O49" s="20">
        <v>3</v>
      </c>
      <c r="P49" s="25" t="s">
        <v>815</v>
      </c>
    </row>
    <row r="50" spans="1:16">
      <c r="A50" s="20">
        <v>49</v>
      </c>
      <c r="B50" s="20" t="s">
        <v>32</v>
      </c>
      <c r="C50" s="40">
        <v>117.9092</v>
      </c>
      <c r="D50" s="40">
        <v>24.449100000000001</v>
      </c>
      <c r="E50" s="41" t="s">
        <v>20</v>
      </c>
      <c r="F50" s="20" t="s">
        <v>21</v>
      </c>
      <c r="G50" s="20" t="s">
        <v>18</v>
      </c>
      <c r="H50" s="42" t="s">
        <v>16</v>
      </c>
      <c r="I50" s="41">
        <v>20170524</v>
      </c>
      <c r="J50" s="43" t="s">
        <v>19</v>
      </c>
      <c r="K50" s="43"/>
      <c r="L50" s="41">
        <v>-25</v>
      </c>
      <c r="M50" s="41">
        <v>0.7</v>
      </c>
      <c r="N50" s="41"/>
      <c r="O50" s="20">
        <v>3</v>
      </c>
      <c r="P50" s="25" t="s">
        <v>815</v>
      </c>
    </row>
    <row r="51" spans="1:16">
      <c r="A51" s="20">
        <v>50</v>
      </c>
      <c r="B51" s="20" t="s">
        <v>32</v>
      </c>
      <c r="C51" s="40">
        <v>117.41719999999999</v>
      </c>
      <c r="D51" s="40">
        <v>23.9207</v>
      </c>
      <c r="E51" s="41" t="s">
        <v>22</v>
      </c>
      <c r="F51" s="20" t="s">
        <v>23</v>
      </c>
      <c r="G51" s="20" t="s">
        <v>18</v>
      </c>
      <c r="H51" s="42" t="s">
        <v>16</v>
      </c>
      <c r="I51" s="41">
        <v>20170523</v>
      </c>
      <c r="J51" s="43" t="s">
        <v>19</v>
      </c>
      <c r="K51" s="43"/>
      <c r="L51" s="41">
        <v>-23.6</v>
      </c>
      <c r="M51" s="41">
        <v>0.9</v>
      </c>
      <c r="N51" s="41"/>
      <c r="O51" s="20">
        <v>3</v>
      </c>
      <c r="P51" s="25" t="s">
        <v>815</v>
      </c>
    </row>
    <row r="52" spans="1:16">
      <c r="A52" s="20">
        <v>51</v>
      </c>
      <c r="B52" s="20" t="s">
        <v>32</v>
      </c>
      <c r="C52" s="44">
        <v>114.0031</v>
      </c>
      <c r="D52" s="44">
        <v>22.528500000000001</v>
      </c>
      <c r="E52" s="45" t="s">
        <v>270</v>
      </c>
      <c r="F52" s="25" t="s">
        <v>271</v>
      </c>
      <c r="G52" s="25" t="s">
        <v>18</v>
      </c>
      <c r="H52" s="42" t="s">
        <v>764</v>
      </c>
      <c r="I52" s="45">
        <v>20170518</v>
      </c>
      <c r="J52" s="46" t="s">
        <v>19</v>
      </c>
      <c r="K52" s="46"/>
      <c r="L52" s="45">
        <v>-25.4</v>
      </c>
      <c r="M52" s="45">
        <v>1.8</v>
      </c>
      <c r="N52" s="45"/>
      <c r="O52" s="25">
        <v>3</v>
      </c>
      <c r="P52" s="25" t="s">
        <v>815</v>
      </c>
    </row>
    <row r="53" spans="1:16">
      <c r="A53" s="20">
        <v>52</v>
      </c>
      <c r="B53" s="20" t="s">
        <v>32</v>
      </c>
      <c r="C53" s="40">
        <v>113.6302</v>
      </c>
      <c r="D53" s="40">
        <v>22.436699999999998</v>
      </c>
      <c r="E53" s="48" t="s">
        <v>372</v>
      </c>
      <c r="F53" s="47" t="s">
        <v>373</v>
      </c>
      <c r="G53" s="47" t="s">
        <v>18</v>
      </c>
      <c r="H53" s="49" t="s">
        <v>765</v>
      </c>
      <c r="I53" s="48">
        <v>20170517</v>
      </c>
      <c r="J53" s="50" t="s">
        <v>49</v>
      </c>
      <c r="K53" s="50"/>
      <c r="L53" s="48">
        <v>-22.9</v>
      </c>
      <c r="M53" s="48">
        <v>2</v>
      </c>
      <c r="N53" s="48"/>
      <c r="O53" s="25">
        <v>3</v>
      </c>
      <c r="P53" s="25" t="s">
        <v>815</v>
      </c>
    </row>
    <row r="54" spans="1:16">
      <c r="A54" s="20">
        <v>53</v>
      </c>
      <c r="B54" s="20" t="s">
        <v>32</v>
      </c>
      <c r="C54" s="40">
        <v>112.386</v>
      </c>
      <c r="D54" s="40">
        <v>21.932099999999998</v>
      </c>
      <c r="E54" s="41" t="s">
        <v>24</v>
      </c>
      <c r="F54" s="20" t="s">
        <v>25</v>
      </c>
      <c r="G54" s="20" t="s">
        <v>18</v>
      </c>
      <c r="H54" s="42" t="s">
        <v>16</v>
      </c>
      <c r="I54" s="41">
        <v>20170516</v>
      </c>
      <c r="J54" s="43" t="s">
        <v>19</v>
      </c>
      <c r="K54" s="43"/>
      <c r="L54" s="41">
        <v>-25.5</v>
      </c>
      <c r="M54" s="41">
        <v>2.6</v>
      </c>
      <c r="N54" s="41"/>
      <c r="O54" s="20">
        <v>3</v>
      </c>
      <c r="P54" s="25" t="s">
        <v>815</v>
      </c>
    </row>
    <row r="55" spans="1:16">
      <c r="A55" s="20">
        <v>54</v>
      </c>
      <c r="B55" s="20" t="s">
        <v>32</v>
      </c>
      <c r="C55" s="40">
        <v>110.1657</v>
      </c>
      <c r="D55" s="40">
        <v>20.951000000000001</v>
      </c>
      <c r="E55" s="41" t="s">
        <v>734</v>
      </c>
      <c r="F55" s="20" t="s">
        <v>736</v>
      </c>
      <c r="G55" s="20" t="s">
        <v>18</v>
      </c>
      <c r="H55" s="41" t="s">
        <v>735</v>
      </c>
      <c r="I55" s="41">
        <v>20170514</v>
      </c>
      <c r="J55" s="43" t="s">
        <v>19</v>
      </c>
      <c r="K55" s="43"/>
      <c r="L55" s="41">
        <v>-24.3</v>
      </c>
      <c r="M55" s="41">
        <v>0.6</v>
      </c>
      <c r="N55" s="41"/>
      <c r="O55" s="20">
        <v>3</v>
      </c>
      <c r="P55" s="25" t="s">
        <v>815</v>
      </c>
    </row>
    <row r="56" spans="1:16">
      <c r="A56" s="20">
        <v>55</v>
      </c>
      <c r="B56" s="20" t="s">
        <v>32</v>
      </c>
      <c r="C56" s="40">
        <v>109.756</v>
      </c>
      <c r="D56" s="40">
        <v>21.567799999999998</v>
      </c>
      <c r="E56" s="41" t="s">
        <v>325</v>
      </c>
      <c r="F56" s="20" t="s">
        <v>326</v>
      </c>
      <c r="G56" s="20" t="s">
        <v>18</v>
      </c>
      <c r="H56" s="49" t="s">
        <v>767</v>
      </c>
      <c r="I56" s="41">
        <v>20170425</v>
      </c>
      <c r="J56" s="43" t="s">
        <v>49</v>
      </c>
      <c r="K56" s="43"/>
      <c r="L56" s="41">
        <v>-26.3</v>
      </c>
      <c r="M56" s="41">
        <v>0.8</v>
      </c>
      <c r="N56" s="41"/>
      <c r="O56" s="20">
        <v>3</v>
      </c>
      <c r="P56" s="25" t="s">
        <v>815</v>
      </c>
    </row>
    <row r="57" spans="1:16">
      <c r="A57" s="20">
        <v>56</v>
      </c>
      <c r="B57" s="20" t="s">
        <v>32</v>
      </c>
      <c r="C57" s="40">
        <v>109.673</v>
      </c>
      <c r="D57" s="40">
        <v>21.573</v>
      </c>
      <c r="E57" s="41" t="s">
        <v>272</v>
      </c>
      <c r="F57" s="20" t="s">
        <v>273</v>
      </c>
      <c r="G57" s="20" t="s">
        <v>18</v>
      </c>
      <c r="H57" s="49" t="s">
        <v>768</v>
      </c>
      <c r="I57" s="41">
        <v>20171018</v>
      </c>
      <c r="J57" s="43" t="s">
        <v>49</v>
      </c>
      <c r="K57" s="43"/>
      <c r="L57" s="41">
        <v>-25.6</v>
      </c>
      <c r="M57" s="41">
        <v>0.7</v>
      </c>
      <c r="N57" s="41"/>
      <c r="O57" s="20">
        <v>3</v>
      </c>
      <c r="P57" s="25" t="s">
        <v>815</v>
      </c>
    </row>
    <row r="58" spans="1:16">
      <c r="A58" s="20">
        <v>57</v>
      </c>
      <c r="B58" s="20" t="s">
        <v>32</v>
      </c>
      <c r="C58" s="40">
        <v>109.1026</v>
      </c>
      <c r="D58" s="40">
        <v>21.578399999999998</v>
      </c>
      <c r="E58" s="41" t="s">
        <v>26</v>
      </c>
      <c r="F58" s="20" t="s">
        <v>27</v>
      </c>
      <c r="G58" s="20" t="s">
        <v>18</v>
      </c>
      <c r="H58" s="42" t="s">
        <v>16</v>
      </c>
      <c r="I58" s="41">
        <v>20171017</v>
      </c>
      <c r="J58" s="43" t="s">
        <v>19</v>
      </c>
      <c r="K58" s="43"/>
      <c r="L58" s="41">
        <v>-23.1</v>
      </c>
      <c r="M58" s="41">
        <v>3.1</v>
      </c>
      <c r="N58" s="41"/>
      <c r="O58" s="20">
        <v>3</v>
      </c>
      <c r="P58" s="25" t="s">
        <v>815</v>
      </c>
    </row>
    <row r="59" spans="1:16" s="25" customFormat="1">
      <c r="A59" s="20">
        <v>58</v>
      </c>
      <c r="B59" s="20" t="s">
        <v>32</v>
      </c>
      <c r="C59" s="40">
        <v>108.565</v>
      </c>
      <c r="D59" s="40">
        <v>21.887</v>
      </c>
      <c r="E59" s="41" t="s">
        <v>28</v>
      </c>
      <c r="F59" s="20" t="s">
        <v>29</v>
      </c>
      <c r="G59" s="20" t="s">
        <v>18</v>
      </c>
      <c r="H59" s="42" t="s">
        <v>16</v>
      </c>
      <c r="I59" s="41">
        <v>20171016</v>
      </c>
      <c r="J59" s="43" t="s">
        <v>19</v>
      </c>
      <c r="K59" s="43"/>
      <c r="L59" s="41">
        <v>-24.4</v>
      </c>
      <c r="M59" s="41">
        <v>1.6</v>
      </c>
      <c r="N59" s="41"/>
      <c r="O59" s="20">
        <v>3</v>
      </c>
      <c r="P59" s="25" t="s">
        <v>815</v>
      </c>
    </row>
    <row r="60" spans="1:16" s="47" customFormat="1">
      <c r="A60" s="20">
        <v>59</v>
      </c>
      <c r="B60" s="20" t="s">
        <v>32</v>
      </c>
      <c r="C60" s="40">
        <v>108.208</v>
      </c>
      <c r="D60" s="40">
        <v>21.602499999999999</v>
      </c>
      <c r="E60" s="41" t="s">
        <v>30</v>
      </c>
      <c r="F60" s="20" t="s">
        <v>31</v>
      </c>
      <c r="G60" s="20" t="s">
        <v>18</v>
      </c>
      <c r="H60" s="42" t="s">
        <v>16</v>
      </c>
      <c r="I60" s="41">
        <v>20170422</v>
      </c>
      <c r="J60" s="43" t="s">
        <v>19</v>
      </c>
      <c r="K60" s="43"/>
      <c r="L60" s="41">
        <v>-25.7</v>
      </c>
      <c r="M60" s="41">
        <v>0.5</v>
      </c>
      <c r="N60" s="41"/>
      <c r="O60" s="20">
        <v>3</v>
      </c>
      <c r="P60" s="25" t="s">
        <v>815</v>
      </c>
    </row>
    <row r="61" spans="1:16">
      <c r="A61" s="20">
        <v>60</v>
      </c>
      <c r="B61" s="20" t="s">
        <v>32</v>
      </c>
      <c r="C61" s="40">
        <v>110.6118</v>
      </c>
      <c r="D61" s="40">
        <v>19.93</v>
      </c>
      <c r="E61" s="41" t="s">
        <v>737</v>
      </c>
      <c r="F61" s="20" t="s">
        <v>738</v>
      </c>
      <c r="G61" s="20" t="s">
        <v>18</v>
      </c>
      <c r="H61" s="41" t="s">
        <v>735</v>
      </c>
      <c r="I61" s="41">
        <v>20170411</v>
      </c>
      <c r="J61" s="43" t="s">
        <v>49</v>
      </c>
      <c r="K61" s="43"/>
      <c r="L61" s="41">
        <v>-24.2</v>
      </c>
      <c r="M61" s="41">
        <v>1.3</v>
      </c>
      <c r="N61" s="41"/>
      <c r="O61" s="20">
        <v>3</v>
      </c>
      <c r="P61" s="25" t="s">
        <v>815</v>
      </c>
    </row>
    <row r="62" spans="1:16">
      <c r="A62" s="20">
        <v>61</v>
      </c>
      <c r="B62" s="20" t="s">
        <v>32</v>
      </c>
      <c r="C62" s="40">
        <v>110.79730000000001</v>
      </c>
      <c r="D62" s="40">
        <v>19.599699999999999</v>
      </c>
      <c r="E62" s="41" t="s">
        <v>327</v>
      </c>
      <c r="F62" s="20" t="s">
        <v>328</v>
      </c>
      <c r="G62" s="20" t="s">
        <v>18</v>
      </c>
      <c r="H62" s="49" t="s">
        <v>766</v>
      </c>
      <c r="I62" s="41">
        <v>20170412</v>
      </c>
      <c r="J62" s="43" t="s">
        <v>49</v>
      </c>
      <c r="K62" s="43"/>
      <c r="L62" s="41">
        <v>-27.6</v>
      </c>
      <c r="M62" s="41">
        <v>0.5</v>
      </c>
      <c r="N62" s="41"/>
      <c r="O62" s="20">
        <v>3</v>
      </c>
      <c r="P62" s="25" t="s">
        <v>815</v>
      </c>
    </row>
    <row r="63" spans="1:16">
      <c r="A63" s="20">
        <v>62</v>
      </c>
      <c r="B63" s="20" t="s">
        <v>32</v>
      </c>
      <c r="C63" s="40">
        <v>109.25700000000001</v>
      </c>
      <c r="D63" s="40">
        <v>19.768999999999998</v>
      </c>
      <c r="E63" s="41" t="s">
        <v>727</v>
      </c>
      <c r="F63" s="20" t="s">
        <v>728</v>
      </c>
      <c r="G63" s="20" t="s">
        <v>18</v>
      </c>
      <c r="H63" s="41" t="s">
        <v>719</v>
      </c>
      <c r="I63" s="41">
        <v>20170417</v>
      </c>
      <c r="J63" s="43" t="s">
        <v>49</v>
      </c>
      <c r="K63" s="43"/>
      <c r="L63" s="41">
        <v>-24.8</v>
      </c>
      <c r="M63" s="41">
        <v>1.3</v>
      </c>
      <c r="N63" s="41"/>
      <c r="O63" s="20">
        <v>3</v>
      </c>
      <c r="P63" s="25" t="s">
        <v>815</v>
      </c>
    </row>
    <row r="64" spans="1:16">
      <c r="A64" s="20">
        <v>63</v>
      </c>
      <c r="B64" s="20" t="s">
        <v>739</v>
      </c>
      <c r="C64" s="19">
        <v>105.949111857604</v>
      </c>
      <c r="D64" s="19">
        <v>19.891391599061802</v>
      </c>
      <c r="E64" s="20" t="s">
        <v>740</v>
      </c>
      <c r="F64" s="20" t="s">
        <v>250</v>
      </c>
      <c r="G64" s="20" t="s">
        <v>250</v>
      </c>
      <c r="H64" s="49" t="s">
        <v>741</v>
      </c>
      <c r="I64" s="20" t="s">
        <v>743</v>
      </c>
      <c r="J64" s="20" t="s">
        <v>19</v>
      </c>
      <c r="K64" s="20" t="s">
        <v>1926</v>
      </c>
      <c r="L64" s="20">
        <v>-25.6020945220193</v>
      </c>
      <c r="O64" s="20">
        <v>3</v>
      </c>
      <c r="P64" s="25" t="s">
        <v>816</v>
      </c>
    </row>
    <row r="65" spans="1:16">
      <c r="A65" s="20">
        <v>64</v>
      </c>
      <c r="B65" s="20" t="s">
        <v>247</v>
      </c>
      <c r="C65" s="19">
        <v>105.948897280883</v>
      </c>
      <c r="D65" s="19">
        <v>19.892117987088</v>
      </c>
      <c r="E65" s="20" t="s">
        <v>744</v>
      </c>
      <c r="F65" s="20" t="s">
        <v>250</v>
      </c>
      <c r="G65" s="20" t="s">
        <v>250</v>
      </c>
      <c r="H65" s="49" t="s">
        <v>741</v>
      </c>
      <c r="I65" s="20" t="s">
        <v>745</v>
      </c>
      <c r="J65" s="20" t="s">
        <v>19</v>
      </c>
      <c r="K65" s="20" t="s">
        <v>1926</v>
      </c>
      <c r="L65" s="20">
        <v>-25.674332111052902</v>
      </c>
      <c r="O65" s="20">
        <v>3</v>
      </c>
      <c r="P65" s="25" t="s">
        <v>816</v>
      </c>
    </row>
    <row r="66" spans="1:16">
      <c r="A66" s="20">
        <v>65</v>
      </c>
      <c r="B66" s="20" t="s">
        <v>247</v>
      </c>
      <c r="C66" s="19">
        <v>105.948596873474</v>
      </c>
      <c r="D66" s="19">
        <v>19.8927233078977</v>
      </c>
      <c r="E66" s="20" t="s">
        <v>248</v>
      </c>
      <c r="F66" s="20" t="s">
        <v>250</v>
      </c>
      <c r="G66" s="20" t="s">
        <v>250</v>
      </c>
      <c r="H66" s="20" t="s">
        <v>249</v>
      </c>
      <c r="I66" s="20" t="s">
        <v>251</v>
      </c>
      <c r="J66" s="20" t="s">
        <v>19</v>
      </c>
      <c r="K66" s="20" t="s">
        <v>1926</v>
      </c>
      <c r="L66" s="20">
        <v>-26.0742102240092</v>
      </c>
      <c r="O66" s="20">
        <v>3</v>
      </c>
      <c r="P66" s="25" t="s">
        <v>816</v>
      </c>
    </row>
    <row r="67" spans="1:16">
      <c r="A67" s="20">
        <v>66</v>
      </c>
      <c r="B67" s="20" t="s">
        <v>247</v>
      </c>
      <c r="C67" s="19">
        <v>105.948468127441</v>
      </c>
      <c r="D67" s="19">
        <v>19.893368980877501</v>
      </c>
      <c r="E67" s="20" t="s">
        <v>252</v>
      </c>
      <c r="F67" s="20" t="s">
        <v>250</v>
      </c>
      <c r="G67" s="20" t="s">
        <v>250</v>
      </c>
      <c r="H67" s="20" t="s">
        <v>249</v>
      </c>
      <c r="I67" s="20" t="s">
        <v>253</v>
      </c>
      <c r="J67" s="20" t="s">
        <v>19</v>
      </c>
      <c r="K67" s="20" t="s">
        <v>1926</v>
      </c>
      <c r="L67" s="20">
        <v>-26.412736660929401</v>
      </c>
      <c r="O67" s="20">
        <v>3</v>
      </c>
      <c r="P67" s="25" t="s">
        <v>816</v>
      </c>
    </row>
    <row r="68" spans="1:16">
      <c r="A68" s="20">
        <v>67</v>
      </c>
      <c r="B68" s="20" t="s">
        <v>247</v>
      </c>
      <c r="C68" s="19">
        <v>105.948596873474</v>
      </c>
      <c r="D68" s="19">
        <v>19.894700673082699</v>
      </c>
      <c r="E68" s="20" t="s">
        <v>254</v>
      </c>
      <c r="F68" s="20" t="s">
        <v>250</v>
      </c>
      <c r="G68" s="20" t="s">
        <v>250</v>
      </c>
      <c r="H68" s="20" t="s">
        <v>249</v>
      </c>
      <c r="I68" s="20" t="s">
        <v>255</v>
      </c>
      <c r="J68" s="20" t="s">
        <v>19</v>
      </c>
      <c r="K68" s="20" t="s">
        <v>1926</v>
      </c>
      <c r="L68" s="20">
        <v>-26.3637664567831</v>
      </c>
      <c r="O68" s="20">
        <v>3</v>
      </c>
      <c r="P68" s="25" t="s">
        <v>816</v>
      </c>
    </row>
    <row r="69" spans="1:16">
      <c r="A69" s="20">
        <v>68</v>
      </c>
      <c r="B69" s="20" t="s">
        <v>591</v>
      </c>
      <c r="C69" s="19">
        <v>107.1533</v>
      </c>
      <c r="D69" s="19">
        <v>20.925000000000001</v>
      </c>
      <c r="E69" s="20" t="s">
        <v>592</v>
      </c>
      <c r="F69" s="20" t="s">
        <v>250</v>
      </c>
      <c r="G69" s="20" t="s">
        <v>250</v>
      </c>
      <c r="H69" s="20" t="s">
        <v>581</v>
      </c>
      <c r="I69" s="20" t="s">
        <v>593</v>
      </c>
      <c r="J69" s="20" t="s">
        <v>49</v>
      </c>
      <c r="K69" s="20" t="s">
        <v>1926</v>
      </c>
      <c r="L69" s="20">
        <v>-23.6</v>
      </c>
      <c r="M69" s="20">
        <v>0.1</v>
      </c>
      <c r="N69" s="20">
        <f>M69/SQRT(O69)</f>
        <v>7.0710678118654752E-2</v>
      </c>
      <c r="O69" s="20">
        <v>2</v>
      </c>
      <c r="P69" s="25" t="s">
        <v>817</v>
      </c>
    </row>
    <row r="70" spans="1:16">
      <c r="A70" s="20">
        <v>69</v>
      </c>
      <c r="B70" s="20" t="s">
        <v>594</v>
      </c>
      <c r="C70" s="19">
        <v>106.9833</v>
      </c>
      <c r="D70" s="19">
        <v>20.85</v>
      </c>
      <c r="E70" s="20" t="s">
        <v>595</v>
      </c>
      <c r="F70" s="20" t="s">
        <v>250</v>
      </c>
      <c r="G70" s="20" t="s">
        <v>250</v>
      </c>
      <c r="H70" s="20" t="s">
        <v>581</v>
      </c>
      <c r="I70" s="20" t="s">
        <v>593</v>
      </c>
      <c r="J70" s="20" t="s">
        <v>49</v>
      </c>
      <c r="K70" s="20" t="s">
        <v>1926</v>
      </c>
      <c r="L70" s="20">
        <v>-26.3</v>
      </c>
      <c r="M70" s="20">
        <v>0.2</v>
      </c>
      <c r="N70" s="20">
        <f>M70/SQRT(O70)</f>
        <v>0.1</v>
      </c>
      <c r="O70" s="20">
        <v>4</v>
      </c>
      <c r="P70" s="25" t="s">
        <v>817</v>
      </c>
    </row>
    <row r="71" spans="1:16">
      <c r="A71" s="20">
        <v>70</v>
      </c>
      <c r="B71" s="20" t="s">
        <v>594</v>
      </c>
      <c r="C71" s="19">
        <v>118.77833</v>
      </c>
      <c r="D71" s="19">
        <v>10.025</v>
      </c>
      <c r="E71" s="20" t="s">
        <v>596</v>
      </c>
      <c r="F71" s="20" t="s">
        <v>597</v>
      </c>
      <c r="G71" s="20" t="s">
        <v>597</v>
      </c>
      <c r="H71" s="20" t="s">
        <v>581</v>
      </c>
      <c r="J71" s="20" t="s">
        <v>49</v>
      </c>
      <c r="K71" s="20" t="s">
        <v>1926</v>
      </c>
      <c r="L71" s="20">
        <v>-28</v>
      </c>
      <c r="M71" s="20">
        <v>0.4</v>
      </c>
      <c r="N71" s="20">
        <f>M71/SQRT(O71)</f>
        <v>0.23094010767585033</v>
      </c>
      <c r="O71" s="20">
        <v>3</v>
      </c>
      <c r="P71" s="25" t="s">
        <v>817</v>
      </c>
    </row>
    <row r="72" spans="1:16">
      <c r="A72" s="20">
        <v>71</v>
      </c>
      <c r="B72" s="20" t="s">
        <v>594</v>
      </c>
      <c r="C72" s="19">
        <v>118.7533</v>
      </c>
      <c r="D72" s="19">
        <v>10.065</v>
      </c>
      <c r="E72" s="21" t="s">
        <v>598</v>
      </c>
      <c r="F72" s="20" t="s">
        <v>597</v>
      </c>
      <c r="G72" s="20" t="s">
        <v>597</v>
      </c>
      <c r="H72" s="20" t="s">
        <v>581</v>
      </c>
      <c r="J72" s="20" t="s">
        <v>49</v>
      </c>
      <c r="K72" s="20" t="s">
        <v>1926</v>
      </c>
      <c r="L72" s="20">
        <v>-28.1</v>
      </c>
      <c r="M72" s="20">
        <v>0.1</v>
      </c>
      <c r="N72" s="20">
        <f>M72/SQRT(O72)</f>
        <v>5.7735026918962581E-2</v>
      </c>
      <c r="O72" s="20">
        <v>3</v>
      </c>
      <c r="P72" s="25" t="s">
        <v>817</v>
      </c>
    </row>
    <row r="73" spans="1:16">
      <c r="A73" s="20">
        <v>72</v>
      </c>
      <c r="B73" s="20" t="s">
        <v>454</v>
      </c>
      <c r="C73" s="19">
        <v>106.88249999999999</v>
      </c>
      <c r="D73" s="19">
        <v>10.5067</v>
      </c>
      <c r="E73" s="20" t="s">
        <v>455</v>
      </c>
      <c r="F73" s="20" t="s">
        <v>457</v>
      </c>
      <c r="G73" s="20" t="s">
        <v>457</v>
      </c>
      <c r="H73" s="20" t="s">
        <v>456</v>
      </c>
      <c r="I73" s="20" t="s">
        <v>458</v>
      </c>
      <c r="J73" s="20" t="s">
        <v>19</v>
      </c>
      <c r="K73" s="20" t="s">
        <v>1926</v>
      </c>
      <c r="L73" s="20">
        <v>-28.6</v>
      </c>
      <c r="M73" s="20">
        <v>0.3</v>
      </c>
      <c r="N73" s="20">
        <f>M73/SQRT(O73)</f>
        <v>0.17320508075688773</v>
      </c>
      <c r="O73" s="20">
        <v>3</v>
      </c>
      <c r="P73" s="25" t="s">
        <v>818</v>
      </c>
    </row>
    <row r="74" spans="1:16">
      <c r="A74" s="20">
        <v>73</v>
      </c>
      <c r="B74" s="20" t="s">
        <v>531</v>
      </c>
      <c r="C74" s="19">
        <v>106.55086975097601</v>
      </c>
      <c r="D74" s="19">
        <v>20.219365892297699</v>
      </c>
      <c r="E74" s="20" t="s">
        <v>532</v>
      </c>
      <c r="F74" s="20" t="s">
        <v>534</v>
      </c>
      <c r="G74" s="20" t="s">
        <v>535</v>
      </c>
      <c r="H74" s="20" t="s">
        <v>533</v>
      </c>
      <c r="I74" s="20" t="s">
        <v>536</v>
      </c>
      <c r="J74" s="20" t="s">
        <v>49</v>
      </c>
      <c r="L74" s="20">
        <v>-24.84804561</v>
      </c>
      <c r="O74" s="20">
        <v>3</v>
      </c>
      <c r="P74" s="25" t="s">
        <v>819</v>
      </c>
    </row>
    <row r="75" spans="1:16">
      <c r="A75" s="20">
        <v>74</v>
      </c>
      <c r="B75" s="20" t="s">
        <v>531</v>
      </c>
      <c r="C75" s="19">
        <v>106.545376586914</v>
      </c>
      <c r="D75" s="19">
        <v>20.3172734614771</v>
      </c>
      <c r="E75" s="20" t="s">
        <v>537</v>
      </c>
      <c r="F75" s="20" t="s">
        <v>538</v>
      </c>
      <c r="G75" s="20" t="s">
        <v>535</v>
      </c>
      <c r="H75" s="20" t="s">
        <v>533</v>
      </c>
      <c r="J75" s="20" t="s">
        <v>19</v>
      </c>
      <c r="L75" s="20">
        <v>-24.617674789999999</v>
      </c>
      <c r="O75" s="20">
        <v>3</v>
      </c>
      <c r="P75" s="25" t="s">
        <v>819</v>
      </c>
    </row>
    <row r="76" spans="1:16">
      <c r="A76" s="20">
        <v>75</v>
      </c>
      <c r="B76" s="20" t="s">
        <v>539</v>
      </c>
      <c r="C76" s="19">
        <v>107.43330655099101</v>
      </c>
      <c r="D76" s="19">
        <v>21.2504770327274</v>
      </c>
      <c r="E76" s="20" t="s">
        <v>540</v>
      </c>
      <c r="F76" s="20" t="s">
        <v>541</v>
      </c>
      <c r="G76" s="20" t="s">
        <v>535</v>
      </c>
      <c r="H76" s="20" t="s">
        <v>533</v>
      </c>
      <c r="J76" s="20" t="s">
        <v>49</v>
      </c>
      <c r="K76" s="20" t="s">
        <v>1927</v>
      </c>
      <c r="L76" s="20">
        <v>-28.07849435</v>
      </c>
      <c r="O76" s="20">
        <v>3</v>
      </c>
      <c r="P76" s="25" t="s">
        <v>819</v>
      </c>
    </row>
    <row r="77" spans="1:16">
      <c r="A77" s="20">
        <v>76</v>
      </c>
      <c r="B77" s="20" t="s">
        <v>539</v>
      </c>
      <c r="C77" s="19">
        <v>107.633807039272</v>
      </c>
      <c r="D77" s="19">
        <v>21.384806593438299</v>
      </c>
      <c r="E77" s="20" t="s">
        <v>542</v>
      </c>
      <c r="G77" s="20" t="s">
        <v>535</v>
      </c>
      <c r="H77" s="20" t="s">
        <v>533</v>
      </c>
      <c r="J77" s="20" t="s">
        <v>19</v>
      </c>
      <c r="K77" s="20" t="s">
        <v>1926</v>
      </c>
      <c r="L77" s="20">
        <v>-28.57886542</v>
      </c>
      <c r="O77" s="20">
        <v>3</v>
      </c>
      <c r="P77" s="25" t="s">
        <v>819</v>
      </c>
    </row>
    <row r="78" spans="1:16">
      <c r="A78" s="20">
        <v>77</v>
      </c>
      <c r="B78" s="20" t="s">
        <v>539</v>
      </c>
      <c r="C78" s="19">
        <v>107.775256013882</v>
      </c>
      <c r="D78" s="19">
        <v>21.458954896501499</v>
      </c>
      <c r="E78" s="20" t="s">
        <v>543</v>
      </c>
      <c r="G78" s="20" t="s">
        <v>535</v>
      </c>
      <c r="H78" s="20" t="s">
        <v>533</v>
      </c>
      <c r="J78" s="21" t="s">
        <v>19</v>
      </c>
      <c r="K78" s="20" t="s">
        <v>1927</v>
      </c>
      <c r="L78" s="20">
        <v>-26.30354311</v>
      </c>
      <c r="O78" s="20">
        <v>3</v>
      </c>
      <c r="P78" s="25" t="s">
        <v>819</v>
      </c>
    </row>
    <row r="79" spans="1:16">
      <c r="A79" s="20">
        <v>78</v>
      </c>
      <c r="B79" s="20" t="s">
        <v>109</v>
      </c>
      <c r="C79" s="19">
        <v>151.4</v>
      </c>
      <c r="D79" s="19">
        <v>-33.630000000000003</v>
      </c>
      <c r="E79" s="20" t="s">
        <v>110</v>
      </c>
      <c r="F79" s="20" t="s">
        <v>111</v>
      </c>
      <c r="G79" s="20" t="s">
        <v>111</v>
      </c>
      <c r="H79" s="20" t="s">
        <v>91</v>
      </c>
      <c r="I79" s="20" t="s">
        <v>112</v>
      </c>
      <c r="J79" s="20" t="s">
        <v>49</v>
      </c>
      <c r="L79" s="21">
        <v>-26.872862999999999</v>
      </c>
      <c r="M79" s="21"/>
      <c r="N79" s="21"/>
      <c r="O79" s="20">
        <v>3</v>
      </c>
      <c r="P79" s="25" t="s">
        <v>820</v>
      </c>
    </row>
    <row r="80" spans="1:16">
      <c r="A80" s="20">
        <v>79</v>
      </c>
      <c r="B80" s="20" t="s">
        <v>113</v>
      </c>
      <c r="C80" s="19">
        <v>150.785</v>
      </c>
      <c r="D80" s="19">
        <v>-35.118000000000002</v>
      </c>
      <c r="E80" s="20" t="s">
        <v>114</v>
      </c>
      <c r="F80" s="20" t="s">
        <v>111</v>
      </c>
      <c r="G80" s="20" t="s">
        <v>111</v>
      </c>
      <c r="H80" s="20" t="s">
        <v>91</v>
      </c>
      <c r="J80" s="20" t="s">
        <v>49</v>
      </c>
      <c r="L80" s="21">
        <v>-22.831023999999999</v>
      </c>
      <c r="M80" s="21"/>
      <c r="N80" s="21"/>
      <c r="O80" s="20">
        <v>3</v>
      </c>
      <c r="P80" s="25" t="s">
        <v>820</v>
      </c>
    </row>
    <row r="81" spans="1:16">
      <c r="A81" s="20">
        <v>80</v>
      </c>
      <c r="B81" s="20" t="s">
        <v>113</v>
      </c>
      <c r="C81" s="19">
        <v>150.672</v>
      </c>
      <c r="D81" s="19">
        <v>-35.036999999999999</v>
      </c>
      <c r="E81" s="20" t="s">
        <v>115</v>
      </c>
      <c r="F81" s="20" t="s">
        <v>111</v>
      </c>
      <c r="G81" s="20" t="s">
        <v>111</v>
      </c>
      <c r="H81" s="20" t="s">
        <v>91</v>
      </c>
      <c r="J81" s="20" t="s">
        <v>19</v>
      </c>
      <c r="L81" s="21">
        <v>-24.156032</v>
      </c>
      <c r="M81" s="21"/>
      <c r="N81" s="21"/>
      <c r="O81" s="20">
        <v>3</v>
      </c>
      <c r="P81" s="25" t="s">
        <v>820</v>
      </c>
    </row>
    <row r="82" spans="1:16">
      <c r="A82" s="20">
        <v>81</v>
      </c>
      <c r="B82" s="20" t="s">
        <v>113</v>
      </c>
      <c r="C82" s="19">
        <v>151.733</v>
      </c>
      <c r="D82" s="19">
        <v>-32.86</v>
      </c>
      <c r="E82" s="20" t="s">
        <v>116</v>
      </c>
      <c r="F82" s="20" t="s">
        <v>111</v>
      </c>
      <c r="G82" s="20" t="s">
        <v>111</v>
      </c>
      <c r="H82" s="20" t="s">
        <v>91</v>
      </c>
      <c r="J82" s="20" t="s">
        <v>19</v>
      </c>
      <c r="L82" s="21">
        <v>-26.835872999999999</v>
      </c>
      <c r="M82" s="21"/>
      <c r="N82" s="21"/>
      <c r="O82" s="20">
        <v>3</v>
      </c>
      <c r="P82" s="25" t="s">
        <v>820</v>
      </c>
    </row>
    <row r="83" spans="1:16">
      <c r="A83" s="20">
        <v>82</v>
      </c>
      <c r="B83" s="20" t="s">
        <v>113</v>
      </c>
      <c r="C83" s="19">
        <v>151.05000000000001</v>
      </c>
      <c r="D83" s="19">
        <v>-33.53</v>
      </c>
      <c r="E83" s="20" t="s">
        <v>117</v>
      </c>
      <c r="F83" s="20" t="s">
        <v>111</v>
      </c>
      <c r="G83" s="20" t="s">
        <v>111</v>
      </c>
      <c r="H83" s="20" t="s">
        <v>91</v>
      </c>
      <c r="J83" s="20" t="s">
        <v>19</v>
      </c>
      <c r="L83" s="21">
        <v>-26.38983</v>
      </c>
      <c r="M83" s="21"/>
      <c r="N83" s="21"/>
      <c r="O83" s="20">
        <v>3</v>
      </c>
      <c r="P83" s="25" t="s">
        <v>820</v>
      </c>
    </row>
    <row r="84" spans="1:16">
      <c r="A84" s="20">
        <v>83</v>
      </c>
      <c r="B84" s="20" t="s">
        <v>483</v>
      </c>
      <c r="C84" s="19">
        <v>153.38507009713001</v>
      </c>
      <c r="D84" s="19">
        <v>-27.835268827411099</v>
      </c>
      <c r="E84" s="20" t="s">
        <v>484</v>
      </c>
      <c r="F84" s="20" t="s">
        <v>111</v>
      </c>
      <c r="G84" s="20" t="s">
        <v>111</v>
      </c>
      <c r="H84" s="20" t="s">
        <v>485</v>
      </c>
      <c r="I84" s="20" t="s">
        <v>486</v>
      </c>
      <c r="J84" s="20" t="s">
        <v>19</v>
      </c>
      <c r="L84" s="20">
        <v>-24.875796600000001</v>
      </c>
      <c r="O84" s="20">
        <v>12</v>
      </c>
      <c r="P84" s="25" t="s">
        <v>821</v>
      </c>
    </row>
    <row r="85" spans="1:16">
      <c r="A85" s="20">
        <v>84</v>
      </c>
      <c r="B85" s="20" t="s">
        <v>487</v>
      </c>
      <c r="C85" s="19">
        <v>153.37889028756001</v>
      </c>
      <c r="D85" s="19">
        <v>-27.8449076406629</v>
      </c>
      <c r="E85" s="20" t="s">
        <v>488</v>
      </c>
      <c r="F85" s="20" t="s">
        <v>111</v>
      </c>
      <c r="G85" s="20" t="s">
        <v>111</v>
      </c>
      <c r="H85" s="20" t="s">
        <v>485</v>
      </c>
      <c r="J85" s="20" t="s">
        <v>19</v>
      </c>
      <c r="L85" s="20">
        <v>-25.489209020000001</v>
      </c>
      <c r="O85" s="20">
        <v>13</v>
      </c>
      <c r="P85" s="25" t="s">
        <v>821</v>
      </c>
    </row>
    <row r="86" spans="1:16">
      <c r="A86" s="20">
        <v>85</v>
      </c>
      <c r="B86" s="20" t="s">
        <v>118</v>
      </c>
      <c r="C86" s="19">
        <v>140.84476599999999</v>
      </c>
      <c r="D86" s="19">
        <v>-17.435572000000001</v>
      </c>
      <c r="E86" s="20" t="s">
        <v>119</v>
      </c>
      <c r="F86" s="20" t="s">
        <v>120</v>
      </c>
      <c r="G86" s="20" t="s">
        <v>121</v>
      </c>
      <c r="H86" s="20" t="s">
        <v>91</v>
      </c>
      <c r="I86" s="20" t="s">
        <v>122</v>
      </c>
      <c r="J86" s="20" t="s">
        <v>49</v>
      </c>
      <c r="L86" s="51">
        <v>-24.8</v>
      </c>
      <c r="M86" s="20">
        <v>0.3</v>
      </c>
      <c r="N86" s="20">
        <f>M86/SQRT(O86)</f>
        <v>9.9999999999999992E-2</v>
      </c>
      <c r="O86" s="20">
        <v>9</v>
      </c>
      <c r="P86" s="25" t="s">
        <v>822</v>
      </c>
    </row>
    <row r="87" spans="1:16">
      <c r="A87" s="20">
        <v>86</v>
      </c>
      <c r="B87" s="20" t="s">
        <v>204</v>
      </c>
      <c r="C87" s="19">
        <v>151.07833299999999</v>
      </c>
      <c r="D87" s="19">
        <v>-33.843888900000003</v>
      </c>
      <c r="E87" s="20" t="s">
        <v>205</v>
      </c>
      <c r="F87" s="20" t="s">
        <v>206</v>
      </c>
      <c r="G87" s="20" t="s">
        <v>121</v>
      </c>
      <c r="H87" s="20" t="s">
        <v>91</v>
      </c>
      <c r="J87" s="20" t="s">
        <v>19</v>
      </c>
      <c r="L87" s="20">
        <v>-22.897121609999999</v>
      </c>
      <c r="O87" s="20">
        <v>3</v>
      </c>
      <c r="P87" s="25" t="s">
        <v>823</v>
      </c>
    </row>
    <row r="88" spans="1:16">
      <c r="A88" s="20">
        <v>87</v>
      </c>
      <c r="B88" s="20" t="s">
        <v>204</v>
      </c>
      <c r="C88" s="19">
        <v>151.07833299999999</v>
      </c>
      <c r="D88" s="19">
        <v>-33.843888900000003</v>
      </c>
      <c r="E88" s="20" t="s">
        <v>207</v>
      </c>
      <c r="G88" s="20" t="s">
        <v>121</v>
      </c>
      <c r="H88" s="20" t="s">
        <v>91</v>
      </c>
      <c r="J88" s="20" t="s">
        <v>19</v>
      </c>
      <c r="L88" s="20">
        <v>-23.858131419999999</v>
      </c>
      <c r="O88" s="20">
        <v>3</v>
      </c>
      <c r="P88" s="25" t="s">
        <v>823</v>
      </c>
    </row>
    <row r="89" spans="1:16">
      <c r="A89" s="20">
        <v>88</v>
      </c>
      <c r="B89" s="20" t="s">
        <v>683</v>
      </c>
      <c r="C89" s="19">
        <v>-88.097399999999993</v>
      </c>
      <c r="D89" s="19">
        <v>16.833500000000001</v>
      </c>
      <c r="E89" s="20" t="s">
        <v>684</v>
      </c>
      <c r="F89" s="20" t="s">
        <v>367</v>
      </c>
      <c r="G89" s="20" t="s">
        <v>367</v>
      </c>
      <c r="H89" s="20" t="s">
        <v>685</v>
      </c>
      <c r="I89" s="20" t="s">
        <v>409</v>
      </c>
      <c r="J89" s="20" t="s">
        <v>49</v>
      </c>
      <c r="K89" s="20" t="s">
        <v>1932</v>
      </c>
      <c r="L89" s="20">
        <v>-26.53</v>
      </c>
      <c r="M89" s="20">
        <v>0.08</v>
      </c>
      <c r="N89" s="20">
        <f t="shared" ref="N89:N100" si="0">M89/SQRT(O89)</f>
        <v>4.6188021535170064E-2</v>
      </c>
      <c r="O89" s="20">
        <v>3</v>
      </c>
      <c r="P89" s="25" t="s">
        <v>824</v>
      </c>
    </row>
    <row r="90" spans="1:16">
      <c r="A90" s="20">
        <v>89</v>
      </c>
      <c r="B90" s="20" t="s">
        <v>407</v>
      </c>
      <c r="C90" s="19">
        <v>-88.097499999999997</v>
      </c>
      <c r="D90" s="19">
        <v>16.833600000000001</v>
      </c>
      <c r="E90" s="20" t="s">
        <v>686</v>
      </c>
      <c r="F90" s="20" t="s">
        <v>367</v>
      </c>
      <c r="G90" s="20" t="s">
        <v>367</v>
      </c>
      <c r="H90" s="20" t="s">
        <v>685</v>
      </c>
      <c r="I90" s="20" t="s">
        <v>409</v>
      </c>
      <c r="J90" s="20" t="s">
        <v>49</v>
      </c>
      <c r="K90" s="20" t="s">
        <v>1926</v>
      </c>
      <c r="L90" s="20">
        <v>-26.42</v>
      </c>
      <c r="M90" s="20">
        <v>0.14000000000000001</v>
      </c>
      <c r="N90" s="20">
        <f t="shared" si="0"/>
        <v>8.0829037686547617E-2</v>
      </c>
      <c r="O90" s="20">
        <v>3</v>
      </c>
      <c r="P90" s="25" t="s">
        <v>824</v>
      </c>
    </row>
    <row r="91" spans="1:16">
      <c r="A91" s="20">
        <v>90</v>
      </c>
      <c r="B91" s="20" t="s">
        <v>407</v>
      </c>
      <c r="C91" s="19">
        <v>-88.0976</v>
      </c>
      <c r="D91" s="19">
        <v>16.833570000000002</v>
      </c>
      <c r="E91" s="20" t="s">
        <v>408</v>
      </c>
      <c r="F91" s="20" t="s">
        <v>367</v>
      </c>
      <c r="G91" s="20" t="s">
        <v>367</v>
      </c>
      <c r="H91" s="20" t="s">
        <v>769</v>
      </c>
      <c r="I91" s="20" t="s">
        <v>409</v>
      </c>
      <c r="J91" s="20" t="s">
        <v>49</v>
      </c>
      <c r="K91" s="20" t="s">
        <v>1930</v>
      </c>
      <c r="L91" s="20">
        <v>-26.54</v>
      </c>
      <c r="M91" s="20">
        <v>0.08</v>
      </c>
      <c r="N91" s="20">
        <f t="shared" si="0"/>
        <v>4.6188021535170064E-2</v>
      </c>
      <c r="O91" s="20">
        <v>3</v>
      </c>
      <c r="P91" s="25" t="s">
        <v>824</v>
      </c>
    </row>
    <row r="92" spans="1:16">
      <c r="A92" s="20">
        <v>91</v>
      </c>
      <c r="B92" s="20" t="s">
        <v>410</v>
      </c>
      <c r="C92" s="19">
        <v>-88.106160751342699</v>
      </c>
      <c r="D92" s="19">
        <v>16.8311094785671</v>
      </c>
      <c r="E92" s="20" t="s">
        <v>411</v>
      </c>
      <c r="F92" s="20" t="s">
        <v>367</v>
      </c>
      <c r="G92" s="20" t="s">
        <v>367</v>
      </c>
      <c r="H92" s="20" t="s">
        <v>769</v>
      </c>
      <c r="I92" s="20" t="s">
        <v>412</v>
      </c>
      <c r="J92" s="20" t="s">
        <v>49</v>
      </c>
      <c r="K92" s="20" t="s">
        <v>1930</v>
      </c>
      <c r="L92" s="20">
        <v>-26.4</v>
      </c>
      <c r="M92" s="20">
        <v>0.5</v>
      </c>
      <c r="N92" s="20">
        <f t="shared" si="0"/>
        <v>0.22360679774997896</v>
      </c>
      <c r="O92" s="20">
        <v>5</v>
      </c>
      <c r="P92" s="25" t="s">
        <v>825</v>
      </c>
    </row>
    <row r="93" spans="1:16">
      <c r="A93" s="20">
        <v>92</v>
      </c>
      <c r="B93" s="20" t="s">
        <v>365</v>
      </c>
      <c r="C93" s="19">
        <v>-88.105602851867602</v>
      </c>
      <c r="D93" s="19">
        <v>16.833902690900398</v>
      </c>
      <c r="E93" s="20" t="s">
        <v>413</v>
      </c>
      <c r="F93" s="20" t="s">
        <v>367</v>
      </c>
      <c r="G93" s="20" t="s">
        <v>367</v>
      </c>
      <c r="H93" s="20" t="s">
        <v>769</v>
      </c>
      <c r="I93" s="20" t="s">
        <v>412</v>
      </c>
      <c r="J93" s="20" t="s">
        <v>49</v>
      </c>
      <c r="K93" s="20" t="s">
        <v>1930</v>
      </c>
      <c r="L93" s="20">
        <v>-28.6</v>
      </c>
      <c r="M93" s="20">
        <v>0.6</v>
      </c>
      <c r="N93" s="20">
        <f t="shared" si="0"/>
        <v>0.24494897427831783</v>
      </c>
      <c r="O93" s="20">
        <v>6</v>
      </c>
      <c r="P93" s="25" t="s">
        <v>825</v>
      </c>
    </row>
    <row r="94" spans="1:16">
      <c r="A94" s="20">
        <v>93</v>
      </c>
      <c r="B94" s="20" t="s">
        <v>365</v>
      </c>
      <c r="C94" s="19">
        <v>-88.104701629638598</v>
      </c>
      <c r="D94" s="19">
        <v>16.825605086639801</v>
      </c>
      <c r="E94" s="20" t="s">
        <v>414</v>
      </c>
      <c r="F94" s="20" t="s">
        <v>367</v>
      </c>
      <c r="G94" s="20" t="s">
        <v>367</v>
      </c>
      <c r="H94" s="20" t="s">
        <v>769</v>
      </c>
      <c r="I94" s="20" t="s">
        <v>412</v>
      </c>
      <c r="J94" s="20" t="s">
        <v>49</v>
      </c>
      <c r="K94" s="20" t="s">
        <v>1931</v>
      </c>
      <c r="L94" s="20">
        <v>-27.5</v>
      </c>
      <c r="M94" s="20">
        <v>0.4</v>
      </c>
      <c r="N94" s="20">
        <f t="shared" si="0"/>
        <v>0.16329931618554522</v>
      </c>
      <c r="O94" s="20">
        <v>6</v>
      </c>
      <c r="P94" s="25" t="s">
        <v>825</v>
      </c>
    </row>
    <row r="95" spans="1:16">
      <c r="A95" s="20">
        <v>94</v>
      </c>
      <c r="B95" s="20" t="s">
        <v>365</v>
      </c>
      <c r="C95" s="19">
        <v>-88.105302444458005</v>
      </c>
      <c r="D95" s="19">
        <v>16.828480535211199</v>
      </c>
      <c r="E95" s="20" t="s">
        <v>415</v>
      </c>
      <c r="F95" s="20" t="s">
        <v>367</v>
      </c>
      <c r="G95" s="20" t="s">
        <v>367</v>
      </c>
      <c r="H95" s="20" t="s">
        <v>769</v>
      </c>
      <c r="I95" s="20" t="s">
        <v>412</v>
      </c>
      <c r="J95" s="20" t="s">
        <v>49</v>
      </c>
      <c r="K95" s="20" t="s">
        <v>1930</v>
      </c>
      <c r="L95" s="20">
        <v>-27.5</v>
      </c>
      <c r="M95" s="20">
        <v>1.1000000000000001</v>
      </c>
      <c r="N95" s="20">
        <f t="shared" si="0"/>
        <v>0.44907311951024942</v>
      </c>
      <c r="O95" s="20">
        <v>6</v>
      </c>
      <c r="P95" s="25" t="s">
        <v>825</v>
      </c>
    </row>
    <row r="96" spans="1:16">
      <c r="A96" s="20">
        <v>95</v>
      </c>
      <c r="B96" s="20" t="s">
        <v>365</v>
      </c>
      <c r="C96" s="19">
        <v>-88.103242507934496</v>
      </c>
      <c r="D96" s="19">
        <v>16.833450850521999</v>
      </c>
      <c r="E96" s="20" t="s">
        <v>687</v>
      </c>
      <c r="F96" s="20" t="s">
        <v>367</v>
      </c>
      <c r="G96" s="20" t="s">
        <v>367</v>
      </c>
      <c r="H96" s="20" t="s">
        <v>685</v>
      </c>
      <c r="I96" s="20" t="s">
        <v>412</v>
      </c>
      <c r="J96" s="20" t="s">
        <v>49</v>
      </c>
      <c r="K96" s="20" t="s">
        <v>1930</v>
      </c>
      <c r="L96" s="20">
        <v>-27.4</v>
      </c>
      <c r="M96" s="20">
        <v>0.4</v>
      </c>
      <c r="N96" s="20">
        <f t="shared" si="0"/>
        <v>0.2</v>
      </c>
      <c r="O96" s="20">
        <v>4</v>
      </c>
      <c r="P96" s="25" t="s">
        <v>825</v>
      </c>
    </row>
    <row r="97" spans="1:16">
      <c r="A97" s="20">
        <v>96</v>
      </c>
      <c r="B97" s="20" t="s">
        <v>365</v>
      </c>
      <c r="C97" s="19">
        <v>-88.1019979629516</v>
      </c>
      <c r="D97" s="19">
        <v>16.833861614546901</v>
      </c>
      <c r="E97" s="20" t="s">
        <v>688</v>
      </c>
      <c r="F97" s="20" t="s">
        <v>367</v>
      </c>
      <c r="G97" s="20" t="s">
        <v>367</v>
      </c>
      <c r="H97" s="20" t="s">
        <v>685</v>
      </c>
      <c r="I97" s="20" t="s">
        <v>412</v>
      </c>
      <c r="J97" s="20" t="s">
        <v>49</v>
      </c>
      <c r="K97" s="20" t="s">
        <v>1932</v>
      </c>
      <c r="L97" s="20">
        <v>-25.8</v>
      </c>
      <c r="M97" s="20">
        <v>0.6</v>
      </c>
      <c r="N97" s="20">
        <f t="shared" si="0"/>
        <v>0.3</v>
      </c>
      <c r="O97" s="20">
        <v>4</v>
      </c>
      <c r="P97" s="25" t="s">
        <v>825</v>
      </c>
    </row>
    <row r="98" spans="1:16">
      <c r="A98" s="20">
        <v>97</v>
      </c>
      <c r="B98" s="20" t="s">
        <v>365</v>
      </c>
      <c r="C98" s="19">
        <v>-88.101225486755297</v>
      </c>
      <c r="D98" s="19">
        <v>16.833656232645801</v>
      </c>
      <c r="E98" s="20" t="s">
        <v>416</v>
      </c>
      <c r="F98" s="20" t="s">
        <v>367</v>
      </c>
      <c r="G98" s="20" t="s">
        <v>367</v>
      </c>
      <c r="H98" s="20" t="s">
        <v>769</v>
      </c>
      <c r="I98" s="20" t="s">
        <v>412</v>
      </c>
      <c r="J98" s="20" t="s">
        <v>49</v>
      </c>
      <c r="K98" s="20" t="s">
        <v>1930</v>
      </c>
      <c r="L98" s="20">
        <v>-26.8</v>
      </c>
      <c r="M98" s="20">
        <v>0.5</v>
      </c>
      <c r="N98" s="20">
        <f t="shared" si="0"/>
        <v>0.22360679774997896</v>
      </c>
      <c r="O98" s="20">
        <v>5</v>
      </c>
      <c r="P98" s="25" t="s">
        <v>825</v>
      </c>
    </row>
    <row r="99" spans="1:16">
      <c r="A99" s="20">
        <v>98</v>
      </c>
      <c r="B99" s="20" t="s">
        <v>365</v>
      </c>
      <c r="C99" s="19">
        <v>-88.106718650817797</v>
      </c>
      <c r="D99" s="19">
        <v>16.8327114730318</v>
      </c>
      <c r="E99" s="20" t="s">
        <v>366</v>
      </c>
      <c r="F99" s="20" t="s">
        <v>367</v>
      </c>
      <c r="G99" s="20" t="s">
        <v>367</v>
      </c>
      <c r="H99" s="20" t="s">
        <v>770</v>
      </c>
      <c r="J99" s="20" t="s">
        <v>49</v>
      </c>
      <c r="K99" s="20" t="s">
        <v>1926</v>
      </c>
      <c r="L99" s="20">
        <v>-27.4</v>
      </c>
      <c r="M99" s="20">
        <v>1.2</v>
      </c>
      <c r="N99" s="20">
        <f t="shared" si="0"/>
        <v>0.53665631459994945</v>
      </c>
      <c r="O99" s="20">
        <v>5</v>
      </c>
      <c r="P99" s="25" t="s">
        <v>825</v>
      </c>
    </row>
    <row r="100" spans="1:16">
      <c r="A100" s="20">
        <v>99</v>
      </c>
      <c r="B100" s="20" t="s">
        <v>599</v>
      </c>
      <c r="C100" s="19">
        <v>-43.6584</v>
      </c>
      <c r="D100" s="19">
        <v>-22.991299999999999</v>
      </c>
      <c r="E100" s="20" t="s">
        <v>600</v>
      </c>
      <c r="F100" s="20" t="s">
        <v>601</v>
      </c>
      <c r="G100" s="20" t="s">
        <v>601</v>
      </c>
      <c r="H100" s="20" t="s">
        <v>581</v>
      </c>
      <c r="I100" s="20" t="s">
        <v>602</v>
      </c>
      <c r="J100" s="20" t="s">
        <v>49</v>
      </c>
      <c r="L100" s="20">
        <v>-26.9</v>
      </c>
      <c r="M100" s="20">
        <v>1</v>
      </c>
      <c r="N100" s="20">
        <f t="shared" si="0"/>
        <v>0.57735026918962584</v>
      </c>
      <c r="O100" s="20">
        <v>3</v>
      </c>
      <c r="P100" s="25" t="s">
        <v>826</v>
      </c>
    </row>
    <row r="101" spans="1:16">
      <c r="A101" s="20">
        <v>100</v>
      </c>
      <c r="B101" s="20" t="s">
        <v>603</v>
      </c>
      <c r="C101" s="19">
        <v>-48.402999999999999</v>
      </c>
      <c r="D101" s="19">
        <v>-25.3</v>
      </c>
      <c r="E101" s="20" t="s">
        <v>604</v>
      </c>
      <c r="F101" s="20" t="s">
        <v>601</v>
      </c>
      <c r="G101" s="20" t="s">
        <v>601</v>
      </c>
      <c r="H101" s="20" t="s">
        <v>581</v>
      </c>
      <c r="I101" s="20">
        <v>2015</v>
      </c>
      <c r="J101" s="20" t="s">
        <v>49</v>
      </c>
      <c r="K101" s="20" t="s">
        <v>1926</v>
      </c>
      <c r="L101" s="20">
        <v>-27.126952070000002</v>
      </c>
      <c r="P101" s="25" t="s">
        <v>827</v>
      </c>
    </row>
    <row r="102" spans="1:16">
      <c r="A102" s="20">
        <v>101</v>
      </c>
      <c r="B102" s="20" t="s">
        <v>605</v>
      </c>
      <c r="C102" s="19">
        <v>-35.1</v>
      </c>
      <c r="D102" s="19">
        <v>-8.76</v>
      </c>
      <c r="E102" s="20" t="s">
        <v>606</v>
      </c>
      <c r="F102" s="20" t="s">
        <v>601</v>
      </c>
      <c r="G102" s="20" t="s">
        <v>601</v>
      </c>
      <c r="H102" s="20" t="s">
        <v>581</v>
      </c>
      <c r="J102" s="20" t="s">
        <v>49</v>
      </c>
      <c r="K102" s="20" t="s">
        <v>1926</v>
      </c>
      <c r="L102" s="20">
        <v>-26.018000000000001</v>
      </c>
      <c r="O102" s="20">
        <v>28</v>
      </c>
      <c r="P102" s="25" t="s">
        <v>827</v>
      </c>
    </row>
    <row r="103" spans="1:16">
      <c r="A103" s="20">
        <v>102</v>
      </c>
      <c r="B103" s="20" t="s">
        <v>607</v>
      </c>
      <c r="C103" s="19">
        <v>-35.100999999999999</v>
      </c>
      <c r="D103" s="19">
        <v>-8.7609999999999992</v>
      </c>
      <c r="E103" s="20" t="s">
        <v>608</v>
      </c>
      <c r="F103" s="20" t="s">
        <v>601</v>
      </c>
      <c r="G103" s="20" t="s">
        <v>601</v>
      </c>
      <c r="H103" s="20" t="s">
        <v>581</v>
      </c>
      <c r="J103" s="20" t="s">
        <v>49</v>
      </c>
      <c r="K103" s="20" t="s">
        <v>1926</v>
      </c>
      <c r="L103" s="20">
        <v>-26.073</v>
      </c>
      <c r="O103" s="20">
        <v>22</v>
      </c>
      <c r="P103" s="25" t="s">
        <v>827</v>
      </c>
    </row>
    <row r="104" spans="1:16">
      <c r="A104" s="20">
        <v>103</v>
      </c>
      <c r="B104" s="20" t="s">
        <v>609</v>
      </c>
      <c r="C104" s="19">
        <v>-48.402999999999999</v>
      </c>
      <c r="D104" s="19">
        <v>-25.3</v>
      </c>
      <c r="E104" s="20" t="s">
        <v>610</v>
      </c>
      <c r="F104" s="20" t="s">
        <v>601</v>
      </c>
      <c r="G104" s="20" t="s">
        <v>601</v>
      </c>
      <c r="H104" s="20" t="s">
        <v>581</v>
      </c>
      <c r="I104" s="20">
        <v>2005</v>
      </c>
      <c r="J104" s="20" t="s">
        <v>49</v>
      </c>
      <c r="K104" s="20" t="s">
        <v>1926</v>
      </c>
      <c r="L104" s="20">
        <v>-25.53</v>
      </c>
      <c r="O104" s="20">
        <v>11</v>
      </c>
      <c r="P104" s="25" t="s">
        <v>827</v>
      </c>
    </row>
    <row r="105" spans="1:16">
      <c r="A105" s="20">
        <v>104</v>
      </c>
      <c r="B105" s="20" t="s">
        <v>609</v>
      </c>
      <c r="C105" s="19">
        <v>-48.404000000000003</v>
      </c>
      <c r="D105" s="19">
        <v>-25.300999999999998</v>
      </c>
      <c r="E105" s="20" t="s">
        <v>611</v>
      </c>
      <c r="F105" s="20" t="s">
        <v>601</v>
      </c>
      <c r="G105" s="20" t="s">
        <v>601</v>
      </c>
      <c r="H105" s="20" t="s">
        <v>581</v>
      </c>
      <c r="J105" s="20" t="s">
        <v>49</v>
      </c>
      <c r="K105" s="20" t="s">
        <v>1926</v>
      </c>
      <c r="L105" s="20">
        <v>-27.29</v>
      </c>
      <c r="O105" s="20">
        <v>11</v>
      </c>
      <c r="P105" s="25" t="s">
        <v>827</v>
      </c>
    </row>
    <row r="106" spans="1:16">
      <c r="A106" s="20">
        <v>105</v>
      </c>
      <c r="B106" s="20" t="s">
        <v>612</v>
      </c>
      <c r="C106" s="19">
        <v>-41.933616669999999</v>
      </c>
      <c r="D106" s="19">
        <v>-2.7683833330000001</v>
      </c>
      <c r="E106" s="20" t="s">
        <v>613</v>
      </c>
      <c r="F106" s="20" t="s">
        <v>601</v>
      </c>
      <c r="G106" s="20" t="s">
        <v>601</v>
      </c>
      <c r="H106" s="20" t="s">
        <v>581</v>
      </c>
      <c r="I106" s="20" t="s">
        <v>451</v>
      </c>
      <c r="J106" s="20" t="s">
        <v>19</v>
      </c>
      <c r="K106" s="20" t="s">
        <v>1926</v>
      </c>
      <c r="L106" s="20">
        <v>-26.963575599999999</v>
      </c>
      <c r="P106" s="25" t="s">
        <v>828</v>
      </c>
    </row>
    <row r="107" spans="1:16">
      <c r="A107" s="20">
        <v>106</v>
      </c>
      <c r="B107" s="20" t="s">
        <v>614</v>
      </c>
      <c r="C107" s="19">
        <v>-47.833300000000001</v>
      </c>
      <c r="D107" s="19">
        <v>-0.16667000000000001</v>
      </c>
      <c r="E107" s="20" t="s">
        <v>615</v>
      </c>
      <c r="F107" s="20" t="s">
        <v>616</v>
      </c>
      <c r="G107" s="20" t="s">
        <v>71</v>
      </c>
      <c r="H107" s="20" t="s">
        <v>581</v>
      </c>
      <c r="J107" s="20" t="s">
        <v>19</v>
      </c>
      <c r="L107" s="20">
        <v>-25.4</v>
      </c>
      <c r="M107" s="20">
        <v>0.2</v>
      </c>
      <c r="N107" s="20">
        <f>M107/SQRT(O107)</f>
        <v>8.1649658092772609E-2</v>
      </c>
      <c r="O107" s="20">
        <v>6</v>
      </c>
      <c r="P107" s="25" t="s">
        <v>829</v>
      </c>
    </row>
    <row r="108" spans="1:16">
      <c r="A108" s="20">
        <v>107</v>
      </c>
      <c r="B108" s="20" t="s">
        <v>617</v>
      </c>
      <c r="C108" s="19">
        <v>-34.962961100000001</v>
      </c>
      <c r="D108" s="19">
        <v>-8.3605999999999998</v>
      </c>
      <c r="E108" s="20" t="s">
        <v>618</v>
      </c>
      <c r="F108" s="20" t="s">
        <v>619</v>
      </c>
      <c r="G108" s="20" t="s">
        <v>71</v>
      </c>
      <c r="H108" s="20" t="s">
        <v>581</v>
      </c>
      <c r="I108" s="20" t="s">
        <v>619</v>
      </c>
      <c r="J108" s="20" t="s">
        <v>19</v>
      </c>
      <c r="K108" s="20" t="s">
        <v>1926</v>
      </c>
      <c r="L108" s="20">
        <v>-26.49</v>
      </c>
      <c r="M108" s="20">
        <v>0.39</v>
      </c>
      <c r="N108" s="20">
        <f>M108/SQRT(O108)</f>
        <v>0.22516660498395408</v>
      </c>
      <c r="O108" s="20">
        <v>3</v>
      </c>
      <c r="P108" s="25" t="s">
        <v>830</v>
      </c>
    </row>
    <row r="109" spans="1:16">
      <c r="A109" s="20">
        <v>108</v>
      </c>
      <c r="B109" s="20" t="s">
        <v>329</v>
      </c>
      <c r="C109" s="19">
        <v>-34.8444</v>
      </c>
      <c r="D109" s="19">
        <v>-7.6545443999999998</v>
      </c>
      <c r="E109" s="20" t="s">
        <v>264</v>
      </c>
      <c r="F109" s="20" t="s">
        <v>331</v>
      </c>
      <c r="G109" s="20" t="s">
        <v>71</v>
      </c>
      <c r="H109" s="20" t="s">
        <v>330</v>
      </c>
      <c r="J109" s="20" t="s">
        <v>19</v>
      </c>
      <c r="L109" s="20">
        <v>-25.8</v>
      </c>
      <c r="M109" s="20">
        <v>0.71</v>
      </c>
      <c r="N109" s="20">
        <f>M109/SQRT(O109)</f>
        <v>0.4099186911246343</v>
      </c>
      <c r="O109" s="20">
        <v>3</v>
      </c>
      <c r="P109" s="25" t="s">
        <v>831</v>
      </c>
    </row>
    <row r="110" spans="1:16">
      <c r="A110" s="20">
        <v>109</v>
      </c>
      <c r="B110" s="20" t="s">
        <v>329</v>
      </c>
      <c r="C110" s="19">
        <v>-34.838850000000001</v>
      </c>
      <c r="D110" s="19">
        <v>-7.6661299999999999</v>
      </c>
      <c r="E110" s="20" t="s">
        <v>266</v>
      </c>
      <c r="G110" s="20" t="s">
        <v>71</v>
      </c>
      <c r="H110" s="20" t="s">
        <v>330</v>
      </c>
      <c r="J110" s="20" t="s">
        <v>19</v>
      </c>
      <c r="L110" s="20">
        <v>-25.1</v>
      </c>
      <c r="M110" s="20">
        <v>0.96</v>
      </c>
      <c r="N110" s="20">
        <f>M110/SQRT(O110)</f>
        <v>0.55425625842204074</v>
      </c>
      <c r="O110" s="20">
        <v>3</v>
      </c>
      <c r="P110" s="25" t="s">
        <v>831</v>
      </c>
    </row>
    <row r="111" spans="1:16">
      <c r="A111" s="20">
        <v>110</v>
      </c>
      <c r="B111" s="20" t="s">
        <v>692</v>
      </c>
      <c r="C111" s="19">
        <v>-43.7171818279839</v>
      </c>
      <c r="D111" s="19">
        <v>-22.970316766923499</v>
      </c>
      <c r="F111" s="20" t="s">
        <v>693</v>
      </c>
      <c r="G111" s="20" t="s">
        <v>71</v>
      </c>
      <c r="H111" s="20" t="s">
        <v>685</v>
      </c>
      <c r="I111" s="20">
        <v>2011</v>
      </c>
      <c r="J111" s="20" t="s">
        <v>19</v>
      </c>
      <c r="K111" s="20" t="s">
        <v>1926</v>
      </c>
      <c r="L111" s="20">
        <v>-24.380180620000001</v>
      </c>
      <c r="O111" s="20">
        <v>3</v>
      </c>
      <c r="P111" s="25" t="s">
        <v>832</v>
      </c>
    </row>
    <row r="112" spans="1:16">
      <c r="A112" s="20">
        <v>111</v>
      </c>
      <c r="B112" s="20" t="s">
        <v>694</v>
      </c>
      <c r="C112" s="19">
        <v>-47.995220000000003</v>
      </c>
      <c r="D112" s="19">
        <v>-25.094999999999999</v>
      </c>
      <c r="E112" s="20" t="s">
        <v>759</v>
      </c>
      <c r="F112" s="20" t="s">
        <v>695</v>
      </c>
      <c r="G112" s="20" t="s">
        <v>71</v>
      </c>
      <c r="H112" s="20" t="s">
        <v>685</v>
      </c>
      <c r="J112" s="20" t="s">
        <v>19</v>
      </c>
      <c r="L112" s="20">
        <v>-23.834033613445399</v>
      </c>
      <c r="O112" s="20">
        <v>3</v>
      </c>
      <c r="P112" s="25" t="s">
        <v>833</v>
      </c>
    </row>
    <row r="113" spans="1:16">
      <c r="A113" s="20">
        <v>112</v>
      </c>
      <c r="B113" s="20" t="s">
        <v>694</v>
      </c>
      <c r="C113" s="19">
        <v>-47.995220000000003</v>
      </c>
      <c r="D113" s="19">
        <v>-25.094999999999999</v>
      </c>
      <c r="E113" s="20" t="s">
        <v>760</v>
      </c>
      <c r="G113" s="20" t="s">
        <v>71</v>
      </c>
      <c r="H113" s="20" t="s">
        <v>685</v>
      </c>
      <c r="J113" s="20" t="s">
        <v>19</v>
      </c>
      <c r="L113" s="20">
        <v>-25.620623249299701</v>
      </c>
      <c r="O113" s="20">
        <v>3</v>
      </c>
      <c r="P113" s="25" t="s">
        <v>833</v>
      </c>
    </row>
    <row r="114" spans="1:16">
      <c r="A114" s="20">
        <v>113</v>
      </c>
      <c r="B114" s="20" t="s">
        <v>694</v>
      </c>
      <c r="C114" s="19">
        <v>-46.360500000000002</v>
      </c>
      <c r="D114" s="19">
        <v>-23.877230000000001</v>
      </c>
      <c r="E114" s="20" t="s">
        <v>761</v>
      </c>
      <c r="F114" s="20" t="s">
        <v>696</v>
      </c>
      <c r="G114" s="20" t="s">
        <v>71</v>
      </c>
      <c r="H114" s="20" t="s">
        <v>685</v>
      </c>
      <c r="J114" s="20" t="s">
        <v>19</v>
      </c>
      <c r="L114" s="20">
        <v>-27.5848416289593</v>
      </c>
      <c r="O114" s="20">
        <v>3</v>
      </c>
      <c r="P114" s="25" t="s">
        <v>833</v>
      </c>
    </row>
    <row r="115" spans="1:16">
      <c r="A115" s="20">
        <v>114</v>
      </c>
      <c r="B115" s="20" t="s">
        <v>694</v>
      </c>
      <c r="C115" s="19">
        <v>-46.360500000000002</v>
      </c>
      <c r="D115" s="19">
        <v>-23.877230000000001</v>
      </c>
      <c r="E115" s="20" t="s">
        <v>762</v>
      </c>
      <c r="G115" s="20" t="s">
        <v>71</v>
      </c>
      <c r="H115" s="20" t="s">
        <v>685</v>
      </c>
      <c r="J115" s="20" t="s">
        <v>19</v>
      </c>
      <c r="L115" s="20">
        <v>-27.263071895424801</v>
      </c>
      <c r="O115" s="20">
        <v>3</v>
      </c>
      <c r="P115" s="25" t="s">
        <v>833</v>
      </c>
    </row>
    <row r="116" spans="1:16" ht="15" customHeight="1">
      <c r="A116" s="20">
        <v>115</v>
      </c>
      <c r="B116" s="20" t="s">
        <v>620</v>
      </c>
      <c r="C116" s="19">
        <v>-40.177844311377299</v>
      </c>
      <c r="D116" s="19">
        <v>-19.938023952095801</v>
      </c>
      <c r="E116" s="20" t="s">
        <v>621</v>
      </c>
      <c r="F116" s="20" t="s">
        <v>601</v>
      </c>
      <c r="G116" s="20" t="s">
        <v>601</v>
      </c>
      <c r="H116" s="20" t="s">
        <v>581</v>
      </c>
      <c r="J116" s="20" t="s">
        <v>19</v>
      </c>
      <c r="K116" s="20" t="s">
        <v>1926</v>
      </c>
      <c r="L116" s="20">
        <v>-26.9</v>
      </c>
      <c r="O116" s="20">
        <v>8</v>
      </c>
      <c r="P116" s="25" t="s">
        <v>834</v>
      </c>
    </row>
    <row r="117" spans="1:16" ht="15" customHeight="1">
      <c r="A117" s="20">
        <v>116</v>
      </c>
      <c r="B117" s="20" t="s">
        <v>620</v>
      </c>
      <c r="C117" s="19">
        <v>-40.658793969849199</v>
      </c>
      <c r="D117" s="19">
        <v>-20.985714285714302</v>
      </c>
      <c r="E117" s="20" t="s">
        <v>622</v>
      </c>
      <c r="F117" s="20" t="s">
        <v>601</v>
      </c>
      <c r="G117" s="20" t="s">
        <v>601</v>
      </c>
      <c r="H117" s="20" t="s">
        <v>581</v>
      </c>
      <c r="J117" s="20" t="s">
        <v>19</v>
      </c>
      <c r="K117" s="20" t="s">
        <v>1926</v>
      </c>
      <c r="L117" s="20">
        <v>-24.6</v>
      </c>
      <c r="O117" s="20">
        <v>8</v>
      </c>
      <c r="P117" s="25" t="s">
        <v>834</v>
      </c>
    </row>
    <row r="118" spans="1:16">
      <c r="A118" s="20">
        <v>117</v>
      </c>
      <c r="B118" s="20" t="s">
        <v>620</v>
      </c>
      <c r="C118" s="19">
        <v>-40.325000000000003</v>
      </c>
      <c r="D118" s="19">
        <v>-21.207062146892699</v>
      </c>
      <c r="E118" s="20" t="s">
        <v>763</v>
      </c>
      <c r="F118" s="20" t="s">
        <v>601</v>
      </c>
      <c r="G118" s="20" t="s">
        <v>601</v>
      </c>
      <c r="H118" s="20" t="s">
        <v>581</v>
      </c>
      <c r="J118" s="20" t="s">
        <v>19</v>
      </c>
      <c r="K118" s="20" t="s">
        <v>1926</v>
      </c>
      <c r="L118" s="20">
        <v>-27</v>
      </c>
      <c r="O118" s="20">
        <v>8</v>
      </c>
      <c r="P118" s="25" t="s">
        <v>834</v>
      </c>
    </row>
    <row r="119" spans="1:16">
      <c r="A119" s="20">
        <v>118</v>
      </c>
      <c r="B119" s="20" t="s">
        <v>332</v>
      </c>
      <c r="C119" s="19">
        <v>-38.884892307692297</v>
      </c>
      <c r="D119" s="19">
        <v>-13.102874999999999</v>
      </c>
      <c r="E119" s="20" t="s">
        <v>333</v>
      </c>
      <c r="F119" s="20" t="s">
        <v>334</v>
      </c>
      <c r="G119" s="20" t="s">
        <v>71</v>
      </c>
      <c r="H119" s="47" t="s">
        <v>771</v>
      </c>
      <c r="I119" s="20" t="s">
        <v>253</v>
      </c>
      <c r="J119" s="20" t="s">
        <v>19</v>
      </c>
      <c r="K119" s="20" t="s">
        <v>1926</v>
      </c>
      <c r="L119" s="20">
        <v>-26.85</v>
      </c>
      <c r="N119" s="20">
        <v>7.0000000000000007E-2</v>
      </c>
      <c r="O119" s="20">
        <v>6</v>
      </c>
      <c r="P119" s="25" t="s">
        <v>835</v>
      </c>
    </row>
    <row r="120" spans="1:16">
      <c r="A120" s="20">
        <v>119</v>
      </c>
      <c r="B120" s="20" t="s">
        <v>332</v>
      </c>
      <c r="C120" s="19">
        <v>-38.876976923076903</v>
      </c>
      <c r="D120" s="19">
        <v>-13.113250000000001</v>
      </c>
      <c r="E120" s="20" t="s">
        <v>689</v>
      </c>
      <c r="G120" s="20" t="s">
        <v>71</v>
      </c>
      <c r="H120" s="20" t="s">
        <v>685</v>
      </c>
      <c r="J120" s="20" t="s">
        <v>19</v>
      </c>
      <c r="K120" s="20" t="s">
        <v>1926</v>
      </c>
      <c r="L120" s="20">
        <v>-26.75</v>
      </c>
      <c r="N120" s="20">
        <v>0.08</v>
      </c>
      <c r="O120" s="20">
        <v>6</v>
      </c>
      <c r="P120" s="25" t="s">
        <v>835</v>
      </c>
    </row>
    <row r="121" spans="1:16">
      <c r="A121" s="20">
        <v>120</v>
      </c>
      <c r="B121" s="20" t="s">
        <v>332</v>
      </c>
      <c r="C121" s="19">
        <v>-38.9343230769231</v>
      </c>
      <c r="D121" s="19">
        <v>-13.102499999999999</v>
      </c>
      <c r="E121" s="20" t="s">
        <v>690</v>
      </c>
      <c r="G121" s="20" t="s">
        <v>71</v>
      </c>
      <c r="H121" s="20" t="s">
        <v>685</v>
      </c>
      <c r="J121" s="20" t="s">
        <v>19</v>
      </c>
      <c r="K121" s="20" t="s">
        <v>1930</v>
      </c>
      <c r="L121" s="20">
        <v>-27.2</v>
      </c>
      <c r="N121" s="20">
        <v>0.28999999999999998</v>
      </c>
      <c r="O121" s="20">
        <v>6</v>
      </c>
      <c r="P121" s="25" t="s">
        <v>835</v>
      </c>
    </row>
    <row r="122" spans="1:16">
      <c r="A122" s="20">
        <v>121</v>
      </c>
      <c r="B122" s="20" t="s">
        <v>332</v>
      </c>
      <c r="C122" s="19">
        <v>-38.947407692307699</v>
      </c>
      <c r="D122" s="19">
        <v>-13.1015</v>
      </c>
      <c r="E122" s="20" t="s">
        <v>691</v>
      </c>
      <c r="G122" s="20" t="s">
        <v>71</v>
      </c>
      <c r="H122" s="20" t="s">
        <v>685</v>
      </c>
      <c r="J122" s="20" t="s">
        <v>19</v>
      </c>
      <c r="K122" s="20" t="s">
        <v>1930</v>
      </c>
      <c r="L122" s="20">
        <v>-26.57</v>
      </c>
      <c r="N122" s="20">
        <v>0.04</v>
      </c>
      <c r="O122" s="20">
        <v>6</v>
      </c>
      <c r="P122" s="25" t="s">
        <v>835</v>
      </c>
    </row>
    <row r="123" spans="1:16">
      <c r="A123" s="20">
        <v>122</v>
      </c>
      <c r="B123" s="20" t="s">
        <v>332</v>
      </c>
      <c r="C123" s="19">
        <v>-38.989730769230803</v>
      </c>
      <c r="D123" s="19">
        <v>-13.08075</v>
      </c>
      <c r="E123" s="20" t="s">
        <v>259</v>
      </c>
      <c r="G123" s="20" t="s">
        <v>71</v>
      </c>
      <c r="H123" s="20" t="s">
        <v>260</v>
      </c>
      <c r="J123" s="20" t="s">
        <v>19</v>
      </c>
      <c r="K123" s="20" t="s">
        <v>1927</v>
      </c>
      <c r="L123" s="20">
        <v>-27.21</v>
      </c>
      <c r="N123" s="20">
        <v>0.03</v>
      </c>
      <c r="O123" s="20">
        <v>5</v>
      </c>
      <c r="P123" s="25" t="s">
        <v>835</v>
      </c>
    </row>
    <row r="124" spans="1:16">
      <c r="A124" s="20">
        <v>123</v>
      </c>
      <c r="B124" s="20" t="s">
        <v>332</v>
      </c>
      <c r="C124" s="19">
        <v>-38.981330769230802</v>
      </c>
      <c r="D124" s="19">
        <v>-13.088625</v>
      </c>
      <c r="E124" s="20" t="s">
        <v>69</v>
      </c>
      <c r="G124" s="20" t="s">
        <v>71</v>
      </c>
      <c r="H124" s="20" t="s">
        <v>70</v>
      </c>
      <c r="J124" s="20" t="s">
        <v>19</v>
      </c>
      <c r="K124" s="20" t="s">
        <v>1927</v>
      </c>
      <c r="L124" s="20">
        <v>-26.8</v>
      </c>
      <c r="N124" s="20">
        <v>0.06</v>
      </c>
      <c r="O124" s="20">
        <v>6</v>
      </c>
      <c r="P124" s="25" t="s">
        <v>835</v>
      </c>
    </row>
    <row r="125" spans="1:16">
      <c r="A125" s="20">
        <v>124</v>
      </c>
      <c r="B125" s="20" t="s">
        <v>417</v>
      </c>
      <c r="C125" s="19">
        <v>-47.633301123595501</v>
      </c>
      <c r="D125" s="19">
        <v>-41.614035087719301</v>
      </c>
      <c r="E125" s="20" t="s">
        <v>418</v>
      </c>
      <c r="F125" s="20" t="s">
        <v>420</v>
      </c>
      <c r="G125" s="20" t="s">
        <v>71</v>
      </c>
      <c r="H125" s="20" t="s">
        <v>419</v>
      </c>
      <c r="I125" s="20" t="s">
        <v>421</v>
      </c>
      <c r="J125" s="20" t="s">
        <v>19</v>
      </c>
      <c r="K125" s="20" t="s">
        <v>1926</v>
      </c>
      <c r="L125" s="20">
        <v>-25.2</v>
      </c>
      <c r="N125" s="20">
        <v>0.36</v>
      </c>
      <c r="O125" s="20">
        <v>3</v>
      </c>
      <c r="P125" s="25" t="s">
        <v>836</v>
      </c>
    </row>
    <row r="126" spans="1:16">
      <c r="A126" s="20">
        <v>125</v>
      </c>
      <c r="B126" s="20" t="s">
        <v>417</v>
      </c>
      <c r="C126" s="19">
        <v>-47.650615730337101</v>
      </c>
      <c r="D126" s="19">
        <v>-42.078947368421098</v>
      </c>
      <c r="E126" s="20" t="s">
        <v>422</v>
      </c>
      <c r="G126" s="20" t="s">
        <v>71</v>
      </c>
      <c r="H126" s="20" t="s">
        <v>419</v>
      </c>
      <c r="I126" s="20" t="s">
        <v>421</v>
      </c>
      <c r="J126" s="20" t="s">
        <v>19</v>
      </c>
      <c r="K126" s="20" t="s">
        <v>1926</v>
      </c>
      <c r="L126" s="20">
        <v>-26.15</v>
      </c>
      <c r="N126" s="20">
        <v>0.4</v>
      </c>
      <c r="O126" s="20">
        <v>3</v>
      </c>
      <c r="P126" s="25" t="s">
        <v>836</v>
      </c>
    </row>
    <row r="127" spans="1:16">
      <c r="A127" s="20">
        <v>126</v>
      </c>
      <c r="B127" s="20" t="s">
        <v>417</v>
      </c>
      <c r="C127" s="19">
        <v>-47.6584449438202</v>
      </c>
      <c r="D127" s="19">
        <v>-41.877192982456101</v>
      </c>
      <c r="E127" s="20" t="s">
        <v>423</v>
      </c>
      <c r="G127" s="20" t="s">
        <v>71</v>
      </c>
      <c r="H127" s="20" t="s">
        <v>419</v>
      </c>
      <c r="I127" s="20" t="s">
        <v>421</v>
      </c>
      <c r="J127" s="20" t="s">
        <v>19</v>
      </c>
      <c r="K127" s="20" t="s">
        <v>1926</v>
      </c>
      <c r="L127" s="20">
        <v>-25.75</v>
      </c>
      <c r="N127" s="20">
        <v>0.35</v>
      </c>
      <c r="O127" s="20">
        <v>3</v>
      </c>
      <c r="P127" s="25" t="s">
        <v>836</v>
      </c>
    </row>
    <row r="128" spans="1:16">
      <c r="A128" s="20">
        <v>127</v>
      </c>
      <c r="B128" s="20" t="s">
        <v>60</v>
      </c>
      <c r="C128" s="19">
        <v>-52.9208</v>
      </c>
      <c r="D128" s="19">
        <v>5.3798000000000004</v>
      </c>
      <c r="E128" s="20" t="s">
        <v>61</v>
      </c>
      <c r="F128" s="20" t="s">
        <v>63</v>
      </c>
      <c r="G128" s="20" t="s">
        <v>64</v>
      </c>
      <c r="H128" s="20" t="s">
        <v>62</v>
      </c>
      <c r="J128" s="20" t="s">
        <v>49</v>
      </c>
      <c r="K128" s="20" t="s">
        <v>1926</v>
      </c>
      <c r="L128" s="20">
        <v>-26.29404954</v>
      </c>
      <c r="P128" s="25" t="s">
        <v>837</v>
      </c>
    </row>
    <row r="129" spans="1:16">
      <c r="A129" s="20">
        <v>128</v>
      </c>
      <c r="B129" s="20" t="s">
        <v>65</v>
      </c>
      <c r="C129" s="19">
        <v>-52.995100000000001</v>
      </c>
      <c r="D129" s="19">
        <v>5.4440999999999997</v>
      </c>
      <c r="E129" s="20" t="s">
        <v>66</v>
      </c>
      <c r="F129" s="20" t="s">
        <v>63</v>
      </c>
      <c r="G129" s="20" t="s">
        <v>64</v>
      </c>
      <c r="H129" s="20" t="s">
        <v>62</v>
      </c>
      <c r="J129" s="20" t="s">
        <v>49</v>
      </c>
      <c r="K129" s="20" t="s">
        <v>1926</v>
      </c>
      <c r="L129" s="20">
        <v>-28.103569459999999</v>
      </c>
      <c r="P129" s="25" t="s">
        <v>837</v>
      </c>
    </row>
    <row r="130" spans="1:16">
      <c r="A130" s="20">
        <v>129</v>
      </c>
      <c r="B130" s="20" t="s">
        <v>65</v>
      </c>
      <c r="C130" s="19">
        <v>-52.133099999999999</v>
      </c>
      <c r="D130" s="19">
        <v>4.7838000000000003</v>
      </c>
      <c r="E130" s="20" t="s">
        <v>67</v>
      </c>
      <c r="F130" s="20" t="s">
        <v>63</v>
      </c>
      <c r="G130" s="20" t="s">
        <v>64</v>
      </c>
      <c r="H130" s="20" t="s">
        <v>62</v>
      </c>
      <c r="J130" s="20" t="s">
        <v>19</v>
      </c>
      <c r="K130" s="20" t="s">
        <v>1926</v>
      </c>
      <c r="L130" s="20">
        <v>-25.647210569999999</v>
      </c>
      <c r="P130" s="25" t="s">
        <v>837</v>
      </c>
    </row>
    <row r="131" spans="1:16">
      <c r="A131" s="20">
        <v>130</v>
      </c>
      <c r="B131" s="20" t="s">
        <v>65</v>
      </c>
      <c r="C131" s="19">
        <v>-52.887900000000002</v>
      </c>
      <c r="D131" s="19">
        <v>5.3612000000000002</v>
      </c>
      <c r="E131" s="20" t="s">
        <v>68</v>
      </c>
      <c r="F131" s="20" t="s">
        <v>63</v>
      </c>
      <c r="G131" s="20" t="s">
        <v>64</v>
      </c>
      <c r="H131" s="20" t="s">
        <v>62</v>
      </c>
      <c r="J131" s="20" t="s">
        <v>49</v>
      </c>
      <c r="K131" s="20" t="s">
        <v>1926</v>
      </c>
      <c r="L131" s="20">
        <v>-24.76713045</v>
      </c>
      <c r="P131" s="25" t="s">
        <v>837</v>
      </c>
    </row>
    <row r="132" spans="1:16">
      <c r="A132" s="20">
        <v>131</v>
      </c>
      <c r="B132" s="20" t="s">
        <v>256</v>
      </c>
      <c r="C132" s="19">
        <v>-61.555</v>
      </c>
      <c r="D132" s="19">
        <v>16.280799999999999</v>
      </c>
      <c r="E132" s="20" t="s">
        <v>257</v>
      </c>
      <c r="F132" s="20" t="s">
        <v>63</v>
      </c>
      <c r="G132" s="20" t="s">
        <v>64</v>
      </c>
      <c r="H132" s="20" t="s">
        <v>258</v>
      </c>
      <c r="J132" s="20" t="s">
        <v>49</v>
      </c>
      <c r="L132" s="20">
        <v>-30.1</v>
      </c>
      <c r="O132" s="20">
        <v>3</v>
      </c>
      <c r="P132" s="25" t="s">
        <v>838</v>
      </c>
    </row>
    <row r="133" spans="1:16">
      <c r="A133" s="20">
        <v>132</v>
      </c>
      <c r="B133" s="20" t="s">
        <v>661</v>
      </c>
      <c r="C133" s="19">
        <v>-61.555</v>
      </c>
      <c r="D133" s="19">
        <v>16.280799999999999</v>
      </c>
      <c r="E133" s="20" t="s">
        <v>662</v>
      </c>
      <c r="F133" s="20" t="s">
        <v>63</v>
      </c>
      <c r="G133" s="20" t="s">
        <v>64</v>
      </c>
      <c r="H133" s="20" t="s">
        <v>772</v>
      </c>
      <c r="J133" s="20" t="s">
        <v>49</v>
      </c>
      <c r="L133" s="20">
        <v>-28.3</v>
      </c>
      <c r="O133" s="20">
        <v>3</v>
      </c>
      <c r="P133" s="25" t="s">
        <v>838</v>
      </c>
    </row>
    <row r="134" spans="1:16">
      <c r="A134" s="20">
        <v>133</v>
      </c>
      <c r="B134" s="20" t="s">
        <v>72</v>
      </c>
      <c r="C134" s="19">
        <v>-32.632222222222225</v>
      </c>
      <c r="D134" s="19">
        <v>5.3049999999999997</v>
      </c>
      <c r="E134" s="20" t="s">
        <v>73</v>
      </c>
      <c r="F134" s="20" t="s">
        <v>75</v>
      </c>
      <c r="G134" s="20" t="s">
        <v>64</v>
      </c>
      <c r="H134" s="20" t="s">
        <v>74</v>
      </c>
      <c r="J134" s="20" t="s">
        <v>49</v>
      </c>
      <c r="L134" s="20">
        <v>-24</v>
      </c>
      <c r="O134" s="20">
        <v>3</v>
      </c>
      <c r="P134" s="25" t="s">
        <v>839</v>
      </c>
    </row>
    <row r="135" spans="1:16">
      <c r="A135" s="20">
        <v>134</v>
      </c>
      <c r="B135" s="20" t="s">
        <v>72</v>
      </c>
      <c r="C135" s="19">
        <v>-32.63333333333334</v>
      </c>
      <c r="D135" s="19">
        <v>5.3036111111111106</v>
      </c>
      <c r="E135" s="20" t="s">
        <v>76</v>
      </c>
      <c r="F135" s="20" t="s">
        <v>75</v>
      </c>
      <c r="G135" s="20" t="s">
        <v>64</v>
      </c>
      <c r="H135" s="20" t="s">
        <v>74</v>
      </c>
      <c r="J135" s="20" t="s">
        <v>49</v>
      </c>
      <c r="L135" s="20">
        <v>-24.1727272727273</v>
      </c>
      <c r="O135" s="20">
        <v>3</v>
      </c>
      <c r="P135" s="25" t="s">
        <v>839</v>
      </c>
    </row>
    <row r="136" spans="1:16">
      <c r="A136" s="20">
        <v>135</v>
      </c>
      <c r="B136" s="20" t="s">
        <v>72</v>
      </c>
      <c r="C136" s="19">
        <v>-32.63388888888889</v>
      </c>
      <c r="D136" s="19">
        <v>5.3024999999999993</v>
      </c>
      <c r="E136" s="20" t="s">
        <v>77</v>
      </c>
      <c r="F136" s="20" t="s">
        <v>75</v>
      </c>
      <c r="G136" s="20" t="s">
        <v>64</v>
      </c>
      <c r="H136" s="20" t="s">
        <v>74</v>
      </c>
      <c r="J136" s="20" t="s">
        <v>49</v>
      </c>
      <c r="L136" s="20">
        <v>-24.1</v>
      </c>
      <c r="O136" s="20">
        <v>3</v>
      </c>
      <c r="P136" s="25" t="s">
        <v>839</v>
      </c>
    </row>
    <row r="137" spans="1:16">
      <c r="A137" s="20">
        <v>136</v>
      </c>
      <c r="B137" s="20" t="s">
        <v>72</v>
      </c>
      <c r="C137" s="19">
        <v>-32.634444444444448</v>
      </c>
      <c r="D137" s="19">
        <v>5.3011111111111111</v>
      </c>
      <c r="E137" s="20" t="s">
        <v>78</v>
      </c>
      <c r="F137" s="20" t="s">
        <v>75</v>
      </c>
      <c r="G137" s="20" t="s">
        <v>64</v>
      </c>
      <c r="H137" s="20" t="s">
        <v>74</v>
      </c>
      <c r="J137" s="20" t="s">
        <v>49</v>
      </c>
      <c r="L137" s="20">
        <v>-24.154545454545499</v>
      </c>
      <c r="O137" s="20">
        <v>3</v>
      </c>
      <c r="P137" s="25" t="s">
        <v>839</v>
      </c>
    </row>
    <row r="138" spans="1:16">
      <c r="A138" s="20">
        <v>137</v>
      </c>
      <c r="B138" s="20" t="s">
        <v>79</v>
      </c>
      <c r="C138" s="19">
        <v>-52.992152810664003</v>
      </c>
      <c r="D138" s="19">
        <v>5.4755952380952397</v>
      </c>
      <c r="E138" s="20" t="s">
        <v>80</v>
      </c>
      <c r="F138" s="20" t="s">
        <v>81</v>
      </c>
      <c r="G138" s="20" t="s">
        <v>64</v>
      </c>
      <c r="H138" s="20" t="s">
        <v>74</v>
      </c>
      <c r="I138" s="20" t="s">
        <v>82</v>
      </c>
      <c r="J138" s="20" t="s">
        <v>19</v>
      </c>
      <c r="K138" s="20" t="s">
        <v>1926</v>
      </c>
      <c r="L138" s="20">
        <v>-24.2</v>
      </c>
      <c r="O138" s="20">
        <v>3</v>
      </c>
      <c r="P138" s="25" t="s">
        <v>840</v>
      </c>
    </row>
    <row r="139" spans="1:16">
      <c r="A139" s="20">
        <v>138</v>
      </c>
      <c r="B139" s="20" t="s">
        <v>79</v>
      </c>
      <c r="C139" s="19">
        <v>-52.990811436418497</v>
      </c>
      <c r="D139" s="19">
        <v>5.4759523809523802</v>
      </c>
      <c r="E139" s="20" t="s">
        <v>83</v>
      </c>
      <c r="G139" s="20" t="s">
        <v>64</v>
      </c>
      <c r="H139" s="20" t="s">
        <v>74</v>
      </c>
      <c r="J139" s="20" t="s">
        <v>19</v>
      </c>
      <c r="K139" s="20" t="s">
        <v>1926</v>
      </c>
      <c r="L139" s="20">
        <v>-25.8</v>
      </c>
      <c r="O139" s="20">
        <v>3</v>
      </c>
      <c r="P139" s="25" t="s">
        <v>840</v>
      </c>
    </row>
    <row r="140" spans="1:16">
      <c r="A140" s="20">
        <v>139</v>
      </c>
      <c r="B140" s="20" t="s">
        <v>79</v>
      </c>
      <c r="C140" s="19">
        <v>-52.995506246277699</v>
      </c>
      <c r="D140" s="19">
        <v>5.4560714285714296</v>
      </c>
      <c r="E140" s="20" t="s">
        <v>84</v>
      </c>
      <c r="G140" s="20" t="s">
        <v>64</v>
      </c>
      <c r="H140" s="20" t="s">
        <v>74</v>
      </c>
      <c r="J140" s="20" t="s">
        <v>19</v>
      </c>
      <c r="K140" s="20" t="s">
        <v>1926</v>
      </c>
      <c r="L140" s="20">
        <v>-27.6</v>
      </c>
      <c r="O140" s="20">
        <v>3</v>
      </c>
      <c r="P140" s="25" t="s">
        <v>840</v>
      </c>
    </row>
    <row r="141" spans="1:16">
      <c r="A141" s="20">
        <v>140</v>
      </c>
      <c r="B141" s="20" t="s">
        <v>277</v>
      </c>
      <c r="C141" s="19">
        <v>-16.203700000000001</v>
      </c>
      <c r="D141" s="19">
        <v>11.9</v>
      </c>
      <c r="E141" s="20" t="s">
        <v>278</v>
      </c>
      <c r="F141" s="20" t="s">
        <v>279</v>
      </c>
      <c r="G141" s="20" t="s">
        <v>280</v>
      </c>
      <c r="H141" s="20" t="s">
        <v>773</v>
      </c>
      <c r="I141" s="20" t="s">
        <v>281</v>
      </c>
      <c r="J141" s="20" t="s">
        <v>19</v>
      </c>
      <c r="L141" s="20">
        <v>-24.018000000000001</v>
      </c>
      <c r="O141" s="20">
        <v>3</v>
      </c>
      <c r="P141" s="25" t="s">
        <v>841</v>
      </c>
    </row>
    <row r="142" spans="1:16">
      <c r="A142" s="20">
        <v>141</v>
      </c>
      <c r="B142" s="20" t="s">
        <v>277</v>
      </c>
      <c r="C142" s="19">
        <v>-15.292633</v>
      </c>
      <c r="D142" s="19">
        <v>12.27</v>
      </c>
      <c r="E142" s="20" t="s">
        <v>282</v>
      </c>
      <c r="F142" s="20" t="s">
        <v>280</v>
      </c>
      <c r="G142" s="20" t="s">
        <v>280</v>
      </c>
      <c r="H142" s="20" t="s">
        <v>773</v>
      </c>
      <c r="J142" s="20" t="s">
        <v>19</v>
      </c>
      <c r="L142" s="20">
        <v>-25.1675</v>
      </c>
      <c r="O142" s="20">
        <v>3</v>
      </c>
      <c r="P142" s="25" t="s">
        <v>841</v>
      </c>
    </row>
    <row r="143" spans="1:16">
      <c r="A143" s="20">
        <v>142</v>
      </c>
      <c r="B143" s="20" t="s">
        <v>98</v>
      </c>
      <c r="C143" s="19">
        <v>79.481259640102806</v>
      </c>
      <c r="D143" s="19">
        <v>11.2657825370675</v>
      </c>
      <c r="E143" s="20" t="s">
        <v>99</v>
      </c>
      <c r="F143" s="20" t="s">
        <v>100</v>
      </c>
      <c r="G143" s="20" t="s">
        <v>100</v>
      </c>
      <c r="H143" s="20" t="s">
        <v>91</v>
      </c>
      <c r="I143" s="20" t="s">
        <v>101</v>
      </c>
      <c r="J143" s="20" t="s">
        <v>19</v>
      </c>
      <c r="L143" s="20">
        <v>-25.6</v>
      </c>
      <c r="M143" s="20">
        <v>0.57999999999999996</v>
      </c>
      <c r="N143" s="20">
        <f>M143/SQRT(O143)</f>
        <v>0.33486315612998296</v>
      </c>
      <c r="O143" s="20">
        <v>3</v>
      </c>
      <c r="P143" s="25" t="s">
        <v>842</v>
      </c>
    </row>
    <row r="144" spans="1:16">
      <c r="A144" s="20">
        <v>143</v>
      </c>
      <c r="B144" s="20" t="s">
        <v>98</v>
      </c>
      <c r="C144" s="19">
        <v>79.483316195372794</v>
      </c>
      <c r="D144" s="19">
        <v>11.2524052718287</v>
      </c>
      <c r="E144" s="20" t="s">
        <v>103</v>
      </c>
      <c r="F144" s="20" t="s">
        <v>100</v>
      </c>
      <c r="G144" s="20" t="s">
        <v>100</v>
      </c>
      <c r="H144" s="20" t="s">
        <v>91</v>
      </c>
      <c r="J144" s="20" t="s">
        <v>19</v>
      </c>
      <c r="L144" s="20">
        <v>-25.1</v>
      </c>
      <c r="M144" s="20">
        <v>0.85</v>
      </c>
      <c r="N144" s="20">
        <f>M144/SQRT(O144)</f>
        <v>0.49074772881118189</v>
      </c>
      <c r="O144" s="20">
        <v>3</v>
      </c>
      <c r="P144" s="25" t="s">
        <v>842</v>
      </c>
    </row>
    <row r="145" spans="1:16">
      <c r="A145" s="20">
        <v>144</v>
      </c>
      <c r="B145" s="20" t="s">
        <v>102</v>
      </c>
      <c r="C145" s="19">
        <v>79.492570694087405</v>
      </c>
      <c r="D145" s="19">
        <v>11.241795716639199</v>
      </c>
      <c r="E145" s="20" t="s">
        <v>104</v>
      </c>
      <c r="F145" s="20" t="s">
        <v>100</v>
      </c>
      <c r="G145" s="20" t="s">
        <v>100</v>
      </c>
      <c r="H145" s="20" t="s">
        <v>91</v>
      </c>
      <c r="J145" s="20" t="s">
        <v>19</v>
      </c>
      <c r="L145" s="20">
        <v>-22.6</v>
      </c>
      <c r="M145" s="20">
        <v>1.75</v>
      </c>
      <c r="N145" s="20">
        <f>M145/SQRT(O145)</f>
        <v>1.0103629710818451</v>
      </c>
      <c r="O145" s="20">
        <v>3</v>
      </c>
      <c r="P145" s="25" t="s">
        <v>842</v>
      </c>
    </row>
    <row r="146" spans="1:16">
      <c r="A146" s="20">
        <v>145</v>
      </c>
      <c r="B146" s="20" t="s">
        <v>623</v>
      </c>
      <c r="C146" s="19">
        <v>76.263999999999996</v>
      </c>
      <c r="D146" s="19">
        <v>9.99</v>
      </c>
      <c r="E146" s="20" t="s">
        <v>624</v>
      </c>
      <c r="F146" s="20" t="s">
        <v>53</v>
      </c>
      <c r="G146" s="20" t="s">
        <v>53</v>
      </c>
      <c r="H146" s="20" t="s">
        <v>581</v>
      </c>
      <c r="I146" s="20" t="s">
        <v>122</v>
      </c>
      <c r="J146" s="20" t="s">
        <v>49</v>
      </c>
      <c r="L146" s="20">
        <v>-26.566669999999998</v>
      </c>
      <c r="O146" s="20">
        <v>3</v>
      </c>
      <c r="P146" s="25" t="s">
        <v>843</v>
      </c>
    </row>
    <row r="147" spans="1:16">
      <c r="A147" s="20">
        <v>146</v>
      </c>
      <c r="B147" s="20" t="s">
        <v>274</v>
      </c>
      <c r="C147" s="19">
        <v>76.281819999999996</v>
      </c>
      <c r="D147" s="19">
        <v>9.9246999999999996</v>
      </c>
      <c r="E147" s="20" t="s">
        <v>275</v>
      </c>
      <c r="F147" s="20" t="s">
        <v>276</v>
      </c>
      <c r="G147" s="20" t="s">
        <v>53</v>
      </c>
      <c r="H147" s="20" t="s">
        <v>774</v>
      </c>
      <c r="J147" s="20" t="s">
        <v>19</v>
      </c>
      <c r="L147" s="20">
        <v>-26.363636363636399</v>
      </c>
      <c r="O147" s="20">
        <v>3</v>
      </c>
      <c r="P147" s="25" t="s">
        <v>844</v>
      </c>
    </row>
    <row r="148" spans="1:16">
      <c r="A148" s="20">
        <v>147</v>
      </c>
      <c r="B148" s="20" t="s">
        <v>274</v>
      </c>
      <c r="C148" s="19">
        <v>76.281819999999996</v>
      </c>
      <c r="D148" s="19">
        <v>9.9246999999999996</v>
      </c>
      <c r="E148" s="20" t="s">
        <v>379</v>
      </c>
      <c r="G148" s="20" t="s">
        <v>53</v>
      </c>
      <c r="H148" s="20" t="s">
        <v>380</v>
      </c>
      <c r="J148" s="20" t="s">
        <v>19</v>
      </c>
      <c r="L148" s="20">
        <v>-25.584415584415598</v>
      </c>
      <c r="O148" s="20">
        <v>3</v>
      </c>
      <c r="P148" s="25" t="s">
        <v>844</v>
      </c>
    </row>
    <row r="149" spans="1:16">
      <c r="A149" s="20">
        <v>148</v>
      </c>
      <c r="B149" s="20" t="s">
        <v>274</v>
      </c>
      <c r="C149" s="19">
        <v>76.281819999999996</v>
      </c>
      <c r="D149" s="19">
        <v>9.9246999999999996</v>
      </c>
      <c r="E149" s="20" t="s">
        <v>385</v>
      </c>
      <c r="G149" s="20" t="s">
        <v>53</v>
      </c>
      <c r="H149" s="20" t="s">
        <v>775</v>
      </c>
      <c r="J149" s="20" t="s">
        <v>19</v>
      </c>
      <c r="L149" s="20">
        <v>-26.6233766233766</v>
      </c>
      <c r="O149" s="20">
        <v>3</v>
      </c>
      <c r="P149" s="25" t="s">
        <v>844</v>
      </c>
    </row>
    <row r="150" spans="1:16">
      <c r="A150" s="20">
        <v>149</v>
      </c>
      <c r="B150" s="20" t="s">
        <v>544</v>
      </c>
      <c r="C150" s="19">
        <v>75.24111111111111</v>
      </c>
      <c r="D150" s="19">
        <v>12.05388888888889</v>
      </c>
      <c r="E150" s="20" t="s">
        <v>545</v>
      </c>
      <c r="G150" s="20" t="s">
        <v>53</v>
      </c>
      <c r="H150" s="20" t="s">
        <v>546</v>
      </c>
      <c r="I150" s="20" t="s">
        <v>547</v>
      </c>
      <c r="J150" s="20" t="s">
        <v>19</v>
      </c>
      <c r="L150" s="20">
        <v>-26.91</v>
      </c>
      <c r="M150" s="20">
        <v>1.32</v>
      </c>
      <c r="N150" s="20">
        <f>M150/SQRT(O150)</f>
        <v>0.53888774341229928</v>
      </c>
      <c r="O150" s="20">
        <v>6</v>
      </c>
      <c r="P150" s="25" t="s">
        <v>845</v>
      </c>
    </row>
    <row r="151" spans="1:16">
      <c r="A151" s="20">
        <v>150</v>
      </c>
      <c r="B151" s="20" t="s">
        <v>544</v>
      </c>
      <c r="C151" s="19">
        <v>75.271388888888893</v>
      </c>
      <c r="D151" s="19">
        <v>12.027500000000002</v>
      </c>
      <c r="E151" s="20" t="s">
        <v>386</v>
      </c>
      <c r="G151" s="20" t="s">
        <v>53</v>
      </c>
      <c r="H151" s="20" t="s">
        <v>387</v>
      </c>
      <c r="J151" s="20" t="s">
        <v>19</v>
      </c>
      <c r="L151" s="20">
        <v>-26.82</v>
      </c>
      <c r="M151" s="20">
        <v>1.41</v>
      </c>
      <c r="N151" s="20">
        <f>M151/SQRT(O151)</f>
        <v>0.57563008955404682</v>
      </c>
      <c r="O151" s="20">
        <v>6</v>
      </c>
      <c r="P151" s="25" t="s">
        <v>845</v>
      </c>
    </row>
    <row r="152" spans="1:16">
      <c r="A152" s="20">
        <v>151</v>
      </c>
      <c r="B152" s="20" t="s">
        <v>544</v>
      </c>
      <c r="C152" s="19">
        <v>75.353611111111107</v>
      </c>
      <c r="D152" s="19">
        <v>11.935555555555556</v>
      </c>
      <c r="E152" s="20" t="s">
        <v>511</v>
      </c>
      <c r="G152" s="20" t="s">
        <v>53</v>
      </c>
      <c r="H152" s="20" t="s">
        <v>512</v>
      </c>
      <c r="J152" s="20" t="s">
        <v>19</v>
      </c>
      <c r="L152" s="20">
        <v>-27.71</v>
      </c>
      <c r="M152" s="20">
        <v>0.63</v>
      </c>
      <c r="N152" s="20">
        <f>M152/SQRT(O152)</f>
        <v>0.25719642299223372</v>
      </c>
      <c r="O152" s="20">
        <v>6</v>
      </c>
      <c r="P152" s="25" t="s">
        <v>845</v>
      </c>
    </row>
    <row r="153" spans="1:16">
      <c r="A153" s="20">
        <v>152</v>
      </c>
      <c r="B153" s="20" t="s">
        <v>544</v>
      </c>
      <c r="C153" s="19">
        <v>75.481111111111119</v>
      </c>
      <c r="D153" s="19">
        <v>11.766388888888889</v>
      </c>
      <c r="E153" s="20" t="s">
        <v>395</v>
      </c>
      <c r="G153" s="20" t="s">
        <v>53</v>
      </c>
      <c r="H153" s="20" t="s">
        <v>396</v>
      </c>
      <c r="J153" s="20" t="s">
        <v>19</v>
      </c>
      <c r="L153" s="20">
        <v>-26.56</v>
      </c>
      <c r="M153" s="20">
        <v>0.66</v>
      </c>
      <c r="N153" s="20">
        <f>M153/SQRT(O153)</f>
        <v>0.26944387170614964</v>
      </c>
      <c r="O153" s="20">
        <v>6</v>
      </c>
      <c r="P153" s="25" t="s">
        <v>845</v>
      </c>
    </row>
    <row r="154" spans="1:16">
      <c r="A154" s="20">
        <v>153</v>
      </c>
      <c r="B154" s="20" t="s">
        <v>544</v>
      </c>
      <c r="C154" s="19">
        <v>75.832777777777778</v>
      </c>
      <c r="D154" s="19">
        <v>11.130833333333333</v>
      </c>
      <c r="E154" s="20" t="s">
        <v>554</v>
      </c>
      <c r="G154" s="20" t="s">
        <v>53</v>
      </c>
      <c r="H154" s="20" t="s">
        <v>555</v>
      </c>
      <c r="J154" s="20" t="s">
        <v>19</v>
      </c>
      <c r="L154" s="20">
        <v>-24.8</v>
      </c>
      <c r="M154" s="20">
        <v>0.6</v>
      </c>
      <c r="N154" s="20">
        <f>M154/SQRT(O154)</f>
        <v>0.24494897427831783</v>
      </c>
      <c r="O154" s="20">
        <v>6</v>
      </c>
      <c r="P154" s="25" t="s">
        <v>845</v>
      </c>
    </row>
    <row r="155" spans="1:16">
      <c r="A155" s="20">
        <v>154</v>
      </c>
      <c r="B155" s="20" t="s">
        <v>625</v>
      </c>
      <c r="C155" s="19">
        <v>85.536610231923603</v>
      </c>
      <c r="D155" s="19">
        <v>19.028822596153798</v>
      </c>
      <c r="E155" s="20" t="s">
        <v>157</v>
      </c>
      <c r="F155" s="20" t="s">
        <v>626</v>
      </c>
      <c r="G155" s="20" t="s">
        <v>53</v>
      </c>
      <c r="H155" s="20" t="s">
        <v>581</v>
      </c>
      <c r="J155" s="20" t="s">
        <v>19</v>
      </c>
      <c r="L155" s="20">
        <v>-20.867929029999999</v>
      </c>
      <c r="O155" s="20">
        <v>3</v>
      </c>
      <c r="P155" s="25" t="s">
        <v>846</v>
      </c>
    </row>
    <row r="156" spans="1:16">
      <c r="A156" s="20">
        <v>155</v>
      </c>
      <c r="B156" s="20" t="s">
        <v>625</v>
      </c>
      <c r="C156" s="19">
        <v>85.430197694406502</v>
      </c>
      <c r="D156" s="19">
        <v>19.041643749999999</v>
      </c>
      <c r="E156" s="20" t="s">
        <v>627</v>
      </c>
      <c r="G156" s="20" t="s">
        <v>53</v>
      </c>
      <c r="H156" s="20" t="s">
        <v>581</v>
      </c>
      <c r="J156" s="20" t="s">
        <v>19</v>
      </c>
      <c r="L156" s="20">
        <v>-21.019199969999999</v>
      </c>
      <c r="O156" s="20">
        <v>3</v>
      </c>
      <c r="P156" s="25" t="s">
        <v>846</v>
      </c>
    </row>
    <row r="157" spans="1:16">
      <c r="A157" s="20">
        <v>156</v>
      </c>
      <c r="B157" s="20" t="s">
        <v>625</v>
      </c>
      <c r="C157" s="19">
        <v>85.353798949522499</v>
      </c>
      <c r="D157" s="19">
        <v>18.988756490384599</v>
      </c>
      <c r="E157" s="20" t="s">
        <v>628</v>
      </c>
      <c r="G157" s="20" t="s">
        <v>53</v>
      </c>
      <c r="H157" s="20" t="s">
        <v>581</v>
      </c>
      <c r="J157" s="20" t="s">
        <v>19</v>
      </c>
      <c r="L157" s="20">
        <v>-22.02566084</v>
      </c>
      <c r="O157" s="20">
        <v>3</v>
      </c>
      <c r="P157" s="25" t="s">
        <v>846</v>
      </c>
    </row>
    <row r="158" spans="1:16">
      <c r="A158" s="20">
        <v>157</v>
      </c>
      <c r="B158" s="20" t="s">
        <v>625</v>
      </c>
      <c r="C158" s="19">
        <v>85.290133328785799</v>
      </c>
      <c r="D158" s="19">
        <v>19.1746632211538</v>
      </c>
      <c r="E158" s="20" t="s">
        <v>629</v>
      </c>
      <c r="G158" s="20" t="s">
        <v>53</v>
      </c>
      <c r="H158" s="20" t="s">
        <v>581</v>
      </c>
      <c r="J158" s="20" t="s">
        <v>19</v>
      </c>
      <c r="L158" s="20">
        <v>-21.629767579999999</v>
      </c>
      <c r="O158" s="20">
        <v>3</v>
      </c>
      <c r="P158" s="25" t="s">
        <v>846</v>
      </c>
    </row>
    <row r="159" spans="1:16">
      <c r="A159" s="20">
        <v>158</v>
      </c>
      <c r="B159" s="20" t="s">
        <v>625</v>
      </c>
      <c r="C159" s="19">
        <v>85.213734583901797</v>
      </c>
      <c r="D159" s="19">
        <v>19.2612060096154</v>
      </c>
      <c r="E159" s="20" t="s">
        <v>630</v>
      </c>
      <c r="G159" s="20" t="s">
        <v>53</v>
      </c>
      <c r="H159" s="20" t="s">
        <v>581</v>
      </c>
      <c r="J159" s="20" t="s">
        <v>19</v>
      </c>
      <c r="L159" s="20">
        <v>-20.841961980000001</v>
      </c>
      <c r="O159" s="20">
        <v>3</v>
      </c>
      <c r="P159" s="25" t="s">
        <v>846</v>
      </c>
    </row>
    <row r="160" spans="1:16">
      <c r="A160" s="20">
        <v>159</v>
      </c>
      <c r="B160" s="20" t="s">
        <v>625</v>
      </c>
      <c r="C160" s="19">
        <v>85.221920163710806</v>
      </c>
      <c r="D160" s="19">
        <v>19.421470432692299</v>
      </c>
      <c r="E160" s="20" t="s">
        <v>631</v>
      </c>
      <c r="G160" s="20" t="s">
        <v>53</v>
      </c>
      <c r="H160" s="20" t="s">
        <v>581</v>
      </c>
      <c r="J160" s="20" t="s">
        <v>19</v>
      </c>
      <c r="L160" s="20">
        <v>-21.34918613</v>
      </c>
      <c r="O160" s="20">
        <v>3</v>
      </c>
      <c r="P160" s="25" t="s">
        <v>846</v>
      </c>
    </row>
    <row r="161" spans="1:16">
      <c r="A161" s="20">
        <v>160</v>
      </c>
      <c r="B161" s="20" t="s">
        <v>625</v>
      </c>
      <c r="C161" s="19">
        <v>85.143702401091403</v>
      </c>
      <c r="D161" s="19">
        <v>19.485576201923099</v>
      </c>
      <c r="E161" s="20" t="s">
        <v>632</v>
      </c>
      <c r="G161" s="20" t="s">
        <v>53</v>
      </c>
      <c r="H161" s="20" t="s">
        <v>581</v>
      </c>
      <c r="J161" s="20" t="s">
        <v>19</v>
      </c>
      <c r="L161" s="20">
        <v>-20.954149399999999</v>
      </c>
      <c r="O161" s="20">
        <v>3</v>
      </c>
      <c r="P161" s="25" t="s">
        <v>846</v>
      </c>
    </row>
    <row r="162" spans="1:16">
      <c r="A162" s="20">
        <v>161</v>
      </c>
      <c r="B162" s="20" t="s">
        <v>625</v>
      </c>
      <c r="C162" s="19">
        <v>85.464759031377895</v>
      </c>
      <c r="D162" s="19">
        <v>19.177868509615401</v>
      </c>
      <c r="E162" s="20" t="s">
        <v>633</v>
      </c>
      <c r="G162" s="20" t="s">
        <v>53</v>
      </c>
      <c r="H162" s="20" t="s">
        <v>581</v>
      </c>
      <c r="J162" s="20" t="s">
        <v>19</v>
      </c>
      <c r="L162" s="20">
        <v>-19.96404399</v>
      </c>
      <c r="O162" s="20">
        <v>3</v>
      </c>
      <c r="P162" s="25" t="s">
        <v>846</v>
      </c>
    </row>
    <row r="163" spans="1:16">
      <c r="A163" s="20">
        <v>162</v>
      </c>
      <c r="B163" s="20" t="s">
        <v>625</v>
      </c>
      <c r="C163" s="19">
        <v>86.869565217391298</v>
      </c>
      <c r="D163" s="19">
        <v>20.641530956239901</v>
      </c>
      <c r="E163" s="20" t="s">
        <v>506</v>
      </c>
      <c r="F163" s="20" t="s">
        <v>508</v>
      </c>
      <c r="G163" s="20" t="s">
        <v>53</v>
      </c>
      <c r="H163" s="20" t="s">
        <v>507</v>
      </c>
      <c r="J163" s="20" t="s">
        <v>19</v>
      </c>
      <c r="L163" s="20">
        <v>-25.142616350000001</v>
      </c>
      <c r="O163" s="20">
        <v>3</v>
      </c>
      <c r="P163" s="25" t="s">
        <v>846</v>
      </c>
    </row>
    <row r="164" spans="1:16">
      <c r="A164" s="20">
        <v>163</v>
      </c>
      <c r="B164" s="20" t="s">
        <v>625</v>
      </c>
      <c r="C164" s="19">
        <v>86.851258581235697</v>
      </c>
      <c r="D164" s="19">
        <v>20.616682009724499</v>
      </c>
      <c r="E164" s="20" t="s">
        <v>509</v>
      </c>
      <c r="G164" s="20" t="s">
        <v>53</v>
      </c>
      <c r="H164" s="20" t="s">
        <v>507</v>
      </c>
      <c r="J164" s="20" t="s">
        <v>19</v>
      </c>
      <c r="L164" s="20">
        <v>-24.33365942</v>
      </c>
      <c r="O164" s="20">
        <v>3</v>
      </c>
      <c r="P164" s="25" t="s">
        <v>846</v>
      </c>
    </row>
    <row r="165" spans="1:16">
      <c r="A165" s="20">
        <v>164</v>
      </c>
      <c r="B165" s="20" t="s">
        <v>625</v>
      </c>
      <c r="C165" s="19">
        <v>86.815217391304301</v>
      </c>
      <c r="D165" s="19">
        <v>20.718778768233399</v>
      </c>
      <c r="E165" s="20" t="s">
        <v>510</v>
      </c>
      <c r="G165" s="20" t="s">
        <v>53</v>
      </c>
      <c r="H165" s="20" t="s">
        <v>507</v>
      </c>
      <c r="J165" s="20" t="s">
        <v>19</v>
      </c>
      <c r="L165" s="20">
        <v>-23.881792950000001</v>
      </c>
      <c r="O165" s="20">
        <v>3</v>
      </c>
      <c r="P165" s="25" t="s">
        <v>846</v>
      </c>
    </row>
    <row r="166" spans="1:16">
      <c r="A166" s="20">
        <v>165</v>
      </c>
      <c r="B166" s="20" t="s">
        <v>283</v>
      </c>
      <c r="C166" s="19">
        <v>79.787243946340297</v>
      </c>
      <c r="D166" s="19">
        <v>11.4266433414037</v>
      </c>
      <c r="E166" s="20" t="s">
        <v>284</v>
      </c>
      <c r="F166" s="20" t="s">
        <v>286</v>
      </c>
      <c r="G166" s="20" t="s">
        <v>287</v>
      </c>
      <c r="H166" s="20" t="s">
        <v>285</v>
      </c>
      <c r="I166" s="20" t="s">
        <v>288</v>
      </c>
      <c r="J166" s="20" t="s">
        <v>19</v>
      </c>
      <c r="K166" s="20" t="s">
        <v>1926</v>
      </c>
      <c r="L166" s="20">
        <v>-26.2</v>
      </c>
      <c r="O166" s="20">
        <v>3</v>
      </c>
      <c r="P166" s="25" t="s">
        <v>847</v>
      </c>
    </row>
    <row r="167" spans="1:16">
      <c r="A167" s="20">
        <v>166</v>
      </c>
      <c r="B167" s="20" t="s">
        <v>283</v>
      </c>
      <c r="C167" s="19">
        <v>79.787329777028802</v>
      </c>
      <c r="D167" s="19">
        <v>11.4284100543842</v>
      </c>
      <c r="E167" s="20" t="s">
        <v>289</v>
      </c>
      <c r="G167" s="20" t="s">
        <v>287</v>
      </c>
      <c r="H167" s="20" t="s">
        <v>285</v>
      </c>
      <c r="J167" s="20" t="s">
        <v>19</v>
      </c>
      <c r="K167" s="20" t="s">
        <v>1926</v>
      </c>
      <c r="L167" s="20">
        <v>-26.5</v>
      </c>
      <c r="O167" s="20">
        <v>3</v>
      </c>
      <c r="P167" s="25" t="s">
        <v>847</v>
      </c>
    </row>
    <row r="168" spans="1:16">
      <c r="A168" s="20">
        <v>167</v>
      </c>
      <c r="B168" s="20" t="s">
        <v>283</v>
      </c>
      <c r="C168" s="19">
        <v>79.787501438405798</v>
      </c>
      <c r="D168" s="19">
        <v>11.4303450131081</v>
      </c>
      <c r="E168" s="20" t="s">
        <v>290</v>
      </c>
      <c r="G168" s="20" t="s">
        <v>287</v>
      </c>
      <c r="H168" s="20" t="s">
        <v>285</v>
      </c>
      <c r="J168" s="20" t="s">
        <v>19</v>
      </c>
      <c r="K168" s="20" t="s">
        <v>1926</v>
      </c>
      <c r="L168" s="20">
        <v>-25.6</v>
      </c>
      <c r="O168" s="20">
        <v>3</v>
      </c>
      <c r="P168" s="25" t="s">
        <v>847</v>
      </c>
    </row>
    <row r="169" spans="1:16">
      <c r="A169" s="20">
        <v>168</v>
      </c>
      <c r="B169" s="20" t="s">
        <v>283</v>
      </c>
      <c r="C169" s="19">
        <v>79.7901621897485</v>
      </c>
      <c r="D169" s="19">
        <v>11.4266433414037</v>
      </c>
      <c r="E169" s="20" t="s">
        <v>291</v>
      </c>
      <c r="G169" s="20" t="s">
        <v>287</v>
      </c>
      <c r="H169" s="20" t="s">
        <v>285</v>
      </c>
      <c r="J169" s="20" t="s">
        <v>19</v>
      </c>
      <c r="K169" s="20" t="s">
        <v>1926</v>
      </c>
      <c r="L169" s="20">
        <v>-26.2</v>
      </c>
      <c r="O169" s="20">
        <v>3</v>
      </c>
      <c r="P169" s="25" t="s">
        <v>847</v>
      </c>
    </row>
    <row r="170" spans="1:16">
      <c r="A170" s="20">
        <v>169</v>
      </c>
      <c r="B170" s="20" t="s">
        <v>283</v>
      </c>
      <c r="C170" s="19">
        <v>79.790248020437005</v>
      </c>
      <c r="D170" s="19">
        <v>11.4281576674897</v>
      </c>
      <c r="E170" s="20" t="s">
        <v>292</v>
      </c>
      <c r="G170" s="20" t="s">
        <v>287</v>
      </c>
      <c r="H170" s="20" t="s">
        <v>285</v>
      </c>
      <c r="J170" s="20" t="s">
        <v>19</v>
      </c>
      <c r="K170" s="20" t="s">
        <v>1926</v>
      </c>
      <c r="L170" s="20">
        <v>-27</v>
      </c>
      <c r="O170" s="20">
        <v>3</v>
      </c>
      <c r="P170" s="25" t="s">
        <v>847</v>
      </c>
    </row>
    <row r="171" spans="1:16">
      <c r="A171" s="20">
        <v>170</v>
      </c>
      <c r="B171" s="20" t="s">
        <v>283</v>
      </c>
      <c r="C171" s="19">
        <v>79.790333851125496</v>
      </c>
      <c r="D171" s="19">
        <v>11.429924371030999</v>
      </c>
      <c r="E171" s="20" t="s">
        <v>293</v>
      </c>
      <c r="G171" s="20" t="s">
        <v>287</v>
      </c>
      <c r="H171" s="20" t="s">
        <v>285</v>
      </c>
      <c r="J171" s="20" t="s">
        <v>19</v>
      </c>
      <c r="K171" s="20" t="s">
        <v>1926</v>
      </c>
      <c r="L171" s="20">
        <v>-27.2</v>
      </c>
      <c r="O171" s="20">
        <v>3</v>
      </c>
      <c r="P171" s="25" t="s">
        <v>847</v>
      </c>
    </row>
    <row r="172" spans="1:16">
      <c r="A172" s="20">
        <v>171</v>
      </c>
      <c r="B172" s="20" t="s">
        <v>283</v>
      </c>
      <c r="C172" s="19">
        <v>79.793080433156703</v>
      </c>
      <c r="D172" s="19">
        <v>11.4265592119395</v>
      </c>
      <c r="E172" s="20" t="s">
        <v>294</v>
      </c>
      <c r="G172" s="20" t="s">
        <v>287</v>
      </c>
      <c r="H172" s="20" t="s">
        <v>285</v>
      </c>
      <c r="J172" s="20" t="s">
        <v>19</v>
      </c>
      <c r="K172" s="20" t="s">
        <v>1926</v>
      </c>
      <c r="L172" s="20">
        <v>-26.6</v>
      </c>
      <c r="O172" s="20">
        <v>3</v>
      </c>
      <c r="P172" s="25" t="s">
        <v>847</v>
      </c>
    </row>
    <row r="173" spans="1:16">
      <c r="A173" s="20">
        <v>172</v>
      </c>
      <c r="B173" s="20" t="s">
        <v>283</v>
      </c>
      <c r="C173" s="19">
        <v>79.793080433156703</v>
      </c>
      <c r="D173" s="19">
        <v>11.427989409435201</v>
      </c>
      <c r="E173" s="20" t="s">
        <v>295</v>
      </c>
      <c r="G173" s="20" t="s">
        <v>287</v>
      </c>
      <c r="H173" s="20" t="s">
        <v>285</v>
      </c>
      <c r="J173" s="20" t="s">
        <v>19</v>
      </c>
      <c r="K173" s="20" t="s">
        <v>1926</v>
      </c>
      <c r="L173" s="20">
        <v>-26.4</v>
      </c>
      <c r="O173" s="20">
        <v>3</v>
      </c>
      <c r="P173" s="25" t="s">
        <v>847</v>
      </c>
    </row>
    <row r="174" spans="1:16">
      <c r="A174" s="20">
        <v>173</v>
      </c>
      <c r="B174" s="20" t="s">
        <v>283</v>
      </c>
      <c r="C174" s="19">
        <v>79.793080433156703</v>
      </c>
      <c r="D174" s="19">
        <v>11.4295037283296</v>
      </c>
      <c r="E174" s="20" t="s">
        <v>296</v>
      </c>
      <c r="G174" s="20" t="s">
        <v>287</v>
      </c>
      <c r="H174" s="20" t="s">
        <v>285</v>
      </c>
      <c r="J174" s="20" t="s">
        <v>19</v>
      </c>
      <c r="K174" s="20" t="s">
        <v>1926</v>
      </c>
      <c r="L174" s="20">
        <v>-25.6</v>
      </c>
      <c r="O174" s="20">
        <v>3</v>
      </c>
      <c r="P174" s="25" t="s">
        <v>847</v>
      </c>
    </row>
    <row r="175" spans="1:16">
      <c r="A175" s="20">
        <v>174</v>
      </c>
      <c r="B175" s="20" t="s">
        <v>283</v>
      </c>
      <c r="C175" s="19">
        <v>79.795483692434104</v>
      </c>
      <c r="D175" s="19">
        <v>11.4268957296465</v>
      </c>
      <c r="E175" s="20" t="s">
        <v>297</v>
      </c>
      <c r="G175" s="20" t="s">
        <v>287</v>
      </c>
      <c r="H175" s="20" t="s">
        <v>285</v>
      </c>
      <c r="J175" s="20" t="s">
        <v>19</v>
      </c>
      <c r="K175" s="20" t="s">
        <v>1926</v>
      </c>
      <c r="L175" s="20">
        <v>-27</v>
      </c>
      <c r="O175" s="20">
        <v>3</v>
      </c>
      <c r="P175" s="25" t="s">
        <v>847</v>
      </c>
    </row>
    <row r="176" spans="1:16">
      <c r="A176" s="20">
        <v>175</v>
      </c>
      <c r="B176" s="20" t="s">
        <v>283</v>
      </c>
      <c r="C176" s="19">
        <v>79.795569523122595</v>
      </c>
      <c r="D176" s="19">
        <v>11.4284100543842</v>
      </c>
      <c r="E176" s="20" t="s">
        <v>298</v>
      </c>
      <c r="G176" s="20" t="s">
        <v>287</v>
      </c>
      <c r="H176" s="20" t="s">
        <v>285</v>
      </c>
      <c r="J176" s="20" t="s">
        <v>19</v>
      </c>
      <c r="K176" s="20" t="s">
        <v>1926</v>
      </c>
      <c r="L176" s="20">
        <v>-25.9</v>
      </c>
      <c r="O176" s="20">
        <v>3</v>
      </c>
      <c r="P176" s="25" t="s">
        <v>847</v>
      </c>
    </row>
    <row r="177" spans="1:16">
      <c r="A177" s="20">
        <v>176</v>
      </c>
      <c r="B177" s="20" t="s">
        <v>283</v>
      </c>
      <c r="C177" s="19">
        <v>79.795569523122595</v>
      </c>
      <c r="D177" s="19">
        <v>11.4301767563522</v>
      </c>
      <c r="E177" s="20" t="s">
        <v>299</v>
      </c>
      <c r="G177" s="20" t="s">
        <v>287</v>
      </c>
      <c r="H177" s="20" t="s">
        <v>285</v>
      </c>
      <c r="J177" s="20" t="s">
        <v>19</v>
      </c>
      <c r="K177" s="20" t="s">
        <v>1926</v>
      </c>
      <c r="L177" s="20">
        <v>-25.2</v>
      </c>
      <c r="O177" s="20">
        <v>3</v>
      </c>
      <c r="P177" s="25" t="s">
        <v>847</v>
      </c>
    </row>
    <row r="178" spans="1:16">
      <c r="A178" s="20">
        <v>177</v>
      </c>
      <c r="B178" s="20" t="s">
        <v>283</v>
      </c>
      <c r="C178" s="19">
        <v>79.796942814138205</v>
      </c>
      <c r="D178" s="19">
        <v>11.4270639883502</v>
      </c>
      <c r="E178" s="20" t="s">
        <v>300</v>
      </c>
      <c r="G178" s="20" t="s">
        <v>287</v>
      </c>
      <c r="H178" s="20" t="s">
        <v>285</v>
      </c>
      <c r="J178" s="20" t="s">
        <v>19</v>
      </c>
      <c r="K178" s="20" t="s">
        <v>1926</v>
      </c>
      <c r="L178" s="20">
        <v>-25.8</v>
      </c>
      <c r="O178" s="20">
        <v>3</v>
      </c>
      <c r="P178" s="25" t="s">
        <v>847</v>
      </c>
    </row>
    <row r="179" spans="1:16">
      <c r="A179" s="20">
        <v>178</v>
      </c>
      <c r="B179" s="20" t="s">
        <v>283</v>
      </c>
      <c r="C179" s="19">
        <v>79.796942814138205</v>
      </c>
      <c r="D179" s="19">
        <v>11.428494183299</v>
      </c>
      <c r="E179" s="20" t="s">
        <v>301</v>
      </c>
      <c r="G179" s="20" t="s">
        <v>287</v>
      </c>
      <c r="H179" s="20" t="s">
        <v>285</v>
      </c>
      <c r="J179" s="20" t="s">
        <v>19</v>
      </c>
      <c r="K179" s="20" t="s">
        <v>1926</v>
      </c>
      <c r="L179" s="20">
        <v>-25.1</v>
      </c>
      <c r="O179" s="20">
        <v>3</v>
      </c>
      <c r="P179" s="25" t="s">
        <v>847</v>
      </c>
    </row>
    <row r="180" spans="1:16">
      <c r="A180" s="20">
        <v>179</v>
      </c>
      <c r="B180" s="20" t="s">
        <v>283</v>
      </c>
      <c r="C180" s="19">
        <v>79.797114475515102</v>
      </c>
      <c r="D180" s="19">
        <v>11.4303450131081</v>
      </c>
      <c r="E180" s="20" t="s">
        <v>302</v>
      </c>
      <c r="G180" s="20" t="s">
        <v>287</v>
      </c>
      <c r="H180" s="20" t="s">
        <v>285</v>
      </c>
      <c r="J180" s="20" t="s">
        <v>19</v>
      </c>
      <c r="K180" s="20" t="s">
        <v>1926</v>
      </c>
      <c r="L180" s="20">
        <v>-25.1</v>
      </c>
      <c r="O180" s="20">
        <v>3</v>
      </c>
      <c r="P180" s="25" t="s">
        <v>847</v>
      </c>
    </row>
    <row r="181" spans="1:16">
      <c r="A181" s="20">
        <v>180</v>
      </c>
      <c r="B181" s="20" t="s">
        <v>283</v>
      </c>
      <c r="C181" s="19">
        <v>79.798916919973095</v>
      </c>
      <c r="D181" s="19">
        <v>11.4270639883502</v>
      </c>
      <c r="E181" s="20" t="s">
        <v>303</v>
      </c>
      <c r="G181" s="20" t="s">
        <v>287</v>
      </c>
      <c r="H181" s="20" t="s">
        <v>285</v>
      </c>
      <c r="J181" s="20" t="s">
        <v>19</v>
      </c>
      <c r="K181" s="20" t="s">
        <v>1926</v>
      </c>
      <c r="L181" s="20">
        <v>-26</v>
      </c>
      <c r="O181" s="20">
        <v>3</v>
      </c>
      <c r="P181" s="25" t="s">
        <v>847</v>
      </c>
    </row>
    <row r="182" spans="1:16">
      <c r="A182" s="20">
        <v>181</v>
      </c>
      <c r="B182" s="20" t="s">
        <v>283</v>
      </c>
      <c r="C182" s="19">
        <v>79.798916919973095</v>
      </c>
      <c r="D182" s="19">
        <v>11.4286624410539</v>
      </c>
      <c r="E182" s="20" t="s">
        <v>304</v>
      </c>
      <c r="G182" s="20" t="s">
        <v>287</v>
      </c>
      <c r="H182" s="20" t="s">
        <v>285</v>
      </c>
      <c r="J182" s="20" t="s">
        <v>19</v>
      </c>
      <c r="K182" s="20" t="s">
        <v>1926</v>
      </c>
      <c r="L182" s="20">
        <v>-25.9</v>
      </c>
      <c r="O182" s="20">
        <v>3</v>
      </c>
      <c r="P182" s="25" t="s">
        <v>847</v>
      </c>
    </row>
    <row r="183" spans="1:16">
      <c r="A183" s="20">
        <v>182</v>
      </c>
      <c r="B183" s="20" t="s">
        <v>283</v>
      </c>
      <c r="C183" s="19">
        <v>79.799174412038596</v>
      </c>
      <c r="D183" s="19">
        <v>11.4303450131081</v>
      </c>
      <c r="E183" s="20" t="s">
        <v>305</v>
      </c>
      <c r="G183" s="20" t="s">
        <v>287</v>
      </c>
      <c r="H183" s="20" t="s">
        <v>285</v>
      </c>
      <c r="J183" s="20" t="s">
        <v>19</v>
      </c>
      <c r="K183" s="20" t="s">
        <v>1926</v>
      </c>
      <c r="L183" s="20">
        <v>-25.1</v>
      </c>
      <c r="O183" s="20">
        <v>3</v>
      </c>
      <c r="P183" s="25" t="s">
        <v>847</v>
      </c>
    </row>
    <row r="184" spans="1:16">
      <c r="A184" s="20">
        <v>183</v>
      </c>
      <c r="B184" s="20" t="s">
        <v>263</v>
      </c>
      <c r="C184" s="19">
        <v>76.326036110000004</v>
      </c>
      <c r="D184" s="19">
        <v>9.9196500000000007</v>
      </c>
      <c r="E184" s="20" t="s">
        <v>264</v>
      </c>
      <c r="F184" s="20" t="s">
        <v>265</v>
      </c>
      <c r="G184" s="20" t="s">
        <v>53</v>
      </c>
      <c r="H184" s="20" t="s">
        <v>776</v>
      </c>
      <c r="J184" s="20" t="s">
        <v>19</v>
      </c>
      <c r="L184" s="20">
        <v>-25.94255695</v>
      </c>
      <c r="O184" s="20">
        <v>1</v>
      </c>
      <c r="P184" s="25" t="s">
        <v>831</v>
      </c>
    </row>
    <row r="185" spans="1:16">
      <c r="A185" s="20">
        <v>184</v>
      </c>
      <c r="B185" s="20" t="s">
        <v>263</v>
      </c>
      <c r="C185" s="19">
        <v>76.322311099999993</v>
      </c>
      <c r="D185" s="19">
        <v>9.9235000000000007</v>
      </c>
      <c r="E185" s="20" t="s">
        <v>266</v>
      </c>
      <c r="G185" s="20" t="s">
        <v>53</v>
      </c>
      <c r="H185" s="20" t="s">
        <v>776</v>
      </c>
      <c r="J185" s="20" t="s">
        <v>19</v>
      </c>
      <c r="L185" s="20">
        <v>-27.474688449999999</v>
      </c>
      <c r="O185" s="20">
        <v>1</v>
      </c>
      <c r="P185" s="25" t="s">
        <v>831</v>
      </c>
    </row>
    <row r="186" spans="1:16">
      <c r="A186" s="20">
        <v>185</v>
      </c>
      <c r="B186" s="20" t="s">
        <v>567</v>
      </c>
      <c r="C186" s="19">
        <v>88.655555027781006</v>
      </c>
      <c r="D186" s="19">
        <v>22.099207524129401</v>
      </c>
      <c r="E186" s="20" t="s">
        <v>568</v>
      </c>
      <c r="F186" s="20" t="s">
        <v>569</v>
      </c>
      <c r="G186" s="20" t="s">
        <v>53</v>
      </c>
      <c r="H186" s="20" t="s">
        <v>777</v>
      </c>
      <c r="J186" s="20" t="s">
        <v>19</v>
      </c>
      <c r="L186" s="20">
        <v>-18.88</v>
      </c>
      <c r="M186" s="20">
        <v>0.97</v>
      </c>
      <c r="N186" s="20">
        <f t="shared" ref="N186:N193" si="1">M186/SQRT(O186)</f>
        <v>0.56002976111393699</v>
      </c>
      <c r="O186" s="20">
        <v>3</v>
      </c>
      <c r="P186" s="25" t="s">
        <v>848</v>
      </c>
    </row>
    <row r="187" spans="1:16">
      <c r="A187" s="20">
        <v>186</v>
      </c>
      <c r="B187" s="20" t="s">
        <v>567</v>
      </c>
      <c r="C187" s="19">
        <v>88.641822117624798</v>
      </c>
      <c r="D187" s="19">
        <v>21.9973788064618</v>
      </c>
      <c r="E187" s="20" t="s">
        <v>570</v>
      </c>
      <c r="G187" s="20" t="s">
        <v>53</v>
      </c>
      <c r="H187" s="20" t="s">
        <v>777</v>
      </c>
      <c r="J187" s="20" t="s">
        <v>19</v>
      </c>
      <c r="L187" s="20">
        <v>-19.64</v>
      </c>
      <c r="M187" s="20">
        <v>2.38</v>
      </c>
      <c r="N187" s="20">
        <f t="shared" si="1"/>
        <v>1.3740936406713093</v>
      </c>
      <c r="O187" s="20">
        <v>3</v>
      </c>
      <c r="P187" s="25" t="s">
        <v>848</v>
      </c>
    </row>
    <row r="188" spans="1:16">
      <c r="A188" s="20">
        <v>187</v>
      </c>
      <c r="B188" s="20" t="s">
        <v>567</v>
      </c>
      <c r="C188" s="19">
        <v>88.641822117624798</v>
      </c>
      <c r="D188" s="19">
        <v>21.969363071574801</v>
      </c>
      <c r="E188" s="20" t="s">
        <v>571</v>
      </c>
      <c r="G188" s="20" t="s">
        <v>53</v>
      </c>
      <c r="H188" s="20" t="s">
        <v>777</v>
      </c>
      <c r="J188" s="20" t="s">
        <v>19</v>
      </c>
      <c r="L188" s="20">
        <v>-16.41</v>
      </c>
      <c r="M188" s="20">
        <v>2.14</v>
      </c>
      <c r="N188" s="20">
        <f t="shared" si="1"/>
        <v>1.2355295760657994</v>
      </c>
      <c r="O188" s="20">
        <v>3</v>
      </c>
      <c r="P188" s="25" t="s">
        <v>848</v>
      </c>
    </row>
    <row r="189" spans="1:16">
      <c r="A189" s="20">
        <v>188</v>
      </c>
      <c r="B189" s="20" t="s">
        <v>567</v>
      </c>
      <c r="C189" s="19">
        <v>89.600379246531006</v>
      </c>
      <c r="D189" s="19">
        <v>22.4905601533628</v>
      </c>
      <c r="E189" s="20" t="s">
        <v>492</v>
      </c>
      <c r="F189" s="20" t="s">
        <v>493</v>
      </c>
      <c r="G189" s="20" t="s">
        <v>53</v>
      </c>
      <c r="H189" s="20" t="s">
        <v>778</v>
      </c>
      <c r="I189" s="20" t="s">
        <v>494</v>
      </c>
      <c r="J189" s="20" t="s">
        <v>19</v>
      </c>
      <c r="L189" s="20">
        <v>-19.420000000000002</v>
      </c>
      <c r="M189" s="20">
        <v>1.76</v>
      </c>
      <c r="N189" s="20">
        <f t="shared" si="1"/>
        <v>1.0161364737737415</v>
      </c>
      <c r="O189" s="20">
        <v>3</v>
      </c>
      <c r="P189" s="25" t="s">
        <v>848</v>
      </c>
    </row>
    <row r="190" spans="1:16">
      <c r="A190" s="20">
        <v>189</v>
      </c>
      <c r="B190" s="20" t="s">
        <v>567</v>
      </c>
      <c r="C190" s="19">
        <v>89.572913426218506</v>
      </c>
      <c r="D190" s="19">
        <v>22.2848554545083</v>
      </c>
      <c r="E190" s="20" t="s">
        <v>495</v>
      </c>
      <c r="G190" s="20" t="s">
        <v>53</v>
      </c>
      <c r="H190" s="20" t="s">
        <v>778</v>
      </c>
      <c r="J190" s="20" t="s">
        <v>19</v>
      </c>
      <c r="L190" s="20">
        <v>-15.28</v>
      </c>
      <c r="M190" s="20">
        <v>0.88</v>
      </c>
      <c r="N190" s="20">
        <f t="shared" si="1"/>
        <v>0.50806823688687075</v>
      </c>
      <c r="O190" s="20">
        <v>3</v>
      </c>
      <c r="P190" s="25" t="s">
        <v>848</v>
      </c>
    </row>
    <row r="191" spans="1:16">
      <c r="A191" s="20">
        <v>190</v>
      </c>
      <c r="B191" s="20" t="s">
        <v>567</v>
      </c>
      <c r="C191" s="19">
        <v>89.553687351999798</v>
      </c>
      <c r="D191" s="19">
        <v>21.9897386999681</v>
      </c>
      <c r="E191" s="20" t="s">
        <v>496</v>
      </c>
      <c r="G191" s="20" t="s">
        <v>53</v>
      </c>
      <c r="H191" s="20" t="s">
        <v>778</v>
      </c>
      <c r="J191" s="20" t="s">
        <v>19</v>
      </c>
      <c r="L191" s="20">
        <v>-16.73</v>
      </c>
      <c r="M191" s="20">
        <v>0.73</v>
      </c>
      <c r="N191" s="20">
        <f t="shared" si="1"/>
        <v>0.4214656965084268</v>
      </c>
      <c r="O191" s="20">
        <v>3</v>
      </c>
      <c r="P191" s="25" t="s">
        <v>848</v>
      </c>
    </row>
    <row r="192" spans="1:16">
      <c r="A192" s="20">
        <v>191</v>
      </c>
      <c r="B192" s="20" t="s">
        <v>567</v>
      </c>
      <c r="C192" s="19">
        <v>89.493262547312298</v>
      </c>
      <c r="D192" s="19">
        <v>21.938794148107402</v>
      </c>
      <c r="E192" s="20" t="s">
        <v>497</v>
      </c>
      <c r="G192" s="20" t="s">
        <v>53</v>
      </c>
      <c r="H192" s="20" t="s">
        <v>778</v>
      </c>
      <c r="J192" s="20" t="s">
        <v>19</v>
      </c>
      <c r="L192" s="20">
        <v>-15.49</v>
      </c>
      <c r="M192" s="20">
        <v>1.27</v>
      </c>
      <c r="N192" s="20">
        <f t="shared" si="1"/>
        <v>0.73323484187082477</v>
      </c>
      <c r="O192" s="20">
        <v>3</v>
      </c>
      <c r="P192" s="25" t="s">
        <v>848</v>
      </c>
    </row>
    <row r="193" spans="1:16">
      <c r="A193" s="20">
        <v>192</v>
      </c>
      <c r="B193" s="20" t="s">
        <v>123</v>
      </c>
      <c r="C193" s="19">
        <v>79.783330000000007</v>
      </c>
      <c r="D193" s="19">
        <v>11.416667</v>
      </c>
      <c r="E193" s="20" t="s">
        <v>124</v>
      </c>
      <c r="F193" s="20" t="s">
        <v>125</v>
      </c>
      <c r="G193" s="20" t="s">
        <v>53</v>
      </c>
      <c r="H193" s="20" t="s">
        <v>91</v>
      </c>
      <c r="I193" s="20" t="s">
        <v>125</v>
      </c>
      <c r="J193" s="20" t="s">
        <v>19</v>
      </c>
      <c r="L193" s="20">
        <v>-25.33</v>
      </c>
      <c r="M193" s="20">
        <v>0.99</v>
      </c>
      <c r="N193" s="20">
        <f t="shared" si="1"/>
        <v>0.57157676649772948</v>
      </c>
      <c r="O193" s="20">
        <v>3</v>
      </c>
      <c r="P193" s="52" t="s">
        <v>1136</v>
      </c>
    </row>
    <row r="194" spans="1:16">
      <c r="A194" s="20">
        <v>193</v>
      </c>
      <c r="B194" s="20" t="s">
        <v>306</v>
      </c>
      <c r="C194" s="19">
        <v>76.315269000000001</v>
      </c>
      <c r="D194" s="19">
        <v>9.8670600000000004</v>
      </c>
      <c r="E194" s="20" t="s">
        <v>307</v>
      </c>
      <c r="F194" s="20" t="s">
        <v>308</v>
      </c>
      <c r="G194" s="20" t="s">
        <v>53</v>
      </c>
      <c r="H194" s="20" t="s">
        <v>779</v>
      </c>
      <c r="J194" s="20" t="s">
        <v>19</v>
      </c>
      <c r="K194" s="20" t="s">
        <v>1926</v>
      </c>
      <c r="L194" s="20">
        <v>-28.079470019999999</v>
      </c>
      <c r="O194" s="20">
        <v>3</v>
      </c>
      <c r="P194" s="25" t="s">
        <v>849</v>
      </c>
    </row>
    <row r="195" spans="1:16">
      <c r="A195" s="20">
        <v>194</v>
      </c>
      <c r="B195" s="20" t="s">
        <v>306</v>
      </c>
      <c r="C195" s="19">
        <v>76.214869399999998</v>
      </c>
      <c r="D195" s="19">
        <v>10.0197889</v>
      </c>
      <c r="E195" s="20" t="s">
        <v>324</v>
      </c>
      <c r="G195" s="20" t="s">
        <v>53</v>
      </c>
      <c r="H195" s="20" t="s">
        <v>780</v>
      </c>
      <c r="J195" s="20" t="s">
        <v>49</v>
      </c>
      <c r="K195" s="20" t="s">
        <v>1926</v>
      </c>
      <c r="L195" s="20">
        <v>-23.53162395</v>
      </c>
      <c r="O195" s="20">
        <v>3</v>
      </c>
      <c r="P195" s="25" t="s">
        <v>849</v>
      </c>
    </row>
    <row r="196" spans="1:16">
      <c r="A196" s="20">
        <v>195</v>
      </c>
      <c r="B196" s="20" t="s">
        <v>306</v>
      </c>
      <c r="C196" s="19">
        <v>76.264094400000005</v>
      </c>
      <c r="D196" s="19">
        <v>9.9899500000000003</v>
      </c>
      <c r="E196" s="20" t="s">
        <v>208</v>
      </c>
      <c r="G196" s="20" t="s">
        <v>53</v>
      </c>
      <c r="H196" s="20" t="s">
        <v>209</v>
      </c>
      <c r="J196" s="20" t="s">
        <v>19</v>
      </c>
      <c r="K196" s="20" t="s">
        <v>1926</v>
      </c>
      <c r="L196" s="20">
        <v>-25.51086072</v>
      </c>
      <c r="O196" s="20">
        <v>3</v>
      </c>
      <c r="P196" s="25" t="s">
        <v>849</v>
      </c>
    </row>
    <row r="197" spans="1:16">
      <c r="A197" s="20">
        <v>196</v>
      </c>
      <c r="B197" s="20" t="s">
        <v>126</v>
      </c>
      <c r="C197" s="19">
        <v>79.468709677419398</v>
      </c>
      <c r="D197" s="19">
        <v>11.2818228498074</v>
      </c>
      <c r="E197" s="20" t="s">
        <v>127</v>
      </c>
      <c r="F197" s="20" t="s">
        <v>128</v>
      </c>
      <c r="G197" s="20" t="s">
        <v>53</v>
      </c>
      <c r="H197" s="20" t="s">
        <v>91</v>
      </c>
      <c r="I197" s="20" t="s">
        <v>101</v>
      </c>
      <c r="J197" s="20" t="s">
        <v>19</v>
      </c>
      <c r="L197" s="20">
        <v>-23.6</v>
      </c>
      <c r="M197" s="20">
        <v>1.62</v>
      </c>
      <c r="N197" s="20">
        <f>M197/SQRT(O197)</f>
        <v>0.9353074360871938</v>
      </c>
      <c r="O197" s="20">
        <v>3</v>
      </c>
      <c r="P197" s="25" t="s">
        <v>842</v>
      </c>
    </row>
    <row r="198" spans="1:16">
      <c r="A198" s="20">
        <v>197</v>
      </c>
      <c r="B198" s="20" t="s">
        <v>126</v>
      </c>
      <c r="C198" s="19">
        <v>79.480967741935501</v>
      </c>
      <c r="D198" s="19">
        <v>11.2658279845956</v>
      </c>
      <c r="E198" s="20" t="s">
        <v>129</v>
      </c>
      <c r="G198" s="20" t="s">
        <v>53</v>
      </c>
      <c r="H198" s="20" t="s">
        <v>91</v>
      </c>
      <c r="J198" s="20" t="s">
        <v>19</v>
      </c>
      <c r="L198" s="20">
        <v>-25.6</v>
      </c>
      <c r="M198" s="20">
        <v>0.57999999999999996</v>
      </c>
      <c r="N198" s="20">
        <f>M198/SQRT(O198)</f>
        <v>0.33486315612998296</v>
      </c>
      <c r="O198" s="20">
        <v>3</v>
      </c>
      <c r="P198" s="25" t="s">
        <v>842</v>
      </c>
    </row>
    <row r="199" spans="1:16">
      <c r="A199" s="20">
        <v>198</v>
      </c>
      <c r="B199" s="20" t="s">
        <v>126</v>
      </c>
      <c r="C199" s="19">
        <v>79.483709677419398</v>
      </c>
      <c r="D199" s="19">
        <v>11.252618741976899</v>
      </c>
      <c r="E199" s="20" t="s">
        <v>361</v>
      </c>
      <c r="G199" s="20" t="s">
        <v>53</v>
      </c>
      <c r="H199" s="20" t="s">
        <v>781</v>
      </c>
      <c r="J199" s="20" t="s">
        <v>19</v>
      </c>
      <c r="L199" s="20">
        <v>-25.1</v>
      </c>
      <c r="M199" s="20">
        <v>0.85</v>
      </c>
      <c r="N199" s="20">
        <f>M199/SQRT(O199)</f>
        <v>0.49074772881118189</v>
      </c>
      <c r="O199" s="20">
        <v>3</v>
      </c>
      <c r="P199" s="25" t="s">
        <v>842</v>
      </c>
    </row>
    <row r="200" spans="1:16">
      <c r="A200" s="20">
        <v>199</v>
      </c>
      <c r="B200" s="20" t="s">
        <v>126</v>
      </c>
      <c r="C200" s="19">
        <v>79.492580645161297</v>
      </c>
      <c r="D200" s="19">
        <v>11.2417458279846</v>
      </c>
      <c r="E200" s="20" t="s">
        <v>93</v>
      </c>
      <c r="G200" s="20" t="s">
        <v>53</v>
      </c>
      <c r="H200" s="20" t="s">
        <v>91</v>
      </c>
      <c r="J200" s="20" t="s">
        <v>19</v>
      </c>
      <c r="L200" s="20">
        <v>-22.6</v>
      </c>
      <c r="M200" s="20">
        <v>1.75</v>
      </c>
      <c r="N200" s="20">
        <f>M200/SQRT(O200)</f>
        <v>1.0103629710818451</v>
      </c>
      <c r="O200" s="20">
        <v>3</v>
      </c>
      <c r="P200" s="25" t="s">
        <v>842</v>
      </c>
    </row>
    <row r="201" spans="1:16">
      <c r="A201" s="20">
        <v>200</v>
      </c>
      <c r="B201" s="20" t="s">
        <v>126</v>
      </c>
      <c r="C201" s="19">
        <v>79.501451612903196</v>
      </c>
      <c r="D201" s="19">
        <v>11.226649550706</v>
      </c>
      <c r="E201" s="20" t="s">
        <v>309</v>
      </c>
      <c r="G201" s="20" t="s">
        <v>53</v>
      </c>
      <c r="H201" s="20" t="s">
        <v>782</v>
      </c>
      <c r="J201" s="20" t="s">
        <v>19</v>
      </c>
      <c r="L201" s="20">
        <v>-22.4</v>
      </c>
      <c r="M201" s="20">
        <v>1.47</v>
      </c>
      <c r="N201" s="20">
        <f>M201/SQRT(O201)</f>
        <v>0.84870489570874996</v>
      </c>
      <c r="O201" s="20">
        <v>3</v>
      </c>
      <c r="P201" s="25" t="s">
        <v>842</v>
      </c>
    </row>
    <row r="202" spans="1:16">
      <c r="A202" s="20">
        <v>201</v>
      </c>
      <c r="B202" s="20" t="s">
        <v>50</v>
      </c>
      <c r="C202" s="19">
        <v>88.302999999999997</v>
      </c>
      <c r="D202" s="53">
        <v>21.693833300000001</v>
      </c>
      <c r="E202" s="20" t="s">
        <v>51</v>
      </c>
      <c r="F202" s="20" t="s">
        <v>52</v>
      </c>
      <c r="G202" s="20" t="s">
        <v>53</v>
      </c>
      <c r="H202" s="20" t="s">
        <v>783</v>
      </c>
      <c r="I202" s="20" t="s">
        <v>54</v>
      </c>
      <c r="J202" s="20" t="s">
        <v>19</v>
      </c>
      <c r="K202" s="20" t="s">
        <v>1926</v>
      </c>
      <c r="L202" s="20">
        <v>-24.65</v>
      </c>
      <c r="O202" s="20">
        <v>3</v>
      </c>
      <c r="P202" s="25" t="s">
        <v>850</v>
      </c>
    </row>
    <row r="203" spans="1:16" ht="17" customHeight="1">
      <c r="A203" s="20">
        <v>202</v>
      </c>
      <c r="B203" s="20" t="s">
        <v>50</v>
      </c>
      <c r="C203" s="19">
        <v>88.149878051757796</v>
      </c>
      <c r="D203" s="53">
        <v>21.6778821162357</v>
      </c>
      <c r="E203" s="20" t="s">
        <v>55</v>
      </c>
      <c r="F203" s="20" t="s">
        <v>52</v>
      </c>
      <c r="G203" s="20" t="s">
        <v>53</v>
      </c>
      <c r="H203" s="20" t="s">
        <v>783</v>
      </c>
      <c r="J203" s="20" t="s">
        <v>19</v>
      </c>
      <c r="K203" s="20" t="s">
        <v>1926</v>
      </c>
      <c r="L203" s="20">
        <v>-24.35</v>
      </c>
      <c r="O203" s="20">
        <v>3</v>
      </c>
      <c r="P203" s="25" t="s">
        <v>850</v>
      </c>
    </row>
    <row r="204" spans="1:16">
      <c r="A204" s="20">
        <v>203</v>
      </c>
      <c r="B204" s="20" t="s">
        <v>56</v>
      </c>
      <c r="C204" s="19">
        <v>88.666669999999996</v>
      </c>
      <c r="D204" s="19">
        <v>21.616667</v>
      </c>
      <c r="E204" s="20" t="s">
        <v>57</v>
      </c>
      <c r="F204" s="20" t="s">
        <v>58</v>
      </c>
      <c r="G204" s="20" t="s">
        <v>53</v>
      </c>
      <c r="H204" s="20" t="s">
        <v>783</v>
      </c>
      <c r="I204" s="20" t="s">
        <v>59</v>
      </c>
      <c r="J204" s="20" t="s">
        <v>19</v>
      </c>
      <c r="K204" s="20" t="s">
        <v>1926</v>
      </c>
      <c r="L204" s="51">
        <v>-24.5</v>
      </c>
      <c r="M204" s="51">
        <v>0.46</v>
      </c>
      <c r="N204" s="20">
        <f t="shared" ref="N204:N216" si="2">M204/SQRT(O204)</f>
        <v>0.187794213613377</v>
      </c>
      <c r="O204" s="20">
        <v>6</v>
      </c>
      <c r="P204" s="25" t="s">
        <v>880</v>
      </c>
    </row>
    <row r="205" spans="1:16">
      <c r="A205" s="20">
        <v>204</v>
      </c>
      <c r="B205" s="20" t="s">
        <v>403</v>
      </c>
      <c r="C205" s="19">
        <v>76.613056</v>
      </c>
      <c r="D205" s="19">
        <v>8.9908000000000001</v>
      </c>
      <c r="E205" s="20" t="s">
        <v>404</v>
      </c>
      <c r="F205" s="20" t="s">
        <v>405</v>
      </c>
      <c r="G205" s="20" t="s">
        <v>53</v>
      </c>
      <c r="H205" s="20" t="s">
        <v>784</v>
      </c>
      <c r="J205" s="20" t="s">
        <v>49</v>
      </c>
      <c r="L205" s="20" t="s">
        <v>406</v>
      </c>
      <c r="M205" s="20">
        <v>2.14</v>
      </c>
      <c r="N205" s="20">
        <f t="shared" si="2"/>
        <v>1.2355295760657994</v>
      </c>
      <c r="O205" s="20">
        <v>3</v>
      </c>
      <c r="P205" s="25" t="s">
        <v>851</v>
      </c>
    </row>
    <row r="206" spans="1:16">
      <c r="A206" s="20">
        <v>205</v>
      </c>
      <c r="B206" s="20" t="s">
        <v>403</v>
      </c>
      <c r="C206" s="19">
        <v>76.480279999999993</v>
      </c>
      <c r="D206" s="19">
        <v>9.1161100000000008</v>
      </c>
      <c r="E206" s="20" t="s">
        <v>548</v>
      </c>
      <c r="G206" s="20" t="s">
        <v>53</v>
      </c>
      <c r="H206" s="20" t="s">
        <v>549</v>
      </c>
      <c r="J206" s="20" t="s">
        <v>19</v>
      </c>
      <c r="L206" s="20" t="s">
        <v>550</v>
      </c>
      <c r="M206" s="20">
        <v>0.91</v>
      </c>
      <c r="N206" s="20">
        <f t="shared" si="2"/>
        <v>0.5253887449625595</v>
      </c>
      <c r="O206" s="20">
        <v>3</v>
      </c>
      <c r="P206" s="25" t="s">
        <v>851</v>
      </c>
    </row>
    <row r="207" spans="1:16">
      <c r="A207" s="20">
        <v>206</v>
      </c>
      <c r="B207" s="20" t="s">
        <v>403</v>
      </c>
      <c r="C207" s="19">
        <v>76.222777800000003</v>
      </c>
      <c r="D207" s="19">
        <v>10.012499999999999</v>
      </c>
      <c r="E207" s="20" t="s">
        <v>489</v>
      </c>
      <c r="G207" s="20" t="s">
        <v>53</v>
      </c>
      <c r="H207" s="20" t="s">
        <v>490</v>
      </c>
      <c r="J207" s="20" t="s">
        <v>19</v>
      </c>
      <c r="L207" s="20" t="s">
        <v>491</v>
      </c>
      <c r="M207" s="20">
        <v>0.28999999999999998</v>
      </c>
      <c r="N207" s="20">
        <f t="shared" si="2"/>
        <v>0.16743157806499148</v>
      </c>
      <c r="O207" s="20">
        <v>3</v>
      </c>
      <c r="P207" s="25" t="s">
        <v>851</v>
      </c>
    </row>
    <row r="208" spans="1:16">
      <c r="A208" s="20">
        <v>207</v>
      </c>
      <c r="B208" s="20" t="s">
        <v>317</v>
      </c>
      <c r="C208" s="19">
        <v>112.11669999999999</v>
      </c>
      <c r="D208" s="19">
        <v>-7.8333000000000004</v>
      </c>
      <c r="E208" s="20" t="s">
        <v>318</v>
      </c>
      <c r="F208" s="20" t="s">
        <v>213</v>
      </c>
      <c r="G208" s="20" t="s">
        <v>213</v>
      </c>
      <c r="H208" s="20" t="s">
        <v>319</v>
      </c>
      <c r="I208" s="20" t="s">
        <v>320</v>
      </c>
      <c r="J208" s="20" t="s">
        <v>19</v>
      </c>
      <c r="K208" s="20" t="s">
        <v>1926</v>
      </c>
      <c r="L208" s="20">
        <v>-25.1</v>
      </c>
      <c r="M208" s="20">
        <v>0.63</v>
      </c>
      <c r="N208" s="20">
        <f t="shared" si="2"/>
        <v>0.21</v>
      </c>
      <c r="O208" s="20">
        <v>9</v>
      </c>
      <c r="P208" s="25" t="s">
        <v>852</v>
      </c>
    </row>
    <row r="209" spans="1:16">
      <c r="A209" s="20">
        <v>208</v>
      </c>
      <c r="B209" s="20" t="s">
        <v>399</v>
      </c>
      <c r="C209" s="19">
        <v>108.7932</v>
      </c>
      <c r="D209" s="19">
        <v>-7.6779999999999999</v>
      </c>
      <c r="E209" s="20" t="s">
        <v>400</v>
      </c>
      <c r="F209" s="20" t="s">
        <v>213</v>
      </c>
      <c r="G209" s="20" t="s">
        <v>213</v>
      </c>
      <c r="H209" s="20" t="s">
        <v>401</v>
      </c>
      <c r="J209" s="20" t="s">
        <v>19</v>
      </c>
      <c r="L209" s="20">
        <v>-27.82</v>
      </c>
      <c r="M209" s="20">
        <v>0.16</v>
      </c>
      <c r="N209" s="20">
        <f t="shared" si="2"/>
        <v>9.2376043070340128E-2</v>
      </c>
      <c r="O209" s="20">
        <v>3</v>
      </c>
      <c r="P209" s="25" t="s">
        <v>853</v>
      </c>
    </row>
    <row r="210" spans="1:16">
      <c r="A210" s="20">
        <v>209</v>
      </c>
      <c r="B210" s="20" t="s">
        <v>399</v>
      </c>
      <c r="C210" s="19">
        <v>108.8895</v>
      </c>
      <c r="D210" s="19">
        <v>-7.7089999999999996</v>
      </c>
      <c r="E210" s="20" t="s">
        <v>402</v>
      </c>
      <c r="F210" s="20" t="s">
        <v>213</v>
      </c>
      <c r="G210" s="20" t="s">
        <v>213</v>
      </c>
      <c r="H210" s="20" t="s">
        <v>401</v>
      </c>
      <c r="J210" s="20" t="s">
        <v>19</v>
      </c>
      <c r="L210" s="20">
        <v>-27.84</v>
      </c>
      <c r="M210" s="20">
        <v>0.4</v>
      </c>
      <c r="N210" s="20">
        <f t="shared" si="2"/>
        <v>0.23094010767585033</v>
      </c>
      <c r="O210" s="20">
        <v>3</v>
      </c>
      <c r="P210" s="25" t="s">
        <v>853</v>
      </c>
    </row>
    <row r="211" spans="1:16">
      <c r="A211" s="20">
        <v>210</v>
      </c>
      <c r="B211" s="20" t="s">
        <v>210</v>
      </c>
      <c r="C211" s="19">
        <v>117.62869999999999</v>
      </c>
      <c r="D211" s="19">
        <v>2.1190000000000002</v>
      </c>
      <c r="E211" s="20" t="s">
        <v>397</v>
      </c>
      <c r="F211" s="20" t="s">
        <v>213</v>
      </c>
      <c r="G211" s="20" t="s">
        <v>213</v>
      </c>
      <c r="H211" s="20" t="s">
        <v>398</v>
      </c>
      <c r="J211" s="20" t="s">
        <v>19</v>
      </c>
      <c r="L211" s="20">
        <v>-28.14</v>
      </c>
      <c r="M211" s="20">
        <v>0.1</v>
      </c>
      <c r="N211" s="20">
        <f t="shared" si="2"/>
        <v>5.7735026918962581E-2</v>
      </c>
      <c r="O211" s="20">
        <v>3</v>
      </c>
      <c r="P211" s="25" t="s">
        <v>853</v>
      </c>
    </row>
    <row r="212" spans="1:16">
      <c r="A212" s="20">
        <v>211</v>
      </c>
      <c r="B212" s="20" t="s">
        <v>210</v>
      </c>
      <c r="C212" s="19">
        <v>117.80670000000001</v>
      </c>
      <c r="D212" s="19">
        <v>2.0467</v>
      </c>
      <c r="E212" s="20" t="s">
        <v>323</v>
      </c>
      <c r="F212" s="20" t="s">
        <v>213</v>
      </c>
      <c r="G212" s="20" t="s">
        <v>213</v>
      </c>
      <c r="H212" s="20" t="s">
        <v>785</v>
      </c>
      <c r="J212" s="20" t="s">
        <v>19</v>
      </c>
      <c r="L212" s="20">
        <v>-28.99</v>
      </c>
      <c r="M212" s="20">
        <v>0.35</v>
      </c>
      <c r="N212" s="20">
        <f t="shared" si="2"/>
        <v>0.20207259421636903</v>
      </c>
      <c r="O212" s="20">
        <v>3</v>
      </c>
      <c r="P212" s="25" t="s">
        <v>853</v>
      </c>
    </row>
    <row r="213" spans="1:16">
      <c r="A213" s="20">
        <v>212</v>
      </c>
      <c r="B213" s="20" t="s">
        <v>210</v>
      </c>
      <c r="C213" s="19">
        <v>117.9278</v>
      </c>
      <c r="D213" s="19">
        <v>2.1724999999999999</v>
      </c>
      <c r="E213" s="20" t="s">
        <v>731</v>
      </c>
      <c r="F213" s="20" t="s">
        <v>213</v>
      </c>
      <c r="G213" s="20" t="s">
        <v>213</v>
      </c>
      <c r="H213" s="20" t="s">
        <v>730</v>
      </c>
      <c r="J213" s="20" t="s">
        <v>19</v>
      </c>
      <c r="L213" s="20">
        <v>-28.5</v>
      </c>
      <c r="M213" s="20">
        <v>0.57999999999999996</v>
      </c>
      <c r="N213" s="20">
        <f t="shared" si="2"/>
        <v>0.33486315612998296</v>
      </c>
      <c r="O213" s="20">
        <v>3</v>
      </c>
      <c r="P213" s="25" t="s">
        <v>853</v>
      </c>
    </row>
    <row r="214" spans="1:16">
      <c r="A214" s="20">
        <v>213</v>
      </c>
      <c r="B214" s="20" t="s">
        <v>210</v>
      </c>
      <c r="C214" s="19">
        <v>122.0528</v>
      </c>
      <c r="D214" s="19">
        <v>-0.38829999999999998</v>
      </c>
      <c r="E214" s="20" t="s">
        <v>211</v>
      </c>
      <c r="F214" s="20" t="s">
        <v>213</v>
      </c>
      <c r="G214" s="20" t="s">
        <v>213</v>
      </c>
      <c r="H214" s="20" t="s">
        <v>212</v>
      </c>
      <c r="J214" s="20" t="s">
        <v>49</v>
      </c>
      <c r="L214" s="20">
        <v>-7.96</v>
      </c>
      <c r="M214" s="20">
        <v>0.38</v>
      </c>
      <c r="N214" s="20">
        <f t="shared" si="2"/>
        <v>0.2193931022920578</v>
      </c>
      <c r="O214" s="20">
        <v>3</v>
      </c>
      <c r="P214" s="25" t="s">
        <v>853</v>
      </c>
    </row>
    <row r="215" spans="1:16">
      <c r="A215" s="20">
        <v>214</v>
      </c>
      <c r="B215" s="20" t="s">
        <v>210</v>
      </c>
      <c r="C215" s="19">
        <v>122.05629999999999</v>
      </c>
      <c r="D215" s="19">
        <v>-0.38669999999999999</v>
      </c>
      <c r="E215" s="20" t="s">
        <v>321</v>
      </c>
      <c r="F215" s="20" t="s">
        <v>213</v>
      </c>
      <c r="G215" s="20" t="s">
        <v>213</v>
      </c>
      <c r="H215" s="20" t="s">
        <v>322</v>
      </c>
      <c r="J215" s="20" t="s">
        <v>49</v>
      </c>
      <c r="L215" s="20">
        <v>-27.92</v>
      </c>
      <c r="M215" s="20">
        <v>0.18</v>
      </c>
      <c r="N215" s="20">
        <f t="shared" si="2"/>
        <v>0.10392304845413264</v>
      </c>
      <c r="O215" s="20">
        <v>3</v>
      </c>
      <c r="P215" s="25" t="s">
        <v>853</v>
      </c>
    </row>
    <row r="216" spans="1:16">
      <c r="A216" s="20">
        <v>215</v>
      </c>
      <c r="B216" s="20" t="s">
        <v>210</v>
      </c>
      <c r="C216" s="19">
        <v>122.05880000000001</v>
      </c>
      <c r="D216" s="19">
        <v>-0.38579999999999998</v>
      </c>
      <c r="E216" s="20" t="s">
        <v>665</v>
      </c>
      <c r="F216" s="20" t="s">
        <v>213</v>
      </c>
      <c r="G216" s="20" t="s">
        <v>213</v>
      </c>
      <c r="H216" s="20" t="s">
        <v>666</v>
      </c>
      <c r="J216" s="20" t="s">
        <v>49</v>
      </c>
      <c r="L216" s="20">
        <v>-27.6</v>
      </c>
      <c r="M216" s="20">
        <v>0.12</v>
      </c>
      <c r="N216" s="20">
        <f t="shared" si="2"/>
        <v>6.9282032302755092E-2</v>
      </c>
      <c r="O216" s="20">
        <v>3</v>
      </c>
      <c r="P216" s="25" t="s">
        <v>853</v>
      </c>
    </row>
    <row r="217" spans="1:16">
      <c r="A217" s="20">
        <v>216</v>
      </c>
      <c r="B217" s="20" t="s">
        <v>210</v>
      </c>
      <c r="C217" s="19">
        <v>122.0592</v>
      </c>
      <c r="D217" s="19">
        <v>-0.38579999999999998</v>
      </c>
      <c r="E217" s="20" t="s">
        <v>667</v>
      </c>
      <c r="F217" s="20" t="s">
        <v>213</v>
      </c>
      <c r="G217" s="20" t="s">
        <v>213</v>
      </c>
      <c r="H217" s="20" t="s">
        <v>666</v>
      </c>
      <c r="J217" s="20" t="s">
        <v>49</v>
      </c>
      <c r="L217" s="20">
        <v>-27.62</v>
      </c>
      <c r="O217" s="20">
        <v>3</v>
      </c>
      <c r="P217" s="25" t="s">
        <v>853</v>
      </c>
    </row>
    <row r="218" spans="1:16">
      <c r="A218" s="20">
        <v>217</v>
      </c>
      <c r="B218" s="20" t="s">
        <v>376</v>
      </c>
      <c r="C218" s="19">
        <v>124.8466667</v>
      </c>
      <c r="D218" s="19">
        <v>1.595</v>
      </c>
      <c r="E218" s="20" t="s">
        <v>377</v>
      </c>
      <c r="F218" s="20" t="s">
        <v>213</v>
      </c>
      <c r="G218" s="20" t="s">
        <v>213</v>
      </c>
      <c r="H218" s="47" t="s">
        <v>378</v>
      </c>
      <c r="J218" s="20" t="s">
        <v>49</v>
      </c>
      <c r="K218" s="20" t="s">
        <v>1926</v>
      </c>
      <c r="L218" s="20">
        <v>-28.9395096411697</v>
      </c>
      <c r="O218" s="20">
        <v>3</v>
      </c>
      <c r="P218" s="25" t="s">
        <v>854</v>
      </c>
    </row>
    <row r="219" spans="1:16">
      <c r="A219" s="20">
        <v>218</v>
      </c>
      <c r="B219" s="20" t="s">
        <v>362</v>
      </c>
      <c r="C219" s="19">
        <v>124.8466667</v>
      </c>
      <c r="D219" s="19">
        <v>1.595</v>
      </c>
      <c r="E219" s="20" t="s">
        <v>393</v>
      </c>
      <c r="F219" s="20" t="s">
        <v>213</v>
      </c>
      <c r="G219" s="20" t="s">
        <v>213</v>
      </c>
      <c r="H219" s="47" t="s">
        <v>394</v>
      </c>
      <c r="J219" s="20" t="s">
        <v>49</v>
      </c>
      <c r="K219" s="20" t="s">
        <v>1926</v>
      </c>
      <c r="L219" s="20">
        <v>-28.405990142802999</v>
      </c>
      <c r="O219" s="20">
        <v>3</v>
      </c>
      <c r="P219" s="25" t="s">
        <v>854</v>
      </c>
    </row>
    <row r="220" spans="1:16">
      <c r="A220" s="20">
        <v>219</v>
      </c>
      <c r="B220" s="20" t="s">
        <v>362</v>
      </c>
      <c r="C220" s="19">
        <v>124.8466667</v>
      </c>
      <c r="D220" s="19">
        <v>1.595</v>
      </c>
      <c r="E220" s="20" t="s">
        <v>363</v>
      </c>
      <c r="F220" s="20" t="s">
        <v>213</v>
      </c>
      <c r="G220" s="20" t="s">
        <v>213</v>
      </c>
      <c r="H220" s="20" t="s">
        <v>364</v>
      </c>
      <c r="J220" s="20" t="s">
        <v>49</v>
      </c>
      <c r="K220" s="20" t="s">
        <v>1926</v>
      </c>
      <c r="L220" s="20">
        <v>-27.8375267436885</v>
      </c>
      <c r="O220" s="20">
        <v>3</v>
      </c>
      <c r="P220" s="25" t="s">
        <v>854</v>
      </c>
    </row>
    <row r="221" spans="1:16">
      <c r="A221" s="20">
        <v>220</v>
      </c>
      <c r="B221" s="20" t="s">
        <v>634</v>
      </c>
      <c r="C221" s="19">
        <v>108.9</v>
      </c>
      <c r="D221" s="19">
        <v>-8.6999999999999993</v>
      </c>
      <c r="E221" s="20" t="s">
        <v>635</v>
      </c>
      <c r="F221" s="20" t="s">
        <v>213</v>
      </c>
      <c r="G221" s="20" t="s">
        <v>213</v>
      </c>
      <c r="H221" s="20" t="s">
        <v>581</v>
      </c>
      <c r="I221" s="20" t="s">
        <v>637</v>
      </c>
      <c r="J221" s="20" t="s">
        <v>49</v>
      </c>
      <c r="L221" s="20" t="s">
        <v>638</v>
      </c>
      <c r="M221" s="20">
        <v>0.6</v>
      </c>
      <c r="N221" s="20">
        <f>M221/SQRT(O221)</f>
        <v>0.17320508075688773</v>
      </c>
      <c r="O221" s="20">
        <v>12</v>
      </c>
      <c r="P221" s="25" t="s">
        <v>855</v>
      </c>
    </row>
    <row r="222" spans="1:16">
      <c r="A222" s="20">
        <v>221</v>
      </c>
      <c r="B222" s="20" t="s">
        <v>639</v>
      </c>
      <c r="C222" s="19">
        <v>106.6</v>
      </c>
      <c r="D222" s="19">
        <v>-5.9</v>
      </c>
      <c r="E222" s="20" t="s">
        <v>640</v>
      </c>
      <c r="F222" s="20" t="s">
        <v>213</v>
      </c>
      <c r="G222" s="20" t="s">
        <v>213</v>
      </c>
      <c r="H222" s="20" t="s">
        <v>581</v>
      </c>
      <c r="I222" s="20" t="s">
        <v>637</v>
      </c>
      <c r="J222" s="20" t="s">
        <v>49</v>
      </c>
      <c r="L222" s="20" t="s">
        <v>641</v>
      </c>
      <c r="M222" s="20">
        <v>0.5</v>
      </c>
      <c r="N222" s="20">
        <f>M222/SQRT(O222)</f>
        <v>0.35355339059327373</v>
      </c>
      <c r="O222" s="20">
        <v>2</v>
      </c>
      <c r="P222" s="25" t="s">
        <v>855</v>
      </c>
    </row>
    <row r="223" spans="1:16">
      <c r="A223" s="20">
        <v>222</v>
      </c>
      <c r="B223" s="20" t="s">
        <v>642</v>
      </c>
      <c r="C223" s="19">
        <v>108.849762735449</v>
      </c>
      <c r="D223" s="19">
        <v>-7.6515030630524397</v>
      </c>
      <c r="E223" s="20" t="s">
        <v>643</v>
      </c>
      <c r="G223" s="20" t="s">
        <v>213</v>
      </c>
      <c r="H223" s="20" t="s">
        <v>581</v>
      </c>
      <c r="I223" s="20" t="s">
        <v>644</v>
      </c>
      <c r="J223" s="20" t="s">
        <v>19</v>
      </c>
      <c r="K223" s="20" t="s">
        <v>1926</v>
      </c>
      <c r="L223" s="21">
        <v>-27.2</v>
      </c>
      <c r="N223" s="21">
        <v>0.6</v>
      </c>
      <c r="O223" s="20">
        <v>35</v>
      </c>
      <c r="P223" s="25" t="s">
        <v>855</v>
      </c>
    </row>
    <row r="224" spans="1:16">
      <c r="A224" s="20">
        <v>223</v>
      </c>
      <c r="B224" s="20" t="s">
        <v>642</v>
      </c>
      <c r="C224" s="19">
        <v>108.920143884892</v>
      </c>
      <c r="D224" s="19">
        <v>-7.7311178247734098</v>
      </c>
      <c r="E224" s="20" t="s">
        <v>645</v>
      </c>
      <c r="F224" s="20" t="s">
        <v>213</v>
      </c>
      <c r="G224" s="20" t="s">
        <v>213</v>
      </c>
      <c r="H224" s="20" t="s">
        <v>581</v>
      </c>
      <c r="I224" s="20" t="s">
        <v>644</v>
      </c>
      <c r="J224" s="20" t="s">
        <v>19</v>
      </c>
      <c r="K224" s="20" t="s">
        <v>1926</v>
      </c>
      <c r="L224" s="20">
        <v>-27.6</v>
      </c>
      <c r="N224" s="20">
        <v>0.4</v>
      </c>
      <c r="O224" s="20">
        <v>25</v>
      </c>
      <c r="P224" s="25" t="s">
        <v>855</v>
      </c>
    </row>
    <row r="225" spans="1:16">
      <c r="A225" s="20">
        <v>224</v>
      </c>
      <c r="B225" s="20" t="s">
        <v>642</v>
      </c>
      <c r="C225" s="19">
        <v>108.86690777576899</v>
      </c>
      <c r="D225" s="19">
        <v>-7.7595454545454601</v>
      </c>
      <c r="E225" s="20" t="s">
        <v>646</v>
      </c>
      <c r="F225" s="20" t="s">
        <v>213</v>
      </c>
      <c r="G225" s="20" t="s">
        <v>213</v>
      </c>
      <c r="H225" s="20" t="s">
        <v>581</v>
      </c>
      <c r="I225" s="20" t="s">
        <v>644</v>
      </c>
      <c r="J225" s="20" t="s">
        <v>19</v>
      </c>
      <c r="K225" s="20" t="s">
        <v>1926</v>
      </c>
      <c r="L225" s="54">
        <v>-26.9</v>
      </c>
      <c r="N225" s="54">
        <v>0.6</v>
      </c>
      <c r="O225" s="20">
        <v>60</v>
      </c>
      <c r="P225" s="25" t="s">
        <v>855</v>
      </c>
    </row>
    <row r="226" spans="1:16">
      <c r="A226" s="20">
        <v>225</v>
      </c>
      <c r="B226" s="20" t="s">
        <v>642</v>
      </c>
      <c r="C226" s="19">
        <v>118.08973384030401</v>
      </c>
      <c r="D226" s="19">
        <v>2.3022471910112401</v>
      </c>
      <c r="E226" s="20" t="s">
        <v>647</v>
      </c>
      <c r="F226" s="20" t="s">
        <v>213</v>
      </c>
      <c r="G226" s="20" t="s">
        <v>213</v>
      </c>
      <c r="H226" s="20" t="s">
        <v>581</v>
      </c>
      <c r="I226" s="20" t="s">
        <v>644</v>
      </c>
      <c r="J226" s="20" t="s">
        <v>19</v>
      </c>
      <c r="K226" s="20" t="s">
        <v>1926</v>
      </c>
      <c r="L226" s="20">
        <v>-27.8</v>
      </c>
      <c r="N226" s="20">
        <v>0.1</v>
      </c>
      <c r="O226" s="20">
        <v>20</v>
      </c>
      <c r="P226" s="25" t="s">
        <v>855</v>
      </c>
    </row>
    <row r="227" spans="1:16">
      <c r="A227" s="20">
        <v>226</v>
      </c>
      <c r="B227" s="20" t="s">
        <v>642</v>
      </c>
      <c r="C227" s="19">
        <v>106.609875311721</v>
      </c>
      <c r="D227" s="19">
        <v>-5.9098019801980204</v>
      </c>
      <c r="E227" s="20" t="s">
        <v>648</v>
      </c>
      <c r="F227" s="20" t="s">
        <v>213</v>
      </c>
      <c r="G227" s="20" t="s">
        <v>213</v>
      </c>
      <c r="H227" s="20" t="s">
        <v>581</v>
      </c>
      <c r="I227" s="20" t="s">
        <v>644</v>
      </c>
      <c r="J227" s="20" t="s">
        <v>19</v>
      </c>
      <c r="L227" s="20">
        <v>-24.2</v>
      </c>
      <c r="N227" s="20">
        <v>0.5</v>
      </c>
      <c r="O227" s="20">
        <v>10</v>
      </c>
      <c r="P227" s="25" t="s">
        <v>855</v>
      </c>
    </row>
    <row r="228" spans="1:16">
      <c r="A228" s="20">
        <v>227</v>
      </c>
      <c r="B228" s="20" t="s">
        <v>130</v>
      </c>
      <c r="C228" s="19">
        <v>133.478527607362</v>
      </c>
      <c r="D228" s="19">
        <v>-2.5053516819571899</v>
      </c>
      <c r="E228" s="20" t="s">
        <v>131</v>
      </c>
      <c r="F228" s="20" t="s">
        <v>132</v>
      </c>
      <c r="G228" s="20" t="s">
        <v>133</v>
      </c>
      <c r="H228" s="20" t="s">
        <v>91</v>
      </c>
      <c r="J228" s="20" t="s">
        <v>19</v>
      </c>
      <c r="K228" s="20" t="s">
        <v>1926</v>
      </c>
      <c r="L228" s="20">
        <v>-28.18765312</v>
      </c>
      <c r="O228" s="20">
        <v>3</v>
      </c>
      <c r="P228" s="25" t="s">
        <v>856</v>
      </c>
    </row>
    <row r="229" spans="1:16">
      <c r="A229" s="20">
        <v>228</v>
      </c>
      <c r="B229" s="20" t="s">
        <v>130</v>
      </c>
      <c r="C229" s="19">
        <v>133.50766871165601</v>
      </c>
      <c r="D229" s="19">
        <v>-2.57415902140673</v>
      </c>
      <c r="E229" s="20" t="s">
        <v>560</v>
      </c>
      <c r="G229" s="20" t="s">
        <v>133</v>
      </c>
      <c r="H229" s="20" t="s">
        <v>561</v>
      </c>
      <c r="J229" s="20" t="s">
        <v>19</v>
      </c>
      <c r="K229" s="20" t="s">
        <v>1927</v>
      </c>
      <c r="L229" s="20">
        <v>-28.65783265</v>
      </c>
      <c r="O229" s="20">
        <v>3</v>
      </c>
      <c r="P229" s="25" t="s">
        <v>856</v>
      </c>
    </row>
    <row r="230" spans="1:16">
      <c r="A230" s="20">
        <v>229</v>
      </c>
      <c r="B230" s="20" t="s">
        <v>708</v>
      </c>
      <c r="C230" s="19">
        <v>39.515835762023897</v>
      </c>
      <c r="D230" s="19">
        <v>-4.4190961185644104</v>
      </c>
      <c r="E230" s="20" t="s">
        <v>709</v>
      </c>
      <c r="F230" s="20" t="s">
        <v>461</v>
      </c>
      <c r="G230" s="20" t="s">
        <v>461</v>
      </c>
      <c r="H230" s="20" t="s">
        <v>710</v>
      </c>
      <c r="I230" s="20" t="s">
        <v>711</v>
      </c>
      <c r="J230" s="20" t="s">
        <v>49</v>
      </c>
      <c r="L230" s="20">
        <v>-25.31</v>
      </c>
      <c r="M230" s="20">
        <v>0.33</v>
      </c>
      <c r="N230" s="20">
        <f>M230/SQRT(O230)</f>
        <v>0.16500000000000001</v>
      </c>
      <c r="O230" s="20">
        <v>4</v>
      </c>
      <c r="P230" s="25" t="s">
        <v>857</v>
      </c>
    </row>
    <row r="231" spans="1:16">
      <c r="A231" s="20">
        <v>230</v>
      </c>
      <c r="B231" s="20" t="s">
        <v>708</v>
      </c>
      <c r="C231" s="19">
        <v>39.509827613830502</v>
      </c>
      <c r="D231" s="19">
        <v>-4.4117365869285097</v>
      </c>
      <c r="E231" s="20" t="s">
        <v>712</v>
      </c>
      <c r="F231" s="20" t="s">
        <v>461</v>
      </c>
      <c r="G231" s="20" t="s">
        <v>461</v>
      </c>
      <c r="H231" s="20" t="s">
        <v>710</v>
      </c>
      <c r="I231" s="20" t="s">
        <v>711</v>
      </c>
      <c r="J231" s="20" t="s">
        <v>49</v>
      </c>
      <c r="L231" s="20">
        <v>-22.69</v>
      </c>
      <c r="M231" s="20">
        <v>0.56999999999999995</v>
      </c>
      <c r="N231" s="20">
        <f>M231/SQRT(O231)</f>
        <v>0.28499999999999998</v>
      </c>
      <c r="O231" s="20">
        <v>4</v>
      </c>
      <c r="P231" s="25" t="s">
        <v>857</v>
      </c>
    </row>
    <row r="232" spans="1:16">
      <c r="A232" s="20">
        <v>231</v>
      </c>
      <c r="B232" s="20" t="s">
        <v>459</v>
      </c>
      <c r="C232" s="19">
        <v>39.523055560000003</v>
      </c>
      <c r="D232" s="19">
        <v>-4.408888889</v>
      </c>
      <c r="E232" s="20" t="s">
        <v>460</v>
      </c>
      <c r="F232" s="20" t="s">
        <v>461</v>
      </c>
      <c r="G232" s="20" t="s">
        <v>461</v>
      </c>
      <c r="H232" s="20" t="s">
        <v>786</v>
      </c>
      <c r="I232" s="20" t="s">
        <v>462</v>
      </c>
      <c r="J232" s="20" t="s">
        <v>49</v>
      </c>
      <c r="L232" s="20">
        <v>-27.2</v>
      </c>
      <c r="M232" s="20">
        <v>0.10199999999999999</v>
      </c>
      <c r="N232" s="20">
        <f>M232/SQRT(O232)</f>
        <v>4.5615786740995708E-2</v>
      </c>
      <c r="O232" s="20">
        <v>5</v>
      </c>
      <c r="P232" s="25" t="s">
        <v>858</v>
      </c>
    </row>
    <row r="233" spans="1:16">
      <c r="A233" s="20">
        <v>232</v>
      </c>
      <c r="B233" s="20" t="s">
        <v>463</v>
      </c>
      <c r="C233" s="19">
        <v>-4.3666700000000001</v>
      </c>
      <c r="D233" s="19">
        <v>39.5</v>
      </c>
      <c r="E233" s="20" t="s">
        <v>36</v>
      </c>
      <c r="F233" s="20" t="s">
        <v>464</v>
      </c>
      <c r="G233" s="20" t="s">
        <v>465</v>
      </c>
      <c r="H233" s="20" t="s">
        <v>787</v>
      </c>
      <c r="J233" s="20" t="s">
        <v>19</v>
      </c>
      <c r="L233" s="20">
        <v>-25.2</v>
      </c>
      <c r="M233" s="20">
        <v>0.2</v>
      </c>
      <c r="N233" s="20">
        <f>M233/SQRT(O233)</f>
        <v>0.11547005383792516</v>
      </c>
      <c r="O233" s="20">
        <v>3</v>
      </c>
      <c r="P233" s="25" t="s">
        <v>859</v>
      </c>
    </row>
    <row r="234" spans="1:16">
      <c r="A234" s="20">
        <v>233</v>
      </c>
      <c r="B234" s="20" t="s">
        <v>463</v>
      </c>
      <c r="C234" s="19">
        <v>-4.3666700000000001</v>
      </c>
      <c r="D234" s="19">
        <v>39.5</v>
      </c>
      <c r="E234" s="20" t="s">
        <v>729</v>
      </c>
      <c r="F234" s="20" t="s">
        <v>464</v>
      </c>
      <c r="G234" s="20" t="s">
        <v>465</v>
      </c>
      <c r="H234" s="20" t="s">
        <v>730</v>
      </c>
      <c r="J234" s="20" t="s">
        <v>49</v>
      </c>
      <c r="L234" s="20">
        <v>-23.8</v>
      </c>
      <c r="M234" s="20">
        <v>0.9</v>
      </c>
      <c r="N234" s="20">
        <f>M234/SQRT(O234)</f>
        <v>0.51961524227066325</v>
      </c>
      <c r="O234" s="20">
        <v>3</v>
      </c>
      <c r="P234" s="25" t="s">
        <v>859</v>
      </c>
    </row>
    <row r="235" spans="1:16">
      <c r="A235" s="20">
        <v>234</v>
      </c>
      <c r="B235" s="20" t="s">
        <v>513</v>
      </c>
      <c r="C235" s="19">
        <v>39.216700000000003</v>
      </c>
      <c r="D235" s="19">
        <v>-4.6500000000000004</v>
      </c>
      <c r="E235" s="20" t="s">
        <v>514</v>
      </c>
      <c r="F235" s="20" t="s">
        <v>465</v>
      </c>
      <c r="G235" s="20" t="s">
        <v>465</v>
      </c>
      <c r="H235" s="20" t="s">
        <v>788</v>
      </c>
      <c r="I235" s="20">
        <v>2019</v>
      </c>
      <c r="J235" s="20" t="s">
        <v>19</v>
      </c>
      <c r="O235" s="20">
        <v>36</v>
      </c>
      <c r="P235" s="25" t="s">
        <v>860</v>
      </c>
    </row>
    <row r="236" spans="1:16">
      <c r="A236" s="20">
        <v>235</v>
      </c>
      <c r="B236" s="20" t="s">
        <v>513</v>
      </c>
      <c r="C236" s="19">
        <v>39.216500000000003</v>
      </c>
      <c r="D236" s="19">
        <v>-4.6501999999999999</v>
      </c>
      <c r="E236" s="20" t="s">
        <v>515</v>
      </c>
      <c r="G236" s="20" t="s">
        <v>465</v>
      </c>
      <c r="H236" s="20" t="s">
        <v>788</v>
      </c>
      <c r="I236" s="20">
        <v>2019</v>
      </c>
      <c r="J236" s="21" t="s">
        <v>19</v>
      </c>
      <c r="O236" s="20">
        <v>19</v>
      </c>
      <c r="P236" s="25" t="s">
        <v>860</v>
      </c>
    </row>
    <row r="237" spans="1:16">
      <c r="A237" s="20">
        <v>236</v>
      </c>
      <c r="B237" s="20" t="s">
        <v>513</v>
      </c>
      <c r="C237" s="19">
        <v>39.216299999999997</v>
      </c>
      <c r="D237" s="19">
        <v>-4.6504000000000003</v>
      </c>
      <c r="E237" s="20" t="s">
        <v>516</v>
      </c>
      <c r="G237" s="20" t="s">
        <v>465</v>
      </c>
      <c r="H237" s="20" t="s">
        <v>788</v>
      </c>
      <c r="I237" s="20">
        <v>2019</v>
      </c>
      <c r="J237" s="20" t="s">
        <v>49</v>
      </c>
      <c r="O237" s="20">
        <v>3</v>
      </c>
      <c r="P237" s="25" t="s">
        <v>860</v>
      </c>
    </row>
    <row r="238" spans="1:16">
      <c r="A238" s="20">
        <v>237</v>
      </c>
      <c r="B238" s="20" t="s">
        <v>513</v>
      </c>
      <c r="C238" s="19">
        <v>39.216700000000003</v>
      </c>
      <c r="D238" s="19">
        <v>-4.6500000000000004</v>
      </c>
      <c r="E238" s="20" t="s">
        <v>517</v>
      </c>
      <c r="G238" s="20" t="s">
        <v>465</v>
      </c>
      <c r="H238" s="20" t="s">
        <v>788</v>
      </c>
      <c r="I238" s="20">
        <v>2019</v>
      </c>
      <c r="J238" s="20" t="s">
        <v>19</v>
      </c>
      <c r="O238" s="20">
        <v>34</v>
      </c>
      <c r="P238" s="25" t="s">
        <v>860</v>
      </c>
    </row>
    <row r="239" spans="1:16">
      <c r="A239" s="20">
        <v>238</v>
      </c>
      <c r="B239" s="20" t="s">
        <v>513</v>
      </c>
      <c r="C239" s="19">
        <v>39.216500000000003</v>
      </c>
      <c r="D239" s="19">
        <v>-4.6501999999999999</v>
      </c>
      <c r="E239" s="20" t="s">
        <v>518</v>
      </c>
      <c r="G239" s="20" t="s">
        <v>465</v>
      </c>
      <c r="H239" s="20" t="s">
        <v>788</v>
      </c>
      <c r="I239" s="20">
        <v>2019</v>
      </c>
      <c r="J239" s="21" t="s">
        <v>19</v>
      </c>
      <c r="O239" s="20">
        <v>9</v>
      </c>
      <c r="P239" s="25" t="s">
        <v>860</v>
      </c>
    </row>
    <row r="240" spans="1:16">
      <c r="A240" s="20">
        <v>239</v>
      </c>
      <c r="B240" s="20" t="s">
        <v>513</v>
      </c>
      <c r="C240" s="19">
        <v>39.216299999999997</v>
      </c>
      <c r="D240" s="19">
        <v>-4.6504000000000003</v>
      </c>
      <c r="E240" s="20" t="s">
        <v>519</v>
      </c>
      <c r="G240" s="20" t="s">
        <v>465</v>
      </c>
      <c r="H240" s="20" t="s">
        <v>788</v>
      </c>
      <c r="I240" s="20">
        <v>2019</v>
      </c>
      <c r="J240" s="20" t="s">
        <v>49</v>
      </c>
      <c r="O240" s="20">
        <v>3</v>
      </c>
      <c r="P240" s="25" t="s">
        <v>860</v>
      </c>
    </row>
    <row r="241" spans="1:16">
      <c r="A241" s="20">
        <v>240</v>
      </c>
      <c r="B241" s="20" t="s">
        <v>513</v>
      </c>
      <c r="C241" s="19">
        <v>39.216700000000003</v>
      </c>
      <c r="D241" s="19">
        <v>-4.6500000000000004</v>
      </c>
      <c r="E241" s="20" t="s">
        <v>517</v>
      </c>
      <c r="G241" s="20" t="s">
        <v>465</v>
      </c>
      <c r="H241" s="20" t="s">
        <v>788</v>
      </c>
      <c r="I241" s="20">
        <v>2020</v>
      </c>
      <c r="J241" s="20" t="s">
        <v>19</v>
      </c>
      <c r="O241" s="20">
        <v>10</v>
      </c>
      <c r="P241" s="25" t="s">
        <v>860</v>
      </c>
    </row>
    <row r="242" spans="1:16">
      <c r="A242" s="20">
        <v>241</v>
      </c>
      <c r="B242" s="20" t="s">
        <v>513</v>
      </c>
      <c r="C242" s="19">
        <v>39.216500000000003</v>
      </c>
      <c r="D242" s="19">
        <v>-4.6501999999999999</v>
      </c>
      <c r="E242" s="20" t="s">
        <v>518</v>
      </c>
      <c r="G242" s="20" t="s">
        <v>465</v>
      </c>
      <c r="H242" s="20" t="s">
        <v>788</v>
      </c>
      <c r="I242" s="20">
        <v>2020</v>
      </c>
      <c r="J242" s="21" t="s">
        <v>19</v>
      </c>
      <c r="O242" s="20">
        <v>16</v>
      </c>
      <c r="P242" s="25" t="s">
        <v>860</v>
      </c>
    </row>
    <row r="243" spans="1:16">
      <c r="A243" s="20">
        <v>242</v>
      </c>
      <c r="B243" s="20" t="s">
        <v>513</v>
      </c>
      <c r="C243" s="19">
        <v>39.216299999999997</v>
      </c>
      <c r="D243" s="19">
        <v>-4.6504000000000003</v>
      </c>
      <c r="E243" s="20" t="s">
        <v>519</v>
      </c>
      <c r="G243" s="20" t="s">
        <v>465</v>
      </c>
      <c r="H243" s="20" t="s">
        <v>788</v>
      </c>
      <c r="I243" s="20">
        <v>2020</v>
      </c>
      <c r="J243" s="20" t="s">
        <v>49</v>
      </c>
      <c r="O243" s="20">
        <v>6</v>
      </c>
      <c r="P243" s="25" t="s">
        <v>860</v>
      </c>
    </row>
    <row r="244" spans="1:16">
      <c r="A244" s="20">
        <v>243</v>
      </c>
      <c r="B244" s="20" t="s">
        <v>513</v>
      </c>
      <c r="C244" s="19">
        <v>39.216700000000003</v>
      </c>
      <c r="D244" s="19">
        <v>-4.6500000000000004</v>
      </c>
      <c r="E244" s="20" t="s">
        <v>520</v>
      </c>
      <c r="G244" s="20" t="s">
        <v>465</v>
      </c>
      <c r="H244" s="20" t="s">
        <v>788</v>
      </c>
      <c r="J244" s="20" t="s">
        <v>19</v>
      </c>
      <c r="O244" s="20">
        <v>5</v>
      </c>
      <c r="P244" s="25" t="s">
        <v>860</v>
      </c>
    </row>
    <row r="245" spans="1:16">
      <c r="A245" s="20">
        <v>244</v>
      </c>
      <c r="B245" s="20" t="s">
        <v>513</v>
      </c>
      <c r="C245" s="19">
        <v>39.216500000000003</v>
      </c>
      <c r="D245" s="19">
        <v>-4.6501999999999999</v>
      </c>
      <c r="E245" s="20" t="s">
        <v>521</v>
      </c>
      <c r="G245" s="20" t="s">
        <v>465</v>
      </c>
      <c r="H245" s="20" t="s">
        <v>788</v>
      </c>
      <c r="J245" s="21" t="s">
        <v>19</v>
      </c>
      <c r="O245" s="20">
        <v>4</v>
      </c>
      <c r="P245" s="25" t="s">
        <v>860</v>
      </c>
    </row>
    <row r="246" spans="1:16">
      <c r="A246" s="20">
        <v>245</v>
      </c>
      <c r="B246" s="20" t="s">
        <v>513</v>
      </c>
      <c r="C246" s="19">
        <v>39.216299999999997</v>
      </c>
      <c r="D246" s="19">
        <v>-4.6504000000000003</v>
      </c>
      <c r="E246" s="20" t="s">
        <v>522</v>
      </c>
      <c r="G246" s="20" t="s">
        <v>465</v>
      </c>
      <c r="H246" s="20" t="s">
        <v>788</v>
      </c>
      <c r="J246" s="20" t="s">
        <v>49</v>
      </c>
      <c r="O246" s="20">
        <v>5</v>
      </c>
      <c r="P246" s="25" t="s">
        <v>860</v>
      </c>
    </row>
    <row r="247" spans="1:16">
      <c r="A247" s="20">
        <v>246</v>
      </c>
      <c r="B247" s="20" t="s">
        <v>498</v>
      </c>
      <c r="C247" s="19">
        <v>39.5</v>
      </c>
      <c r="D247" s="19">
        <v>-4.4166670000000003</v>
      </c>
      <c r="E247" s="20" t="s">
        <v>499</v>
      </c>
      <c r="F247" s="20" t="s">
        <v>501</v>
      </c>
      <c r="G247" s="20" t="s">
        <v>502</v>
      </c>
      <c r="H247" s="20" t="s">
        <v>789</v>
      </c>
      <c r="I247" s="39" t="s">
        <v>503</v>
      </c>
      <c r="J247" s="20" t="s">
        <v>49</v>
      </c>
      <c r="K247" s="20" t="s">
        <v>1926</v>
      </c>
      <c r="L247" s="20">
        <v>-22.192982456140399</v>
      </c>
      <c r="O247" s="20">
        <v>3</v>
      </c>
      <c r="P247" s="25" t="s">
        <v>861</v>
      </c>
    </row>
    <row r="248" spans="1:16">
      <c r="A248" s="20">
        <v>247</v>
      </c>
      <c r="B248" s="20" t="s">
        <v>498</v>
      </c>
      <c r="C248" s="19">
        <v>39.49</v>
      </c>
      <c r="D248" s="19">
        <v>-4.4166999999999996</v>
      </c>
      <c r="E248" s="20" t="s">
        <v>499</v>
      </c>
      <c r="G248" s="20" t="s">
        <v>502</v>
      </c>
      <c r="H248" s="20" t="s">
        <v>789</v>
      </c>
      <c r="I248" s="20" t="s">
        <v>504</v>
      </c>
      <c r="J248" s="20" t="s">
        <v>49</v>
      </c>
      <c r="K248" s="20" t="s">
        <v>1926</v>
      </c>
      <c r="L248" s="20">
        <v>-22.719298245613999</v>
      </c>
      <c r="O248" s="20">
        <v>3</v>
      </c>
      <c r="P248" s="25" t="s">
        <v>861</v>
      </c>
    </row>
    <row r="249" spans="1:16">
      <c r="A249" s="20">
        <v>248</v>
      </c>
      <c r="B249" s="20" t="s">
        <v>498</v>
      </c>
      <c r="C249" s="19">
        <v>39.479999999999997</v>
      </c>
      <c r="D249" s="19">
        <v>-4.4168000000000003</v>
      </c>
      <c r="E249" s="20" t="s">
        <v>505</v>
      </c>
      <c r="G249" s="20" t="s">
        <v>502</v>
      </c>
      <c r="H249" s="20" t="s">
        <v>789</v>
      </c>
      <c r="I249" s="39" t="s">
        <v>503</v>
      </c>
      <c r="J249" s="20" t="s">
        <v>49</v>
      </c>
      <c r="K249" s="20" t="s">
        <v>1926</v>
      </c>
      <c r="L249" s="20">
        <v>-25.9649122807018</v>
      </c>
      <c r="O249" s="20">
        <v>3</v>
      </c>
      <c r="P249" s="25" t="s">
        <v>861</v>
      </c>
    </row>
    <row r="250" spans="1:16">
      <c r="A250" s="20">
        <v>249</v>
      </c>
      <c r="B250" s="20" t="s">
        <v>498</v>
      </c>
      <c r="C250" s="19">
        <v>39.47</v>
      </c>
      <c r="D250" s="19">
        <v>-4.4169</v>
      </c>
      <c r="E250" s="20" t="s">
        <v>505</v>
      </c>
      <c r="G250" s="20" t="s">
        <v>502</v>
      </c>
      <c r="H250" s="20" t="s">
        <v>789</v>
      </c>
      <c r="I250" s="20" t="s">
        <v>504</v>
      </c>
      <c r="J250" s="20" t="s">
        <v>49</v>
      </c>
      <c r="K250" s="20" t="s">
        <v>1926</v>
      </c>
      <c r="L250" s="20">
        <v>-25</v>
      </c>
      <c r="O250" s="20">
        <v>3</v>
      </c>
      <c r="P250" s="25" t="s">
        <v>861</v>
      </c>
    </row>
    <row r="251" spans="1:16">
      <c r="A251" s="20">
        <v>250</v>
      </c>
      <c r="B251" s="20" t="s">
        <v>649</v>
      </c>
      <c r="C251" s="19">
        <v>46.3374221801757</v>
      </c>
      <c r="D251" s="19">
        <v>-16.008431691493598</v>
      </c>
      <c r="E251" s="20" t="s">
        <v>650</v>
      </c>
      <c r="F251" s="20" t="s">
        <v>651</v>
      </c>
      <c r="G251" s="20" t="s">
        <v>651</v>
      </c>
      <c r="H251" s="20" t="s">
        <v>581</v>
      </c>
      <c r="I251" s="20" t="s">
        <v>458</v>
      </c>
      <c r="J251" s="20" t="s">
        <v>19</v>
      </c>
      <c r="L251" s="20">
        <v>-19.5</v>
      </c>
      <c r="M251" s="54">
        <v>0.7</v>
      </c>
      <c r="N251" s="20">
        <f t="shared" ref="N251:N259" si="3">M251/SQRT(O251)</f>
        <v>0.40414518843273806</v>
      </c>
      <c r="O251" s="20">
        <v>3</v>
      </c>
      <c r="P251" s="25" t="s">
        <v>862</v>
      </c>
    </row>
    <row r="252" spans="1:16">
      <c r="A252" s="20">
        <v>251</v>
      </c>
      <c r="B252" s="20" t="s">
        <v>652</v>
      </c>
      <c r="C252" s="19">
        <v>46.432865905761702</v>
      </c>
      <c r="D252" s="19">
        <v>-15.8717613156174</v>
      </c>
      <c r="E252" s="20" t="s">
        <v>653</v>
      </c>
      <c r="F252" s="20" t="s">
        <v>651</v>
      </c>
      <c r="G252" s="20" t="s">
        <v>651</v>
      </c>
      <c r="H252" s="20" t="s">
        <v>581</v>
      </c>
      <c r="J252" s="20" t="s">
        <v>19</v>
      </c>
      <c r="L252" s="20">
        <v>-19.100000000000001</v>
      </c>
      <c r="M252" s="54">
        <v>0.7</v>
      </c>
      <c r="N252" s="20">
        <f t="shared" si="3"/>
        <v>0.40414518843273806</v>
      </c>
      <c r="O252" s="20">
        <v>3</v>
      </c>
      <c r="P252" s="25" t="s">
        <v>862</v>
      </c>
    </row>
    <row r="253" spans="1:16">
      <c r="A253" s="20">
        <v>252</v>
      </c>
      <c r="B253" s="20" t="s">
        <v>652</v>
      </c>
      <c r="C253" s="19">
        <v>46.447972106933598</v>
      </c>
      <c r="D253" s="19">
        <v>-15.8823285262038</v>
      </c>
      <c r="E253" s="20" t="s">
        <v>654</v>
      </c>
      <c r="F253" s="20" t="s">
        <v>651</v>
      </c>
      <c r="G253" s="20" t="s">
        <v>651</v>
      </c>
      <c r="H253" s="20" t="s">
        <v>581</v>
      </c>
      <c r="J253" s="20" t="s">
        <v>19</v>
      </c>
      <c r="L253" s="20">
        <v>-21.4</v>
      </c>
      <c r="M253" s="54">
        <v>2.4</v>
      </c>
      <c r="N253" s="20">
        <f t="shared" si="3"/>
        <v>1.3856406460551018</v>
      </c>
      <c r="O253" s="20">
        <v>3</v>
      </c>
      <c r="P253" s="25" t="s">
        <v>862</v>
      </c>
    </row>
    <row r="254" spans="1:16">
      <c r="A254" s="20">
        <v>253</v>
      </c>
      <c r="B254" s="20" t="s">
        <v>652</v>
      </c>
      <c r="C254" s="19">
        <v>46.456211853027298</v>
      </c>
      <c r="D254" s="19">
        <v>-15.8975179198956</v>
      </c>
      <c r="E254" s="20" t="s">
        <v>655</v>
      </c>
      <c r="F254" s="20" t="s">
        <v>651</v>
      </c>
      <c r="G254" s="20" t="s">
        <v>651</v>
      </c>
      <c r="H254" s="20" t="s">
        <v>581</v>
      </c>
      <c r="J254" s="20" t="s">
        <v>19</v>
      </c>
      <c r="L254" s="20">
        <v>-18.8</v>
      </c>
      <c r="M254" s="54">
        <v>0.2</v>
      </c>
      <c r="N254" s="20">
        <f t="shared" si="3"/>
        <v>0.11547005383792516</v>
      </c>
      <c r="O254" s="20">
        <v>3</v>
      </c>
      <c r="P254" s="25" t="s">
        <v>862</v>
      </c>
    </row>
    <row r="255" spans="1:16">
      <c r="A255" s="20">
        <v>254</v>
      </c>
      <c r="B255" s="20" t="s">
        <v>424</v>
      </c>
      <c r="C255" s="19">
        <v>-90.4</v>
      </c>
      <c r="D255" s="19">
        <v>20.75</v>
      </c>
      <c r="E255" s="20" t="s">
        <v>425</v>
      </c>
      <c r="F255" s="20" t="s">
        <v>337</v>
      </c>
      <c r="G255" s="20" t="s">
        <v>337</v>
      </c>
      <c r="H255" s="20" t="s">
        <v>444</v>
      </c>
      <c r="I255" s="20" t="s">
        <v>427</v>
      </c>
      <c r="J255" s="20" t="s">
        <v>19</v>
      </c>
      <c r="K255" s="20" t="s">
        <v>1926</v>
      </c>
      <c r="L255" s="20">
        <v>-28.79</v>
      </c>
      <c r="M255" s="20">
        <v>1.35</v>
      </c>
      <c r="N255" s="20">
        <f t="shared" si="3"/>
        <v>0.45</v>
      </c>
      <c r="O255" s="20">
        <v>9</v>
      </c>
      <c r="P255" s="25" t="s">
        <v>863</v>
      </c>
    </row>
    <row r="256" spans="1:16">
      <c r="A256" s="20">
        <v>255</v>
      </c>
      <c r="B256" s="20" t="s">
        <v>335</v>
      </c>
      <c r="C256" s="19">
        <v>-90.37</v>
      </c>
      <c r="D256" s="19">
        <v>20.832999999999998</v>
      </c>
      <c r="E256" s="20" t="s">
        <v>428</v>
      </c>
      <c r="F256" s="20" t="s">
        <v>337</v>
      </c>
      <c r="G256" s="20" t="s">
        <v>337</v>
      </c>
      <c r="H256" s="20" t="s">
        <v>444</v>
      </c>
      <c r="J256" s="21" t="s">
        <v>19</v>
      </c>
      <c r="K256" s="20" t="s">
        <v>1926</v>
      </c>
      <c r="L256" s="20">
        <v>-28.79</v>
      </c>
      <c r="M256" s="20">
        <v>1.35</v>
      </c>
      <c r="N256" s="20">
        <f t="shared" si="3"/>
        <v>0.42690748412273122</v>
      </c>
      <c r="O256" s="20">
        <v>10</v>
      </c>
      <c r="P256" s="25" t="s">
        <v>863</v>
      </c>
    </row>
    <row r="257" spans="1:16">
      <c r="A257" s="20">
        <v>256</v>
      </c>
      <c r="B257" s="20" t="s">
        <v>335</v>
      </c>
      <c r="C257" s="19">
        <v>-89.75</v>
      </c>
      <c r="D257" s="19">
        <v>21.25</v>
      </c>
      <c r="E257" s="20" t="s">
        <v>336</v>
      </c>
      <c r="F257" s="20" t="s">
        <v>337</v>
      </c>
      <c r="G257" s="20" t="s">
        <v>337</v>
      </c>
      <c r="H257" s="20" t="s">
        <v>790</v>
      </c>
      <c r="J257" s="21" t="s">
        <v>19</v>
      </c>
      <c r="K257" s="20" t="s">
        <v>1926</v>
      </c>
      <c r="L257" s="20">
        <v>-26.55</v>
      </c>
      <c r="M257" s="20">
        <v>1.25</v>
      </c>
      <c r="N257" s="20">
        <f t="shared" si="3"/>
        <v>0.41666666666666669</v>
      </c>
      <c r="O257" s="20">
        <v>9</v>
      </c>
      <c r="P257" s="25" t="s">
        <v>863</v>
      </c>
    </row>
    <row r="258" spans="1:16">
      <c r="A258" s="20">
        <v>257</v>
      </c>
      <c r="B258" s="20" t="s">
        <v>335</v>
      </c>
      <c r="C258" s="19">
        <v>-91.78</v>
      </c>
      <c r="D258" s="19">
        <v>18.666</v>
      </c>
      <c r="E258" s="20" t="s">
        <v>429</v>
      </c>
      <c r="F258" s="20" t="s">
        <v>337</v>
      </c>
      <c r="G258" s="20" t="s">
        <v>337</v>
      </c>
      <c r="H258" s="20" t="s">
        <v>444</v>
      </c>
      <c r="J258" s="21" t="s">
        <v>19</v>
      </c>
      <c r="K258" s="20" t="s">
        <v>1926</v>
      </c>
      <c r="L258" s="20">
        <v>-28.93</v>
      </c>
      <c r="M258" s="20">
        <v>2</v>
      </c>
      <c r="N258" s="20">
        <f t="shared" si="3"/>
        <v>1.1547005383792517</v>
      </c>
      <c r="O258" s="20">
        <v>3</v>
      </c>
      <c r="P258" s="25" t="s">
        <v>863</v>
      </c>
    </row>
    <row r="259" spans="1:16">
      <c r="A259" s="20">
        <v>258</v>
      </c>
      <c r="B259" s="20" t="s">
        <v>335</v>
      </c>
      <c r="C259" s="19">
        <v>-91.78</v>
      </c>
      <c r="D259" s="19">
        <v>18.666</v>
      </c>
      <c r="E259" s="20" t="s">
        <v>430</v>
      </c>
      <c r="F259" s="20" t="s">
        <v>337</v>
      </c>
      <c r="G259" s="20" t="s">
        <v>337</v>
      </c>
      <c r="H259" s="20" t="s">
        <v>444</v>
      </c>
      <c r="J259" s="21" t="s">
        <v>19</v>
      </c>
      <c r="K259" s="20" t="s">
        <v>1926</v>
      </c>
      <c r="L259" s="20">
        <v>-28.93</v>
      </c>
      <c r="M259" s="20">
        <v>2</v>
      </c>
      <c r="N259" s="20">
        <f t="shared" si="3"/>
        <v>1.1547005383792517</v>
      </c>
      <c r="O259" s="20">
        <v>3</v>
      </c>
      <c r="P259" s="25" t="s">
        <v>863</v>
      </c>
    </row>
    <row r="260" spans="1:16">
      <c r="A260" s="20">
        <v>259</v>
      </c>
      <c r="B260" s="20" t="s">
        <v>432</v>
      </c>
      <c r="C260" s="19">
        <v>-96.412999999999997</v>
      </c>
      <c r="D260" s="19">
        <v>19.713000000000001</v>
      </c>
      <c r="E260" s="20" t="s">
        <v>474</v>
      </c>
      <c r="F260" s="20" t="s">
        <v>475</v>
      </c>
      <c r="G260" s="20" t="s">
        <v>435</v>
      </c>
      <c r="H260" s="20" t="s">
        <v>791</v>
      </c>
      <c r="I260" s="20" t="s">
        <v>436</v>
      </c>
      <c r="J260" s="21" t="s">
        <v>19</v>
      </c>
      <c r="L260" s="20">
        <v>-19.740000000000002</v>
      </c>
      <c r="P260" s="25" t="s">
        <v>864</v>
      </c>
    </row>
    <row r="261" spans="1:16">
      <c r="A261" s="20">
        <v>260</v>
      </c>
      <c r="B261" s="20" t="s">
        <v>432</v>
      </c>
      <c r="C261" s="19">
        <v>-96.412000000000006</v>
      </c>
      <c r="D261" s="19">
        <v>19.713000000000001</v>
      </c>
      <c r="E261" s="20" t="s">
        <v>476</v>
      </c>
      <c r="G261" s="20" t="s">
        <v>435</v>
      </c>
      <c r="H261" s="20" t="s">
        <v>791</v>
      </c>
      <c r="I261" s="20" t="s">
        <v>436</v>
      </c>
      <c r="J261" s="21" t="s">
        <v>19</v>
      </c>
      <c r="L261" s="20">
        <v>-19.024999999999999</v>
      </c>
      <c r="P261" s="25" t="s">
        <v>864</v>
      </c>
    </row>
    <row r="262" spans="1:16">
      <c r="A262" s="20">
        <v>261</v>
      </c>
      <c r="B262" s="20" t="s">
        <v>432</v>
      </c>
      <c r="C262" s="19">
        <v>-87.46</v>
      </c>
      <c r="D262" s="19">
        <v>19.693999999999999</v>
      </c>
      <c r="E262" s="20" t="s">
        <v>433</v>
      </c>
      <c r="F262" s="20" t="s">
        <v>434</v>
      </c>
      <c r="G262" s="20" t="s">
        <v>435</v>
      </c>
      <c r="H262" s="20" t="s">
        <v>791</v>
      </c>
      <c r="I262" s="20" t="s">
        <v>436</v>
      </c>
      <c r="J262" s="21" t="s">
        <v>49</v>
      </c>
      <c r="L262" s="20">
        <v>-21.594999999999999</v>
      </c>
      <c r="P262" s="25" t="s">
        <v>864</v>
      </c>
    </row>
    <row r="263" spans="1:16">
      <c r="A263" s="20">
        <v>262</v>
      </c>
      <c r="B263" s="20" t="s">
        <v>432</v>
      </c>
      <c r="C263" s="19">
        <v>-87.453999999999994</v>
      </c>
      <c r="D263" s="19">
        <v>19.603000000000002</v>
      </c>
      <c r="E263" s="20" t="s">
        <v>437</v>
      </c>
      <c r="G263" s="20" t="s">
        <v>435</v>
      </c>
      <c r="H263" s="20" t="s">
        <v>791</v>
      </c>
      <c r="I263" s="20" t="s">
        <v>436</v>
      </c>
      <c r="J263" s="21" t="s">
        <v>49</v>
      </c>
      <c r="L263" s="20">
        <v>-21.9</v>
      </c>
      <c r="P263" s="25" t="s">
        <v>864</v>
      </c>
    </row>
    <row r="264" spans="1:16">
      <c r="A264" s="20">
        <v>263</v>
      </c>
      <c r="B264" s="20" t="s">
        <v>438</v>
      </c>
      <c r="C264" s="19">
        <v>-90.383300000000006</v>
      </c>
      <c r="D264" s="19">
        <v>20.75</v>
      </c>
      <c r="E264" s="20" t="s">
        <v>439</v>
      </c>
      <c r="F264" s="20" t="s">
        <v>440</v>
      </c>
      <c r="G264" s="20" t="s">
        <v>435</v>
      </c>
      <c r="H264" s="20" t="s">
        <v>791</v>
      </c>
      <c r="I264" s="20" t="s">
        <v>441</v>
      </c>
      <c r="J264" s="21" t="s">
        <v>49</v>
      </c>
      <c r="K264" s="20" t="s">
        <v>1926</v>
      </c>
      <c r="L264" s="55">
        <v>-19.5</v>
      </c>
      <c r="M264" s="55"/>
      <c r="N264" s="55"/>
      <c r="O264" s="20">
        <v>3</v>
      </c>
      <c r="P264" s="25" t="s">
        <v>865</v>
      </c>
    </row>
    <row r="265" spans="1:16" s="25" customFormat="1">
      <c r="A265" s="20">
        <v>264</v>
      </c>
      <c r="B265" s="25" t="s">
        <v>167</v>
      </c>
      <c r="C265" s="19">
        <v>174.69250590801201</v>
      </c>
      <c r="D265" s="19">
        <v>-36.8812922431907</v>
      </c>
      <c r="E265" s="25" t="s">
        <v>164</v>
      </c>
      <c r="F265" s="25" t="s">
        <v>166</v>
      </c>
      <c r="G265" s="25" t="s">
        <v>166</v>
      </c>
      <c r="H265" s="25" t="s">
        <v>165</v>
      </c>
      <c r="J265" s="25" t="s">
        <v>49</v>
      </c>
      <c r="K265" s="25" t="s">
        <v>1926</v>
      </c>
      <c r="L265" s="25">
        <v>-25.098591549295801</v>
      </c>
      <c r="O265" s="25">
        <v>1</v>
      </c>
      <c r="P265" s="25" t="s">
        <v>1933</v>
      </c>
    </row>
    <row r="266" spans="1:16">
      <c r="A266" s="20">
        <v>265</v>
      </c>
      <c r="B266" s="20" t="s">
        <v>167</v>
      </c>
      <c r="C266" s="19">
        <v>174.692570281028</v>
      </c>
      <c r="D266" s="19">
        <v>-36.8813179885518</v>
      </c>
      <c r="E266" s="20" t="s">
        <v>168</v>
      </c>
      <c r="F266" s="20" t="s">
        <v>166</v>
      </c>
      <c r="G266" s="20" t="s">
        <v>166</v>
      </c>
      <c r="H266" s="20" t="s">
        <v>165</v>
      </c>
      <c r="J266" s="20" t="s">
        <v>49</v>
      </c>
      <c r="K266" s="25" t="s">
        <v>1926</v>
      </c>
      <c r="L266" s="20">
        <v>-24.830985915492999</v>
      </c>
      <c r="O266" s="20">
        <v>1</v>
      </c>
      <c r="P266" s="25" t="s">
        <v>1933</v>
      </c>
    </row>
    <row r="267" spans="1:16">
      <c r="A267" s="20">
        <v>266</v>
      </c>
      <c r="B267" s="20" t="s">
        <v>163</v>
      </c>
      <c r="C267" s="19">
        <v>174.69263465404501</v>
      </c>
      <c r="D267" s="19">
        <v>-36.881378061027199</v>
      </c>
      <c r="E267" s="20" t="s">
        <v>169</v>
      </c>
      <c r="F267" s="20" t="s">
        <v>166</v>
      </c>
      <c r="G267" s="20" t="s">
        <v>166</v>
      </c>
      <c r="H267" s="20" t="s">
        <v>165</v>
      </c>
      <c r="J267" s="20" t="s">
        <v>49</v>
      </c>
      <c r="K267" s="25" t="s">
        <v>1926</v>
      </c>
      <c r="L267" s="20">
        <v>-25.169014084507001</v>
      </c>
      <c r="O267" s="20">
        <v>1</v>
      </c>
      <c r="P267" s="25" t="s">
        <v>1933</v>
      </c>
    </row>
    <row r="268" spans="1:16">
      <c r="A268" s="20">
        <v>267</v>
      </c>
      <c r="B268" s="20" t="s">
        <v>163</v>
      </c>
      <c r="C268" s="19">
        <v>174.69268829822499</v>
      </c>
      <c r="D268" s="19">
        <v>-36.881412388134798</v>
      </c>
      <c r="E268" s="20" t="s">
        <v>170</v>
      </c>
      <c r="F268" s="20" t="s">
        <v>166</v>
      </c>
      <c r="G268" s="20" t="s">
        <v>166</v>
      </c>
      <c r="H268" s="20" t="s">
        <v>165</v>
      </c>
      <c r="J268" s="20" t="s">
        <v>49</v>
      </c>
      <c r="K268" s="25" t="s">
        <v>1926</v>
      </c>
      <c r="L268" s="20">
        <v>-25.098591549295801</v>
      </c>
      <c r="O268" s="20">
        <v>1</v>
      </c>
      <c r="P268" s="25" t="s">
        <v>1933</v>
      </c>
    </row>
    <row r="269" spans="1:16">
      <c r="A269" s="20">
        <v>268</v>
      </c>
      <c r="B269" s="20" t="s">
        <v>163</v>
      </c>
      <c r="C269" s="19">
        <v>174.69277412891299</v>
      </c>
      <c r="D269" s="19">
        <v>-36.881455296997601</v>
      </c>
      <c r="E269" s="20" t="s">
        <v>171</v>
      </c>
      <c r="F269" s="20" t="s">
        <v>166</v>
      </c>
      <c r="G269" s="20" t="s">
        <v>166</v>
      </c>
      <c r="H269" s="20" t="s">
        <v>165</v>
      </c>
      <c r="J269" s="20" t="s">
        <v>49</v>
      </c>
      <c r="K269" s="25" t="s">
        <v>1926</v>
      </c>
      <c r="L269" s="20">
        <v>-24.591549295774598</v>
      </c>
      <c r="O269" s="20">
        <v>1</v>
      </c>
      <c r="P269" s="25" t="s">
        <v>1933</v>
      </c>
    </row>
    <row r="270" spans="1:16">
      <c r="A270" s="20">
        <v>269</v>
      </c>
      <c r="B270" s="20" t="s">
        <v>163</v>
      </c>
      <c r="C270" s="19">
        <v>174.69287068843801</v>
      </c>
      <c r="D270" s="19">
        <v>-36.881498205836202</v>
      </c>
      <c r="E270" s="20" t="s">
        <v>172</v>
      </c>
      <c r="F270" s="20" t="s">
        <v>166</v>
      </c>
      <c r="G270" s="20" t="s">
        <v>166</v>
      </c>
      <c r="H270" s="20" t="s">
        <v>165</v>
      </c>
      <c r="J270" s="20" t="s">
        <v>49</v>
      </c>
      <c r="K270" s="25" t="s">
        <v>1926</v>
      </c>
      <c r="L270" s="20">
        <v>-25.3943661971831</v>
      </c>
      <c r="O270" s="20">
        <v>1</v>
      </c>
      <c r="P270" s="25" t="s">
        <v>1933</v>
      </c>
    </row>
    <row r="271" spans="1:16">
      <c r="A271" s="20">
        <v>270</v>
      </c>
      <c r="B271" s="20" t="s">
        <v>163</v>
      </c>
      <c r="C271" s="19">
        <v>174.692988705635</v>
      </c>
      <c r="D271" s="19">
        <v>-36.881541114650801</v>
      </c>
      <c r="E271" s="20" t="s">
        <v>173</v>
      </c>
      <c r="F271" s="20" t="s">
        <v>166</v>
      </c>
      <c r="G271" s="20" t="s">
        <v>166</v>
      </c>
      <c r="H271" s="20" t="s">
        <v>165</v>
      </c>
      <c r="J271" s="20" t="s">
        <v>49</v>
      </c>
      <c r="K271" s="25" t="s">
        <v>1926</v>
      </c>
      <c r="L271" s="20">
        <v>-24.633802816901401</v>
      </c>
      <c r="O271" s="20">
        <v>1</v>
      </c>
      <c r="P271" s="25" t="s">
        <v>1933</v>
      </c>
    </row>
    <row r="272" spans="1:16">
      <c r="A272" s="20">
        <v>271</v>
      </c>
      <c r="B272" s="20" t="s">
        <v>163</v>
      </c>
      <c r="C272" s="19">
        <v>174.69305307865099</v>
      </c>
      <c r="D272" s="19">
        <v>-36.881558278169898</v>
      </c>
      <c r="E272" s="20" t="s">
        <v>174</v>
      </c>
      <c r="F272" s="20" t="s">
        <v>166</v>
      </c>
      <c r="G272" s="20" t="s">
        <v>166</v>
      </c>
      <c r="H272" s="20" t="s">
        <v>165</v>
      </c>
      <c r="J272" s="20" t="s">
        <v>49</v>
      </c>
      <c r="K272" s="25" t="s">
        <v>1926</v>
      </c>
      <c r="L272" s="20">
        <v>-24.7183098591549</v>
      </c>
      <c r="O272" s="20">
        <v>1</v>
      </c>
      <c r="P272" s="25" t="s">
        <v>1933</v>
      </c>
    </row>
    <row r="273" spans="1:16">
      <c r="A273" s="20">
        <v>272</v>
      </c>
      <c r="B273" s="20" t="s">
        <v>163</v>
      </c>
      <c r="C273" s="19">
        <v>174.69311745166701</v>
      </c>
      <c r="D273" s="19">
        <v>-36.881592605196502</v>
      </c>
      <c r="E273" s="20" t="s">
        <v>175</v>
      </c>
      <c r="F273" s="20" t="s">
        <v>166</v>
      </c>
      <c r="G273" s="20" t="s">
        <v>166</v>
      </c>
      <c r="H273" s="20" t="s">
        <v>165</v>
      </c>
      <c r="J273" s="20" t="s">
        <v>49</v>
      </c>
      <c r="K273" s="25" t="s">
        <v>1926</v>
      </c>
      <c r="L273" s="20">
        <v>-24.507042253521099</v>
      </c>
      <c r="O273" s="20">
        <v>1</v>
      </c>
      <c r="P273" s="25" t="s">
        <v>1933</v>
      </c>
    </row>
    <row r="274" spans="1:16">
      <c r="A274" s="20">
        <v>273</v>
      </c>
      <c r="B274" s="20" t="s">
        <v>163</v>
      </c>
      <c r="C274" s="19">
        <v>174.693203282356</v>
      </c>
      <c r="D274" s="19">
        <v>-36.8816183504563</v>
      </c>
      <c r="E274" s="20" t="s">
        <v>176</v>
      </c>
      <c r="F274" s="20" t="s">
        <v>166</v>
      </c>
      <c r="G274" s="20" t="s">
        <v>166</v>
      </c>
      <c r="H274" s="20" t="s">
        <v>165</v>
      </c>
      <c r="J274" s="20" t="s">
        <v>49</v>
      </c>
      <c r="K274" s="25" t="s">
        <v>1926</v>
      </c>
      <c r="L274" s="20">
        <v>-24.6056338028169</v>
      </c>
      <c r="O274" s="20">
        <v>1</v>
      </c>
      <c r="P274" s="25" t="s">
        <v>1933</v>
      </c>
    </row>
    <row r="275" spans="1:16">
      <c r="A275" s="20">
        <v>274</v>
      </c>
      <c r="B275" s="20" t="s">
        <v>163</v>
      </c>
      <c r="C275" s="19">
        <v>174.69327838420801</v>
      </c>
      <c r="D275" s="19">
        <v>-36.881644095707401</v>
      </c>
      <c r="E275" s="20" t="s">
        <v>177</v>
      </c>
      <c r="F275" s="20" t="s">
        <v>166</v>
      </c>
      <c r="G275" s="20" t="s">
        <v>166</v>
      </c>
      <c r="H275" s="20" t="s">
        <v>165</v>
      </c>
      <c r="J275" s="20" t="s">
        <v>49</v>
      </c>
      <c r="K275" s="25" t="s">
        <v>1926</v>
      </c>
      <c r="L275" s="20">
        <v>-24.4647887323944</v>
      </c>
      <c r="O275" s="20">
        <v>1</v>
      </c>
      <c r="P275" s="25" t="s">
        <v>1933</v>
      </c>
    </row>
    <row r="276" spans="1:16">
      <c r="A276" s="20">
        <v>275</v>
      </c>
      <c r="B276" s="20" t="s">
        <v>163</v>
      </c>
      <c r="C276" s="19">
        <v>174.693332028388</v>
      </c>
      <c r="D276" s="19">
        <v>-36.881669840949797</v>
      </c>
      <c r="E276" s="20" t="s">
        <v>178</v>
      </c>
      <c r="F276" s="20" t="s">
        <v>166</v>
      </c>
      <c r="G276" s="20" t="s">
        <v>166</v>
      </c>
      <c r="H276" s="20" t="s">
        <v>165</v>
      </c>
      <c r="J276" s="20" t="s">
        <v>49</v>
      </c>
      <c r="K276" s="25" t="s">
        <v>1926</v>
      </c>
      <c r="L276" s="20">
        <v>-24.014084507042298</v>
      </c>
      <c r="O276" s="20">
        <v>1</v>
      </c>
      <c r="P276" s="25" t="s">
        <v>1933</v>
      </c>
    </row>
    <row r="277" spans="1:16">
      <c r="A277" s="20">
        <v>276</v>
      </c>
      <c r="B277" s="20" t="s">
        <v>163</v>
      </c>
      <c r="C277" s="19">
        <v>174.69340713024101</v>
      </c>
      <c r="D277" s="19">
        <v>-36.881687004440003</v>
      </c>
      <c r="E277" s="20" t="s">
        <v>179</v>
      </c>
      <c r="F277" s="20" t="s">
        <v>166</v>
      </c>
      <c r="G277" s="20" t="s">
        <v>166</v>
      </c>
      <c r="H277" s="20" t="s">
        <v>165</v>
      </c>
      <c r="J277" s="20" t="s">
        <v>49</v>
      </c>
      <c r="K277" s="25" t="s">
        <v>1926</v>
      </c>
      <c r="L277" s="20">
        <v>-24.478873239436599</v>
      </c>
      <c r="O277" s="20">
        <v>1</v>
      </c>
      <c r="P277" s="25" t="s">
        <v>1933</v>
      </c>
    </row>
    <row r="278" spans="1:16">
      <c r="A278" s="20">
        <v>277</v>
      </c>
      <c r="B278" s="20" t="s">
        <v>163</v>
      </c>
      <c r="C278" s="19">
        <v>174.693482232093</v>
      </c>
      <c r="D278" s="19">
        <v>-36.881712749667997</v>
      </c>
      <c r="E278" s="20" t="s">
        <v>180</v>
      </c>
      <c r="F278" s="20" t="s">
        <v>166</v>
      </c>
      <c r="G278" s="20" t="s">
        <v>166</v>
      </c>
      <c r="H278" s="20" t="s">
        <v>165</v>
      </c>
      <c r="J278" s="20" t="s">
        <v>49</v>
      </c>
      <c r="K278" s="25" t="s">
        <v>1926</v>
      </c>
      <c r="L278" s="20">
        <v>-24.6056338028169</v>
      </c>
      <c r="O278" s="20">
        <v>1</v>
      </c>
      <c r="P278" s="25" t="s">
        <v>1933</v>
      </c>
    </row>
    <row r="279" spans="1:16">
      <c r="A279" s="20">
        <v>278</v>
      </c>
      <c r="B279" s="20" t="s">
        <v>163</v>
      </c>
      <c r="C279" s="19">
        <v>174.69356806278199</v>
      </c>
      <c r="D279" s="19">
        <v>-36.881738494887301</v>
      </c>
      <c r="E279" s="20" t="s">
        <v>181</v>
      </c>
      <c r="F279" s="20" t="s">
        <v>166</v>
      </c>
      <c r="G279" s="20" t="s">
        <v>166</v>
      </c>
      <c r="H279" s="20" t="s">
        <v>165</v>
      </c>
      <c r="J279" s="20" t="s">
        <v>49</v>
      </c>
      <c r="K279" s="25" t="s">
        <v>1926</v>
      </c>
      <c r="L279" s="20">
        <v>-24.6056338028169</v>
      </c>
      <c r="O279" s="20">
        <v>1</v>
      </c>
      <c r="P279" s="25" t="s">
        <v>1933</v>
      </c>
    </row>
    <row r="280" spans="1:16">
      <c r="A280" s="20">
        <v>279</v>
      </c>
      <c r="B280" s="20" t="s">
        <v>163</v>
      </c>
      <c r="C280" s="19">
        <v>174.69364316463401</v>
      </c>
      <c r="D280" s="19">
        <v>-36.881755658362003</v>
      </c>
      <c r="E280" s="20" t="s">
        <v>182</v>
      </c>
      <c r="F280" s="20" t="s">
        <v>166</v>
      </c>
      <c r="G280" s="20" t="s">
        <v>166</v>
      </c>
      <c r="H280" s="20" t="s">
        <v>165</v>
      </c>
      <c r="J280" s="20" t="s">
        <v>49</v>
      </c>
      <c r="K280" s="25" t="s">
        <v>1926</v>
      </c>
      <c r="L280" s="20">
        <v>-24.746478873239401</v>
      </c>
      <c r="O280" s="20">
        <v>1</v>
      </c>
      <c r="P280" s="25" t="s">
        <v>1933</v>
      </c>
    </row>
    <row r="281" spans="1:16">
      <c r="A281" s="20">
        <v>280</v>
      </c>
      <c r="B281" s="20" t="s">
        <v>163</v>
      </c>
      <c r="C281" s="19">
        <v>174.693718266487</v>
      </c>
      <c r="D281" s="19">
        <v>-36.881772821832797</v>
      </c>
      <c r="E281" s="20" t="s">
        <v>183</v>
      </c>
      <c r="F281" s="20" t="s">
        <v>166</v>
      </c>
      <c r="G281" s="20" t="s">
        <v>166</v>
      </c>
      <c r="H281" s="20" t="s">
        <v>165</v>
      </c>
      <c r="J281" s="20" t="s">
        <v>49</v>
      </c>
      <c r="K281" s="20" t="s">
        <v>1927</v>
      </c>
      <c r="L281" s="20">
        <v>-24.4647887323944</v>
      </c>
      <c r="O281" s="20">
        <v>1</v>
      </c>
      <c r="P281" s="25" t="s">
        <v>1933</v>
      </c>
    </row>
    <row r="282" spans="1:16">
      <c r="A282" s="20">
        <v>281</v>
      </c>
      <c r="B282" s="20" t="s">
        <v>163</v>
      </c>
      <c r="C282" s="19">
        <v>174.69377191066701</v>
      </c>
      <c r="D282" s="19">
        <v>-36.881789985299797</v>
      </c>
      <c r="E282" s="20" t="s">
        <v>184</v>
      </c>
      <c r="F282" s="20" t="s">
        <v>166</v>
      </c>
      <c r="G282" s="20" t="s">
        <v>166</v>
      </c>
      <c r="H282" s="20" t="s">
        <v>165</v>
      </c>
      <c r="J282" s="20" t="s">
        <v>49</v>
      </c>
      <c r="K282" s="20" t="s">
        <v>1927</v>
      </c>
      <c r="L282" s="20">
        <v>-24.7183098591549</v>
      </c>
      <c r="O282" s="20">
        <v>1</v>
      </c>
      <c r="P282" s="25" t="s">
        <v>1933</v>
      </c>
    </row>
    <row r="283" spans="1:16">
      <c r="A283" s="20">
        <v>282</v>
      </c>
      <c r="B283" s="20" t="s">
        <v>163</v>
      </c>
      <c r="C283" s="19">
        <v>174.693825554847</v>
      </c>
      <c r="D283" s="19">
        <v>-36.8817985670319</v>
      </c>
      <c r="E283" s="20" t="s">
        <v>185</v>
      </c>
      <c r="F283" s="20" t="s">
        <v>166</v>
      </c>
      <c r="G283" s="20" t="s">
        <v>166</v>
      </c>
      <c r="H283" s="20" t="s">
        <v>165</v>
      </c>
      <c r="J283" s="20" t="s">
        <v>49</v>
      </c>
      <c r="K283" s="20" t="s">
        <v>1927</v>
      </c>
      <c r="L283" s="20">
        <v>-24.760563380281699</v>
      </c>
      <c r="O283" s="20">
        <v>1</v>
      </c>
      <c r="P283" s="25" t="s">
        <v>1933</v>
      </c>
    </row>
    <row r="284" spans="1:16">
      <c r="A284" s="20">
        <v>283</v>
      </c>
      <c r="B284" s="20" t="s">
        <v>163</v>
      </c>
      <c r="C284" s="19">
        <v>174.693857741355</v>
      </c>
      <c r="D284" s="19">
        <v>-36.881807148763002</v>
      </c>
      <c r="E284" s="20" t="s">
        <v>186</v>
      </c>
      <c r="F284" s="20" t="s">
        <v>166</v>
      </c>
      <c r="G284" s="20" t="s">
        <v>166</v>
      </c>
      <c r="H284" s="20" t="s">
        <v>165</v>
      </c>
      <c r="J284" s="20" t="s">
        <v>49</v>
      </c>
      <c r="K284" s="20" t="s">
        <v>1927</v>
      </c>
      <c r="L284" s="20">
        <v>-24.3239436619718</v>
      </c>
      <c r="O284" s="20">
        <v>1</v>
      </c>
      <c r="P284" s="25" t="s">
        <v>1933</v>
      </c>
    </row>
    <row r="285" spans="1:16">
      <c r="A285" s="20">
        <v>284</v>
      </c>
      <c r="B285" s="20" t="s">
        <v>163</v>
      </c>
      <c r="C285" s="19">
        <v>174.69392211437199</v>
      </c>
      <c r="D285" s="19">
        <v>-36.881815730493102</v>
      </c>
      <c r="E285" s="20" t="s">
        <v>187</v>
      </c>
      <c r="F285" s="20" t="s">
        <v>166</v>
      </c>
      <c r="G285" s="20" t="s">
        <v>166</v>
      </c>
      <c r="H285" s="20" t="s">
        <v>165</v>
      </c>
      <c r="J285" s="20" t="s">
        <v>49</v>
      </c>
      <c r="K285" s="20" t="s">
        <v>1927</v>
      </c>
      <c r="L285" s="20">
        <v>-24.3239436619718</v>
      </c>
      <c r="O285" s="20">
        <v>1</v>
      </c>
      <c r="P285" s="25" t="s">
        <v>1933</v>
      </c>
    </row>
    <row r="286" spans="1:16">
      <c r="A286" s="20">
        <v>285</v>
      </c>
      <c r="B286" s="20" t="s">
        <v>163</v>
      </c>
      <c r="C286" s="19">
        <v>174.693975758552</v>
      </c>
      <c r="D286" s="19">
        <v>-36.881841475677703</v>
      </c>
      <c r="E286" s="20" t="s">
        <v>188</v>
      </c>
      <c r="F286" s="20" t="s">
        <v>166</v>
      </c>
      <c r="G286" s="20" t="s">
        <v>166</v>
      </c>
      <c r="H286" s="20" t="s">
        <v>165</v>
      </c>
      <c r="J286" s="20" t="s">
        <v>49</v>
      </c>
      <c r="K286" s="20" t="s">
        <v>1927</v>
      </c>
      <c r="L286" s="20">
        <v>-24.971830985915499</v>
      </c>
      <c r="O286" s="20">
        <v>1</v>
      </c>
      <c r="P286" s="25" t="s">
        <v>1933</v>
      </c>
    </row>
    <row r="287" spans="1:16">
      <c r="A287" s="20">
        <v>286</v>
      </c>
      <c r="B287" s="20" t="s">
        <v>163</v>
      </c>
      <c r="C287" s="19">
        <v>174.69404013156799</v>
      </c>
      <c r="D287" s="19">
        <v>-36.881858639129199</v>
      </c>
      <c r="E287" s="20" t="s">
        <v>189</v>
      </c>
      <c r="F287" s="20" t="s">
        <v>166</v>
      </c>
      <c r="G287" s="20" t="s">
        <v>166</v>
      </c>
      <c r="H287" s="20" t="s">
        <v>165</v>
      </c>
      <c r="J287" s="20" t="s">
        <v>49</v>
      </c>
      <c r="K287" s="20" t="s">
        <v>1927</v>
      </c>
      <c r="L287" s="20">
        <v>-24.3943661971831</v>
      </c>
      <c r="O287" s="20">
        <v>1</v>
      </c>
      <c r="P287" s="25" t="s">
        <v>1933</v>
      </c>
    </row>
    <row r="288" spans="1:16">
      <c r="A288" s="20">
        <v>287</v>
      </c>
      <c r="B288" s="20" t="s">
        <v>163</v>
      </c>
      <c r="C288" s="19">
        <v>174.694104504585</v>
      </c>
      <c r="D288" s="19">
        <v>-36.8818758025769</v>
      </c>
      <c r="E288" s="20" t="s">
        <v>190</v>
      </c>
      <c r="F288" s="20" t="s">
        <v>166</v>
      </c>
      <c r="G288" s="20" t="s">
        <v>166</v>
      </c>
      <c r="H288" s="20" t="s">
        <v>165</v>
      </c>
      <c r="J288" s="20" t="s">
        <v>49</v>
      </c>
      <c r="K288" s="20" t="s">
        <v>1927</v>
      </c>
      <c r="L288" s="20">
        <v>-24.802816901408502</v>
      </c>
      <c r="O288" s="20">
        <v>1</v>
      </c>
      <c r="P288" s="25" t="s">
        <v>1933</v>
      </c>
    </row>
    <row r="289" spans="1:16">
      <c r="A289" s="20">
        <v>288</v>
      </c>
      <c r="B289" s="20" t="s">
        <v>163</v>
      </c>
      <c r="C289" s="19">
        <v>174.69417960643699</v>
      </c>
      <c r="D289" s="19">
        <v>-36.8818929660208</v>
      </c>
      <c r="E289" s="20" t="s">
        <v>191</v>
      </c>
      <c r="F289" s="20" t="s">
        <v>166</v>
      </c>
      <c r="G289" s="20" t="s">
        <v>166</v>
      </c>
      <c r="H289" s="20" t="s">
        <v>165</v>
      </c>
      <c r="J289" s="20" t="s">
        <v>49</v>
      </c>
      <c r="K289" s="20" t="s">
        <v>1927</v>
      </c>
      <c r="L289" s="20">
        <v>-24.746478873239401</v>
      </c>
      <c r="O289" s="20">
        <v>1</v>
      </c>
      <c r="P289" s="25" t="s">
        <v>1933</v>
      </c>
    </row>
    <row r="290" spans="1:16">
      <c r="A290" s="20">
        <v>289</v>
      </c>
      <c r="B290" s="20" t="s">
        <v>163</v>
      </c>
      <c r="C290" s="19">
        <v>174.694243979454</v>
      </c>
      <c r="D290" s="19">
        <v>-36.881910129460799</v>
      </c>
      <c r="E290" s="20" t="s">
        <v>192</v>
      </c>
      <c r="F290" s="20" t="s">
        <v>166</v>
      </c>
      <c r="G290" s="20" t="s">
        <v>166</v>
      </c>
      <c r="H290" s="20" t="s">
        <v>165</v>
      </c>
      <c r="J290" s="20" t="s">
        <v>49</v>
      </c>
      <c r="K290" s="20" t="s">
        <v>1927</v>
      </c>
      <c r="L290" s="20">
        <v>-24.014084507042298</v>
      </c>
      <c r="O290" s="20">
        <v>1</v>
      </c>
      <c r="P290" s="25" t="s">
        <v>1933</v>
      </c>
    </row>
    <row r="291" spans="1:16">
      <c r="A291" s="20">
        <v>290</v>
      </c>
      <c r="B291" s="20" t="s">
        <v>163</v>
      </c>
      <c r="C291" s="19">
        <v>174.69429762363399</v>
      </c>
      <c r="D291" s="19">
        <v>-36.881918711179303</v>
      </c>
      <c r="E291" s="20" t="s">
        <v>193</v>
      </c>
      <c r="F291" s="20" t="s">
        <v>166</v>
      </c>
      <c r="G291" s="20" t="s">
        <v>166</v>
      </c>
      <c r="H291" s="20" t="s">
        <v>165</v>
      </c>
      <c r="J291" s="20" t="s">
        <v>49</v>
      </c>
      <c r="K291" s="20" t="s">
        <v>1927</v>
      </c>
      <c r="L291" s="20">
        <v>-24.901408450704199</v>
      </c>
      <c r="O291" s="20">
        <v>1</v>
      </c>
      <c r="P291" s="25" t="s">
        <v>1933</v>
      </c>
    </row>
    <row r="292" spans="1:16">
      <c r="A292" s="20">
        <v>291</v>
      </c>
      <c r="B292" s="20" t="s">
        <v>163</v>
      </c>
      <c r="C292" s="19">
        <v>174.694351267814</v>
      </c>
      <c r="D292" s="19">
        <v>-36.881927292896897</v>
      </c>
      <c r="E292" s="20" t="s">
        <v>194</v>
      </c>
      <c r="F292" s="20" t="s">
        <v>166</v>
      </c>
      <c r="G292" s="20" t="s">
        <v>166</v>
      </c>
      <c r="H292" s="20" t="s">
        <v>165</v>
      </c>
      <c r="J292" s="20" t="s">
        <v>49</v>
      </c>
      <c r="K292" s="20" t="s">
        <v>1927</v>
      </c>
      <c r="L292" s="20">
        <v>-24.3943661971831</v>
      </c>
      <c r="O292" s="20">
        <v>1</v>
      </c>
      <c r="P292" s="25" t="s">
        <v>1933</v>
      </c>
    </row>
    <row r="293" spans="1:16">
      <c r="A293" s="20">
        <v>292</v>
      </c>
      <c r="B293" s="20" t="s">
        <v>163</v>
      </c>
      <c r="C293" s="19">
        <v>174.69442636966701</v>
      </c>
      <c r="D293" s="19">
        <v>-36.881944456329201</v>
      </c>
      <c r="E293" s="20" t="s">
        <v>195</v>
      </c>
      <c r="F293" s="20" t="s">
        <v>166</v>
      </c>
      <c r="G293" s="20" t="s">
        <v>166</v>
      </c>
      <c r="H293" s="20" t="s">
        <v>165</v>
      </c>
      <c r="J293" s="20" t="s">
        <v>49</v>
      </c>
      <c r="K293" s="20" t="s">
        <v>1927</v>
      </c>
      <c r="L293" s="20">
        <v>-24.1408450704225</v>
      </c>
      <c r="O293" s="20">
        <v>1</v>
      </c>
      <c r="P293" s="25" t="s">
        <v>1933</v>
      </c>
    </row>
    <row r="294" spans="1:16">
      <c r="A294" s="20">
        <v>293</v>
      </c>
      <c r="B294" s="20" t="s">
        <v>163</v>
      </c>
      <c r="C294" s="19">
        <v>174.694490742683</v>
      </c>
      <c r="D294" s="19">
        <v>-36.881953038043903</v>
      </c>
      <c r="E294" s="20" t="s">
        <v>196</v>
      </c>
      <c r="F294" s="20" t="s">
        <v>166</v>
      </c>
      <c r="G294" s="20" t="s">
        <v>166</v>
      </c>
      <c r="H294" s="20" t="s">
        <v>165</v>
      </c>
      <c r="J294" s="20" t="s">
        <v>49</v>
      </c>
      <c r="K294" s="20" t="s">
        <v>1927</v>
      </c>
      <c r="L294" s="20">
        <v>-23.746478873239401</v>
      </c>
      <c r="O294" s="20">
        <v>1</v>
      </c>
      <c r="P294" s="25" t="s">
        <v>1933</v>
      </c>
    </row>
    <row r="295" spans="1:16">
      <c r="A295" s="20">
        <v>294</v>
      </c>
      <c r="B295" s="20" t="s">
        <v>163</v>
      </c>
      <c r="C295" s="19">
        <v>174.69457657337099</v>
      </c>
      <c r="D295" s="19">
        <v>-36.881970201470402</v>
      </c>
      <c r="E295" s="20" t="s">
        <v>197</v>
      </c>
      <c r="F295" s="20" t="s">
        <v>166</v>
      </c>
      <c r="G295" s="20" t="s">
        <v>166</v>
      </c>
      <c r="H295" s="20" t="s">
        <v>165</v>
      </c>
      <c r="J295" s="20" t="s">
        <v>49</v>
      </c>
      <c r="K295" s="20" t="s">
        <v>1927</v>
      </c>
      <c r="L295" s="20">
        <v>-23.6056338028169</v>
      </c>
      <c r="O295" s="20">
        <v>1</v>
      </c>
      <c r="P295" s="25" t="s">
        <v>1933</v>
      </c>
    </row>
    <row r="296" spans="1:16">
      <c r="A296" s="20">
        <v>295</v>
      </c>
      <c r="B296" s="20" t="s">
        <v>163</v>
      </c>
      <c r="C296" s="19">
        <v>174.69466240406001</v>
      </c>
      <c r="D296" s="19">
        <v>-36.881987364893</v>
      </c>
      <c r="E296" s="20" t="s">
        <v>198</v>
      </c>
      <c r="F296" s="20" t="s">
        <v>166</v>
      </c>
      <c r="G296" s="20" t="s">
        <v>166</v>
      </c>
      <c r="H296" s="20" t="s">
        <v>165</v>
      </c>
      <c r="J296" s="20" t="s">
        <v>49</v>
      </c>
      <c r="K296" s="20" t="s">
        <v>1927</v>
      </c>
      <c r="L296" s="20">
        <v>-23.422535211267601</v>
      </c>
      <c r="O296" s="20">
        <v>1</v>
      </c>
      <c r="P296" s="25" t="s">
        <v>1933</v>
      </c>
    </row>
    <row r="297" spans="1:16">
      <c r="A297" s="20">
        <v>296</v>
      </c>
      <c r="B297" s="20" t="s">
        <v>163</v>
      </c>
      <c r="C297" s="19">
        <v>174.694737505912</v>
      </c>
      <c r="D297" s="19">
        <v>-36.881995946602899</v>
      </c>
      <c r="E297" s="20" t="s">
        <v>199</v>
      </c>
      <c r="F297" s="20" t="s">
        <v>166</v>
      </c>
      <c r="G297" s="20" t="s">
        <v>166</v>
      </c>
      <c r="H297" s="20" t="s">
        <v>165</v>
      </c>
      <c r="J297" s="20" t="s">
        <v>49</v>
      </c>
      <c r="K297" s="20" t="s">
        <v>1927</v>
      </c>
      <c r="L297" s="20">
        <v>-23.774647887323901</v>
      </c>
      <c r="O297" s="20">
        <v>1</v>
      </c>
      <c r="P297" s="25" t="s">
        <v>1933</v>
      </c>
    </row>
    <row r="298" spans="1:16">
      <c r="A298" s="20">
        <v>297</v>
      </c>
      <c r="B298" s="20" t="s">
        <v>200</v>
      </c>
      <c r="C298" s="19">
        <v>175.861774</v>
      </c>
      <c r="D298" s="19">
        <v>-37.232402</v>
      </c>
      <c r="E298" s="20" t="s">
        <v>201</v>
      </c>
      <c r="F298" s="20" t="s">
        <v>166</v>
      </c>
      <c r="G298" s="20" t="s">
        <v>166</v>
      </c>
      <c r="H298" s="20" t="s">
        <v>165</v>
      </c>
      <c r="I298" s="20" t="s">
        <v>202</v>
      </c>
      <c r="J298" s="20" t="s">
        <v>19</v>
      </c>
      <c r="L298" s="20">
        <v>-23.718364725407</v>
      </c>
      <c r="O298" s="20">
        <v>2</v>
      </c>
      <c r="P298" s="25" t="s">
        <v>867</v>
      </c>
    </row>
    <row r="299" spans="1:16">
      <c r="A299" s="20">
        <v>298</v>
      </c>
      <c r="B299" s="20" t="s">
        <v>200</v>
      </c>
      <c r="C299" s="19">
        <v>175.86179999999999</v>
      </c>
      <c r="D299" s="19">
        <v>-37.232500000000002</v>
      </c>
      <c r="E299" s="20" t="s">
        <v>203</v>
      </c>
      <c r="F299" s="20" t="s">
        <v>166</v>
      </c>
      <c r="G299" s="20" t="s">
        <v>166</v>
      </c>
      <c r="H299" s="20" t="s">
        <v>165</v>
      </c>
      <c r="J299" s="20" t="s">
        <v>19</v>
      </c>
      <c r="L299" s="20">
        <v>-23.9309432172663</v>
      </c>
      <c r="O299" s="20">
        <v>2</v>
      </c>
      <c r="P299" s="25" t="s">
        <v>867</v>
      </c>
    </row>
    <row r="300" spans="1:16">
      <c r="A300" s="20">
        <v>299</v>
      </c>
      <c r="B300" s="20" t="s">
        <v>668</v>
      </c>
      <c r="C300" s="19">
        <v>122.491801083455</v>
      </c>
      <c r="D300" s="19">
        <v>11.594929669064699</v>
      </c>
      <c r="E300" s="20">
        <v>1</v>
      </c>
      <c r="F300" s="20" t="s">
        <v>669</v>
      </c>
      <c r="G300" s="20" t="s">
        <v>670</v>
      </c>
      <c r="H300" s="20" t="s">
        <v>666</v>
      </c>
      <c r="I300" s="20" t="s">
        <v>671</v>
      </c>
      <c r="J300" s="20" t="s">
        <v>19</v>
      </c>
      <c r="L300" s="20">
        <v>-26.4</v>
      </c>
      <c r="O300" s="20">
        <v>1</v>
      </c>
      <c r="P300" s="25" t="s">
        <v>868</v>
      </c>
    </row>
    <row r="301" spans="1:16">
      <c r="A301" s="20">
        <v>300</v>
      </c>
      <c r="B301" s="20" t="s">
        <v>668</v>
      </c>
      <c r="C301" s="19">
        <v>122.491020234261</v>
      </c>
      <c r="D301" s="19">
        <v>11.5862942014388</v>
      </c>
      <c r="E301" s="20">
        <v>2</v>
      </c>
      <c r="G301" s="20" t="s">
        <v>670</v>
      </c>
      <c r="H301" s="20" t="s">
        <v>666</v>
      </c>
      <c r="J301" s="20" t="s">
        <v>19</v>
      </c>
      <c r="L301" s="20">
        <v>-25.5</v>
      </c>
      <c r="O301" s="20">
        <v>1</v>
      </c>
      <c r="P301" s="25" t="s">
        <v>868</v>
      </c>
    </row>
    <row r="302" spans="1:16">
      <c r="A302" s="20">
        <v>301</v>
      </c>
      <c r="B302" s="20" t="s">
        <v>668</v>
      </c>
      <c r="C302" s="19">
        <v>122.49062980966301</v>
      </c>
      <c r="D302" s="19">
        <v>11.572669352518</v>
      </c>
      <c r="E302" s="20">
        <v>3</v>
      </c>
      <c r="G302" s="20" t="s">
        <v>670</v>
      </c>
      <c r="H302" s="20" t="s">
        <v>666</v>
      </c>
      <c r="J302" s="20" t="s">
        <v>19</v>
      </c>
      <c r="L302" s="20">
        <v>-25.6</v>
      </c>
      <c r="O302" s="20">
        <v>1</v>
      </c>
      <c r="P302" s="25" t="s">
        <v>868</v>
      </c>
    </row>
    <row r="303" spans="1:16">
      <c r="A303" s="20">
        <v>302</v>
      </c>
      <c r="B303" s="20" t="s">
        <v>668</v>
      </c>
      <c r="C303" s="19">
        <v>122.4851638653</v>
      </c>
      <c r="D303" s="19">
        <v>11.562882489208601</v>
      </c>
      <c r="E303" s="20">
        <v>4</v>
      </c>
      <c r="G303" s="20" t="s">
        <v>670</v>
      </c>
      <c r="H303" s="20" t="s">
        <v>666</v>
      </c>
      <c r="J303" s="20" t="s">
        <v>19</v>
      </c>
      <c r="L303" s="20">
        <v>-26</v>
      </c>
      <c r="O303" s="20">
        <v>1</v>
      </c>
      <c r="P303" s="25" t="s">
        <v>868</v>
      </c>
    </row>
    <row r="304" spans="1:16">
      <c r="A304" s="20">
        <v>303</v>
      </c>
      <c r="B304" s="20" t="s">
        <v>668</v>
      </c>
      <c r="C304" s="19">
        <v>122.4851638653</v>
      </c>
      <c r="D304" s="19">
        <v>11.5788101294964</v>
      </c>
      <c r="E304" s="20">
        <v>5</v>
      </c>
      <c r="G304" s="20" t="s">
        <v>670</v>
      </c>
      <c r="H304" s="20" t="s">
        <v>666</v>
      </c>
      <c r="J304" s="20" t="s">
        <v>19</v>
      </c>
      <c r="L304" s="20">
        <v>-26.6</v>
      </c>
      <c r="O304" s="20">
        <v>1</v>
      </c>
      <c r="P304" s="25" t="s">
        <v>868</v>
      </c>
    </row>
    <row r="305" spans="1:16">
      <c r="A305" s="20">
        <v>304</v>
      </c>
      <c r="B305" s="20" t="s">
        <v>668</v>
      </c>
      <c r="C305" s="19">
        <v>122.477550585652</v>
      </c>
      <c r="D305" s="19">
        <v>11.5822643165468</v>
      </c>
      <c r="E305" s="20">
        <v>6</v>
      </c>
      <c r="G305" s="20" t="s">
        <v>670</v>
      </c>
      <c r="H305" s="20" t="s">
        <v>666</v>
      </c>
      <c r="J305" s="20" t="s">
        <v>19</v>
      </c>
      <c r="L305" s="20">
        <v>-27.9</v>
      </c>
      <c r="O305" s="20">
        <v>1</v>
      </c>
      <c r="P305" s="25" t="s">
        <v>868</v>
      </c>
    </row>
    <row r="306" spans="1:16">
      <c r="A306" s="20">
        <v>305</v>
      </c>
      <c r="B306" s="20" t="s">
        <v>668</v>
      </c>
      <c r="C306" s="19">
        <v>122.47013251830199</v>
      </c>
      <c r="D306" s="19">
        <v>11.5889807913669</v>
      </c>
      <c r="E306" s="20">
        <v>7</v>
      </c>
      <c r="G306" s="20" t="s">
        <v>670</v>
      </c>
      <c r="H306" s="20" t="s">
        <v>666</v>
      </c>
      <c r="J306" s="20" t="s">
        <v>19</v>
      </c>
      <c r="L306" s="20">
        <v>-23.7</v>
      </c>
      <c r="O306" s="20">
        <v>1</v>
      </c>
      <c r="P306" s="25" t="s">
        <v>868</v>
      </c>
    </row>
    <row r="307" spans="1:16">
      <c r="A307" s="20">
        <v>306</v>
      </c>
      <c r="B307" s="20" t="s">
        <v>668</v>
      </c>
      <c r="C307" s="19">
        <v>122.478331434846</v>
      </c>
      <c r="D307" s="19">
        <v>11.5985757553957</v>
      </c>
      <c r="E307" s="20">
        <v>8</v>
      </c>
      <c r="G307" s="20" t="s">
        <v>670</v>
      </c>
      <c r="H307" s="20" t="s">
        <v>666</v>
      </c>
      <c r="J307" s="20" t="s">
        <v>19</v>
      </c>
      <c r="L307" s="20">
        <v>-26.8</v>
      </c>
      <c r="O307" s="20">
        <v>1</v>
      </c>
      <c r="P307" s="25" t="s">
        <v>868</v>
      </c>
    </row>
    <row r="308" spans="1:16">
      <c r="A308" s="20">
        <v>307</v>
      </c>
      <c r="B308" s="20" t="s">
        <v>668</v>
      </c>
      <c r="C308" s="19">
        <v>122.47188942899</v>
      </c>
      <c r="D308" s="19">
        <v>11.6060598273381</v>
      </c>
      <c r="E308" s="20">
        <v>9</v>
      </c>
      <c r="G308" s="20" t="s">
        <v>670</v>
      </c>
      <c r="H308" s="20" t="s">
        <v>666</v>
      </c>
      <c r="J308" s="20" t="s">
        <v>19</v>
      </c>
      <c r="L308" s="20">
        <v>-26.7</v>
      </c>
      <c r="O308" s="20">
        <v>1</v>
      </c>
      <c r="P308" s="25" t="s">
        <v>868</v>
      </c>
    </row>
    <row r="309" spans="1:16">
      <c r="A309" s="20">
        <v>308</v>
      </c>
      <c r="B309" s="20" t="s">
        <v>668</v>
      </c>
      <c r="C309" s="19">
        <v>122.453539472914</v>
      </c>
      <c r="D309" s="19">
        <v>11.6081707194245</v>
      </c>
      <c r="E309" s="20">
        <v>10</v>
      </c>
      <c r="G309" s="20" t="s">
        <v>670</v>
      </c>
      <c r="H309" s="20" t="s">
        <v>666</v>
      </c>
      <c r="J309" s="20" t="s">
        <v>19</v>
      </c>
      <c r="L309" s="20">
        <v>-26.2</v>
      </c>
      <c r="O309" s="20">
        <v>1</v>
      </c>
      <c r="P309" s="25" t="s">
        <v>868</v>
      </c>
    </row>
    <row r="310" spans="1:16">
      <c r="A310" s="20">
        <v>309</v>
      </c>
      <c r="B310" s="20" t="s">
        <v>668</v>
      </c>
      <c r="C310" s="19">
        <v>122.47442718887299</v>
      </c>
      <c r="D310" s="19">
        <v>11.560003999999999</v>
      </c>
      <c r="E310" s="20">
        <v>11</v>
      </c>
      <c r="G310" s="20" t="s">
        <v>670</v>
      </c>
      <c r="H310" s="20" t="s">
        <v>666</v>
      </c>
      <c r="J310" s="20" t="s">
        <v>19</v>
      </c>
      <c r="L310" s="20">
        <v>-26.1</v>
      </c>
      <c r="O310" s="20">
        <v>1</v>
      </c>
      <c r="P310" s="25" t="s">
        <v>868</v>
      </c>
    </row>
    <row r="311" spans="1:16">
      <c r="A311" s="20">
        <v>310</v>
      </c>
      <c r="B311" s="20" t="s">
        <v>668</v>
      </c>
      <c r="C311" s="19">
        <v>122.469546881406</v>
      </c>
      <c r="D311" s="19">
        <v>11.568063769784199</v>
      </c>
      <c r="E311" s="20">
        <v>12</v>
      </c>
      <c r="G311" s="20" t="s">
        <v>670</v>
      </c>
      <c r="H311" s="20" t="s">
        <v>666</v>
      </c>
      <c r="J311" s="20" t="s">
        <v>19</v>
      </c>
      <c r="L311" s="20">
        <v>-26.1</v>
      </c>
      <c r="O311" s="20">
        <v>1</v>
      </c>
      <c r="P311" s="25" t="s">
        <v>868</v>
      </c>
    </row>
    <row r="312" spans="1:16">
      <c r="A312" s="20">
        <v>311</v>
      </c>
      <c r="B312" s="20" t="s">
        <v>668</v>
      </c>
      <c r="C312" s="19">
        <v>122.46154317716</v>
      </c>
      <c r="D312" s="19">
        <v>11.564993381295</v>
      </c>
      <c r="E312" s="20">
        <v>13</v>
      </c>
      <c r="G312" s="20" t="s">
        <v>670</v>
      </c>
      <c r="H312" s="20" t="s">
        <v>666</v>
      </c>
      <c r="J312" s="20" t="s">
        <v>19</v>
      </c>
      <c r="L312" s="20">
        <v>-26.9</v>
      </c>
      <c r="O312" s="20">
        <v>1</v>
      </c>
      <c r="P312" s="25" t="s">
        <v>868</v>
      </c>
    </row>
    <row r="313" spans="1:16">
      <c r="A313" s="20">
        <v>312</v>
      </c>
      <c r="B313" s="20" t="s">
        <v>668</v>
      </c>
      <c r="C313" s="19">
        <v>122.4554915959</v>
      </c>
      <c r="D313" s="19">
        <v>11.558085007194199</v>
      </c>
      <c r="E313" s="20">
        <v>14</v>
      </c>
      <c r="G313" s="20" t="s">
        <v>670</v>
      </c>
      <c r="H313" s="20" t="s">
        <v>666</v>
      </c>
      <c r="J313" s="20" t="s">
        <v>19</v>
      </c>
      <c r="L313" s="20">
        <v>-26.3</v>
      </c>
      <c r="O313" s="20">
        <v>1</v>
      </c>
      <c r="P313" s="25" t="s">
        <v>868</v>
      </c>
    </row>
    <row r="314" spans="1:16">
      <c r="A314" s="20">
        <v>313</v>
      </c>
      <c r="B314" s="20" t="s">
        <v>668</v>
      </c>
      <c r="C314" s="19">
        <v>122.46017669106899</v>
      </c>
      <c r="D314" s="19">
        <v>11.5755478417266</v>
      </c>
      <c r="E314" s="20">
        <v>15</v>
      </c>
      <c r="G314" s="20" t="s">
        <v>670</v>
      </c>
      <c r="H314" s="20" t="s">
        <v>666</v>
      </c>
      <c r="J314" s="20" t="s">
        <v>19</v>
      </c>
      <c r="L314" s="20">
        <v>-24.2</v>
      </c>
      <c r="O314" s="20">
        <v>1</v>
      </c>
      <c r="P314" s="25" t="s">
        <v>868</v>
      </c>
    </row>
    <row r="315" spans="1:16">
      <c r="A315" s="20">
        <v>314</v>
      </c>
      <c r="B315" s="20" t="s">
        <v>668</v>
      </c>
      <c r="C315" s="19">
        <v>122.453734685212</v>
      </c>
      <c r="D315" s="19">
        <v>11.5690232661871</v>
      </c>
      <c r="E315" s="20">
        <v>16</v>
      </c>
      <c r="G315" s="20" t="s">
        <v>670</v>
      </c>
      <c r="H315" s="20" t="s">
        <v>666</v>
      </c>
      <c r="J315" s="20" t="s">
        <v>19</v>
      </c>
      <c r="L315" s="20">
        <v>-26.5</v>
      </c>
      <c r="O315" s="20">
        <v>1</v>
      </c>
      <c r="P315" s="25" t="s">
        <v>868</v>
      </c>
    </row>
    <row r="316" spans="1:16">
      <c r="A316" s="20">
        <v>315</v>
      </c>
      <c r="B316" s="20" t="s">
        <v>668</v>
      </c>
      <c r="C316" s="19">
        <v>122.447292679356</v>
      </c>
      <c r="D316" s="19">
        <v>11.564801482014399</v>
      </c>
      <c r="E316" s="20">
        <v>17</v>
      </c>
      <c r="G316" s="20" t="s">
        <v>670</v>
      </c>
      <c r="H316" s="20" t="s">
        <v>666</v>
      </c>
      <c r="J316" s="20" t="s">
        <v>19</v>
      </c>
      <c r="L316" s="20">
        <v>-26.6</v>
      </c>
      <c r="O316" s="20">
        <v>1</v>
      </c>
      <c r="P316" s="25" t="s">
        <v>868</v>
      </c>
    </row>
    <row r="317" spans="1:16">
      <c r="A317" s="20">
        <v>316</v>
      </c>
      <c r="B317" s="20" t="s">
        <v>668</v>
      </c>
      <c r="C317" s="19">
        <v>122.45236819912201</v>
      </c>
      <c r="D317" s="19">
        <v>11.575355942446</v>
      </c>
      <c r="E317" s="20">
        <v>18</v>
      </c>
      <c r="G317" s="20" t="s">
        <v>670</v>
      </c>
      <c r="H317" s="20" t="s">
        <v>666</v>
      </c>
      <c r="J317" s="20" t="s">
        <v>19</v>
      </c>
      <c r="L317" s="20">
        <v>-25.9</v>
      </c>
      <c r="O317" s="20">
        <v>1</v>
      </c>
      <c r="P317" s="25" t="s">
        <v>868</v>
      </c>
    </row>
    <row r="318" spans="1:16">
      <c r="A318" s="20">
        <v>317</v>
      </c>
      <c r="B318" s="20" t="s">
        <v>668</v>
      </c>
      <c r="C318" s="19">
        <v>122.444950131772</v>
      </c>
      <c r="D318" s="19">
        <v>11.575164043165501</v>
      </c>
      <c r="E318" s="20">
        <v>19</v>
      </c>
      <c r="G318" s="20" t="s">
        <v>670</v>
      </c>
      <c r="H318" s="20" t="s">
        <v>666</v>
      </c>
      <c r="J318" s="20" t="s">
        <v>19</v>
      </c>
      <c r="L318" s="20">
        <v>-26.5</v>
      </c>
      <c r="O318" s="20">
        <v>1</v>
      </c>
      <c r="P318" s="25" t="s">
        <v>868</v>
      </c>
    </row>
    <row r="319" spans="1:16">
      <c r="A319" s="20">
        <v>318</v>
      </c>
      <c r="B319" s="20" t="s">
        <v>668</v>
      </c>
      <c r="C319" s="19">
        <v>122.454710746706</v>
      </c>
      <c r="D319" s="19">
        <v>11.6169980863309</v>
      </c>
      <c r="E319" s="20">
        <v>20</v>
      </c>
      <c r="G319" s="20" t="s">
        <v>670</v>
      </c>
      <c r="H319" s="20" t="s">
        <v>666</v>
      </c>
      <c r="J319" s="20" t="s">
        <v>19</v>
      </c>
      <c r="L319" s="20">
        <v>-25.5</v>
      </c>
      <c r="O319" s="20">
        <v>1</v>
      </c>
      <c r="P319" s="25" t="s">
        <v>868</v>
      </c>
    </row>
    <row r="320" spans="1:16">
      <c r="A320" s="20">
        <v>319</v>
      </c>
      <c r="B320" s="20" t="s">
        <v>668</v>
      </c>
      <c r="C320" s="19">
        <v>122.44514534407</v>
      </c>
      <c r="D320" s="19">
        <v>11.6239064604317</v>
      </c>
      <c r="E320" s="20">
        <v>21</v>
      </c>
      <c r="G320" s="20" t="s">
        <v>670</v>
      </c>
      <c r="H320" s="20" t="s">
        <v>666</v>
      </c>
      <c r="J320" s="20" t="s">
        <v>19</v>
      </c>
      <c r="L320" s="20">
        <v>-22.2</v>
      </c>
      <c r="O320" s="20">
        <v>1</v>
      </c>
      <c r="P320" s="25" t="s">
        <v>868</v>
      </c>
    </row>
    <row r="321" spans="1:16">
      <c r="A321" s="20">
        <v>320</v>
      </c>
      <c r="B321" s="20" t="s">
        <v>668</v>
      </c>
      <c r="C321" s="19">
        <v>122.439679399707</v>
      </c>
      <c r="D321" s="19">
        <v>11.6313905323741</v>
      </c>
      <c r="E321" s="20">
        <v>22</v>
      </c>
      <c r="G321" s="20" t="s">
        <v>670</v>
      </c>
      <c r="H321" s="20" t="s">
        <v>666</v>
      </c>
      <c r="J321" s="20" t="s">
        <v>19</v>
      </c>
      <c r="L321" s="20">
        <v>-25.8</v>
      </c>
      <c r="O321" s="20">
        <v>1</v>
      </c>
      <c r="P321" s="25" t="s">
        <v>868</v>
      </c>
    </row>
    <row r="322" spans="1:16">
      <c r="A322" s="20">
        <v>321</v>
      </c>
      <c r="B322" s="20" t="s">
        <v>668</v>
      </c>
      <c r="C322" s="19">
        <v>122.43206612005901</v>
      </c>
      <c r="D322" s="19">
        <v>11.6377232086331</v>
      </c>
      <c r="E322" s="20">
        <v>23</v>
      </c>
      <c r="G322" s="20" t="s">
        <v>670</v>
      </c>
      <c r="H322" s="20" t="s">
        <v>666</v>
      </c>
      <c r="J322" s="20" t="s">
        <v>19</v>
      </c>
      <c r="L322" s="20">
        <v>-25</v>
      </c>
      <c r="O322" s="20">
        <v>1</v>
      </c>
      <c r="P322" s="25" t="s">
        <v>868</v>
      </c>
    </row>
    <row r="323" spans="1:16">
      <c r="A323" s="20">
        <v>322</v>
      </c>
      <c r="B323" s="20" t="s">
        <v>668</v>
      </c>
      <c r="C323" s="19">
        <v>122.425038477306</v>
      </c>
      <c r="D323" s="19">
        <v>11.652691352518</v>
      </c>
      <c r="E323" s="20">
        <v>24</v>
      </c>
      <c r="G323" s="20" t="s">
        <v>670</v>
      </c>
      <c r="H323" s="20" t="s">
        <v>666</v>
      </c>
      <c r="J323" s="20" t="s">
        <v>19</v>
      </c>
      <c r="L323" s="20">
        <v>-26.3</v>
      </c>
      <c r="O323" s="20">
        <v>1</v>
      </c>
      <c r="P323" s="25" t="s">
        <v>868</v>
      </c>
    </row>
    <row r="324" spans="1:16">
      <c r="A324" s="20">
        <v>323</v>
      </c>
      <c r="B324" s="20" t="s">
        <v>668</v>
      </c>
      <c r="C324" s="19">
        <v>122.44514534407</v>
      </c>
      <c r="D324" s="19">
        <v>11.615270992805801</v>
      </c>
      <c r="E324" s="20">
        <v>25</v>
      </c>
      <c r="G324" s="20" t="s">
        <v>670</v>
      </c>
      <c r="H324" s="20" t="s">
        <v>666</v>
      </c>
      <c r="J324" s="20" t="s">
        <v>19</v>
      </c>
      <c r="L324" s="20">
        <v>-26.7</v>
      </c>
      <c r="O324" s="20">
        <v>1</v>
      </c>
      <c r="P324" s="25" t="s">
        <v>868</v>
      </c>
    </row>
    <row r="325" spans="1:16">
      <c r="A325" s="20">
        <v>324</v>
      </c>
      <c r="B325" s="20" t="s">
        <v>668</v>
      </c>
      <c r="C325" s="19">
        <v>122.43772727672</v>
      </c>
      <c r="D325" s="19">
        <v>11.6198765755396</v>
      </c>
      <c r="E325" s="20">
        <v>26</v>
      </c>
      <c r="G325" s="20" t="s">
        <v>670</v>
      </c>
      <c r="H325" s="20" t="s">
        <v>666</v>
      </c>
      <c r="J325" s="20" t="s">
        <v>19</v>
      </c>
      <c r="L325" s="20">
        <v>-27.4</v>
      </c>
      <c r="O325" s="20">
        <v>1</v>
      </c>
      <c r="P325" s="25" t="s">
        <v>868</v>
      </c>
    </row>
    <row r="326" spans="1:16">
      <c r="A326" s="20">
        <v>325</v>
      </c>
      <c r="B326" s="20" t="s">
        <v>668</v>
      </c>
      <c r="C326" s="19">
        <v>122.430504421669</v>
      </c>
      <c r="D326" s="19">
        <v>11.627360647482</v>
      </c>
      <c r="E326" s="20">
        <v>27</v>
      </c>
      <c r="G326" s="20" t="s">
        <v>670</v>
      </c>
      <c r="H326" s="20" t="s">
        <v>666</v>
      </c>
      <c r="J326" s="20" t="s">
        <v>19</v>
      </c>
      <c r="L326" s="20">
        <v>-26.5</v>
      </c>
      <c r="O326" s="20">
        <v>1</v>
      </c>
      <c r="P326" s="25" t="s">
        <v>868</v>
      </c>
    </row>
    <row r="327" spans="1:16">
      <c r="A327" s="20">
        <v>326</v>
      </c>
      <c r="B327" s="20" t="s">
        <v>668</v>
      </c>
      <c r="C327" s="19">
        <v>122.42425762811099</v>
      </c>
      <c r="D327" s="19">
        <v>11.6244821582734</v>
      </c>
      <c r="E327" s="20">
        <v>28</v>
      </c>
      <c r="G327" s="20" t="s">
        <v>670</v>
      </c>
      <c r="H327" s="20" t="s">
        <v>666</v>
      </c>
      <c r="J327" s="20" t="s">
        <v>19</v>
      </c>
      <c r="L327" s="20">
        <v>-27.1</v>
      </c>
      <c r="O327" s="20">
        <v>1</v>
      </c>
      <c r="P327" s="25" t="s">
        <v>868</v>
      </c>
    </row>
    <row r="328" spans="1:16">
      <c r="A328" s="20">
        <v>327</v>
      </c>
      <c r="B328" s="20" t="s">
        <v>668</v>
      </c>
      <c r="C328" s="19">
        <v>122.41918210834601</v>
      </c>
      <c r="D328" s="19">
        <v>11.629663438848899</v>
      </c>
      <c r="E328" s="20">
        <v>29</v>
      </c>
      <c r="G328" s="20" t="s">
        <v>670</v>
      </c>
      <c r="H328" s="20" t="s">
        <v>666</v>
      </c>
      <c r="J328" s="20" t="s">
        <v>19</v>
      </c>
      <c r="L328" s="20">
        <v>-26.9</v>
      </c>
      <c r="O328" s="20">
        <v>1</v>
      </c>
      <c r="P328" s="25" t="s">
        <v>868</v>
      </c>
    </row>
    <row r="329" spans="1:16">
      <c r="A329" s="20">
        <v>328</v>
      </c>
      <c r="B329" s="20" t="s">
        <v>668</v>
      </c>
      <c r="C329" s="19">
        <v>122.424843265007</v>
      </c>
      <c r="D329" s="19">
        <v>11.634460920863299</v>
      </c>
      <c r="E329" s="20">
        <v>30</v>
      </c>
      <c r="G329" s="20" t="s">
        <v>670</v>
      </c>
      <c r="H329" s="20" t="s">
        <v>666</v>
      </c>
      <c r="J329" s="20" t="s">
        <v>19</v>
      </c>
      <c r="L329" s="20">
        <v>-27</v>
      </c>
      <c r="O329" s="20">
        <v>1</v>
      </c>
      <c r="P329" s="25" t="s">
        <v>868</v>
      </c>
    </row>
    <row r="330" spans="1:16">
      <c r="A330" s="20">
        <v>329</v>
      </c>
      <c r="B330" s="20" t="s">
        <v>668</v>
      </c>
      <c r="C330" s="19">
        <v>122.412935314788</v>
      </c>
      <c r="D330" s="19">
        <v>11.636571812949599</v>
      </c>
      <c r="E330" s="20">
        <v>31</v>
      </c>
      <c r="G330" s="20" t="s">
        <v>670</v>
      </c>
      <c r="H330" s="20" t="s">
        <v>666</v>
      </c>
      <c r="J330" s="20" t="s">
        <v>19</v>
      </c>
      <c r="L330" s="20">
        <v>-26.4</v>
      </c>
      <c r="O330" s="20">
        <v>1</v>
      </c>
      <c r="P330" s="25" t="s">
        <v>868</v>
      </c>
    </row>
    <row r="331" spans="1:16">
      <c r="A331" s="20">
        <v>330</v>
      </c>
      <c r="B331" s="20" t="s">
        <v>668</v>
      </c>
      <c r="C331" s="19">
        <v>122.410202342606</v>
      </c>
      <c r="D331" s="19">
        <v>11.644823482014401</v>
      </c>
      <c r="E331" s="20">
        <v>32</v>
      </c>
      <c r="G331" s="20" t="s">
        <v>670</v>
      </c>
      <c r="H331" s="20" t="s">
        <v>666</v>
      </c>
      <c r="J331" s="20" t="s">
        <v>19</v>
      </c>
      <c r="L331" s="20">
        <v>-27.7</v>
      </c>
      <c r="O331" s="20">
        <v>1</v>
      </c>
      <c r="P331" s="25" t="s">
        <v>868</v>
      </c>
    </row>
    <row r="332" spans="1:16">
      <c r="A332" s="20">
        <v>331</v>
      </c>
      <c r="B332" s="20" t="s">
        <v>668</v>
      </c>
      <c r="C332" s="19">
        <v>122.416253923865</v>
      </c>
      <c r="D332" s="19">
        <v>11.6438639856115</v>
      </c>
      <c r="E332" s="20">
        <v>33</v>
      </c>
      <c r="G332" s="20" t="s">
        <v>670</v>
      </c>
      <c r="H332" s="20" t="s">
        <v>666</v>
      </c>
      <c r="J332" s="20" t="s">
        <v>19</v>
      </c>
      <c r="L332" s="20">
        <v>-27.3</v>
      </c>
      <c r="O332" s="20">
        <v>1</v>
      </c>
      <c r="P332" s="25" t="s">
        <v>868</v>
      </c>
    </row>
    <row r="333" spans="1:16">
      <c r="A333" s="20">
        <v>332</v>
      </c>
      <c r="B333" s="20" t="s">
        <v>668</v>
      </c>
      <c r="C333" s="19">
        <v>122.419377320644</v>
      </c>
      <c r="D333" s="19">
        <v>11.6503885611511</v>
      </c>
      <c r="E333" s="20">
        <v>34</v>
      </c>
      <c r="G333" s="20" t="s">
        <v>670</v>
      </c>
      <c r="H333" s="20" t="s">
        <v>666</v>
      </c>
      <c r="J333" s="20" t="s">
        <v>19</v>
      </c>
      <c r="L333" s="20">
        <v>-27.1</v>
      </c>
      <c r="O333" s="20">
        <v>1</v>
      </c>
      <c r="P333" s="25" t="s">
        <v>868</v>
      </c>
    </row>
    <row r="334" spans="1:16">
      <c r="A334" s="20">
        <v>333</v>
      </c>
      <c r="B334" s="20" t="s">
        <v>668</v>
      </c>
      <c r="C334" s="19">
        <v>122.44241237188901</v>
      </c>
      <c r="D334" s="19">
        <v>11.610665410071899</v>
      </c>
      <c r="E334" s="20">
        <v>35</v>
      </c>
      <c r="G334" s="20" t="s">
        <v>670</v>
      </c>
      <c r="H334" s="20" t="s">
        <v>666</v>
      </c>
      <c r="J334" s="20" t="s">
        <v>19</v>
      </c>
      <c r="L334" s="20">
        <v>-26.1</v>
      </c>
      <c r="O334" s="20">
        <v>1</v>
      </c>
      <c r="P334" s="25" t="s">
        <v>868</v>
      </c>
    </row>
    <row r="335" spans="1:16">
      <c r="A335" s="20">
        <v>334</v>
      </c>
      <c r="B335" s="20" t="s">
        <v>668</v>
      </c>
      <c r="C335" s="19">
        <v>122.43811770131801</v>
      </c>
      <c r="D335" s="19">
        <v>11.6058679280576</v>
      </c>
      <c r="E335" s="20">
        <v>36</v>
      </c>
      <c r="G335" s="20" t="s">
        <v>670</v>
      </c>
      <c r="H335" s="20" t="s">
        <v>666</v>
      </c>
      <c r="J335" s="20" t="s">
        <v>19</v>
      </c>
      <c r="L335" s="20">
        <v>-26</v>
      </c>
      <c r="O335" s="20">
        <v>1</v>
      </c>
      <c r="P335" s="25" t="s">
        <v>868</v>
      </c>
    </row>
    <row r="336" spans="1:16">
      <c r="A336" s="20">
        <v>335</v>
      </c>
      <c r="B336" s="20" t="s">
        <v>668</v>
      </c>
      <c r="C336" s="19">
        <v>122.430699633968</v>
      </c>
      <c r="D336" s="19">
        <v>11.6022218417266</v>
      </c>
      <c r="E336" s="20">
        <v>37</v>
      </c>
      <c r="G336" s="20" t="s">
        <v>670</v>
      </c>
      <c r="H336" s="20" t="s">
        <v>666</v>
      </c>
      <c r="J336" s="20" t="s">
        <v>19</v>
      </c>
      <c r="L336" s="20">
        <v>-26.5</v>
      </c>
      <c r="O336" s="20">
        <v>1</v>
      </c>
      <c r="P336" s="25" t="s">
        <v>868</v>
      </c>
    </row>
    <row r="337" spans="1:16">
      <c r="A337" s="20">
        <v>336</v>
      </c>
      <c r="B337" s="20" t="s">
        <v>668</v>
      </c>
      <c r="C337" s="19">
        <v>122.43030920936999</v>
      </c>
      <c r="D337" s="19">
        <v>11.6102816115108</v>
      </c>
      <c r="E337" s="20">
        <v>38</v>
      </c>
      <c r="G337" s="20" t="s">
        <v>670</v>
      </c>
      <c r="H337" s="20" t="s">
        <v>666</v>
      </c>
      <c r="J337" s="20" t="s">
        <v>19</v>
      </c>
      <c r="L337" s="20">
        <v>-26.8</v>
      </c>
      <c r="O337" s="20">
        <v>1</v>
      </c>
      <c r="P337" s="25" t="s">
        <v>868</v>
      </c>
    </row>
    <row r="338" spans="1:16">
      <c r="A338" s="20">
        <v>337</v>
      </c>
      <c r="B338" s="20" t="s">
        <v>668</v>
      </c>
      <c r="C338" s="19">
        <v>122.423086354319</v>
      </c>
      <c r="D338" s="19">
        <v>11.6131601007194</v>
      </c>
      <c r="E338" s="20">
        <v>39</v>
      </c>
      <c r="G338" s="20" t="s">
        <v>670</v>
      </c>
      <c r="H338" s="20" t="s">
        <v>666</v>
      </c>
      <c r="J338" s="20" t="s">
        <v>19</v>
      </c>
      <c r="L338" s="20">
        <v>-27</v>
      </c>
      <c r="O338" s="20">
        <v>1</v>
      </c>
      <c r="P338" s="25" t="s">
        <v>868</v>
      </c>
    </row>
    <row r="339" spans="1:16">
      <c r="A339" s="20">
        <v>338</v>
      </c>
      <c r="B339" s="20" t="s">
        <v>668</v>
      </c>
      <c r="C339" s="19">
        <v>122.426600175695</v>
      </c>
      <c r="D339" s="19">
        <v>11.619492776978401</v>
      </c>
      <c r="E339" s="20">
        <v>40</v>
      </c>
      <c r="G339" s="20" t="s">
        <v>670</v>
      </c>
      <c r="H339" s="20" t="s">
        <v>666</v>
      </c>
      <c r="J339" s="20" t="s">
        <v>19</v>
      </c>
      <c r="L339" s="20">
        <v>-27.1</v>
      </c>
      <c r="O339" s="20">
        <v>1</v>
      </c>
      <c r="P339" s="25" t="s">
        <v>868</v>
      </c>
    </row>
    <row r="340" spans="1:16">
      <c r="A340" s="20">
        <v>339</v>
      </c>
      <c r="B340" s="20" t="s">
        <v>668</v>
      </c>
      <c r="C340" s="19">
        <v>122.418791683748</v>
      </c>
      <c r="D340" s="19">
        <v>11.6033732374101</v>
      </c>
      <c r="E340" s="20">
        <v>41</v>
      </c>
      <c r="G340" s="20" t="s">
        <v>670</v>
      </c>
      <c r="H340" s="20" t="s">
        <v>666</v>
      </c>
      <c r="J340" s="20" t="s">
        <v>19</v>
      </c>
      <c r="L340" s="20">
        <v>-26.8</v>
      </c>
      <c r="O340" s="20">
        <v>1</v>
      </c>
      <c r="P340" s="25" t="s">
        <v>868</v>
      </c>
    </row>
    <row r="341" spans="1:16">
      <c r="A341" s="20">
        <v>340</v>
      </c>
      <c r="B341" s="20" t="s">
        <v>668</v>
      </c>
      <c r="C341" s="19">
        <v>122.413130527086</v>
      </c>
      <c r="D341" s="19">
        <v>11.602989438848899</v>
      </c>
      <c r="E341" s="20">
        <v>42</v>
      </c>
      <c r="G341" s="20" t="s">
        <v>670</v>
      </c>
      <c r="H341" s="20" t="s">
        <v>666</v>
      </c>
      <c r="J341" s="20" t="s">
        <v>19</v>
      </c>
      <c r="L341" s="20">
        <v>-27.1</v>
      </c>
      <c r="O341" s="20">
        <v>1</v>
      </c>
      <c r="P341" s="25" t="s">
        <v>868</v>
      </c>
    </row>
    <row r="342" spans="1:16">
      <c r="A342" s="20">
        <v>341</v>
      </c>
      <c r="B342" s="20" t="s">
        <v>668</v>
      </c>
      <c r="C342" s="19">
        <v>122.40922628111301</v>
      </c>
      <c r="D342" s="19">
        <v>11.6066355251799</v>
      </c>
      <c r="E342" s="20">
        <v>43</v>
      </c>
      <c r="G342" s="20" t="s">
        <v>670</v>
      </c>
      <c r="H342" s="20" t="s">
        <v>666</v>
      </c>
      <c r="J342" s="20" t="s">
        <v>19</v>
      </c>
      <c r="L342" s="20">
        <v>-26.9</v>
      </c>
      <c r="O342" s="20">
        <v>1</v>
      </c>
      <c r="P342" s="25" t="s">
        <v>868</v>
      </c>
    </row>
    <row r="343" spans="1:16">
      <c r="A343" s="20">
        <v>342</v>
      </c>
      <c r="B343" s="20" t="s">
        <v>668</v>
      </c>
      <c r="C343" s="19">
        <v>122.404736398243</v>
      </c>
      <c r="D343" s="19">
        <v>11.607786920863299</v>
      </c>
      <c r="E343" s="20">
        <v>44</v>
      </c>
      <c r="G343" s="20" t="s">
        <v>670</v>
      </c>
      <c r="H343" s="20" t="s">
        <v>666</v>
      </c>
      <c r="J343" s="20" t="s">
        <v>19</v>
      </c>
      <c r="L343" s="20">
        <v>-27.5</v>
      </c>
      <c r="O343" s="20">
        <v>1</v>
      </c>
      <c r="P343" s="25" t="s">
        <v>868</v>
      </c>
    </row>
    <row r="344" spans="1:16">
      <c r="A344" s="20">
        <v>343</v>
      </c>
      <c r="B344" s="20" t="s">
        <v>668</v>
      </c>
      <c r="C344" s="19">
        <v>122.40102736456799</v>
      </c>
      <c r="D344" s="19">
        <v>11.6131601007194</v>
      </c>
      <c r="E344" s="20">
        <v>45</v>
      </c>
      <c r="G344" s="20" t="s">
        <v>670</v>
      </c>
      <c r="H344" s="20" t="s">
        <v>666</v>
      </c>
      <c r="J344" s="20" t="s">
        <v>19</v>
      </c>
      <c r="L344" s="20">
        <v>-27</v>
      </c>
      <c r="O344" s="20">
        <v>1</v>
      </c>
      <c r="P344" s="25" t="s">
        <v>868</v>
      </c>
    </row>
    <row r="345" spans="1:16">
      <c r="A345" s="20">
        <v>344</v>
      </c>
      <c r="B345" s="20" t="s">
        <v>668</v>
      </c>
      <c r="C345" s="19">
        <v>122.400246515373</v>
      </c>
      <c r="D345" s="19">
        <v>11.6189170791367</v>
      </c>
      <c r="E345" s="20">
        <v>46</v>
      </c>
      <c r="G345" s="20" t="s">
        <v>670</v>
      </c>
      <c r="H345" s="20" t="s">
        <v>666</v>
      </c>
      <c r="J345" s="20" t="s">
        <v>19</v>
      </c>
      <c r="L345" s="20">
        <v>-27.2</v>
      </c>
      <c r="O345" s="20">
        <v>1</v>
      </c>
      <c r="P345" s="25" t="s">
        <v>868</v>
      </c>
    </row>
    <row r="346" spans="1:16">
      <c r="A346" s="20">
        <v>345</v>
      </c>
      <c r="B346" s="20" t="s">
        <v>668</v>
      </c>
      <c r="C346" s="19">
        <v>122.392828448023</v>
      </c>
      <c r="D346" s="19">
        <v>11.619492776978401</v>
      </c>
      <c r="E346" s="20">
        <v>47</v>
      </c>
      <c r="G346" s="20" t="s">
        <v>670</v>
      </c>
      <c r="H346" s="20" t="s">
        <v>666</v>
      </c>
      <c r="J346" s="20" t="s">
        <v>19</v>
      </c>
      <c r="L346" s="20">
        <v>-26.9</v>
      </c>
      <c r="O346" s="20">
        <v>1</v>
      </c>
      <c r="P346" s="25" t="s">
        <v>868</v>
      </c>
    </row>
    <row r="347" spans="1:16">
      <c r="A347" s="20">
        <v>346</v>
      </c>
      <c r="B347" s="20" t="s">
        <v>668</v>
      </c>
      <c r="C347" s="19">
        <v>122.392438023426</v>
      </c>
      <c r="D347" s="19">
        <v>11.6116249064748</v>
      </c>
      <c r="E347" s="20">
        <v>48</v>
      </c>
      <c r="G347" s="20" t="s">
        <v>670</v>
      </c>
      <c r="H347" s="20" t="s">
        <v>666</v>
      </c>
      <c r="J347" s="20" t="s">
        <v>19</v>
      </c>
      <c r="L347" s="20">
        <v>-27.2</v>
      </c>
      <c r="O347" s="20">
        <v>1</v>
      </c>
      <c r="P347" s="25" t="s">
        <v>868</v>
      </c>
    </row>
    <row r="348" spans="1:16">
      <c r="A348" s="20">
        <v>347</v>
      </c>
      <c r="B348" s="20" t="s">
        <v>668</v>
      </c>
      <c r="C348" s="19">
        <v>122.385800805271</v>
      </c>
      <c r="D348" s="19">
        <v>11.614695294963999</v>
      </c>
      <c r="E348" s="20">
        <v>49</v>
      </c>
      <c r="G348" s="20" t="s">
        <v>670</v>
      </c>
      <c r="H348" s="20" t="s">
        <v>666</v>
      </c>
      <c r="J348" s="20" t="s">
        <v>19</v>
      </c>
      <c r="L348" s="20">
        <v>-27.9</v>
      </c>
      <c r="O348" s="20">
        <v>1</v>
      </c>
      <c r="P348" s="25" t="s">
        <v>868</v>
      </c>
    </row>
    <row r="349" spans="1:16">
      <c r="A349" s="20">
        <v>348</v>
      </c>
      <c r="B349" s="20" t="s">
        <v>668</v>
      </c>
      <c r="C349" s="19">
        <v>122.377211464129</v>
      </c>
      <c r="D349" s="19">
        <v>11.6123925035971</v>
      </c>
      <c r="E349" s="20">
        <v>50</v>
      </c>
      <c r="G349" s="20" t="s">
        <v>670</v>
      </c>
      <c r="H349" s="20" t="s">
        <v>666</v>
      </c>
      <c r="J349" s="20" t="s">
        <v>19</v>
      </c>
      <c r="L349" s="20">
        <v>-28.4</v>
      </c>
      <c r="O349" s="20">
        <v>1</v>
      </c>
      <c r="P349" s="25" t="s">
        <v>868</v>
      </c>
    </row>
    <row r="350" spans="1:16">
      <c r="A350" s="20">
        <v>349</v>
      </c>
      <c r="B350" s="20" t="s">
        <v>668</v>
      </c>
      <c r="C350" s="19">
        <v>122.36959818448</v>
      </c>
      <c r="D350" s="19">
        <v>11.613352000000001</v>
      </c>
      <c r="E350" s="20">
        <v>51</v>
      </c>
      <c r="G350" s="20" t="s">
        <v>670</v>
      </c>
      <c r="H350" s="20" t="s">
        <v>666</v>
      </c>
      <c r="J350" s="20" t="s">
        <v>19</v>
      </c>
      <c r="L350" s="20">
        <v>-28.2</v>
      </c>
      <c r="O350" s="20">
        <v>1</v>
      </c>
      <c r="P350" s="25" t="s">
        <v>868</v>
      </c>
    </row>
    <row r="351" spans="1:16">
      <c r="A351" s="20">
        <v>350</v>
      </c>
      <c r="B351" s="20" t="s">
        <v>668</v>
      </c>
      <c r="C351" s="19">
        <v>122.411568828697</v>
      </c>
      <c r="D351" s="19">
        <v>11.585910402877699</v>
      </c>
      <c r="E351" s="20">
        <v>52</v>
      </c>
      <c r="G351" s="20" t="s">
        <v>670</v>
      </c>
      <c r="H351" s="20" t="s">
        <v>666</v>
      </c>
      <c r="J351" s="20" t="s">
        <v>19</v>
      </c>
      <c r="L351" s="20">
        <v>-27.8</v>
      </c>
      <c r="O351" s="20">
        <v>1</v>
      </c>
      <c r="P351" s="25" t="s">
        <v>868</v>
      </c>
    </row>
    <row r="352" spans="1:16">
      <c r="A352" s="20">
        <v>351</v>
      </c>
      <c r="B352" s="20" t="s">
        <v>668</v>
      </c>
      <c r="C352" s="19">
        <v>122.404736398243</v>
      </c>
      <c r="D352" s="19">
        <v>11.585526604316501</v>
      </c>
      <c r="E352" s="20">
        <v>53</v>
      </c>
      <c r="G352" s="20" t="s">
        <v>670</v>
      </c>
      <c r="H352" s="20" t="s">
        <v>666</v>
      </c>
      <c r="J352" s="20" t="s">
        <v>19</v>
      </c>
      <c r="L352" s="20">
        <v>-28.1</v>
      </c>
      <c r="O352" s="20">
        <v>1</v>
      </c>
      <c r="P352" s="25" t="s">
        <v>868</v>
      </c>
    </row>
    <row r="353" spans="1:16">
      <c r="A353" s="20">
        <v>352</v>
      </c>
      <c r="B353" s="20" t="s">
        <v>668</v>
      </c>
      <c r="C353" s="19">
        <v>122.396732693997</v>
      </c>
      <c r="D353" s="19">
        <v>11.581880517985599</v>
      </c>
      <c r="E353" s="20">
        <v>54</v>
      </c>
      <c r="G353" s="20" t="s">
        <v>670</v>
      </c>
      <c r="H353" s="20" t="s">
        <v>666</v>
      </c>
      <c r="J353" s="20" t="s">
        <v>19</v>
      </c>
      <c r="L353" s="20">
        <v>-28.2</v>
      </c>
      <c r="O353" s="20">
        <v>1</v>
      </c>
      <c r="P353" s="25" t="s">
        <v>868</v>
      </c>
    </row>
    <row r="354" spans="1:16">
      <c r="A354" s="20">
        <v>353</v>
      </c>
      <c r="B354" s="20" t="s">
        <v>668</v>
      </c>
      <c r="C354" s="19">
        <v>122.389119414348</v>
      </c>
      <c r="D354" s="19">
        <v>11.5782344316547</v>
      </c>
      <c r="E354" s="20">
        <v>55</v>
      </c>
      <c r="G354" s="20" t="s">
        <v>670</v>
      </c>
      <c r="H354" s="20" t="s">
        <v>666</v>
      </c>
      <c r="J354" s="20" t="s">
        <v>19</v>
      </c>
      <c r="L354" s="20">
        <v>-28.1</v>
      </c>
      <c r="O354" s="20">
        <v>1</v>
      </c>
      <c r="P354" s="25" t="s">
        <v>868</v>
      </c>
    </row>
    <row r="355" spans="1:16">
      <c r="A355" s="20">
        <v>354</v>
      </c>
      <c r="B355" s="20" t="s">
        <v>668</v>
      </c>
      <c r="C355" s="19">
        <v>122.38443431918</v>
      </c>
      <c r="D355" s="19">
        <v>11.572669352518</v>
      </c>
      <c r="E355" s="20">
        <v>56</v>
      </c>
      <c r="G355" s="20" t="s">
        <v>670</v>
      </c>
      <c r="H355" s="20" t="s">
        <v>666</v>
      </c>
      <c r="J355" s="20" t="s">
        <v>19</v>
      </c>
      <c r="L355" s="20">
        <v>-27.1</v>
      </c>
      <c r="O355" s="20">
        <v>1</v>
      </c>
      <c r="P355" s="25" t="s">
        <v>868</v>
      </c>
    </row>
    <row r="356" spans="1:16">
      <c r="A356" s="20">
        <v>355</v>
      </c>
      <c r="B356" s="20" t="s">
        <v>668</v>
      </c>
      <c r="C356" s="19">
        <v>122.377211464129</v>
      </c>
      <c r="D356" s="19">
        <v>11.569598964028801</v>
      </c>
      <c r="E356" s="20">
        <v>57</v>
      </c>
      <c r="G356" s="20" t="s">
        <v>670</v>
      </c>
      <c r="H356" s="20" t="s">
        <v>666</v>
      </c>
      <c r="J356" s="20" t="s">
        <v>19</v>
      </c>
      <c r="L356" s="20">
        <v>-29</v>
      </c>
      <c r="O356" s="20">
        <v>1</v>
      </c>
      <c r="P356" s="25" t="s">
        <v>868</v>
      </c>
    </row>
    <row r="357" spans="1:16">
      <c r="A357" s="20">
        <v>356</v>
      </c>
      <c r="B357" s="20" t="s">
        <v>668</v>
      </c>
      <c r="C357" s="19">
        <v>122.374478491947</v>
      </c>
      <c r="D357" s="19">
        <v>11.563650086330901</v>
      </c>
      <c r="E357" s="20">
        <v>58</v>
      </c>
      <c r="G357" s="20" t="s">
        <v>670</v>
      </c>
      <c r="H357" s="20" t="s">
        <v>666</v>
      </c>
      <c r="J357" s="20" t="s">
        <v>19</v>
      </c>
      <c r="L357" s="20">
        <v>-27.5</v>
      </c>
      <c r="O357" s="20">
        <v>1</v>
      </c>
      <c r="P357" s="25" t="s">
        <v>868</v>
      </c>
    </row>
    <row r="358" spans="1:16">
      <c r="A358" s="20">
        <v>357</v>
      </c>
      <c r="B358" s="20" t="s">
        <v>668</v>
      </c>
      <c r="C358" s="19">
        <v>122.37506412884299</v>
      </c>
      <c r="D358" s="19">
        <v>11.557893107913699</v>
      </c>
      <c r="E358" s="20">
        <v>59</v>
      </c>
      <c r="G358" s="20" t="s">
        <v>670</v>
      </c>
      <c r="H358" s="20" t="s">
        <v>666</v>
      </c>
      <c r="J358" s="20" t="s">
        <v>19</v>
      </c>
      <c r="L358" s="20">
        <v>-28.3</v>
      </c>
      <c r="O358" s="20">
        <v>1</v>
      </c>
      <c r="P358" s="25" t="s">
        <v>868</v>
      </c>
    </row>
    <row r="359" spans="1:16">
      <c r="A359" s="20">
        <v>358</v>
      </c>
      <c r="B359" s="20" t="s">
        <v>668</v>
      </c>
      <c r="C359" s="19">
        <v>122.378187525622</v>
      </c>
      <c r="D359" s="19">
        <v>11.5540551223022</v>
      </c>
      <c r="E359" s="20">
        <v>60</v>
      </c>
      <c r="G359" s="20" t="s">
        <v>670</v>
      </c>
      <c r="H359" s="20" t="s">
        <v>666</v>
      </c>
      <c r="J359" s="20" t="s">
        <v>19</v>
      </c>
      <c r="L359" s="20">
        <v>-29.2</v>
      </c>
      <c r="O359" s="20">
        <v>1</v>
      </c>
      <c r="P359" s="25" t="s">
        <v>868</v>
      </c>
    </row>
    <row r="360" spans="1:16">
      <c r="A360" s="20">
        <v>359</v>
      </c>
      <c r="B360" s="20" t="s">
        <v>134</v>
      </c>
      <c r="C360" s="19">
        <v>38.904000000000003</v>
      </c>
      <c r="D360" s="19">
        <v>-6.4282000000000004</v>
      </c>
      <c r="E360" s="20" t="s">
        <v>135</v>
      </c>
      <c r="F360" s="20" t="s">
        <v>136</v>
      </c>
      <c r="G360" s="20" t="s">
        <v>136</v>
      </c>
      <c r="H360" s="20" t="s">
        <v>91</v>
      </c>
      <c r="J360" s="20" t="s">
        <v>49</v>
      </c>
      <c r="L360" s="20">
        <v>-24.292682926829301</v>
      </c>
      <c r="O360" s="20">
        <v>3</v>
      </c>
      <c r="P360" s="25" t="s">
        <v>869</v>
      </c>
    </row>
    <row r="361" spans="1:16">
      <c r="A361" s="20">
        <v>360</v>
      </c>
      <c r="B361" s="20" t="s">
        <v>137</v>
      </c>
      <c r="C361" s="19">
        <v>38.9041</v>
      </c>
      <c r="D361" s="19">
        <v>-6.4283000000000001</v>
      </c>
      <c r="E361" s="20" t="s">
        <v>214</v>
      </c>
      <c r="F361" s="20" t="s">
        <v>136</v>
      </c>
      <c r="G361" s="20" t="s">
        <v>136</v>
      </c>
      <c r="H361" s="20" t="s">
        <v>215</v>
      </c>
      <c r="J361" s="20" t="s">
        <v>49</v>
      </c>
      <c r="L361" s="20">
        <v>-26.487804878048799</v>
      </c>
      <c r="O361" s="20">
        <v>3</v>
      </c>
      <c r="P361" s="25" t="s">
        <v>869</v>
      </c>
    </row>
    <row r="362" spans="1:16">
      <c r="A362" s="20">
        <v>361</v>
      </c>
      <c r="B362" s="20" t="s">
        <v>137</v>
      </c>
      <c r="C362" s="19">
        <v>38.904200000000003</v>
      </c>
      <c r="D362" s="19">
        <v>-6.4283999999999999</v>
      </c>
      <c r="E362" s="20" t="s">
        <v>221</v>
      </c>
      <c r="F362" s="20" t="s">
        <v>136</v>
      </c>
      <c r="G362" s="20" t="s">
        <v>136</v>
      </c>
      <c r="H362" s="20" t="s">
        <v>219</v>
      </c>
      <c r="J362" s="20" t="s">
        <v>49</v>
      </c>
      <c r="L362" s="20">
        <v>-23.853658536585399</v>
      </c>
      <c r="O362" s="20">
        <v>3</v>
      </c>
      <c r="P362" s="25" t="s">
        <v>869</v>
      </c>
    </row>
    <row r="363" spans="1:16">
      <c r="A363" s="20">
        <v>362</v>
      </c>
      <c r="B363" s="20" t="s">
        <v>137</v>
      </c>
      <c r="C363" s="19">
        <v>38.904299999999999</v>
      </c>
      <c r="D363" s="19">
        <v>-6.4286000000000003</v>
      </c>
      <c r="E363" s="20" t="s">
        <v>716</v>
      </c>
      <c r="F363" s="20" t="s">
        <v>136</v>
      </c>
      <c r="G363" s="20" t="s">
        <v>136</v>
      </c>
      <c r="H363" s="20" t="s">
        <v>710</v>
      </c>
      <c r="J363" s="20" t="s">
        <v>49</v>
      </c>
      <c r="L363" s="20">
        <v>-27.512195121951201</v>
      </c>
      <c r="O363" s="20">
        <v>3</v>
      </c>
      <c r="P363" s="25" t="s">
        <v>869</v>
      </c>
    </row>
    <row r="364" spans="1:16">
      <c r="A364" s="20">
        <v>363</v>
      </c>
      <c r="B364" s="20" t="s">
        <v>134</v>
      </c>
      <c r="C364" s="19">
        <v>38.904400000000003</v>
      </c>
      <c r="D364" s="19">
        <v>-6.4287000000000001</v>
      </c>
      <c r="E364" s="20" t="s">
        <v>732</v>
      </c>
      <c r="F364" s="20" t="s">
        <v>136</v>
      </c>
      <c r="G364" s="20" t="s">
        <v>136</v>
      </c>
      <c r="H364" s="20" t="s">
        <v>730</v>
      </c>
      <c r="J364" s="20" t="s">
        <v>49</v>
      </c>
      <c r="L364" s="20">
        <v>-7.7560975609756104</v>
      </c>
      <c r="O364" s="20">
        <v>3</v>
      </c>
      <c r="P364" s="25" t="s">
        <v>869</v>
      </c>
    </row>
    <row r="365" spans="1:16">
      <c r="A365" s="20">
        <v>364</v>
      </c>
      <c r="B365" s="20" t="s">
        <v>137</v>
      </c>
      <c r="C365" s="19">
        <v>39.299799999999998</v>
      </c>
      <c r="D365" s="19">
        <v>-6.2411000000000003</v>
      </c>
      <c r="E365" s="20" t="s">
        <v>138</v>
      </c>
      <c r="F365" s="20" t="s">
        <v>136</v>
      </c>
      <c r="G365" s="20" t="s">
        <v>136</v>
      </c>
      <c r="H365" s="20" t="s">
        <v>91</v>
      </c>
      <c r="J365" s="20" t="s">
        <v>49</v>
      </c>
      <c r="L365" s="20">
        <v>-7.3170731707317103</v>
      </c>
      <c r="O365" s="20">
        <v>3</v>
      </c>
      <c r="P365" s="25" t="s">
        <v>869</v>
      </c>
    </row>
    <row r="366" spans="1:16">
      <c r="A366" s="20">
        <v>365</v>
      </c>
      <c r="B366" s="20" t="s">
        <v>137</v>
      </c>
      <c r="C366" s="19">
        <v>39.299500000000002</v>
      </c>
      <c r="D366" s="19">
        <v>-6.2413999999999996</v>
      </c>
      <c r="E366" s="20" t="s">
        <v>261</v>
      </c>
      <c r="F366" s="20" t="s">
        <v>136</v>
      </c>
      <c r="G366" s="20" t="s">
        <v>136</v>
      </c>
      <c r="H366" s="20" t="s">
        <v>262</v>
      </c>
      <c r="J366" s="20" t="s">
        <v>49</v>
      </c>
      <c r="L366" s="20">
        <v>-7.6097560975609797</v>
      </c>
      <c r="O366" s="20">
        <v>3</v>
      </c>
      <c r="P366" s="25" t="s">
        <v>869</v>
      </c>
    </row>
    <row r="367" spans="1:16">
      <c r="A367" s="20">
        <v>366</v>
      </c>
      <c r="B367" s="20" t="s">
        <v>137</v>
      </c>
      <c r="C367" s="19">
        <v>39.299300000000002</v>
      </c>
      <c r="D367" s="19">
        <v>-6.2416</v>
      </c>
      <c r="E367" s="20" t="s">
        <v>733</v>
      </c>
      <c r="F367" s="20" t="s">
        <v>136</v>
      </c>
      <c r="G367" s="20" t="s">
        <v>136</v>
      </c>
      <c r="H367" s="20" t="s">
        <v>730</v>
      </c>
      <c r="J367" s="20" t="s">
        <v>49</v>
      </c>
      <c r="L367" s="20">
        <v>-6.2926829268292703</v>
      </c>
      <c r="O367" s="20">
        <v>3</v>
      </c>
      <c r="P367" s="25" t="s">
        <v>869</v>
      </c>
    </row>
    <row r="368" spans="1:16">
      <c r="A368" s="20">
        <v>367</v>
      </c>
      <c r="B368" s="20" t="s">
        <v>137</v>
      </c>
      <c r="C368" s="19">
        <v>39.299199999999999</v>
      </c>
      <c r="D368" s="19">
        <v>-6.2416999999999998</v>
      </c>
      <c r="E368" s="20" t="s">
        <v>222</v>
      </c>
      <c r="F368" s="20" t="s">
        <v>136</v>
      </c>
      <c r="G368" s="20" t="s">
        <v>136</v>
      </c>
      <c r="H368" s="20" t="s">
        <v>223</v>
      </c>
      <c r="J368" s="20" t="s">
        <v>49</v>
      </c>
      <c r="L368" s="20">
        <v>-17.853658536585399</v>
      </c>
      <c r="O368" s="20">
        <v>3</v>
      </c>
      <c r="P368" s="25" t="s">
        <v>869</v>
      </c>
    </row>
    <row r="369" spans="1:16">
      <c r="A369" s="20">
        <v>368</v>
      </c>
      <c r="B369" s="20" t="s">
        <v>137</v>
      </c>
      <c r="C369" s="19">
        <v>39.298999999999999</v>
      </c>
      <c r="D369" s="19">
        <v>-6.2419000000000002</v>
      </c>
      <c r="E369" s="20" t="s">
        <v>752</v>
      </c>
      <c r="F369" s="20" t="s">
        <v>136</v>
      </c>
      <c r="G369" s="20" t="s">
        <v>136</v>
      </c>
      <c r="H369" s="20" t="s">
        <v>753</v>
      </c>
      <c r="J369" s="20" t="s">
        <v>49</v>
      </c>
      <c r="L369" s="20">
        <v>-8.9268292682926909</v>
      </c>
      <c r="O369" s="20">
        <v>3</v>
      </c>
      <c r="P369" s="25" t="s">
        <v>869</v>
      </c>
    </row>
    <row r="370" spans="1:16">
      <c r="A370" s="20">
        <v>369</v>
      </c>
      <c r="B370" s="20" t="s">
        <v>572</v>
      </c>
      <c r="C370" s="19">
        <v>-7.8090000000000002</v>
      </c>
      <c r="D370" s="19">
        <v>39.31</v>
      </c>
      <c r="E370" s="20" t="s">
        <v>573</v>
      </c>
      <c r="G370" s="20" t="s">
        <v>140</v>
      </c>
      <c r="H370" s="20" t="s">
        <v>574</v>
      </c>
      <c r="J370" s="20" t="s">
        <v>19</v>
      </c>
      <c r="L370" s="20">
        <v>-22.2633744855967</v>
      </c>
      <c r="O370" s="20">
        <v>3</v>
      </c>
      <c r="P370" s="25" t="s">
        <v>870</v>
      </c>
    </row>
    <row r="371" spans="1:16">
      <c r="A371" s="20">
        <v>370</v>
      </c>
      <c r="B371" s="20" t="s">
        <v>713</v>
      </c>
      <c r="C371" s="19">
        <v>39.299893842887499</v>
      </c>
      <c r="D371" s="19">
        <v>-7.7541009463722403</v>
      </c>
      <c r="E371" s="20" t="s">
        <v>714</v>
      </c>
      <c r="F371" s="20" t="s">
        <v>715</v>
      </c>
      <c r="G371" s="20" t="s">
        <v>140</v>
      </c>
      <c r="H371" s="20" t="s">
        <v>710</v>
      </c>
      <c r="J371" s="20" t="s">
        <v>49</v>
      </c>
      <c r="L371" s="20">
        <v>-23.9319267515923</v>
      </c>
      <c r="O371" s="20">
        <v>3</v>
      </c>
      <c r="P371" s="25" t="s">
        <v>871</v>
      </c>
    </row>
    <row r="372" spans="1:16">
      <c r="A372" s="20">
        <v>371</v>
      </c>
      <c r="B372" s="20" t="s">
        <v>713</v>
      </c>
      <c r="C372" s="19">
        <v>39.308811040339698</v>
      </c>
      <c r="D372" s="19">
        <v>-7.8000315457413301</v>
      </c>
      <c r="E372" s="20" t="s">
        <v>269</v>
      </c>
      <c r="G372" s="20" t="s">
        <v>140</v>
      </c>
      <c r="H372" s="20" t="s">
        <v>792</v>
      </c>
      <c r="J372" s="20" t="s">
        <v>49</v>
      </c>
      <c r="L372" s="20">
        <v>-21.7444267515923</v>
      </c>
      <c r="O372" s="20">
        <v>3</v>
      </c>
      <c r="P372" s="25" t="s">
        <v>871</v>
      </c>
    </row>
    <row r="373" spans="1:16">
      <c r="A373" s="20">
        <v>372</v>
      </c>
      <c r="B373" s="20" t="s">
        <v>713</v>
      </c>
      <c r="C373" s="19">
        <v>39.371974522293002</v>
      </c>
      <c r="D373" s="19">
        <v>-7.8787697160883301</v>
      </c>
      <c r="E373" s="20" t="s">
        <v>139</v>
      </c>
      <c r="G373" s="20" t="s">
        <v>140</v>
      </c>
      <c r="H373" s="20" t="s">
        <v>91</v>
      </c>
      <c r="J373" s="20" t="s">
        <v>19</v>
      </c>
      <c r="L373" s="20">
        <v>-23.921875</v>
      </c>
      <c r="O373" s="20">
        <v>3</v>
      </c>
      <c r="P373" s="25" t="s">
        <v>871</v>
      </c>
    </row>
    <row r="374" spans="1:16">
      <c r="A374" s="20">
        <v>373</v>
      </c>
      <c r="B374" s="20" t="s">
        <v>713</v>
      </c>
      <c r="C374" s="19">
        <v>39.219639065817397</v>
      </c>
      <c r="D374" s="19">
        <v>-7.8623659305993696</v>
      </c>
      <c r="E374" s="20" t="s">
        <v>224</v>
      </c>
      <c r="G374" s="20" t="s">
        <v>140</v>
      </c>
      <c r="H374" s="20" t="s">
        <v>223</v>
      </c>
      <c r="J374" s="20" t="s">
        <v>19</v>
      </c>
      <c r="L374" s="20">
        <v>-23.26953125</v>
      </c>
      <c r="O374" s="20">
        <v>3</v>
      </c>
      <c r="P374" s="25" t="s">
        <v>871</v>
      </c>
    </row>
    <row r="375" spans="1:16">
      <c r="A375" s="20">
        <v>374</v>
      </c>
      <c r="B375" s="20" t="s">
        <v>713</v>
      </c>
      <c r="C375" s="19">
        <v>39.438110403396998</v>
      </c>
      <c r="D375" s="19">
        <v>-8.0075394321766602</v>
      </c>
      <c r="E375" s="20" t="s">
        <v>718</v>
      </c>
      <c r="G375" s="20" t="s">
        <v>140</v>
      </c>
      <c r="H375" s="20" t="s">
        <v>710</v>
      </c>
      <c r="J375" s="20" t="s">
        <v>49</v>
      </c>
      <c r="L375" s="20">
        <v>-26.1388888888889</v>
      </c>
      <c r="O375" s="20">
        <v>3</v>
      </c>
      <c r="P375" s="25" t="s">
        <v>871</v>
      </c>
    </row>
    <row r="376" spans="1:16">
      <c r="A376" s="20">
        <v>375</v>
      </c>
      <c r="B376" s="20" t="s">
        <v>713</v>
      </c>
      <c r="C376" s="19">
        <v>39.2686836518047</v>
      </c>
      <c r="D376" s="19">
        <v>-8.2544164037854895</v>
      </c>
      <c r="E376" s="20" t="s">
        <v>374</v>
      </c>
      <c r="G376" s="20" t="s">
        <v>140</v>
      </c>
      <c r="H376" s="20" t="s">
        <v>375</v>
      </c>
      <c r="J376" s="20" t="s">
        <v>49</v>
      </c>
      <c r="L376" s="20">
        <v>-24.2222222222222</v>
      </c>
      <c r="O376" s="20">
        <v>3</v>
      </c>
      <c r="P376" s="25" t="s">
        <v>871</v>
      </c>
    </row>
    <row r="377" spans="1:16">
      <c r="A377" s="20">
        <v>376</v>
      </c>
      <c r="B377" s="20" t="s">
        <v>442</v>
      </c>
      <c r="C377" s="19">
        <v>-81.0851879127502</v>
      </c>
      <c r="D377" s="19">
        <v>25.362058005527</v>
      </c>
      <c r="E377" s="20" t="s">
        <v>443</v>
      </c>
      <c r="F377" s="20" t="s">
        <v>445</v>
      </c>
      <c r="G377" s="20" t="s">
        <v>445</v>
      </c>
      <c r="H377" s="20" t="s">
        <v>444</v>
      </c>
      <c r="I377" s="20" t="s">
        <v>446</v>
      </c>
      <c r="J377" s="20" t="s">
        <v>19</v>
      </c>
      <c r="L377" s="20">
        <v>-27.5</v>
      </c>
      <c r="M377" s="20">
        <v>0.6</v>
      </c>
      <c r="N377" s="20">
        <f t="shared" ref="N377:N382" si="4">M377/SQRT(O377)</f>
        <v>0.10606601717798211</v>
      </c>
      <c r="O377" s="20">
        <v>32</v>
      </c>
      <c r="P377" s="25" t="s">
        <v>872</v>
      </c>
    </row>
    <row r="378" spans="1:16">
      <c r="A378" s="20">
        <v>377</v>
      </c>
      <c r="B378" s="20" t="s">
        <v>447</v>
      </c>
      <c r="C378" s="19">
        <v>-81.085166455078095</v>
      </c>
      <c r="D378" s="19">
        <v>25.361515096536799</v>
      </c>
      <c r="E378" s="20" t="s">
        <v>448</v>
      </c>
      <c r="F378" s="20" t="s">
        <v>445</v>
      </c>
      <c r="G378" s="20" t="s">
        <v>445</v>
      </c>
      <c r="H378" s="20" t="s">
        <v>444</v>
      </c>
      <c r="I378" s="20" t="s">
        <v>449</v>
      </c>
      <c r="J378" s="21" t="s">
        <v>19</v>
      </c>
      <c r="L378" s="20">
        <v>-26.1</v>
      </c>
      <c r="M378" s="20">
        <v>0.8</v>
      </c>
      <c r="N378" s="20">
        <f t="shared" si="4"/>
        <v>0.1414213562373095</v>
      </c>
      <c r="O378" s="20">
        <v>32</v>
      </c>
      <c r="P378" s="25" t="s">
        <v>872</v>
      </c>
    </row>
    <row r="379" spans="1:16">
      <c r="A379" s="20">
        <v>378</v>
      </c>
      <c r="B379" s="20" t="s">
        <v>447</v>
      </c>
      <c r="C379" s="19">
        <v>-81.077506066131505</v>
      </c>
      <c r="D379" s="19">
        <v>25.3618447201431</v>
      </c>
      <c r="E379" s="20" t="s">
        <v>450</v>
      </c>
      <c r="F379" s="20" t="s">
        <v>445</v>
      </c>
      <c r="G379" s="20" t="s">
        <v>445</v>
      </c>
      <c r="H379" s="20" t="s">
        <v>444</v>
      </c>
      <c r="I379" s="20" t="s">
        <v>451</v>
      </c>
      <c r="J379" s="21" t="s">
        <v>19</v>
      </c>
      <c r="L379" s="20">
        <v>-26.6</v>
      </c>
      <c r="M379" s="20">
        <v>0.3</v>
      </c>
      <c r="N379" s="20">
        <f t="shared" si="4"/>
        <v>5.3033008588991057E-2</v>
      </c>
      <c r="O379" s="20">
        <v>32</v>
      </c>
      <c r="P379" s="25" t="s">
        <v>872</v>
      </c>
    </row>
    <row r="380" spans="1:16">
      <c r="A380" s="20">
        <v>379</v>
      </c>
      <c r="B380" s="20" t="s">
        <v>447</v>
      </c>
      <c r="C380" s="19">
        <v>-81.082269669341997</v>
      </c>
      <c r="D380" s="19">
        <v>25.3573074691848</v>
      </c>
      <c r="E380" s="20" t="s">
        <v>452</v>
      </c>
      <c r="F380" s="20" t="s">
        <v>445</v>
      </c>
      <c r="G380" s="20" t="s">
        <v>445</v>
      </c>
      <c r="H380" s="20" t="s">
        <v>444</v>
      </c>
      <c r="I380" s="20" t="s">
        <v>451</v>
      </c>
      <c r="J380" s="21" t="s">
        <v>19</v>
      </c>
      <c r="L380" s="20">
        <v>-26</v>
      </c>
      <c r="M380" s="20">
        <v>1.1000000000000001</v>
      </c>
      <c r="N380" s="20">
        <f t="shared" si="4"/>
        <v>0.19445436482630057</v>
      </c>
      <c r="O380" s="20">
        <v>32</v>
      </c>
      <c r="P380" s="25" t="s">
        <v>872</v>
      </c>
    </row>
    <row r="381" spans="1:16">
      <c r="A381" s="20">
        <v>380</v>
      </c>
      <c r="B381" s="20" t="s">
        <v>447</v>
      </c>
      <c r="C381" s="19">
        <v>-81.082183838653506</v>
      </c>
      <c r="D381" s="19">
        <v>25.3573268595085</v>
      </c>
      <c r="E381" s="20" t="s">
        <v>453</v>
      </c>
      <c r="F381" s="20" t="s">
        <v>445</v>
      </c>
      <c r="G381" s="20" t="s">
        <v>445</v>
      </c>
      <c r="H381" s="20" t="s">
        <v>444</v>
      </c>
      <c r="I381" s="20" t="s">
        <v>451</v>
      </c>
      <c r="J381" s="21" t="s">
        <v>19</v>
      </c>
      <c r="L381" s="20">
        <v>-25.8</v>
      </c>
      <c r="M381" s="20">
        <v>0.8</v>
      </c>
      <c r="N381" s="20">
        <f t="shared" si="4"/>
        <v>0.1414213562373095</v>
      </c>
      <c r="O381" s="20">
        <v>32</v>
      </c>
      <c r="P381" s="25" t="s">
        <v>872</v>
      </c>
    </row>
    <row r="382" spans="1:16">
      <c r="A382" s="20">
        <v>381</v>
      </c>
      <c r="B382" s="20" t="s">
        <v>697</v>
      </c>
      <c r="C382" s="19">
        <v>-81.730212172490297</v>
      </c>
      <c r="D382" s="19">
        <v>26.022467455678001</v>
      </c>
      <c r="E382" s="20" t="s">
        <v>698</v>
      </c>
      <c r="F382" s="20" t="s">
        <v>445</v>
      </c>
      <c r="G382" s="20" t="s">
        <v>445</v>
      </c>
      <c r="H382" s="20" t="s">
        <v>685</v>
      </c>
      <c r="I382" s="20" t="s">
        <v>699</v>
      </c>
      <c r="J382" s="20" t="s">
        <v>49</v>
      </c>
      <c r="L382" s="20">
        <v>-26.4</v>
      </c>
      <c r="M382" s="20">
        <v>0.9</v>
      </c>
      <c r="N382" s="20">
        <f t="shared" si="4"/>
        <v>0.19639610121239315</v>
      </c>
      <c r="O382" s="20">
        <v>21</v>
      </c>
      <c r="P382" s="25" t="s">
        <v>873</v>
      </c>
    </row>
    <row r="383" spans="1:16">
      <c r="A383" s="20">
        <v>382</v>
      </c>
      <c r="B383" s="20" t="s">
        <v>432</v>
      </c>
      <c r="C383" s="19">
        <v>-106.33</v>
      </c>
      <c r="D383" s="19">
        <v>23.152999999999999</v>
      </c>
      <c r="E383" s="20" t="s">
        <v>466</v>
      </c>
      <c r="F383" s="20" t="s">
        <v>467</v>
      </c>
      <c r="G383" s="20" t="s">
        <v>314</v>
      </c>
      <c r="H383" s="20" t="s">
        <v>791</v>
      </c>
      <c r="I383" s="20" t="s">
        <v>436</v>
      </c>
      <c r="J383" s="20" t="s">
        <v>19</v>
      </c>
      <c r="L383" s="20">
        <v>-25.05</v>
      </c>
      <c r="P383" s="25" t="s">
        <v>864</v>
      </c>
    </row>
    <row r="384" spans="1:16">
      <c r="A384" s="20">
        <v>383</v>
      </c>
      <c r="B384" s="20" t="s">
        <v>432</v>
      </c>
      <c r="C384" s="19">
        <v>-106.328</v>
      </c>
      <c r="D384" s="19">
        <v>23.155000000000001</v>
      </c>
      <c r="E384" s="20" t="s">
        <v>468</v>
      </c>
      <c r="G384" s="20" t="s">
        <v>314</v>
      </c>
      <c r="H384" s="20" t="s">
        <v>791</v>
      </c>
      <c r="I384" s="20" t="s">
        <v>436</v>
      </c>
      <c r="J384" s="21" t="s">
        <v>19</v>
      </c>
      <c r="L384" s="20">
        <v>-23.325000000000003</v>
      </c>
      <c r="P384" s="25" t="s">
        <v>864</v>
      </c>
    </row>
    <row r="385" spans="1:16">
      <c r="A385" s="20">
        <v>384</v>
      </c>
      <c r="B385" s="20" t="s">
        <v>310</v>
      </c>
      <c r="C385" s="19">
        <v>-81.734110999999999</v>
      </c>
      <c r="D385" s="19">
        <v>26.022361</v>
      </c>
      <c r="E385" s="20" t="s">
        <v>311</v>
      </c>
      <c r="F385" s="20" t="s">
        <v>313</v>
      </c>
      <c r="G385" s="20" t="s">
        <v>314</v>
      </c>
      <c r="H385" s="20" t="s">
        <v>312</v>
      </c>
      <c r="J385" s="20" t="s">
        <v>19</v>
      </c>
      <c r="K385" s="20" t="s">
        <v>1926</v>
      </c>
      <c r="L385" s="20">
        <v>-27.3</v>
      </c>
      <c r="M385" s="20">
        <v>0.1</v>
      </c>
      <c r="N385" s="20">
        <f t="shared" ref="N385:N405" si="5">M385/SQRT(O385)</f>
        <v>5.7735026918962581E-2</v>
      </c>
      <c r="O385" s="20">
        <v>3</v>
      </c>
      <c r="P385" s="25" t="s">
        <v>874</v>
      </c>
    </row>
    <row r="386" spans="1:16">
      <c r="A386" s="20">
        <v>385</v>
      </c>
      <c r="B386" s="20" t="s">
        <v>310</v>
      </c>
      <c r="C386" s="19">
        <v>-81.612519000000006</v>
      </c>
      <c r="D386" s="19">
        <v>25.923631</v>
      </c>
      <c r="E386" s="20" t="s">
        <v>315</v>
      </c>
      <c r="F386" s="20" t="s">
        <v>313</v>
      </c>
      <c r="G386" s="20" t="s">
        <v>314</v>
      </c>
      <c r="H386" s="20" t="s">
        <v>312</v>
      </c>
      <c r="J386" s="20" t="s">
        <v>19</v>
      </c>
      <c r="K386" s="20" t="s">
        <v>1926</v>
      </c>
      <c r="L386" s="20">
        <v>-27.4</v>
      </c>
      <c r="M386" s="20">
        <v>0</v>
      </c>
      <c r="N386" s="20">
        <f t="shared" si="5"/>
        <v>0</v>
      </c>
      <c r="O386" s="20">
        <v>3</v>
      </c>
      <c r="P386" s="25" t="s">
        <v>874</v>
      </c>
    </row>
    <row r="387" spans="1:16">
      <c r="A387" s="20">
        <v>386</v>
      </c>
      <c r="B387" s="20" t="s">
        <v>310</v>
      </c>
      <c r="C387" s="19">
        <v>-81.510818999999998</v>
      </c>
      <c r="D387" s="19">
        <v>25.901869000000001</v>
      </c>
      <c r="E387" s="20" t="s">
        <v>316</v>
      </c>
      <c r="F387" s="20" t="s">
        <v>313</v>
      </c>
      <c r="G387" s="20" t="s">
        <v>314</v>
      </c>
      <c r="H387" s="20" t="s">
        <v>312</v>
      </c>
      <c r="J387" s="20" t="s">
        <v>19</v>
      </c>
      <c r="K387" s="20" t="s">
        <v>1926</v>
      </c>
      <c r="L387" s="20">
        <v>-28</v>
      </c>
      <c r="M387" s="20">
        <v>0.1</v>
      </c>
      <c r="N387" s="20">
        <f t="shared" si="5"/>
        <v>5.7735026918962581E-2</v>
      </c>
      <c r="O387" s="20">
        <v>3</v>
      </c>
      <c r="P387" s="25" t="s">
        <v>874</v>
      </c>
    </row>
    <row r="388" spans="1:16">
      <c r="A388" s="20">
        <v>387</v>
      </c>
      <c r="B388" s="20" t="s">
        <v>310</v>
      </c>
      <c r="C388" s="19">
        <v>-80.963594000000001</v>
      </c>
      <c r="D388" s="19">
        <v>25.410108000000001</v>
      </c>
      <c r="E388" s="20" t="s">
        <v>368</v>
      </c>
      <c r="F388" s="20" t="s">
        <v>370</v>
      </c>
      <c r="G388" s="20" t="s">
        <v>314</v>
      </c>
      <c r="H388" s="20" t="s">
        <v>369</v>
      </c>
      <c r="J388" s="20" t="s">
        <v>49</v>
      </c>
      <c r="K388" s="20" t="s">
        <v>1926</v>
      </c>
      <c r="L388" s="20">
        <v>-28</v>
      </c>
      <c r="M388" s="20">
        <v>0.2</v>
      </c>
      <c r="N388" s="20">
        <f t="shared" si="5"/>
        <v>0.11547005383792516</v>
      </c>
      <c r="O388" s="20">
        <v>3</v>
      </c>
      <c r="P388" s="25" t="s">
        <v>874</v>
      </c>
    </row>
    <row r="389" spans="1:16">
      <c r="A389" s="20">
        <v>388</v>
      </c>
      <c r="B389" s="20" t="s">
        <v>310</v>
      </c>
      <c r="C389" s="19">
        <v>-81.060336000000007</v>
      </c>
      <c r="D389" s="19">
        <v>25.423449999999999</v>
      </c>
      <c r="E389" s="20" t="s">
        <v>371</v>
      </c>
      <c r="F389" s="20" t="s">
        <v>370</v>
      </c>
      <c r="G389" s="20" t="s">
        <v>314</v>
      </c>
      <c r="H389" s="20" t="s">
        <v>369</v>
      </c>
      <c r="J389" s="20" t="s">
        <v>49</v>
      </c>
      <c r="K389" s="20" t="s">
        <v>1926</v>
      </c>
      <c r="L389" s="20">
        <v>-27.4</v>
      </c>
      <c r="M389" s="20">
        <v>0.1</v>
      </c>
      <c r="N389" s="20">
        <f t="shared" si="5"/>
        <v>5.7735026918962581E-2</v>
      </c>
      <c r="O389" s="20">
        <v>3</v>
      </c>
      <c r="P389" s="25" t="s">
        <v>874</v>
      </c>
    </row>
    <row r="390" spans="1:16">
      <c r="A390" s="20">
        <v>389</v>
      </c>
      <c r="B390" s="20" t="s">
        <v>141</v>
      </c>
      <c r="C390" s="19">
        <v>32.964402999999997</v>
      </c>
      <c r="D390" s="19">
        <v>-26.046572000000001</v>
      </c>
      <c r="E390" s="20" t="s">
        <v>142</v>
      </c>
      <c r="F390" s="20" t="s">
        <v>143</v>
      </c>
      <c r="G390" s="20" t="s">
        <v>143</v>
      </c>
      <c r="H390" s="20" t="s">
        <v>91</v>
      </c>
      <c r="I390" s="20" t="s">
        <v>144</v>
      </c>
      <c r="J390" s="20" t="s">
        <v>49</v>
      </c>
      <c r="L390" s="20">
        <v>-22.6</v>
      </c>
      <c r="M390" s="20">
        <v>1.2</v>
      </c>
      <c r="N390" s="20">
        <f t="shared" si="5"/>
        <v>0.84852813742385691</v>
      </c>
      <c r="O390" s="20">
        <v>2</v>
      </c>
      <c r="P390" s="25" t="s">
        <v>875</v>
      </c>
    </row>
    <row r="391" spans="1:16">
      <c r="A391" s="20">
        <v>390</v>
      </c>
      <c r="B391" s="20" t="s">
        <v>556</v>
      </c>
      <c r="C391" s="19">
        <v>101.906571</v>
      </c>
      <c r="D391" s="19">
        <v>12.592161000000001</v>
      </c>
      <c r="E391" s="20" t="s">
        <v>557</v>
      </c>
      <c r="F391" s="20" t="s">
        <v>558</v>
      </c>
      <c r="G391" s="20" t="s">
        <v>558</v>
      </c>
      <c r="H391" s="20" t="s">
        <v>793</v>
      </c>
      <c r="I391" s="20" t="s">
        <v>559</v>
      </c>
      <c r="J391" s="20" t="s">
        <v>49</v>
      </c>
      <c r="K391" s="20" t="s">
        <v>1926</v>
      </c>
      <c r="L391" s="20">
        <v>-27.36</v>
      </c>
      <c r="M391" s="20">
        <v>0.35</v>
      </c>
      <c r="N391" s="20">
        <f t="shared" si="5"/>
        <v>0.20207259421636903</v>
      </c>
      <c r="O391" s="20">
        <v>3</v>
      </c>
      <c r="P391" s="25" t="s">
        <v>876</v>
      </c>
    </row>
    <row r="392" spans="1:16">
      <c r="A392" s="20">
        <v>391</v>
      </c>
      <c r="B392" s="20" t="s">
        <v>145</v>
      </c>
      <c r="C392" s="19">
        <v>55.636912719726503</v>
      </c>
      <c r="D392" s="19">
        <v>26.785251229591999</v>
      </c>
      <c r="E392" s="20" t="s">
        <v>78</v>
      </c>
      <c r="F392" s="20" t="s">
        <v>146</v>
      </c>
      <c r="G392" s="20" t="s">
        <v>147</v>
      </c>
      <c r="H392" s="20" t="s">
        <v>91</v>
      </c>
      <c r="J392" s="20" t="s">
        <v>49</v>
      </c>
      <c r="L392" s="20">
        <v>-15.77</v>
      </c>
      <c r="M392" s="20">
        <v>0.78</v>
      </c>
      <c r="N392" s="20">
        <f t="shared" si="5"/>
        <v>0.45033320996790815</v>
      </c>
      <c r="O392" s="20">
        <v>3</v>
      </c>
      <c r="P392" s="25" t="s">
        <v>878</v>
      </c>
    </row>
    <row r="393" spans="1:16">
      <c r="A393" s="20">
        <v>392</v>
      </c>
      <c r="B393" s="20" t="s">
        <v>145</v>
      </c>
      <c r="C393" s="19">
        <v>55.679484741210899</v>
      </c>
      <c r="D393" s="19">
        <v>26.8299891947986</v>
      </c>
      <c r="E393" s="20" t="s">
        <v>77</v>
      </c>
      <c r="G393" s="20" t="s">
        <v>147</v>
      </c>
      <c r="H393" s="20" t="s">
        <v>91</v>
      </c>
      <c r="J393" s="20" t="s">
        <v>49</v>
      </c>
      <c r="L393" s="20">
        <v>-16.61</v>
      </c>
      <c r="M393" s="20">
        <v>5.72</v>
      </c>
      <c r="N393" s="20">
        <f t="shared" si="5"/>
        <v>3.3024435397646594</v>
      </c>
      <c r="O393" s="20">
        <v>3</v>
      </c>
      <c r="P393" s="25" t="s">
        <v>878</v>
      </c>
    </row>
    <row r="394" spans="1:16">
      <c r="A394" s="20">
        <v>393</v>
      </c>
      <c r="B394" s="20" t="s">
        <v>145</v>
      </c>
      <c r="C394" s="19">
        <v>55.702830688476503</v>
      </c>
      <c r="D394" s="19">
        <v>26.844693710120598</v>
      </c>
      <c r="E394" s="20" t="s">
        <v>76</v>
      </c>
      <c r="G394" s="20" t="s">
        <v>147</v>
      </c>
      <c r="H394" s="20" t="s">
        <v>91</v>
      </c>
      <c r="J394" s="20" t="s">
        <v>49</v>
      </c>
      <c r="L394" s="20">
        <v>-25.5</v>
      </c>
      <c r="M394" s="20">
        <v>0.55000000000000004</v>
      </c>
      <c r="N394" s="20">
        <f t="shared" si="5"/>
        <v>0.31754264805429422</v>
      </c>
      <c r="O394" s="20">
        <v>3</v>
      </c>
      <c r="P394" s="25" t="s">
        <v>878</v>
      </c>
    </row>
    <row r="395" spans="1:16">
      <c r="A395" s="20">
        <v>394</v>
      </c>
      <c r="B395" s="20" t="s">
        <v>145</v>
      </c>
      <c r="C395" s="19">
        <v>55.706950561523399</v>
      </c>
      <c r="D395" s="19">
        <v>26.871034523610799</v>
      </c>
      <c r="E395" s="20" t="s">
        <v>73</v>
      </c>
      <c r="G395" s="20" t="s">
        <v>147</v>
      </c>
      <c r="H395" s="20" t="s">
        <v>91</v>
      </c>
      <c r="J395" s="20" t="s">
        <v>49</v>
      </c>
      <c r="L395" s="20">
        <v>-13.09</v>
      </c>
      <c r="M395" s="20">
        <v>1.69</v>
      </c>
      <c r="N395" s="20">
        <f t="shared" si="5"/>
        <v>0.97572195493046754</v>
      </c>
      <c r="O395" s="20">
        <v>3</v>
      </c>
      <c r="P395" s="25" t="s">
        <v>878</v>
      </c>
    </row>
    <row r="396" spans="1:16">
      <c r="A396" s="20">
        <v>395</v>
      </c>
      <c r="B396" s="20" t="s">
        <v>148</v>
      </c>
      <c r="C396" s="19">
        <v>57.794473202737997</v>
      </c>
      <c r="D396" s="19">
        <v>25.689358217745799</v>
      </c>
      <c r="E396" s="20" t="s">
        <v>149</v>
      </c>
      <c r="F396" s="20" t="s">
        <v>150</v>
      </c>
      <c r="G396" s="20" t="s">
        <v>147</v>
      </c>
      <c r="H396" s="20" t="s">
        <v>91</v>
      </c>
      <c r="J396" s="20" t="s">
        <v>49</v>
      </c>
      <c r="L396" s="20">
        <v>-21.5</v>
      </c>
      <c r="M396" s="20">
        <v>1.8</v>
      </c>
      <c r="N396" s="20">
        <f t="shared" si="5"/>
        <v>1.0392304845413265</v>
      </c>
      <c r="O396" s="20">
        <v>3</v>
      </c>
      <c r="P396" s="25" t="s">
        <v>878</v>
      </c>
    </row>
    <row r="397" spans="1:16">
      <c r="A397" s="20">
        <v>396</v>
      </c>
      <c r="B397" s="20" t="s">
        <v>148</v>
      </c>
      <c r="C397" s="19">
        <v>58.031365902933302</v>
      </c>
      <c r="D397" s="19">
        <v>25.606413424433399</v>
      </c>
      <c r="E397" s="20" t="s">
        <v>151</v>
      </c>
      <c r="G397" s="20" t="s">
        <v>147</v>
      </c>
      <c r="H397" s="20" t="s">
        <v>91</v>
      </c>
      <c r="J397" s="20" t="s">
        <v>49</v>
      </c>
      <c r="L397" s="20">
        <v>-23.2</v>
      </c>
      <c r="M397" s="20">
        <v>0.8</v>
      </c>
      <c r="N397" s="20">
        <f t="shared" si="5"/>
        <v>0.46188021535170065</v>
      </c>
      <c r="O397" s="20">
        <v>3</v>
      </c>
      <c r="P397" s="25" t="s">
        <v>878</v>
      </c>
    </row>
    <row r="398" spans="1:16">
      <c r="A398" s="20">
        <v>397</v>
      </c>
      <c r="B398" s="20" t="s">
        <v>148</v>
      </c>
      <c r="C398" s="19">
        <v>58.043038876566101</v>
      </c>
      <c r="D398" s="19">
        <v>25.596505717333201</v>
      </c>
      <c r="E398" s="20" t="s">
        <v>152</v>
      </c>
      <c r="G398" s="20" t="s">
        <v>147</v>
      </c>
      <c r="H398" s="20" t="s">
        <v>91</v>
      </c>
      <c r="J398" s="20" t="s">
        <v>49</v>
      </c>
      <c r="L398" s="20">
        <v>-25.2</v>
      </c>
      <c r="M398" s="20">
        <v>0.8</v>
      </c>
      <c r="N398" s="20">
        <f t="shared" si="5"/>
        <v>0.46188021535170065</v>
      </c>
      <c r="O398" s="20">
        <v>3</v>
      </c>
      <c r="P398" s="25" t="s">
        <v>878</v>
      </c>
    </row>
    <row r="399" spans="1:16">
      <c r="A399" s="20">
        <v>398</v>
      </c>
      <c r="B399" s="20" t="s">
        <v>148</v>
      </c>
      <c r="C399" s="19">
        <v>58.286800836789197</v>
      </c>
      <c r="D399" s="19">
        <v>25.612760750180801</v>
      </c>
      <c r="E399" s="20" t="s">
        <v>153</v>
      </c>
      <c r="G399" s="20" t="s">
        <v>147</v>
      </c>
      <c r="H399" s="20" t="s">
        <v>91</v>
      </c>
      <c r="J399" s="20" t="s">
        <v>49</v>
      </c>
      <c r="L399" s="20">
        <v>-24.3</v>
      </c>
      <c r="M399" s="20">
        <v>0.7</v>
      </c>
      <c r="N399" s="20">
        <f t="shared" si="5"/>
        <v>0.40414518843273806</v>
      </c>
      <c r="O399" s="20">
        <v>3</v>
      </c>
      <c r="P399" s="25" t="s">
        <v>878</v>
      </c>
    </row>
    <row r="400" spans="1:16">
      <c r="A400" s="20">
        <v>399</v>
      </c>
      <c r="B400" s="20" t="s">
        <v>56</v>
      </c>
      <c r="C400" s="19">
        <v>55.75</v>
      </c>
      <c r="D400" s="19">
        <v>26.8</v>
      </c>
      <c r="E400" s="20" t="s">
        <v>154</v>
      </c>
      <c r="F400" s="20" t="s">
        <v>146</v>
      </c>
      <c r="G400" s="20" t="s">
        <v>147</v>
      </c>
      <c r="H400" s="20" t="s">
        <v>91</v>
      </c>
      <c r="I400" s="20" t="s">
        <v>155</v>
      </c>
      <c r="J400" s="20" t="s">
        <v>49</v>
      </c>
      <c r="L400" s="20">
        <v>-19.5</v>
      </c>
      <c r="M400" s="20">
        <v>2.2000000000000002</v>
      </c>
      <c r="N400" s="20">
        <f t="shared" si="5"/>
        <v>0.63508529610858844</v>
      </c>
      <c r="O400" s="20">
        <v>12</v>
      </c>
      <c r="P400" s="25" t="s">
        <v>880</v>
      </c>
    </row>
    <row r="401" spans="1:16">
      <c r="A401" s="20">
        <v>400</v>
      </c>
      <c r="B401" s="20" t="s">
        <v>156</v>
      </c>
      <c r="C401" s="19">
        <v>55.711254612546099</v>
      </c>
      <c r="D401" s="19">
        <v>26.777163904235699</v>
      </c>
      <c r="E401" s="20" t="s">
        <v>157</v>
      </c>
      <c r="F401" s="20" t="s">
        <v>158</v>
      </c>
      <c r="G401" s="20" t="s">
        <v>147</v>
      </c>
      <c r="H401" s="20" t="s">
        <v>91</v>
      </c>
      <c r="I401" s="20" t="s">
        <v>159</v>
      </c>
      <c r="J401" s="20" t="s">
        <v>49</v>
      </c>
      <c r="K401" s="20" t="s">
        <v>1926</v>
      </c>
      <c r="L401" s="20">
        <v>-19.5</v>
      </c>
      <c r="M401" s="20">
        <v>0.3</v>
      </c>
      <c r="N401" s="20">
        <f t="shared" si="5"/>
        <v>0.12247448713915891</v>
      </c>
      <c r="O401" s="20">
        <v>6</v>
      </c>
      <c r="P401" s="25" t="s">
        <v>881</v>
      </c>
    </row>
    <row r="402" spans="1:16">
      <c r="A402" s="20">
        <v>401</v>
      </c>
      <c r="B402" s="20" t="s">
        <v>156</v>
      </c>
      <c r="C402" s="19">
        <v>55.714944649446501</v>
      </c>
      <c r="D402" s="19">
        <v>26.7716390423573</v>
      </c>
      <c r="E402" s="20" t="s">
        <v>160</v>
      </c>
      <c r="G402" s="20" t="s">
        <v>147</v>
      </c>
      <c r="H402" s="20" t="s">
        <v>91</v>
      </c>
      <c r="I402" s="20" t="s">
        <v>159</v>
      </c>
      <c r="J402" s="20" t="s">
        <v>49</v>
      </c>
      <c r="K402" s="20" t="s">
        <v>1926</v>
      </c>
      <c r="L402" s="20">
        <v>-19.3</v>
      </c>
      <c r="M402" s="20">
        <v>0.3</v>
      </c>
      <c r="N402" s="20">
        <f t="shared" si="5"/>
        <v>0.12247448713915891</v>
      </c>
      <c r="O402" s="20">
        <v>6</v>
      </c>
      <c r="P402" s="25" t="s">
        <v>881</v>
      </c>
    </row>
    <row r="403" spans="1:16">
      <c r="A403" s="20">
        <v>402</v>
      </c>
      <c r="B403" s="20" t="s">
        <v>156</v>
      </c>
      <c r="C403" s="19">
        <v>55.729704797048001</v>
      </c>
      <c r="D403" s="19">
        <v>26.768876611418001</v>
      </c>
      <c r="E403" s="20" t="s">
        <v>161</v>
      </c>
      <c r="G403" s="20" t="s">
        <v>147</v>
      </c>
      <c r="H403" s="20" t="s">
        <v>91</v>
      </c>
      <c r="I403" s="20" t="s">
        <v>159</v>
      </c>
      <c r="J403" s="20" t="s">
        <v>49</v>
      </c>
      <c r="K403" s="20" t="s">
        <v>1926</v>
      </c>
      <c r="L403" s="20">
        <v>-17.899999999999999</v>
      </c>
      <c r="M403" s="20">
        <v>1</v>
      </c>
      <c r="N403" s="20">
        <f t="shared" si="5"/>
        <v>0.40824829046386307</v>
      </c>
      <c r="O403" s="20">
        <v>6</v>
      </c>
      <c r="P403" s="25" t="s">
        <v>881</v>
      </c>
    </row>
    <row r="404" spans="1:16">
      <c r="A404" s="20">
        <v>403</v>
      </c>
      <c r="B404" s="20" t="s">
        <v>156</v>
      </c>
      <c r="C404" s="19">
        <v>55.729704797048001</v>
      </c>
      <c r="D404" s="19">
        <v>26.7780847145488</v>
      </c>
      <c r="E404" s="20" t="s">
        <v>162</v>
      </c>
      <c r="G404" s="20" t="s">
        <v>147</v>
      </c>
      <c r="H404" s="20" t="s">
        <v>91</v>
      </c>
      <c r="I404" s="20" t="s">
        <v>159</v>
      </c>
      <c r="J404" s="20" t="s">
        <v>49</v>
      </c>
      <c r="K404" s="20" t="s">
        <v>1926</v>
      </c>
      <c r="L404" s="20">
        <v>-22.3</v>
      </c>
      <c r="M404" s="20">
        <v>3.5</v>
      </c>
      <c r="N404" s="20">
        <f t="shared" si="5"/>
        <v>1.4288690166235207</v>
      </c>
      <c r="O404" s="20">
        <v>6</v>
      </c>
      <c r="P404" s="25" t="s">
        <v>881</v>
      </c>
    </row>
    <row r="405" spans="1:16">
      <c r="A405" s="20">
        <v>404</v>
      </c>
      <c r="B405" s="20" t="s">
        <v>656</v>
      </c>
      <c r="C405" s="19">
        <v>39.088099999999997</v>
      </c>
      <c r="D405" s="19">
        <v>22.340299999999999</v>
      </c>
      <c r="F405" s="20" t="s">
        <v>657</v>
      </c>
      <c r="G405" s="20" t="s">
        <v>658</v>
      </c>
      <c r="H405" s="20" t="s">
        <v>581</v>
      </c>
      <c r="I405" s="20" t="s">
        <v>659</v>
      </c>
      <c r="J405" s="20" t="s">
        <v>49</v>
      </c>
      <c r="L405" s="20">
        <v>-21.52</v>
      </c>
      <c r="M405" s="20">
        <v>0.56999999999999995</v>
      </c>
      <c r="N405" s="20">
        <f t="shared" si="5"/>
        <v>0.16454482671904333</v>
      </c>
      <c r="O405" s="20">
        <v>12</v>
      </c>
      <c r="P405" s="25" t="s">
        <v>882</v>
      </c>
    </row>
    <row r="406" spans="1:16">
      <c r="A406" s="20">
        <v>405</v>
      </c>
      <c r="B406" s="20" t="s">
        <v>477</v>
      </c>
      <c r="C406" s="19">
        <v>138.086571121215</v>
      </c>
      <c r="D406" s="19">
        <v>9.5390811131102602</v>
      </c>
      <c r="E406" s="20" t="s">
        <v>478</v>
      </c>
      <c r="G406" s="20" t="s">
        <v>479</v>
      </c>
      <c r="H406" s="20" t="s">
        <v>794</v>
      </c>
      <c r="J406" s="20" t="s">
        <v>49</v>
      </c>
      <c r="L406" s="20">
        <v>-25.6954314720812</v>
      </c>
      <c r="O406" s="20">
        <v>3</v>
      </c>
      <c r="P406" s="25" t="s">
        <v>883</v>
      </c>
    </row>
    <row r="407" spans="1:16">
      <c r="A407" s="20">
        <v>406</v>
      </c>
      <c r="B407" s="20" t="s">
        <v>477</v>
      </c>
      <c r="C407" s="19">
        <v>138.10606305280899</v>
      </c>
      <c r="D407" s="19">
        <v>9.5665537619183407</v>
      </c>
      <c r="E407" s="20" t="s">
        <v>480</v>
      </c>
      <c r="G407" s="20" t="s">
        <v>479</v>
      </c>
      <c r="H407" s="20" t="s">
        <v>794</v>
      </c>
      <c r="J407" s="20" t="s">
        <v>49</v>
      </c>
      <c r="L407" s="20">
        <v>-25.252525252525199</v>
      </c>
      <c r="O407" s="20">
        <v>3</v>
      </c>
      <c r="P407" s="25" t="s">
        <v>1428</v>
      </c>
    </row>
    <row r="408" spans="1:16">
      <c r="A408" s="20">
        <v>407</v>
      </c>
      <c r="B408" s="20" t="s">
        <v>477</v>
      </c>
      <c r="C408" s="19">
        <v>138.14932171980101</v>
      </c>
      <c r="D408" s="19">
        <v>9.5145826421082393</v>
      </c>
      <c r="E408" s="20" t="s">
        <v>481</v>
      </c>
      <c r="G408" s="20" t="s">
        <v>479</v>
      </c>
      <c r="H408" s="20" t="s">
        <v>794</v>
      </c>
      <c r="J408" s="20" t="s">
        <v>49</v>
      </c>
      <c r="L408" s="20">
        <v>-25.21608040201</v>
      </c>
      <c r="O408" s="20">
        <v>3</v>
      </c>
      <c r="P408" s="25" t="s">
        <v>1429</v>
      </c>
    </row>
    <row r="409" spans="1:16">
      <c r="A409" s="20">
        <v>408</v>
      </c>
      <c r="B409" s="20" t="s">
        <v>477</v>
      </c>
      <c r="C409" s="19">
        <v>138.181594058668</v>
      </c>
      <c r="D409" s="19">
        <v>9.5572435578805592</v>
      </c>
      <c r="E409" s="20" t="s">
        <v>482</v>
      </c>
      <c r="G409" s="20" t="s">
        <v>479</v>
      </c>
      <c r="H409" s="20" t="s">
        <v>794</v>
      </c>
      <c r="J409" s="20" t="s">
        <v>49</v>
      </c>
      <c r="L409" s="20">
        <v>-25.1478696741855</v>
      </c>
      <c r="O409" s="20">
        <v>3</v>
      </c>
      <c r="P409" s="25" t="s">
        <v>1430</v>
      </c>
    </row>
    <row r="410" spans="1:16">
      <c r="A410" s="20">
        <v>409</v>
      </c>
      <c r="B410" s="20" t="s">
        <v>469</v>
      </c>
      <c r="C410" s="19">
        <v>77.257777777777775</v>
      </c>
      <c r="D410" s="19">
        <v>3.835</v>
      </c>
      <c r="E410" s="20" t="s">
        <v>470</v>
      </c>
      <c r="F410" s="20" t="s">
        <v>471</v>
      </c>
      <c r="G410" s="20" t="s">
        <v>472</v>
      </c>
      <c r="H410" s="20" t="s">
        <v>795</v>
      </c>
      <c r="I410" s="20" t="s">
        <v>473</v>
      </c>
      <c r="J410" s="20" t="s">
        <v>49</v>
      </c>
      <c r="L410" s="20">
        <v>-26.8</v>
      </c>
      <c r="O410" s="20">
        <v>3</v>
      </c>
      <c r="P410" s="25" t="s">
        <v>884</v>
      </c>
    </row>
    <row r="411" spans="1:16">
      <c r="A411" s="20">
        <v>410</v>
      </c>
      <c r="B411" s="20" t="s">
        <v>338</v>
      </c>
      <c r="C411" s="19">
        <v>115.373727818182</v>
      </c>
      <c r="D411" s="19">
        <v>5.2920455963302802</v>
      </c>
      <c r="E411" s="20" t="s">
        <v>339</v>
      </c>
      <c r="F411" s="20" t="s">
        <v>341</v>
      </c>
      <c r="G411" s="20" t="s">
        <v>92</v>
      </c>
      <c r="H411" s="20" t="s">
        <v>340</v>
      </c>
      <c r="I411" s="20" t="s">
        <v>342</v>
      </c>
      <c r="J411" s="20" t="s">
        <v>19</v>
      </c>
      <c r="L411" s="20">
        <v>-30.610271903323302</v>
      </c>
      <c r="O411" s="20">
        <v>1</v>
      </c>
      <c r="P411" s="25" t="s">
        <v>885</v>
      </c>
    </row>
    <row r="412" spans="1:16">
      <c r="A412" s="20">
        <v>411</v>
      </c>
      <c r="B412" s="20" t="s">
        <v>338</v>
      </c>
      <c r="C412" s="19">
        <v>115.407399333333</v>
      </c>
      <c r="D412" s="19">
        <v>5.2584064525993899</v>
      </c>
      <c r="E412" s="20" t="s">
        <v>343</v>
      </c>
      <c r="G412" s="20" t="s">
        <v>92</v>
      </c>
      <c r="H412" s="20" t="s">
        <v>340</v>
      </c>
      <c r="J412" s="20" t="s">
        <v>19</v>
      </c>
      <c r="L412" s="20">
        <v>-30.731117824773399</v>
      </c>
      <c r="O412" s="20">
        <v>1</v>
      </c>
      <c r="P412" s="25" t="s">
        <v>885</v>
      </c>
    </row>
    <row r="413" spans="1:16">
      <c r="A413" s="20">
        <v>412</v>
      </c>
      <c r="B413" s="20" t="s">
        <v>338</v>
      </c>
      <c r="C413" s="19">
        <v>115.457906606061</v>
      </c>
      <c r="D413" s="19">
        <v>5.22782541284404</v>
      </c>
      <c r="E413" s="20" t="s">
        <v>344</v>
      </c>
      <c r="G413" s="20" t="s">
        <v>92</v>
      </c>
      <c r="H413" s="20" t="s">
        <v>340</v>
      </c>
      <c r="J413" s="20" t="s">
        <v>19</v>
      </c>
      <c r="L413" s="20">
        <v>-28.7371601208459</v>
      </c>
      <c r="O413" s="20">
        <v>1</v>
      </c>
      <c r="P413" s="25" t="s">
        <v>885</v>
      </c>
    </row>
    <row r="414" spans="1:16">
      <c r="A414" s="20">
        <v>413</v>
      </c>
      <c r="B414" s="20" t="s">
        <v>338</v>
      </c>
      <c r="C414" s="19">
        <v>115.58585836363601</v>
      </c>
      <c r="D414" s="19">
        <v>5.2186511009174303</v>
      </c>
      <c r="E414" s="20" t="s">
        <v>345</v>
      </c>
      <c r="G414" s="20" t="s">
        <v>92</v>
      </c>
      <c r="H414" s="20" t="s">
        <v>340</v>
      </c>
      <c r="J414" s="20" t="s">
        <v>19</v>
      </c>
      <c r="L414" s="20">
        <v>-28.676737160120801</v>
      </c>
      <c r="O414" s="20">
        <v>1</v>
      </c>
      <c r="P414" s="25" t="s">
        <v>885</v>
      </c>
    </row>
    <row r="415" spans="1:16">
      <c r="A415" s="20">
        <v>414</v>
      </c>
      <c r="B415" s="20" t="s">
        <v>338</v>
      </c>
      <c r="C415" s="19">
        <v>115.56228830303</v>
      </c>
      <c r="D415" s="19">
        <v>5.1850119571865401</v>
      </c>
      <c r="E415" s="20" t="s">
        <v>346</v>
      </c>
      <c r="G415" s="20" t="s">
        <v>92</v>
      </c>
      <c r="H415" s="20" t="s">
        <v>340</v>
      </c>
      <c r="J415" s="20" t="s">
        <v>19</v>
      </c>
      <c r="L415" s="20">
        <v>-30.670694864048301</v>
      </c>
      <c r="O415" s="20">
        <v>1</v>
      </c>
      <c r="P415" s="25" t="s">
        <v>885</v>
      </c>
    </row>
    <row r="416" spans="1:16">
      <c r="A416" s="20">
        <v>415</v>
      </c>
      <c r="B416" s="20" t="s">
        <v>338</v>
      </c>
      <c r="C416" s="19">
        <v>115.540401818182</v>
      </c>
      <c r="D416" s="19">
        <v>5.0947978899082598</v>
      </c>
      <c r="E416" s="20" t="s">
        <v>347</v>
      </c>
      <c r="G416" s="20" t="s">
        <v>92</v>
      </c>
      <c r="H416" s="20" t="s">
        <v>340</v>
      </c>
      <c r="J416" s="20" t="s">
        <v>19</v>
      </c>
      <c r="L416" s="20">
        <v>-28.5558912386707</v>
      </c>
      <c r="O416" s="20">
        <v>1</v>
      </c>
      <c r="P416" s="25" t="s">
        <v>885</v>
      </c>
    </row>
    <row r="417" spans="1:16">
      <c r="A417" s="20">
        <v>416</v>
      </c>
      <c r="B417" s="20" t="s">
        <v>338</v>
      </c>
      <c r="C417" s="19">
        <v>115.459590181818</v>
      </c>
      <c r="D417" s="19">
        <v>5.02140339449541</v>
      </c>
      <c r="E417" s="20" t="s">
        <v>348</v>
      </c>
      <c r="G417" s="20" t="s">
        <v>92</v>
      </c>
      <c r="H417" s="20" t="s">
        <v>340</v>
      </c>
      <c r="J417" s="20" t="s">
        <v>19</v>
      </c>
      <c r="L417" s="20">
        <v>-30.429003021147999</v>
      </c>
      <c r="O417" s="20">
        <v>1</v>
      </c>
      <c r="P417" s="25" t="s">
        <v>885</v>
      </c>
    </row>
    <row r="418" spans="1:16">
      <c r="A418" s="20">
        <v>417</v>
      </c>
      <c r="B418" s="20" t="s">
        <v>338</v>
      </c>
      <c r="C418" s="19">
        <v>115.427602242424</v>
      </c>
      <c r="D418" s="19">
        <v>4.9541251070336401</v>
      </c>
      <c r="E418" s="20" t="s">
        <v>349</v>
      </c>
      <c r="G418" s="20" t="s">
        <v>92</v>
      </c>
      <c r="H418" s="20" t="s">
        <v>340</v>
      </c>
      <c r="J418" s="20" t="s">
        <v>19</v>
      </c>
      <c r="L418" s="20">
        <v>-29.7039274924471</v>
      </c>
      <c r="O418" s="20">
        <v>1</v>
      </c>
      <c r="P418" s="25" t="s">
        <v>885</v>
      </c>
    </row>
    <row r="419" spans="1:16">
      <c r="A419" s="20">
        <v>418</v>
      </c>
      <c r="B419" s="20" t="s">
        <v>338</v>
      </c>
      <c r="C419" s="19">
        <v>115.410766484848</v>
      </c>
      <c r="D419" s="19">
        <v>4.9709446788990803</v>
      </c>
      <c r="E419" s="20" t="s">
        <v>350</v>
      </c>
      <c r="G419" s="20" t="s">
        <v>92</v>
      </c>
      <c r="H419" s="20" t="s">
        <v>340</v>
      </c>
      <c r="J419" s="20" t="s">
        <v>19</v>
      </c>
      <c r="L419" s="20">
        <v>-30.126888217522701</v>
      </c>
      <c r="O419" s="20">
        <v>1</v>
      </c>
      <c r="P419" s="25" t="s">
        <v>885</v>
      </c>
    </row>
    <row r="420" spans="1:16">
      <c r="A420" s="20">
        <v>419</v>
      </c>
      <c r="B420" s="20" t="s">
        <v>338</v>
      </c>
      <c r="C420" s="19">
        <v>115.351841333333</v>
      </c>
      <c r="D420" s="19">
        <v>4.9036663914373104</v>
      </c>
      <c r="E420" s="20" t="s">
        <v>351</v>
      </c>
      <c r="G420" s="20" t="s">
        <v>92</v>
      </c>
      <c r="H420" s="20" t="s">
        <v>340</v>
      </c>
      <c r="J420" s="20" t="s">
        <v>19</v>
      </c>
      <c r="L420" s="20">
        <v>-29.341389728096701</v>
      </c>
      <c r="O420" s="20">
        <v>1</v>
      </c>
      <c r="P420" s="25" t="s">
        <v>885</v>
      </c>
    </row>
    <row r="421" spans="1:16">
      <c r="A421" s="20">
        <v>420</v>
      </c>
      <c r="B421" s="20" t="s">
        <v>338</v>
      </c>
      <c r="C421" s="19">
        <v>115.297966909091</v>
      </c>
      <c r="D421" s="19">
        <v>4.91742785932722</v>
      </c>
      <c r="E421" s="20" t="s">
        <v>352</v>
      </c>
      <c r="G421" s="20" t="s">
        <v>92</v>
      </c>
      <c r="H421" s="20" t="s">
        <v>340</v>
      </c>
      <c r="J421" s="20" t="s">
        <v>19</v>
      </c>
      <c r="L421" s="20">
        <v>-27.8912386706949</v>
      </c>
      <c r="O421" s="20">
        <v>1</v>
      </c>
      <c r="P421" s="25" t="s">
        <v>885</v>
      </c>
    </row>
    <row r="422" spans="1:16">
      <c r="A422" s="20">
        <v>421</v>
      </c>
      <c r="B422" s="20" t="s">
        <v>338</v>
      </c>
      <c r="C422" s="19">
        <v>115.235674606061</v>
      </c>
      <c r="D422" s="19">
        <v>4.9648284709480102</v>
      </c>
      <c r="E422" s="20" t="s">
        <v>353</v>
      </c>
      <c r="G422" s="20" t="s">
        <v>92</v>
      </c>
      <c r="H422" s="20" t="s">
        <v>340</v>
      </c>
      <c r="J422" s="20" t="s">
        <v>19</v>
      </c>
      <c r="L422" s="20">
        <v>-27.468277945619299</v>
      </c>
      <c r="O422" s="20">
        <v>1</v>
      </c>
      <c r="P422" s="25" t="s">
        <v>885</v>
      </c>
    </row>
    <row r="423" spans="1:16">
      <c r="A423" s="20">
        <v>422</v>
      </c>
      <c r="B423" s="20" t="s">
        <v>338</v>
      </c>
      <c r="C423" s="19">
        <v>115.183483757576</v>
      </c>
      <c r="D423" s="19">
        <v>4.9418926911314998</v>
      </c>
      <c r="E423" s="20" t="s">
        <v>354</v>
      </c>
      <c r="G423" s="20" t="s">
        <v>92</v>
      </c>
      <c r="H423" s="20" t="s">
        <v>340</v>
      </c>
      <c r="J423" s="20" t="s">
        <v>19</v>
      </c>
      <c r="L423" s="20">
        <v>-29.7039274924471</v>
      </c>
      <c r="O423" s="20">
        <v>1</v>
      </c>
      <c r="P423" s="25" t="s">
        <v>885</v>
      </c>
    </row>
    <row r="424" spans="1:16">
      <c r="A424" s="20">
        <v>423</v>
      </c>
      <c r="B424" s="20" t="s">
        <v>672</v>
      </c>
      <c r="C424" s="19">
        <v>101.419</v>
      </c>
      <c r="D424" s="19">
        <v>2.9845000000000002</v>
      </c>
      <c r="E424" s="20" t="s">
        <v>673</v>
      </c>
      <c r="F424" s="20" t="s">
        <v>675</v>
      </c>
      <c r="G424" s="20" t="s">
        <v>92</v>
      </c>
      <c r="H424" s="20" t="s">
        <v>674</v>
      </c>
      <c r="I424" s="20" t="s">
        <v>676</v>
      </c>
      <c r="J424" s="20" t="s">
        <v>49</v>
      </c>
      <c r="K424" s="20" t="s">
        <v>1927</v>
      </c>
      <c r="L424" s="20">
        <v>-28.065418645397401</v>
      </c>
      <c r="O424" s="20">
        <v>3</v>
      </c>
      <c r="P424" s="25" t="s">
        <v>886</v>
      </c>
    </row>
    <row r="425" spans="1:16">
      <c r="A425" s="20">
        <v>424</v>
      </c>
      <c r="B425" s="20" t="s">
        <v>672</v>
      </c>
      <c r="C425" s="19">
        <v>101.33885600000001</v>
      </c>
      <c r="D425" s="19">
        <v>3.0167000000000002</v>
      </c>
      <c r="E425" s="20" t="s">
        <v>677</v>
      </c>
      <c r="G425" s="20" t="s">
        <v>92</v>
      </c>
      <c r="H425" s="20" t="s">
        <v>674</v>
      </c>
      <c r="J425" s="21" t="s">
        <v>49</v>
      </c>
      <c r="K425" s="20" t="s">
        <v>1927</v>
      </c>
      <c r="L425" s="20">
        <v>-28.212174907757401</v>
      </c>
      <c r="O425" s="20">
        <v>3</v>
      </c>
      <c r="P425" s="25" t="s">
        <v>886</v>
      </c>
    </row>
    <row r="426" spans="1:16">
      <c r="A426" s="20">
        <v>425</v>
      </c>
      <c r="B426" s="20" t="s">
        <v>672</v>
      </c>
      <c r="C426" s="19">
        <v>101.27114400000001</v>
      </c>
      <c r="D426" s="19">
        <v>3.0338599999999998</v>
      </c>
      <c r="E426" s="20" t="s">
        <v>89</v>
      </c>
      <c r="G426" s="20" t="s">
        <v>92</v>
      </c>
      <c r="H426" s="20" t="s">
        <v>91</v>
      </c>
      <c r="J426" s="21" t="s">
        <v>49</v>
      </c>
      <c r="K426" s="20" t="s">
        <v>1927</v>
      </c>
      <c r="L426" s="20">
        <v>-27.568314169380901</v>
      </c>
      <c r="O426" s="20">
        <v>3</v>
      </c>
      <c r="P426" s="25" t="s">
        <v>886</v>
      </c>
    </row>
    <row r="427" spans="1:16">
      <c r="A427" s="20">
        <v>426</v>
      </c>
      <c r="B427" s="20" t="s">
        <v>700</v>
      </c>
      <c r="C427" s="19">
        <v>-80.267272727272697</v>
      </c>
      <c r="D427" s="19">
        <v>-3.4373728813559299</v>
      </c>
      <c r="E427" s="20" t="s">
        <v>701</v>
      </c>
      <c r="F427" s="20" t="s">
        <v>702</v>
      </c>
      <c r="G427" s="20" t="s">
        <v>703</v>
      </c>
      <c r="H427" s="20" t="s">
        <v>685</v>
      </c>
      <c r="I427" s="20">
        <v>2014</v>
      </c>
      <c r="J427" s="20" t="s">
        <v>19</v>
      </c>
      <c r="K427" s="20" t="s">
        <v>1927</v>
      </c>
      <c r="L427" s="20">
        <v>-25.67</v>
      </c>
      <c r="M427" s="20">
        <v>0.46</v>
      </c>
      <c r="N427" s="20">
        <f>M427/SQRT(O427)</f>
        <v>0.26558112382722787</v>
      </c>
      <c r="O427" s="20">
        <v>3</v>
      </c>
      <c r="P427" s="25" t="s">
        <v>887</v>
      </c>
    </row>
    <row r="428" spans="1:16">
      <c r="A428" s="20">
        <v>427</v>
      </c>
      <c r="B428" s="20" t="s">
        <v>746</v>
      </c>
      <c r="C428" s="19">
        <v>32.881100000000004</v>
      </c>
      <c r="D428" s="19">
        <v>-26.893599999999999</v>
      </c>
      <c r="E428" s="20" t="s">
        <v>747</v>
      </c>
      <c r="F428" s="20" t="s">
        <v>749</v>
      </c>
      <c r="G428" s="20" t="s">
        <v>750</v>
      </c>
      <c r="H428" s="20" t="s">
        <v>748</v>
      </c>
      <c r="I428" s="20" t="s">
        <v>202</v>
      </c>
      <c r="J428" s="20" t="s">
        <v>19</v>
      </c>
      <c r="L428" s="20">
        <v>-25.5</v>
      </c>
      <c r="M428" s="20">
        <v>0.24</v>
      </c>
      <c r="N428" s="20">
        <f>M428/SQRT(O428)</f>
        <v>0.13856406460551018</v>
      </c>
      <c r="O428" s="20">
        <v>3</v>
      </c>
      <c r="P428" s="25" t="s">
        <v>888</v>
      </c>
    </row>
    <row r="429" spans="1:16">
      <c r="A429" s="20">
        <v>428</v>
      </c>
      <c r="B429" s="20" t="s">
        <v>746</v>
      </c>
      <c r="C429" s="19">
        <v>32.881100000000004</v>
      </c>
      <c r="D429" s="19">
        <v>-26.893599999999999</v>
      </c>
      <c r="G429" s="20" t="s">
        <v>750</v>
      </c>
      <c r="H429" s="20" t="s">
        <v>748</v>
      </c>
      <c r="I429" s="20" t="s">
        <v>751</v>
      </c>
      <c r="J429" s="21" t="s">
        <v>19</v>
      </c>
      <c r="L429" s="20">
        <v>-22.6</v>
      </c>
      <c r="M429" s="20">
        <v>0.13</v>
      </c>
      <c r="N429" s="20">
        <f>M429/SQRT(O429)</f>
        <v>7.5055534994651354E-2</v>
      </c>
      <c r="O429" s="20">
        <v>3</v>
      </c>
      <c r="P429" s="25" t="s">
        <v>888</v>
      </c>
    </row>
    <row r="430" spans="1:16">
      <c r="A430" s="20">
        <v>429</v>
      </c>
      <c r="B430" s="20" t="s">
        <v>523</v>
      </c>
      <c r="C430" s="19">
        <v>103.99055559999999</v>
      </c>
      <c r="D430" s="19">
        <v>1.4108333</v>
      </c>
      <c r="E430" s="20" t="s">
        <v>524</v>
      </c>
      <c r="F430" s="20" t="s">
        <v>526</v>
      </c>
      <c r="G430" s="20" t="s">
        <v>527</v>
      </c>
      <c r="H430" s="20" t="s">
        <v>525</v>
      </c>
      <c r="I430" s="20" t="s">
        <v>528</v>
      </c>
      <c r="J430" s="20" t="s">
        <v>49</v>
      </c>
      <c r="L430" s="20">
        <v>-24.326036866359399</v>
      </c>
      <c r="O430" s="20">
        <v>3</v>
      </c>
      <c r="P430" s="25" t="s">
        <v>890</v>
      </c>
    </row>
    <row r="431" spans="1:16">
      <c r="A431" s="20">
        <v>430</v>
      </c>
      <c r="B431" s="20" t="s">
        <v>523</v>
      </c>
      <c r="C431" s="19">
        <v>103.8619444</v>
      </c>
      <c r="D431" s="19">
        <v>1.443333</v>
      </c>
      <c r="E431" s="20" t="s">
        <v>529</v>
      </c>
      <c r="G431" s="20" t="s">
        <v>527</v>
      </c>
      <c r="H431" s="20" t="s">
        <v>525</v>
      </c>
      <c r="J431" s="20" t="s">
        <v>49</v>
      </c>
      <c r="L431" s="20">
        <v>-25.969696969697001</v>
      </c>
      <c r="O431" s="20">
        <v>3</v>
      </c>
      <c r="P431" s="25" t="s">
        <v>890</v>
      </c>
    </row>
    <row r="432" spans="1:16">
      <c r="A432" s="20">
        <v>431</v>
      </c>
      <c r="B432" s="20" t="s">
        <v>523</v>
      </c>
      <c r="C432" s="19">
        <v>103.7236111</v>
      </c>
      <c r="D432" s="19">
        <v>1.4463889000000001</v>
      </c>
      <c r="E432" s="20" t="s">
        <v>530</v>
      </c>
      <c r="G432" s="20" t="s">
        <v>527</v>
      </c>
      <c r="H432" s="20" t="s">
        <v>525</v>
      </c>
      <c r="J432" s="20" t="s">
        <v>19</v>
      </c>
      <c r="L432" s="20">
        <v>-25.969696969697001</v>
      </c>
      <c r="O432" s="20">
        <v>3</v>
      </c>
      <c r="P432" s="25" t="s">
        <v>890</v>
      </c>
    </row>
    <row r="433" spans="1:16">
      <c r="A433" s="20">
        <v>432</v>
      </c>
      <c r="B433" s="20" t="s">
        <v>355</v>
      </c>
      <c r="C433" s="19">
        <v>-79.830724959999998</v>
      </c>
      <c r="D433" s="19">
        <v>-2.230183035</v>
      </c>
      <c r="E433" s="20" t="s">
        <v>356</v>
      </c>
      <c r="F433" s="20" t="s">
        <v>358</v>
      </c>
      <c r="G433" s="20" t="s">
        <v>86</v>
      </c>
      <c r="H433" s="20" t="s">
        <v>357</v>
      </c>
      <c r="I433" s="20" t="s">
        <v>359</v>
      </c>
      <c r="J433" s="20" t="s">
        <v>19</v>
      </c>
      <c r="L433" s="20">
        <v>-26.5</v>
      </c>
      <c r="M433" s="20">
        <v>0.28999999999999998</v>
      </c>
      <c r="N433" s="20">
        <f t="shared" ref="N433:N440" si="6">M433/SQRT(O433)</f>
        <v>0.16743157806499148</v>
      </c>
      <c r="O433" s="20">
        <v>3</v>
      </c>
      <c r="P433" s="25" t="s">
        <v>891</v>
      </c>
    </row>
    <row r="434" spans="1:16">
      <c r="A434" s="20">
        <v>433</v>
      </c>
      <c r="B434" s="20" t="s">
        <v>355</v>
      </c>
      <c r="C434" s="19">
        <v>-79.832638630000005</v>
      </c>
      <c r="D434" s="19">
        <v>-2.2362096239999998</v>
      </c>
      <c r="E434" s="20" t="s">
        <v>360</v>
      </c>
      <c r="G434" s="20" t="s">
        <v>86</v>
      </c>
      <c r="H434" s="20" t="s">
        <v>357</v>
      </c>
      <c r="J434" s="20" t="s">
        <v>19</v>
      </c>
      <c r="L434" s="20">
        <v>-26.1</v>
      </c>
      <c r="M434" s="20">
        <v>0.67</v>
      </c>
      <c r="N434" s="20">
        <f t="shared" si="6"/>
        <v>0.38682468035704931</v>
      </c>
      <c r="O434" s="20">
        <v>3</v>
      </c>
      <c r="P434" s="25" t="s">
        <v>891</v>
      </c>
    </row>
    <row r="435" spans="1:16">
      <c r="A435" s="20">
        <v>434</v>
      </c>
      <c r="B435" s="20" t="s">
        <v>355</v>
      </c>
      <c r="C435" s="19">
        <v>-79.738837009999997</v>
      </c>
      <c r="D435" s="19">
        <v>-2.51660197</v>
      </c>
      <c r="E435" s="20" t="s">
        <v>85</v>
      </c>
      <c r="G435" s="20" t="s">
        <v>86</v>
      </c>
      <c r="H435" s="20" t="s">
        <v>74</v>
      </c>
      <c r="J435" s="20" t="s">
        <v>19</v>
      </c>
      <c r="L435" s="20">
        <v>-26.1</v>
      </c>
      <c r="M435" s="20">
        <v>0.67</v>
      </c>
      <c r="N435" s="20">
        <f t="shared" si="6"/>
        <v>0.38682468035704931</v>
      </c>
      <c r="O435" s="20">
        <v>3</v>
      </c>
      <c r="P435" s="25" t="s">
        <v>891</v>
      </c>
    </row>
    <row r="436" spans="1:16">
      <c r="A436" s="20">
        <v>435</v>
      </c>
      <c r="B436" s="20" t="s">
        <v>355</v>
      </c>
      <c r="C436" s="19">
        <v>-79.733750029999996</v>
      </c>
      <c r="D436" s="19">
        <v>-2.5224810369999999</v>
      </c>
      <c r="E436" s="20" t="s">
        <v>704</v>
      </c>
      <c r="G436" s="20" t="s">
        <v>86</v>
      </c>
      <c r="H436" s="20" t="s">
        <v>705</v>
      </c>
      <c r="J436" s="20" t="s">
        <v>19</v>
      </c>
      <c r="L436" s="20">
        <v>-27</v>
      </c>
      <c r="M436" s="20">
        <v>0.27</v>
      </c>
      <c r="N436" s="20">
        <f t="shared" si="6"/>
        <v>0.15588457268119899</v>
      </c>
      <c r="O436" s="20">
        <v>3</v>
      </c>
      <c r="P436" s="25" t="s">
        <v>891</v>
      </c>
    </row>
    <row r="437" spans="1:16">
      <c r="A437" s="20">
        <v>436</v>
      </c>
      <c r="B437" s="20" t="s">
        <v>355</v>
      </c>
      <c r="C437" s="19">
        <v>-79.751860969999996</v>
      </c>
      <c r="D437" s="19">
        <v>2.6352199820000002</v>
      </c>
      <c r="E437" s="20" t="s">
        <v>87</v>
      </c>
      <c r="G437" s="20" t="s">
        <v>86</v>
      </c>
      <c r="H437" s="20" t="s">
        <v>74</v>
      </c>
      <c r="J437" s="20" t="s">
        <v>19</v>
      </c>
      <c r="L437" s="20">
        <v>-26.5</v>
      </c>
      <c r="M437" s="20">
        <v>0.44</v>
      </c>
      <c r="N437" s="20">
        <f t="shared" si="6"/>
        <v>0.25403411844343537</v>
      </c>
      <c r="O437" s="20">
        <v>3</v>
      </c>
      <c r="P437" s="25" t="s">
        <v>891</v>
      </c>
    </row>
    <row r="438" spans="1:16">
      <c r="A438" s="20">
        <v>437</v>
      </c>
      <c r="B438" s="20" t="s">
        <v>355</v>
      </c>
      <c r="C438" s="19">
        <v>-79.737470000000002</v>
      </c>
      <c r="D438" s="19">
        <v>-2.6350319760000001</v>
      </c>
      <c r="E438" s="20" t="s">
        <v>706</v>
      </c>
      <c r="G438" s="20" t="s">
        <v>86</v>
      </c>
      <c r="H438" s="20" t="s">
        <v>705</v>
      </c>
      <c r="J438" s="20" t="s">
        <v>19</v>
      </c>
      <c r="L438" s="20">
        <v>-27.5</v>
      </c>
      <c r="M438" s="20">
        <v>0.28000000000000003</v>
      </c>
      <c r="N438" s="20">
        <f t="shared" si="6"/>
        <v>0.16165807537309523</v>
      </c>
      <c r="O438" s="20">
        <v>3</v>
      </c>
      <c r="P438" s="25" t="s">
        <v>891</v>
      </c>
    </row>
    <row r="439" spans="1:16">
      <c r="A439" s="20">
        <v>438</v>
      </c>
      <c r="B439" s="20" t="s">
        <v>355</v>
      </c>
      <c r="C439" s="19">
        <v>-79.924965970000002</v>
      </c>
      <c r="D439" s="19">
        <v>2.4282250269999999</v>
      </c>
      <c r="E439" s="20" t="s">
        <v>88</v>
      </c>
      <c r="G439" s="20" t="s">
        <v>86</v>
      </c>
      <c r="H439" s="20" t="s">
        <v>74</v>
      </c>
      <c r="J439" s="20" t="s">
        <v>19</v>
      </c>
      <c r="L439" s="20">
        <v>-26.6</v>
      </c>
      <c r="M439" s="20">
        <v>0.55000000000000004</v>
      </c>
      <c r="N439" s="20">
        <f t="shared" si="6"/>
        <v>0.31754264805429422</v>
      </c>
      <c r="O439" s="20">
        <v>3</v>
      </c>
      <c r="P439" s="25" t="s">
        <v>891</v>
      </c>
    </row>
    <row r="440" spans="1:16">
      <c r="A440" s="20">
        <v>439</v>
      </c>
      <c r="B440" s="20" t="s">
        <v>355</v>
      </c>
      <c r="C440" s="19">
        <v>-79.924999999999997</v>
      </c>
      <c r="D440" s="19">
        <v>-2.42</v>
      </c>
      <c r="E440" s="20" t="s">
        <v>707</v>
      </c>
      <c r="G440" s="20" t="s">
        <v>86</v>
      </c>
      <c r="H440" s="20" t="s">
        <v>705</v>
      </c>
      <c r="J440" s="20" t="s">
        <v>19</v>
      </c>
      <c r="L440" s="20">
        <v>-27.5</v>
      </c>
      <c r="M440" s="20">
        <v>0.3</v>
      </c>
      <c r="N440" s="20">
        <f t="shared" si="6"/>
        <v>0.17320508075688773</v>
      </c>
      <c r="O440" s="20">
        <v>3</v>
      </c>
      <c r="P440" s="25" t="s">
        <v>891</v>
      </c>
    </row>
    <row r="441" spans="1:16">
      <c r="A441" s="20">
        <v>440</v>
      </c>
      <c r="B441" s="20" t="s">
        <v>432</v>
      </c>
      <c r="C441" s="19">
        <v>-88.388000000000005</v>
      </c>
      <c r="D441" s="19">
        <v>13.202</v>
      </c>
      <c r="E441" s="20" t="s">
        <v>575</v>
      </c>
      <c r="F441" s="20" t="s">
        <v>576</v>
      </c>
      <c r="G441" s="20" t="s">
        <v>577</v>
      </c>
      <c r="H441" s="20" t="s">
        <v>796</v>
      </c>
      <c r="I441" s="20" t="s">
        <v>436</v>
      </c>
      <c r="J441" s="20" t="s">
        <v>49</v>
      </c>
      <c r="L441" s="21">
        <v>-23.32</v>
      </c>
      <c r="N441" s="21"/>
      <c r="P441" s="25" t="s">
        <v>864</v>
      </c>
    </row>
    <row r="442" spans="1:16">
      <c r="A442" s="20">
        <v>441</v>
      </c>
      <c r="B442" s="20" t="s">
        <v>432</v>
      </c>
      <c r="C442" s="19">
        <v>-88.5</v>
      </c>
      <c r="D442" s="19">
        <v>13.250999999999999</v>
      </c>
      <c r="E442" s="20" t="s">
        <v>578</v>
      </c>
      <c r="G442" s="20" t="s">
        <v>577</v>
      </c>
      <c r="H442" s="20" t="s">
        <v>796</v>
      </c>
      <c r="I442" s="20" t="s">
        <v>436</v>
      </c>
      <c r="J442" s="20" t="s">
        <v>49</v>
      </c>
      <c r="L442" s="20">
        <v>-26.545000000000002</v>
      </c>
      <c r="P442" s="25" t="s">
        <v>864</v>
      </c>
    </row>
    <row r="444" spans="1:16">
      <c r="C444" s="43"/>
      <c r="D444" s="43"/>
      <c r="E444" s="41"/>
      <c r="H444" s="42"/>
      <c r="I444" s="41"/>
      <c r="J444" s="43"/>
      <c r="K444" s="43"/>
      <c r="L444" s="41"/>
      <c r="M444" s="41"/>
      <c r="N444" s="41"/>
    </row>
    <row r="456" spans="3:14">
      <c r="C456" s="43"/>
      <c r="D456" s="43"/>
      <c r="E456" s="41"/>
      <c r="H456" s="41"/>
      <c r="I456" s="41"/>
      <c r="J456" s="43"/>
      <c r="K456" s="43"/>
      <c r="L456" s="41"/>
      <c r="M456" s="41"/>
      <c r="N456" s="41"/>
    </row>
    <row r="458" spans="3:14">
      <c r="C458" s="43"/>
      <c r="D458" s="43"/>
      <c r="E458" s="41"/>
      <c r="H458" s="41"/>
      <c r="I458" s="41"/>
      <c r="J458" s="43"/>
      <c r="K458" s="43"/>
      <c r="L458" s="41"/>
      <c r="M458" s="41"/>
      <c r="N458" s="41"/>
    </row>
    <row r="459" spans="3:14">
      <c r="H459" s="49"/>
    </row>
    <row r="460" spans="3:14">
      <c r="H460" s="47"/>
    </row>
  </sheetData>
  <sortState ref="A2:O460">
    <sortCondition ref="A2:A460"/>
  </sortState>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226D3-7570-CD4F-A76F-1475411A5B38}">
  <dimension ref="A1:U458"/>
  <sheetViews>
    <sheetView workbookViewId="0">
      <selection activeCell="B1" sqref="B1"/>
    </sheetView>
  </sheetViews>
  <sheetFormatPr baseColWidth="10" defaultRowHeight="16"/>
  <cols>
    <col min="1" max="1" width="10.83203125" style="20"/>
    <col min="2" max="2" width="21" style="20" customWidth="1"/>
    <col min="3" max="3" width="14.33203125" style="20" customWidth="1"/>
    <col min="4" max="20" width="10.83203125" style="20"/>
    <col min="21" max="21" width="29.83203125" style="25" customWidth="1"/>
    <col min="22" max="16384" width="10.83203125" style="20"/>
  </cols>
  <sheetData>
    <row r="1" spans="1:21">
      <c r="A1" s="20" t="s">
        <v>0</v>
      </c>
      <c r="B1" s="20" t="s">
        <v>3</v>
      </c>
      <c r="C1" s="20" t="s">
        <v>4</v>
      </c>
      <c r="D1" s="20" t="s">
        <v>6</v>
      </c>
      <c r="E1" s="20" t="s">
        <v>7</v>
      </c>
      <c r="F1" s="20" t="s">
        <v>8</v>
      </c>
      <c r="G1" s="20" t="s">
        <v>2</v>
      </c>
      <c r="H1" s="20" t="s">
        <v>1</v>
      </c>
      <c r="I1" s="20" t="s">
        <v>9</v>
      </c>
      <c r="J1" s="20" t="s">
        <v>892</v>
      </c>
      <c r="K1" s="20" t="s">
        <v>893</v>
      </c>
      <c r="L1" s="20" t="s">
        <v>894</v>
      </c>
      <c r="M1" s="20" t="s">
        <v>10</v>
      </c>
      <c r="N1" s="20" t="s">
        <v>11</v>
      </c>
      <c r="O1" s="20" t="s">
        <v>12</v>
      </c>
      <c r="P1" s="20" t="s">
        <v>895</v>
      </c>
      <c r="Q1" s="20" t="s">
        <v>896</v>
      </c>
      <c r="R1" s="20" t="s">
        <v>897</v>
      </c>
      <c r="S1" s="20" t="s">
        <v>898</v>
      </c>
      <c r="T1" s="20" t="s">
        <v>13</v>
      </c>
      <c r="U1" s="25" t="s">
        <v>797</v>
      </c>
    </row>
    <row r="2" spans="1:21">
      <c r="A2" s="20">
        <v>1</v>
      </c>
      <c r="B2" s="20" t="s">
        <v>105</v>
      </c>
      <c r="C2" s="20" t="s">
        <v>106</v>
      </c>
      <c r="D2" s="20" t="s">
        <v>47</v>
      </c>
      <c r="E2" s="20" t="s">
        <v>97</v>
      </c>
      <c r="G2" s="20">
        <v>-21.737400000000001</v>
      </c>
      <c r="H2" s="20">
        <v>165.787592962963</v>
      </c>
      <c r="I2" s="20" t="s">
        <v>19</v>
      </c>
      <c r="J2" s="20">
        <v>32.51</v>
      </c>
      <c r="K2" s="20">
        <v>7.31</v>
      </c>
      <c r="L2" s="20">
        <f>K2/SQRT(T2)</f>
        <v>4.2204304677761639</v>
      </c>
      <c r="M2" s="20">
        <v>-25.995000000000001</v>
      </c>
      <c r="N2" s="20">
        <v>0.35499999999999998</v>
      </c>
      <c r="O2" s="20">
        <f>N2/SQRT(T2)</f>
        <v>0.20495934556231715</v>
      </c>
      <c r="P2" s="20">
        <v>3.44</v>
      </c>
      <c r="Q2" s="20">
        <v>0.43</v>
      </c>
      <c r="R2" s="20">
        <f>Q2/SQRT(T2)</f>
        <v>0.2482606157515391</v>
      </c>
      <c r="S2" s="20">
        <v>140</v>
      </c>
      <c r="T2" s="20">
        <v>3</v>
      </c>
      <c r="U2" s="25" t="s">
        <v>798</v>
      </c>
    </row>
    <row r="3" spans="1:21">
      <c r="A3" s="20">
        <v>2</v>
      </c>
      <c r="B3" s="20" t="s">
        <v>663</v>
      </c>
      <c r="C3" s="20" t="s">
        <v>664</v>
      </c>
      <c r="D3" s="20" t="s">
        <v>47</v>
      </c>
      <c r="E3" s="20" t="s">
        <v>47</v>
      </c>
      <c r="G3" s="20">
        <v>-21.736093333333301</v>
      </c>
      <c r="H3" s="20">
        <v>165.787565555556</v>
      </c>
      <c r="I3" s="20" t="s">
        <v>19</v>
      </c>
      <c r="J3" s="20">
        <v>36.299999999999997</v>
      </c>
      <c r="K3" s="20">
        <v>2.29</v>
      </c>
      <c r="L3" s="20">
        <f>K3/SQRT(T3)</f>
        <v>1.322132116444243</v>
      </c>
      <c r="M3" s="20">
        <v>-26.004999999999999</v>
      </c>
      <c r="N3" s="20">
        <v>0.495</v>
      </c>
      <c r="O3" s="20">
        <f>N3/SQRT(T3)</f>
        <v>0.28578838324886474</v>
      </c>
      <c r="P3" s="20">
        <v>3.5049999999999999</v>
      </c>
      <c r="Q3" s="20">
        <v>0.53500000000000003</v>
      </c>
      <c r="R3" s="20">
        <f>Q3/SQRT(T3)</f>
        <v>0.30888239401644985</v>
      </c>
      <c r="S3" s="20">
        <v>125</v>
      </c>
      <c r="T3" s="20">
        <v>3</v>
      </c>
      <c r="U3" s="25" t="s">
        <v>798</v>
      </c>
    </row>
    <row r="4" spans="1:21">
      <c r="A4" s="20">
        <v>3</v>
      </c>
      <c r="B4" s="20" t="s">
        <v>388</v>
      </c>
      <c r="C4" s="20" t="s">
        <v>389</v>
      </c>
      <c r="D4" s="20" t="s">
        <v>391</v>
      </c>
      <c r="E4" s="20" t="s">
        <v>97</v>
      </c>
      <c r="F4" s="20">
        <v>2011</v>
      </c>
      <c r="I4" s="20" t="s">
        <v>19</v>
      </c>
      <c r="M4" s="20">
        <v>-27.711504424778798</v>
      </c>
      <c r="P4" s="20">
        <v>5.4159292035398199</v>
      </c>
      <c r="T4" s="20">
        <v>3</v>
      </c>
      <c r="U4" s="25" t="s">
        <v>799</v>
      </c>
    </row>
    <row r="5" spans="1:21">
      <c r="A5" s="20">
        <v>4</v>
      </c>
      <c r="B5" s="20" t="s">
        <v>388</v>
      </c>
      <c r="C5" s="20" t="s">
        <v>392</v>
      </c>
      <c r="E5" s="20" t="s">
        <v>97</v>
      </c>
      <c r="I5" s="20" t="s">
        <v>19</v>
      </c>
      <c r="M5" s="20">
        <v>-27.1380530973451</v>
      </c>
      <c r="P5" s="20">
        <v>4.9380530973451302</v>
      </c>
      <c r="T5" s="20">
        <v>3</v>
      </c>
      <c r="U5" s="25" t="s">
        <v>799</v>
      </c>
    </row>
    <row r="6" spans="1:21">
      <c r="A6" s="20">
        <v>5</v>
      </c>
      <c r="B6" s="20" t="s">
        <v>94</v>
      </c>
      <c r="D6" s="20" t="s">
        <v>96</v>
      </c>
      <c r="E6" s="20" t="s">
        <v>97</v>
      </c>
      <c r="I6" s="20" t="s">
        <v>49</v>
      </c>
      <c r="M6" s="20">
        <v>-27.26</v>
      </c>
      <c r="N6" s="20">
        <v>0.3</v>
      </c>
      <c r="P6" s="20">
        <v>6.47</v>
      </c>
      <c r="Q6" s="20">
        <v>0.41</v>
      </c>
      <c r="T6" s="20">
        <v>3</v>
      </c>
      <c r="U6" s="25" t="s">
        <v>800</v>
      </c>
    </row>
    <row r="7" spans="1:21">
      <c r="A7" s="20">
        <v>6</v>
      </c>
      <c r="B7" s="20" t="s">
        <v>94</v>
      </c>
      <c r="I7" s="20" t="s">
        <v>49</v>
      </c>
      <c r="M7" s="20">
        <v>-30.17</v>
      </c>
      <c r="N7" s="20">
        <v>0.41</v>
      </c>
      <c r="P7" s="20">
        <v>3.72</v>
      </c>
      <c r="Q7" s="20">
        <v>0.25</v>
      </c>
      <c r="T7" s="20">
        <v>3</v>
      </c>
      <c r="U7" s="25" t="s">
        <v>800</v>
      </c>
    </row>
    <row r="8" spans="1:21">
      <c r="A8" s="20">
        <v>7</v>
      </c>
      <c r="B8" s="20" t="s">
        <v>44</v>
      </c>
      <c r="C8" s="20" t="s">
        <v>45</v>
      </c>
      <c r="D8" s="20" t="s">
        <v>47</v>
      </c>
      <c r="E8" s="20" t="s">
        <v>47</v>
      </c>
      <c r="F8" s="20" t="s">
        <v>48</v>
      </c>
      <c r="G8" s="20">
        <v>-21.910738200034299</v>
      </c>
      <c r="H8" s="20">
        <v>166.07506245197999</v>
      </c>
      <c r="I8" s="20" t="s">
        <v>49</v>
      </c>
      <c r="J8" s="20">
        <v>23</v>
      </c>
      <c r="K8" s="20">
        <v>1.5</v>
      </c>
      <c r="M8" s="20">
        <v>-27</v>
      </c>
      <c r="N8" s="20">
        <v>1</v>
      </c>
      <c r="P8" s="20">
        <v>2.12</v>
      </c>
      <c r="S8" s="20">
        <v>50</v>
      </c>
      <c r="T8" s="20">
        <v>3</v>
      </c>
      <c r="U8" s="25" t="s">
        <v>801</v>
      </c>
    </row>
    <row r="9" spans="1:21">
      <c r="A9" s="20">
        <v>8</v>
      </c>
      <c r="B9" s="20" t="s">
        <v>44</v>
      </c>
      <c r="I9" s="20" t="s">
        <v>49</v>
      </c>
      <c r="J9" s="20">
        <v>53.5</v>
      </c>
      <c r="K9" s="20">
        <v>10</v>
      </c>
      <c r="M9" s="20">
        <v>-28.7</v>
      </c>
      <c r="N9" s="20">
        <v>2</v>
      </c>
      <c r="T9" s="20">
        <v>3</v>
      </c>
      <c r="U9" s="25" t="s">
        <v>801</v>
      </c>
    </row>
    <row r="10" spans="1:21">
      <c r="A10" s="20">
        <v>9</v>
      </c>
      <c r="B10" s="20" t="s">
        <v>235</v>
      </c>
      <c r="C10" s="20" t="s">
        <v>236</v>
      </c>
      <c r="D10" s="20" t="s">
        <v>237</v>
      </c>
      <c r="E10" s="20" t="s">
        <v>237</v>
      </c>
      <c r="F10" s="20" t="s">
        <v>238</v>
      </c>
      <c r="G10" s="20">
        <v>24.390802787456401</v>
      </c>
      <c r="H10" s="20">
        <v>117.9016</v>
      </c>
      <c r="I10" s="20" t="s">
        <v>19</v>
      </c>
      <c r="J10" s="20">
        <v>6.32</v>
      </c>
      <c r="M10" s="20">
        <v>-22.883005715839499</v>
      </c>
      <c r="S10" s="20">
        <v>100</v>
      </c>
      <c r="T10" s="20">
        <v>3</v>
      </c>
      <c r="U10" s="25" t="s">
        <v>802</v>
      </c>
    </row>
    <row r="11" spans="1:21">
      <c r="A11" s="20">
        <v>10</v>
      </c>
      <c r="B11" s="20" t="s">
        <v>239</v>
      </c>
      <c r="C11" s="20" t="s">
        <v>240</v>
      </c>
      <c r="D11" s="20" t="s">
        <v>237</v>
      </c>
      <c r="E11" s="20" t="s">
        <v>237</v>
      </c>
      <c r="F11" s="20" t="s">
        <v>238</v>
      </c>
      <c r="G11" s="20">
        <v>24.3913836236934</v>
      </c>
      <c r="H11" s="20">
        <v>117.9016</v>
      </c>
      <c r="I11" s="20" t="s">
        <v>19</v>
      </c>
      <c r="J11" s="20">
        <v>5.85</v>
      </c>
      <c r="M11" s="20">
        <v>-23.245289415743901</v>
      </c>
      <c r="S11" s="20">
        <v>100</v>
      </c>
      <c r="T11" s="20">
        <v>3</v>
      </c>
      <c r="U11" s="25" t="s">
        <v>802</v>
      </c>
    </row>
    <row r="12" spans="1:21">
      <c r="A12" s="20">
        <v>11</v>
      </c>
      <c r="B12" s="20" t="s">
        <v>239</v>
      </c>
      <c r="C12" s="20" t="s">
        <v>241</v>
      </c>
      <c r="D12" s="20" t="s">
        <v>237</v>
      </c>
      <c r="E12" s="20" t="s">
        <v>237</v>
      </c>
      <c r="F12" s="20" t="s">
        <v>238</v>
      </c>
      <c r="G12" s="20">
        <v>24.390802787456401</v>
      </c>
      <c r="H12" s="20">
        <v>117.9016</v>
      </c>
      <c r="I12" s="20" t="s">
        <v>19</v>
      </c>
      <c r="J12" s="20">
        <v>5.97</v>
      </c>
      <c r="M12" s="20">
        <v>-24.6145653223099</v>
      </c>
      <c r="S12" s="20">
        <v>100</v>
      </c>
      <c r="T12" s="20">
        <v>3</v>
      </c>
      <c r="U12" s="25" t="s">
        <v>802</v>
      </c>
    </row>
    <row r="13" spans="1:21">
      <c r="A13" s="20">
        <v>12</v>
      </c>
      <c r="B13" s="20" t="s">
        <v>579</v>
      </c>
      <c r="C13" s="20" t="s">
        <v>580</v>
      </c>
      <c r="D13" s="20" t="s">
        <v>237</v>
      </c>
      <c r="E13" s="20" t="s">
        <v>237</v>
      </c>
      <c r="F13" s="20" t="s">
        <v>229</v>
      </c>
      <c r="G13" s="20">
        <v>21.492697</v>
      </c>
      <c r="H13" s="20">
        <v>109.76259899999999</v>
      </c>
      <c r="I13" s="20" t="s">
        <v>49</v>
      </c>
      <c r="J13" s="20">
        <v>16.47</v>
      </c>
      <c r="M13" s="20">
        <v>-28.392848718083702</v>
      </c>
      <c r="S13" s="20">
        <v>60</v>
      </c>
      <c r="T13" s="20">
        <v>3</v>
      </c>
      <c r="U13" s="25" t="s">
        <v>804</v>
      </c>
    </row>
    <row r="14" spans="1:21">
      <c r="A14" s="20">
        <v>13</v>
      </c>
      <c r="B14" s="20" t="s">
        <v>582</v>
      </c>
      <c r="C14" s="20" t="s">
        <v>583</v>
      </c>
      <c r="D14" s="20" t="s">
        <v>237</v>
      </c>
      <c r="E14" s="20" t="s">
        <v>237</v>
      </c>
      <c r="F14" s="20" t="s">
        <v>229</v>
      </c>
      <c r="G14" s="20">
        <v>21.4969</v>
      </c>
      <c r="H14" s="20">
        <v>109.760594</v>
      </c>
      <c r="I14" s="20" t="s">
        <v>49</v>
      </c>
      <c r="J14" s="20">
        <v>15.8</v>
      </c>
      <c r="M14" s="20">
        <v>-29.1226003194306</v>
      </c>
      <c r="S14" s="20">
        <v>60</v>
      </c>
      <c r="T14" s="20">
        <v>3</v>
      </c>
      <c r="U14" s="25" t="s">
        <v>804</v>
      </c>
    </row>
    <row r="15" spans="1:21">
      <c r="A15" s="20">
        <v>14</v>
      </c>
      <c r="B15" s="20" t="s">
        <v>584</v>
      </c>
      <c r="C15" s="20" t="s">
        <v>585</v>
      </c>
      <c r="D15" s="20" t="s">
        <v>586</v>
      </c>
      <c r="E15" s="20" t="s">
        <v>18</v>
      </c>
      <c r="F15" s="20" t="s">
        <v>587</v>
      </c>
      <c r="G15" s="20">
        <v>22.553738888888891</v>
      </c>
      <c r="H15" s="20">
        <v>114.51981111111111</v>
      </c>
      <c r="I15" s="20" t="s">
        <v>49</v>
      </c>
      <c r="M15" s="20">
        <v>-14.35</v>
      </c>
      <c r="P15" s="20">
        <v>7.25</v>
      </c>
      <c r="T15" s="20">
        <v>3</v>
      </c>
      <c r="U15" s="25" t="s">
        <v>805</v>
      </c>
    </row>
    <row r="16" spans="1:21">
      <c r="A16" s="20">
        <v>15</v>
      </c>
      <c r="B16" s="20" t="s">
        <v>584</v>
      </c>
      <c r="C16" s="20" t="s">
        <v>588</v>
      </c>
      <c r="D16" s="20" t="s">
        <v>586</v>
      </c>
      <c r="E16" s="20" t="s">
        <v>18</v>
      </c>
      <c r="F16" s="20" t="s">
        <v>587</v>
      </c>
      <c r="G16" s="20">
        <v>22.651505555555556</v>
      </c>
      <c r="H16" s="20">
        <v>114.55745833333333</v>
      </c>
      <c r="I16" s="20" t="s">
        <v>49</v>
      </c>
      <c r="M16" s="20">
        <v>-22.6</v>
      </c>
      <c r="P16" s="20">
        <v>2.6</v>
      </c>
      <c r="T16" s="20">
        <v>3</v>
      </c>
      <c r="U16" s="25" t="s">
        <v>805</v>
      </c>
    </row>
    <row r="17" spans="1:21">
      <c r="A17" s="20">
        <v>16</v>
      </c>
      <c r="B17" s="20" t="s">
        <v>584</v>
      </c>
      <c r="C17" s="20" t="s">
        <v>589</v>
      </c>
      <c r="D17" s="20" t="s">
        <v>586</v>
      </c>
      <c r="E17" s="20" t="s">
        <v>18</v>
      </c>
      <c r="F17" s="20" t="s">
        <v>587</v>
      </c>
      <c r="G17" s="20">
        <v>22.730994444444441</v>
      </c>
      <c r="H17" s="20">
        <v>114.55135</v>
      </c>
      <c r="I17" s="20" t="s">
        <v>19</v>
      </c>
      <c r="M17" s="20">
        <v>-15.775</v>
      </c>
      <c r="P17" s="20">
        <v>4</v>
      </c>
      <c r="T17" s="20">
        <v>3</v>
      </c>
      <c r="U17" s="25" t="s">
        <v>805</v>
      </c>
    </row>
    <row r="18" spans="1:21">
      <c r="A18" s="20">
        <v>17</v>
      </c>
      <c r="B18" s="20" t="s">
        <v>584</v>
      </c>
      <c r="C18" s="20" t="s">
        <v>590</v>
      </c>
      <c r="D18" s="20" t="s">
        <v>586</v>
      </c>
      <c r="E18" s="20" t="s">
        <v>18</v>
      </c>
      <c r="F18" s="20" t="s">
        <v>587</v>
      </c>
      <c r="G18" s="20">
        <v>22.826688888888889</v>
      </c>
      <c r="H18" s="20">
        <v>114.76757222222223</v>
      </c>
      <c r="I18" s="20" t="s">
        <v>19</v>
      </c>
      <c r="M18" s="20">
        <v>-14.975</v>
      </c>
      <c r="P18" s="20">
        <v>7.875</v>
      </c>
      <c r="T18" s="20">
        <v>3</v>
      </c>
      <c r="U18" s="25" t="s">
        <v>805</v>
      </c>
    </row>
    <row r="19" spans="1:21">
      <c r="A19" s="20">
        <v>18</v>
      </c>
      <c r="B19" s="20" t="s">
        <v>552</v>
      </c>
      <c r="C19" s="20" t="s">
        <v>275</v>
      </c>
      <c r="D19" s="20" t="s">
        <v>553</v>
      </c>
      <c r="E19" s="20" t="s">
        <v>18</v>
      </c>
      <c r="G19" s="20">
        <v>19.616470588235298</v>
      </c>
      <c r="H19" s="20">
        <v>110.795823389021</v>
      </c>
      <c r="I19" s="20" t="s">
        <v>19</v>
      </c>
      <c r="J19" s="20">
        <v>17</v>
      </c>
      <c r="M19" s="20">
        <v>-26.6</v>
      </c>
      <c r="P19" s="20">
        <v>6.5</v>
      </c>
      <c r="T19" s="20">
        <v>3</v>
      </c>
      <c r="U19" s="25" t="s">
        <v>803</v>
      </c>
    </row>
    <row r="20" spans="1:21">
      <c r="A20" s="20">
        <v>19</v>
      </c>
      <c r="B20" s="20" t="s">
        <v>552</v>
      </c>
      <c r="C20" s="20" t="s">
        <v>379</v>
      </c>
      <c r="D20" s="20" t="s">
        <v>553</v>
      </c>
      <c r="E20" s="20" t="s">
        <v>18</v>
      </c>
      <c r="G20" s="20">
        <v>19.5603529411765</v>
      </c>
      <c r="H20" s="20">
        <v>110.831980906921</v>
      </c>
      <c r="I20" s="21" t="s">
        <v>19</v>
      </c>
      <c r="J20" s="20">
        <v>16.5</v>
      </c>
      <c r="M20" s="20">
        <v>-26.5</v>
      </c>
      <c r="P20" s="20">
        <v>6.8</v>
      </c>
      <c r="T20" s="20">
        <v>3</v>
      </c>
      <c r="U20" s="25" t="s">
        <v>803</v>
      </c>
    </row>
    <row r="21" spans="1:21">
      <c r="A21" s="20">
        <v>20</v>
      </c>
      <c r="B21" s="20" t="s">
        <v>242</v>
      </c>
      <c r="C21" s="20" t="s">
        <v>243</v>
      </c>
      <c r="D21" s="20" t="s">
        <v>244</v>
      </c>
      <c r="E21" s="20" t="s">
        <v>18</v>
      </c>
      <c r="G21" s="20">
        <v>24.552567</v>
      </c>
      <c r="H21" s="20">
        <v>118.03436000000001</v>
      </c>
      <c r="I21" s="20" t="s">
        <v>19</v>
      </c>
      <c r="J21" s="20">
        <v>16.1224632746823</v>
      </c>
      <c r="M21" s="20">
        <v>-25.661970803390702</v>
      </c>
      <c r="S21" s="20">
        <v>50</v>
      </c>
      <c r="T21" s="20">
        <v>3</v>
      </c>
      <c r="U21" s="25" t="s">
        <v>806</v>
      </c>
    </row>
    <row r="22" spans="1:21">
      <c r="A22" s="20">
        <v>21</v>
      </c>
      <c r="B22" s="20" t="s">
        <v>242</v>
      </c>
      <c r="C22" s="20" t="s">
        <v>245</v>
      </c>
      <c r="E22" s="20" t="s">
        <v>18</v>
      </c>
      <c r="G22" s="20">
        <v>24.552467</v>
      </c>
      <c r="H22" s="20">
        <v>118.03446</v>
      </c>
      <c r="I22" s="21" t="s">
        <v>19</v>
      </c>
      <c r="J22" s="20">
        <v>8.5817106556075693</v>
      </c>
      <c r="M22" s="20">
        <v>-25.775274532677798</v>
      </c>
      <c r="S22" s="20">
        <v>50</v>
      </c>
      <c r="T22" s="20">
        <v>3</v>
      </c>
      <c r="U22" s="25" t="s">
        <v>806</v>
      </c>
    </row>
    <row r="23" spans="1:21">
      <c r="A23" s="20">
        <v>22</v>
      </c>
      <c r="B23" s="20" t="s">
        <v>242</v>
      </c>
      <c r="C23" s="20" t="s">
        <v>246</v>
      </c>
      <c r="E23" s="20" t="s">
        <v>18</v>
      </c>
      <c r="G23" s="20">
        <v>24.552367</v>
      </c>
      <c r="H23" s="20">
        <v>118.03456</v>
      </c>
      <c r="I23" s="21" t="s">
        <v>19</v>
      </c>
      <c r="J23" s="20">
        <v>8.5812965634056297</v>
      </c>
      <c r="M23" s="20">
        <v>-25.3354567745018</v>
      </c>
      <c r="S23" s="20">
        <v>50</v>
      </c>
      <c r="T23" s="20">
        <v>3</v>
      </c>
      <c r="U23" s="25" t="s">
        <v>806</v>
      </c>
    </row>
    <row r="24" spans="1:21">
      <c r="A24" s="20">
        <v>23</v>
      </c>
      <c r="B24" s="20" t="s">
        <v>14</v>
      </c>
      <c r="D24" s="20" t="s">
        <v>17</v>
      </c>
      <c r="E24" s="20" t="s">
        <v>18</v>
      </c>
      <c r="G24" s="20">
        <v>24.9538457225663</v>
      </c>
      <c r="H24" s="20">
        <v>118.68725644989</v>
      </c>
      <c r="I24" s="20" t="s">
        <v>19</v>
      </c>
      <c r="J24" s="20">
        <v>9.6817631607245307</v>
      </c>
      <c r="M24" s="20">
        <v>-24.677877923997698</v>
      </c>
      <c r="S24" s="20">
        <v>60</v>
      </c>
      <c r="T24" s="20">
        <v>3</v>
      </c>
      <c r="U24" s="25" t="s">
        <v>807</v>
      </c>
    </row>
    <row r="25" spans="1:21">
      <c r="A25" s="20">
        <v>24</v>
      </c>
      <c r="B25" s="20" t="s">
        <v>14</v>
      </c>
      <c r="D25" s="20" t="s">
        <v>234</v>
      </c>
      <c r="E25" s="20" t="s">
        <v>18</v>
      </c>
      <c r="G25" s="20">
        <v>24.9538457225663</v>
      </c>
      <c r="H25" s="20">
        <v>118.68468152923499</v>
      </c>
      <c r="I25" s="20" t="s">
        <v>19</v>
      </c>
      <c r="J25" s="20">
        <v>8.8013850668272493</v>
      </c>
      <c r="M25" s="20">
        <v>-23.398724536577902</v>
      </c>
      <c r="S25" s="20">
        <v>60</v>
      </c>
      <c r="T25" s="20">
        <v>3</v>
      </c>
      <c r="U25" s="25" t="s">
        <v>807</v>
      </c>
    </row>
    <row r="26" spans="1:21">
      <c r="A26" s="20">
        <v>25</v>
      </c>
      <c r="B26" s="20" t="s">
        <v>678</v>
      </c>
      <c r="C26" s="20" t="s">
        <v>679</v>
      </c>
      <c r="D26" s="20" t="s">
        <v>681</v>
      </c>
      <c r="E26" s="20" t="s">
        <v>18</v>
      </c>
      <c r="G26" s="20">
        <v>19.61</v>
      </c>
      <c r="H26" s="20">
        <v>110.785</v>
      </c>
      <c r="I26" s="20" t="s">
        <v>19</v>
      </c>
      <c r="J26" s="20">
        <v>12.1</v>
      </c>
      <c r="K26" s="20">
        <v>2</v>
      </c>
      <c r="L26" s="20">
        <f>K26/SQRT(T26)</f>
        <v>0.89442719099991586</v>
      </c>
      <c r="M26" s="20">
        <v>-26.6</v>
      </c>
      <c r="N26" s="20">
        <v>0.6</v>
      </c>
      <c r="O26" s="20">
        <f>N26/SQRT(T26)</f>
        <v>0.26832815729997472</v>
      </c>
      <c r="T26" s="20">
        <v>5</v>
      </c>
      <c r="U26" s="25" t="s">
        <v>808</v>
      </c>
    </row>
    <row r="27" spans="1:21">
      <c r="A27" s="20">
        <v>26</v>
      </c>
      <c r="B27" s="20" t="s">
        <v>678</v>
      </c>
      <c r="C27" s="20" t="s">
        <v>720</v>
      </c>
      <c r="D27" s="20" t="s">
        <v>721</v>
      </c>
      <c r="E27" s="20" t="s">
        <v>18</v>
      </c>
      <c r="G27" s="20">
        <v>19.715</v>
      </c>
      <c r="H27" s="20">
        <v>109.295</v>
      </c>
      <c r="I27" s="20" t="s">
        <v>19</v>
      </c>
      <c r="J27" s="20">
        <v>13.6</v>
      </c>
      <c r="K27" s="20">
        <v>0.2</v>
      </c>
      <c r="L27" s="20">
        <f>K27/SQRT(T27)</f>
        <v>8.9442719099991588E-2</v>
      </c>
      <c r="M27" s="20">
        <v>-24.9</v>
      </c>
      <c r="N27" s="20">
        <v>1.3</v>
      </c>
      <c r="O27" s="20">
        <f>N27/SQRT(T27)</f>
        <v>0.58137767414994534</v>
      </c>
      <c r="T27" s="20">
        <v>5</v>
      </c>
      <c r="U27" s="25" t="s">
        <v>808</v>
      </c>
    </row>
    <row r="28" spans="1:21">
      <c r="A28" s="20">
        <v>27</v>
      </c>
      <c r="B28" s="20" t="s">
        <v>678</v>
      </c>
      <c r="C28" s="20" t="s">
        <v>682</v>
      </c>
      <c r="E28" s="20" t="s">
        <v>18</v>
      </c>
      <c r="G28" s="20">
        <v>19.61</v>
      </c>
      <c r="H28" s="20">
        <v>110.785</v>
      </c>
      <c r="I28" s="20" t="s">
        <v>19</v>
      </c>
      <c r="J28" s="20">
        <v>13.6</v>
      </c>
      <c r="K28" s="20">
        <v>3.7</v>
      </c>
      <c r="L28" s="20">
        <f>K28/SQRT(T28)</f>
        <v>1.308147545195113</v>
      </c>
      <c r="M28" s="20">
        <v>-26</v>
      </c>
      <c r="N28" s="20">
        <v>1.6</v>
      </c>
      <c r="O28" s="20">
        <f>N28/SQRT(T28)</f>
        <v>0.56568542494923801</v>
      </c>
      <c r="T28" s="20">
        <v>8</v>
      </c>
      <c r="U28" s="25" t="s">
        <v>808</v>
      </c>
    </row>
    <row r="29" spans="1:21">
      <c r="A29" s="20">
        <v>28</v>
      </c>
      <c r="B29" s="20" t="s">
        <v>678</v>
      </c>
      <c r="C29" s="20" t="s">
        <v>722</v>
      </c>
      <c r="E29" s="20" t="s">
        <v>18</v>
      </c>
      <c r="G29" s="20">
        <v>19.715</v>
      </c>
      <c r="H29" s="20">
        <v>109.295</v>
      </c>
      <c r="I29" s="20" t="s">
        <v>19</v>
      </c>
      <c r="J29" s="20" t="s">
        <v>899</v>
      </c>
      <c r="M29" s="20">
        <v>-24.2</v>
      </c>
      <c r="N29" s="20">
        <v>1.5</v>
      </c>
      <c r="O29" s="20">
        <f>N29/SQRT(T29)</f>
        <v>0.5</v>
      </c>
      <c r="T29" s="20">
        <v>9</v>
      </c>
      <c r="U29" s="25" t="s">
        <v>808</v>
      </c>
    </row>
    <row r="30" spans="1:21">
      <c r="A30" s="20">
        <v>29</v>
      </c>
      <c r="B30" s="20" t="s">
        <v>225</v>
      </c>
      <c r="C30" s="20" t="s">
        <v>226</v>
      </c>
      <c r="D30" s="20" t="s">
        <v>228</v>
      </c>
      <c r="E30" s="20" t="s">
        <v>18</v>
      </c>
      <c r="F30" s="20" t="s">
        <v>229</v>
      </c>
      <c r="G30" s="20">
        <v>21.8660642570281</v>
      </c>
      <c r="H30" s="20">
        <v>108.573694779116</v>
      </c>
      <c r="I30" s="20" t="s">
        <v>19</v>
      </c>
      <c r="J30" s="20">
        <v>22.0645512428571</v>
      </c>
      <c r="M30" s="20">
        <v>-27.18488241</v>
      </c>
      <c r="S30" s="20">
        <v>70</v>
      </c>
      <c r="T30" s="20">
        <v>3</v>
      </c>
      <c r="U30" s="25" t="s">
        <v>809</v>
      </c>
    </row>
    <row r="31" spans="1:21">
      <c r="A31" s="20">
        <v>30</v>
      </c>
      <c r="B31" s="20" t="s">
        <v>225</v>
      </c>
      <c r="C31" s="20" t="s">
        <v>230</v>
      </c>
      <c r="E31" s="20" t="s">
        <v>18</v>
      </c>
      <c r="F31" s="20" t="s">
        <v>231</v>
      </c>
      <c r="G31" s="20">
        <v>21.806224899598401</v>
      </c>
      <c r="H31" s="20">
        <v>108.505020080321</v>
      </c>
      <c r="I31" s="20" t="s">
        <v>19</v>
      </c>
      <c r="J31" s="20">
        <v>18.2000315057143</v>
      </c>
      <c r="M31" s="20">
        <v>-25.321911870000001</v>
      </c>
      <c r="S31" s="20">
        <v>70</v>
      </c>
      <c r="T31" s="20">
        <v>3</v>
      </c>
      <c r="U31" s="25" t="s">
        <v>809</v>
      </c>
    </row>
    <row r="32" spans="1:21">
      <c r="A32" s="20">
        <v>31</v>
      </c>
      <c r="B32" s="20" t="s">
        <v>381</v>
      </c>
      <c r="C32" s="20" t="s">
        <v>382</v>
      </c>
      <c r="D32" s="20" t="s">
        <v>237</v>
      </c>
      <c r="E32" s="20" t="s">
        <v>237</v>
      </c>
      <c r="F32" s="20" t="s">
        <v>384</v>
      </c>
      <c r="G32" s="20">
        <v>21.568750999999999</v>
      </c>
      <c r="H32" s="20">
        <v>109.75712</v>
      </c>
      <c r="I32" s="20" t="s">
        <v>49</v>
      </c>
      <c r="M32" s="20">
        <v>-25.255060728744901</v>
      </c>
      <c r="S32" s="20">
        <v>100</v>
      </c>
      <c r="T32" s="20">
        <v>15</v>
      </c>
      <c r="U32" s="25" t="s">
        <v>810</v>
      </c>
    </row>
    <row r="33" spans="1:21">
      <c r="A33" s="20">
        <v>32</v>
      </c>
      <c r="B33" s="20" t="s">
        <v>723</v>
      </c>
      <c r="C33" s="20" t="s">
        <v>724</v>
      </c>
      <c r="D33" s="20" t="s">
        <v>18</v>
      </c>
      <c r="E33" s="20" t="s">
        <v>18</v>
      </c>
      <c r="F33" s="20" t="s">
        <v>725</v>
      </c>
      <c r="G33" s="20">
        <v>19.916667</v>
      </c>
      <c r="H33" s="20">
        <v>110.6</v>
      </c>
      <c r="I33" s="20" t="s">
        <v>49</v>
      </c>
      <c r="M33" s="20">
        <v>-23.722419928825602</v>
      </c>
      <c r="S33" s="20">
        <v>100</v>
      </c>
      <c r="T33" s="56">
        <v>3</v>
      </c>
      <c r="U33" s="25" t="s">
        <v>811</v>
      </c>
    </row>
    <row r="34" spans="1:21">
      <c r="A34" s="20">
        <v>33</v>
      </c>
      <c r="B34" s="20" t="s">
        <v>723</v>
      </c>
      <c r="C34" s="20" t="s">
        <v>726</v>
      </c>
      <c r="E34" s="20" t="s">
        <v>18</v>
      </c>
      <c r="I34" s="20" t="s">
        <v>49</v>
      </c>
      <c r="M34" s="20">
        <v>-24.533807829181502</v>
      </c>
      <c r="S34" s="20">
        <v>100</v>
      </c>
      <c r="T34" s="56">
        <v>3</v>
      </c>
      <c r="U34" s="25" t="s">
        <v>811</v>
      </c>
    </row>
    <row r="35" spans="1:21">
      <c r="A35" s="20">
        <v>34</v>
      </c>
      <c r="B35" s="20" t="s">
        <v>723</v>
      </c>
      <c r="C35" s="20" t="s">
        <v>107</v>
      </c>
      <c r="E35" s="20" t="s">
        <v>18</v>
      </c>
      <c r="I35" s="20" t="s">
        <v>49</v>
      </c>
      <c r="M35" s="20">
        <v>-24.085409252669098</v>
      </c>
      <c r="S35" s="20">
        <v>100</v>
      </c>
      <c r="T35" s="56">
        <v>3</v>
      </c>
      <c r="U35" s="25" t="s">
        <v>811</v>
      </c>
    </row>
    <row r="36" spans="1:21">
      <c r="A36" s="20">
        <v>35</v>
      </c>
      <c r="B36" s="20" t="s">
        <v>723</v>
      </c>
      <c r="C36" s="20" t="s">
        <v>108</v>
      </c>
      <c r="E36" s="20" t="s">
        <v>18</v>
      </c>
      <c r="I36" s="20" t="s">
        <v>49</v>
      </c>
      <c r="M36" s="20">
        <v>-23.6797153024911</v>
      </c>
      <c r="S36" s="20">
        <v>100</v>
      </c>
      <c r="T36" s="56">
        <v>3</v>
      </c>
      <c r="U36" s="25" t="s">
        <v>811</v>
      </c>
    </row>
    <row r="37" spans="1:21">
      <c r="A37" s="20">
        <v>36</v>
      </c>
      <c r="B37" s="20" t="s">
        <v>723</v>
      </c>
      <c r="C37" s="20" t="s">
        <v>218</v>
      </c>
      <c r="E37" s="20" t="s">
        <v>18</v>
      </c>
      <c r="I37" s="20" t="s">
        <v>49</v>
      </c>
      <c r="M37" s="20">
        <v>-23.359430604982201</v>
      </c>
      <c r="S37" s="20">
        <v>100</v>
      </c>
      <c r="T37" s="56">
        <v>3</v>
      </c>
      <c r="U37" s="25" t="s">
        <v>811</v>
      </c>
    </row>
    <row r="38" spans="1:21">
      <c r="A38" s="20">
        <v>37</v>
      </c>
      <c r="B38" s="20" t="s">
        <v>723</v>
      </c>
      <c r="C38" s="20" t="s">
        <v>220</v>
      </c>
      <c r="E38" s="20" t="s">
        <v>18</v>
      </c>
      <c r="I38" s="20" t="s">
        <v>49</v>
      </c>
      <c r="M38" s="20">
        <v>-25.644128113878999</v>
      </c>
      <c r="S38" s="20">
        <v>100</v>
      </c>
      <c r="T38" s="56">
        <v>3</v>
      </c>
      <c r="U38" s="25" t="s">
        <v>811</v>
      </c>
    </row>
    <row r="39" spans="1:21">
      <c r="A39" s="20">
        <v>38</v>
      </c>
      <c r="B39" s="20" t="s">
        <v>723</v>
      </c>
      <c r="C39" s="20" t="s">
        <v>216</v>
      </c>
      <c r="E39" s="20" t="s">
        <v>18</v>
      </c>
      <c r="I39" s="20" t="s">
        <v>49</v>
      </c>
      <c r="M39" s="20">
        <v>-27.608540925266901</v>
      </c>
      <c r="S39" s="20">
        <v>100</v>
      </c>
      <c r="T39" s="56">
        <v>3</v>
      </c>
      <c r="U39" s="25" t="s">
        <v>811</v>
      </c>
    </row>
    <row r="40" spans="1:21">
      <c r="A40" s="20">
        <v>39</v>
      </c>
      <c r="B40" s="20" t="s">
        <v>35</v>
      </c>
      <c r="C40" s="20" t="s">
        <v>36</v>
      </c>
      <c r="D40" s="20" t="s">
        <v>38</v>
      </c>
      <c r="E40" s="20" t="s">
        <v>18</v>
      </c>
      <c r="G40" s="20">
        <v>23.927219999999998</v>
      </c>
      <c r="H40" s="20">
        <v>117.5361</v>
      </c>
      <c r="I40" s="20" t="s">
        <v>19</v>
      </c>
      <c r="J40" s="20">
        <v>7.85585585585586</v>
      </c>
      <c r="M40" s="20">
        <v>-23.144578313253</v>
      </c>
      <c r="S40" s="20">
        <v>60</v>
      </c>
      <c r="U40" s="25" t="s">
        <v>812</v>
      </c>
    </row>
    <row r="41" spans="1:21">
      <c r="A41" s="20">
        <v>40</v>
      </c>
      <c r="B41" s="20" t="s">
        <v>35</v>
      </c>
      <c r="C41" s="20" t="s">
        <v>39</v>
      </c>
      <c r="E41" s="20" t="s">
        <v>18</v>
      </c>
      <c r="G41" s="20">
        <v>23.946670000000001</v>
      </c>
      <c r="H41" s="20">
        <v>117.42440000000001</v>
      </c>
      <c r="I41" s="20" t="s">
        <v>19</v>
      </c>
      <c r="J41" s="20">
        <v>9.0450450450450504</v>
      </c>
      <c r="M41" s="20">
        <v>-23</v>
      </c>
      <c r="S41" s="20">
        <v>60</v>
      </c>
      <c r="U41" s="25" t="s">
        <v>812</v>
      </c>
    </row>
    <row r="42" spans="1:21">
      <c r="A42" s="20">
        <v>41</v>
      </c>
      <c r="B42" s="20" t="s">
        <v>35</v>
      </c>
      <c r="C42" s="20" t="s">
        <v>267</v>
      </c>
      <c r="E42" s="20" t="s">
        <v>18</v>
      </c>
      <c r="G42" s="20">
        <v>24.000299999999999</v>
      </c>
      <c r="H42" s="20">
        <v>117.42440000000001</v>
      </c>
      <c r="I42" s="20" t="s">
        <v>19</v>
      </c>
      <c r="J42" s="20">
        <v>7.7837837837837798</v>
      </c>
      <c r="M42" s="20">
        <v>-23.036144578313301</v>
      </c>
      <c r="S42" s="20">
        <v>60</v>
      </c>
      <c r="U42" s="25" t="s">
        <v>812</v>
      </c>
    </row>
    <row r="43" spans="1:21">
      <c r="A43" s="20">
        <v>42</v>
      </c>
      <c r="B43" s="20" t="s">
        <v>35</v>
      </c>
      <c r="C43" s="20" t="s">
        <v>232</v>
      </c>
      <c r="E43" s="20" t="s">
        <v>18</v>
      </c>
      <c r="G43" s="20">
        <v>24.010560000000002</v>
      </c>
      <c r="H43" s="20">
        <v>117.65667000000001</v>
      </c>
      <c r="I43" s="20" t="s">
        <v>19</v>
      </c>
      <c r="J43" s="20">
        <v>8.2162162162162193</v>
      </c>
      <c r="M43" s="20">
        <v>-23.632530120481899</v>
      </c>
      <c r="S43" s="20">
        <v>60</v>
      </c>
      <c r="U43" s="25" t="s">
        <v>812</v>
      </c>
    </row>
    <row r="44" spans="1:21">
      <c r="A44" s="20">
        <v>43</v>
      </c>
      <c r="B44" s="20" t="s">
        <v>35</v>
      </c>
      <c r="C44" s="20" t="s">
        <v>40</v>
      </c>
      <c r="E44" s="20" t="s">
        <v>18</v>
      </c>
      <c r="G44" s="20">
        <v>23.968889000000001</v>
      </c>
      <c r="H44" s="20">
        <v>117.46611</v>
      </c>
      <c r="I44" s="20" t="s">
        <v>19</v>
      </c>
      <c r="J44" s="20">
        <v>8.7567567567567597</v>
      </c>
      <c r="M44" s="20">
        <v>-23.921686746988001</v>
      </c>
      <c r="S44" s="20">
        <v>60</v>
      </c>
      <c r="U44" s="25" t="s">
        <v>812</v>
      </c>
    </row>
    <row r="45" spans="1:21">
      <c r="A45" s="20">
        <v>44</v>
      </c>
      <c r="B45" s="20" t="s">
        <v>35</v>
      </c>
      <c r="C45" s="20" t="s">
        <v>41</v>
      </c>
      <c r="E45" s="20" t="s">
        <v>18</v>
      </c>
      <c r="G45" s="20">
        <v>24.166399999999999</v>
      </c>
      <c r="H45" s="20">
        <v>117.6661</v>
      </c>
      <c r="I45" s="20" t="s">
        <v>19</v>
      </c>
      <c r="J45" s="20">
        <v>8.2522522522522497</v>
      </c>
      <c r="M45" s="20">
        <v>-22.204819277108399</v>
      </c>
      <c r="S45" s="20">
        <v>60</v>
      </c>
      <c r="U45" s="25" t="s">
        <v>812</v>
      </c>
    </row>
    <row r="46" spans="1:21">
      <c r="A46" s="20">
        <v>45</v>
      </c>
      <c r="B46" s="20" t="s">
        <v>35</v>
      </c>
      <c r="C46" s="20" t="s">
        <v>42</v>
      </c>
      <c r="E46" s="20" t="s">
        <v>18</v>
      </c>
      <c r="G46" s="20">
        <v>24.1919</v>
      </c>
      <c r="H46" s="20">
        <v>117.42556</v>
      </c>
      <c r="I46" s="20" t="s">
        <v>19</v>
      </c>
      <c r="J46" s="20">
        <v>10.954954954954999</v>
      </c>
      <c r="M46" s="20">
        <v>-25.548192771084299</v>
      </c>
      <c r="S46" s="20">
        <v>60</v>
      </c>
      <c r="U46" s="25" t="s">
        <v>812</v>
      </c>
    </row>
    <row r="47" spans="1:21">
      <c r="A47" s="20">
        <v>46</v>
      </c>
      <c r="B47" s="20" t="s">
        <v>35</v>
      </c>
      <c r="C47" s="20" t="s">
        <v>43</v>
      </c>
      <c r="E47" s="20" t="s">
        <v>18</v>
      </c>
      <c r="G47" s="20">
        <v>23.964200000000002</v>
      </c>
      <c r="H47" s="20">
        <v>117.57</v>
      </c>
      <c r="I47" s="20" t="s">
        <v>19</v>
      </c>
      <c r="J47" s="20">
        <v>8.3603603603603602</v>
      </c>
      <c r="M47" s="20">
        <v>-22.891566265060199</v>
      </c>
      <c r="S47" s="20">
        <v>60</v>
      </c>
      <c r="U47" s="25" t="s">
        <v>812</v>
      </c>
    </row>
    <row r="48" spans="1:21">
      <c r="A48" s="20">
        <v>47</v>
      </c>
      <c r="B48" s="20" t="s">
        <v>562</v>
      </c>
      <c r="C48" s="20" t="s">
        <v>563</v>
      </c>
      <c r="D48" s="20" t="s">
        <v>565</v>
      </c>
      <c r="E48" s="20" t="s">
        <v>18</v>
      </c>
      <c r="F48" s="39" t="s">
        <v>566</v>
      </c>
      <c r="G48" s="20">
        <v>22.265320334261801</v>
      </c>
      <c r="H48" s="20">
        <v>113.86258660508101</v>
      </c>
      <c r="I48" s="20" t="s">
        <v>19</v>
      </c>
      <c r="J48" s="20">
        <v>12.4</v>
      </c>
      <c r="K48" s="20">
        <v>3.6</v>
      </c>
      <c r="L48" s="20">
        <f>K48/SQRT(T48)</f>
        <v>1.0392304845413265</v>
      </c>
      <c r="M48" s="20">
        <v>-24</v>
      </c>
      <c r="N48" s="20">
        <v>1.9</v>
      </c>
      <c r="O48" s="20">
        <f>N48/SQRT(T48)</f>
        <v>0.54848275573014449</v>
      </c>
      <c r="T48" s="20">
        <v>12</v>
      </c>
      <c r="U48" s="25" t="s">
        <v>814</v>
      </c>
    </row>
    <row r="49" spans="1:21">
      <c r="A49" s="20">
        <v>48</v>
      </c>
      <c r="B49" s="20" t="s">
        <v>32</v>
      </c>
      <c r="C49" s="41" t="s">
        <v>33</v>
      </c>
      <c r="D49" s="20" t="s">
        <v>34</v>
      </c>
      <c r="E49" s="20" t="s">
        <v>18</v>
      </c>
      <c r="F49" s="41">
        <v>20170525</v>
      </c>
      <c r="G49" s="43">
        <v>24.956900000000001</v>
      </c>
      <c r="H49" s="43">
        <v>118.68819999999999</v>
      </c>
      <c r="I49" s="43" t="s">
        <v>19</v>
      </c>
      <c r="J49" s="20">
        <v>10.64</v>
      </c>
      <c r="K49" s="20">
        <v>1.02</v>
      </c>
      <c r="M49" s="41">
        <v>-23.3</v>
      </c>
      <c r="N49" s="41">
        <v>1.4</v>
      </c>
      <c r="O49" s="41"/>
      <c r="P49" s="41"/>
      <c r="Q49" s="41"/>
      <c r="R49" s="41"/>
      <c r="T49" s="20">
        <v>3</v>
      </c>
      <c r="U49" s="25" t="s">
        <v>815</v>
      </c>
    </row>
    <row r="50" spans="1:21">
      <c r="A50" s="20">
        <v>49</v>
      </c>
      <c r="B50" s="20" t="s">
        <v>32</v>
      </c>
      <c r="C50" s="41" t="s">
        <v>20</v>
      </c>
      <c r="D50" s="20" t="s">
        <v>21</v>
      </c>
      <c r="E50" s="20" t="s">
        <v>18</v>
      </c>
      <c r="F50" s="41">
        <v>20170524</v>
      </c>
      <c r="G50" s="43">
        <v>24.449100000000001</v>
      </c>
      <c r="H50" s="43">
        <v>117.9092</v>
      </c>
      <c r="I50" s="43" t="s">
        <v>19</v>
      </c>
      <c r="J50" s="20">
        <v>12.82</v>
      </c>
      <c r="K50" s="20">
        <v>1.1499999999999999</v>
      </c>
      <c r="M50" s="41">
        <v>-25</v>
      </c>
      <c r="N50" s="41">
        <v>0.7</v>
      </c>
      <c r="O50" s="41"/>
      <c r="P50" s="41"/>
      <c r="Q50" s="41"/>
      <c r="R50" s="41"/>
      <c r="T50" s="20">
        <v>3</v>
      </c>
      <c r="U50" s="25" t="s">
        <v>815</v>
      </c>
    </row>
    <row r="51" spans="1:21">
      <c r="A51" s="20">
        <v>50</v>
      </c>
      <c r="B51" s="20" t="s">
        <v>32</v>
      </c>
      <c r="C51" s="41" t="s">
        <v>22</v>
      </c>
      <c r="D51" s="20" t="s">
        <v>23</v>
      </c>
      <c r="E51" s="20" t="s">
        <v>18</v>
      </c>
      <c r="F51" s="41">
        <v>20170523</v>
      </c>
      <c r="G51" s="43">
        <v>23.9207</v>
      </c>
      <c r="H51" s="43">
        <v>117.41719999999999</v>
      </c>
      <c r="I51" s="43" t="s">
        <v>19</v>
      </c>
      <c r="J51" s="20">
        <v>10.1</v>
      </c>
      <c r="K51" s="20">
        <v>1.22</v>
      </c>
      <c r="M51" s="41">
        <v>-23.6</v>
      </c>
      <c r="N51" s="41">
        <v>0.9</v>
      </c>
      <c r="O51" s="41"/>
      <c r="P51" s="41"/>
      <c r="Q51" s="41"/>
      <c r="R51" s="41"/>
      <c r="T51" s="20">
        <v>3</v>
      </c>
      <c r="U51" s="25" t="s">
        <v>815</v>
      </c>
    </row>
    <row r="52" spans="1:21" s="25" customFormat="1">
      <c r="A52" s="20">
        <v>51</v>
      </c>
      <c r="B52" s="20" t="s">
        <v>32</v>
      </c>
      <c r="C52" s="45" t="s">
        <v>270</v>
      </c>
      <c r="D52" s="25" t="s">
        <v>271</v>
      </c>
      <c r="E52" s="25" t="s">
        <v>18</v>
      </c>
      <c r="F52" s="45">
        <v>20170518</v>
      </c>
      <c r="G52" s="46">
        <v>22.528500000000001</v>
      </c>
      <c r="H52" s="46">
        <v>114.0031</v>
      </c>
      <c r="I52" s="46" t="s">
        <v>19</v>
      </c>
      <c r="J52" s="25">
        <v>15.15</v>
      </c>
      <c r="K52" s="25">
        <v>3.21</v>
      </c>
      <c r="M52" s="45">
        <v>-25.4</v>
      </c>
      <c r="N52" s="45">
        <v>1.8</v>
      </c>
      <c r="O52" s="45"/>
      <c r="P52" s="45"/>
      <c r="Q52" s="45"/>
      <c r="R52" s="45"/>
      <c r="T52" s="25">
        <v>3</v>
      </c>
      <c r="U52" s="25" t="s">
        <v>815</v>
      </c>
    </row>
    <row r="53" spans="1:21" s="47" customFormat="1">
      <c r="A53" s="20">
        <v>52</v>
      </c>
      <c r="B53" s="20" t="s">
        <v>32</v>
      </c>
      <c r="C53" s="48" t="s">
        <v>372</v>
      </c>
      <c r="D53" s="47" t="s">
        <v>373</v>
      </c>
      <c r="E53" s="47" t="s">
        <v>18</v>
      </c>
      <c r="F53" s="48">
        <v>20170517</v>
      </c>
      <c r="G53" s="50">
        <v>22.436699999999998</v>
      </c>
      <c r="H53" s="50">
        <v>113.6302</v>
      </c>
      <c r="I53" s="50" t="s">
        <v>49</v>
      </c>
      <c r="J53" s="47">
        <v>11.49</v>
      </c>
      <c r="K53" s="47">
        <v>0.79</v>
      </c>
      <c r="M53" s="48">
        <v>-22.9</v>
      </c>
      <c r="N53" s="48">
        <v>2</v>
      </c>
      <c r="O53" s="48"/>
      <c r="P53" s="48"/>
      <c r="Q53" s="48"/>
      <c r="R53" s="48"/>
      <c r="T53" s="25">
        <v>3</v>
      </c>
      <c r="U53" s="25" t="s">
        <v>815</v>
      </c>
    </row>
    <row r="54" spans="1:21">
      <c r="A54" s="20">
        <v>53</v>
      </c>
      <c r="B54" s="20" t="s">
        <v>32</v>
      </c>
      <c r="C54" s="41" t="s">
        <v>24</v>
      </c>
      <c r="D54" s="20" t="s">
        <v>25</v>
      </c>
      <c r="E54" s="20" t="s">
        <v>18</v>
      </c>
      <c r="F54" s="41">
        <v>20170516</v>
      </c>
      <c r="G54" s="43">
        <v>21.932099999999998</v>
      </c>
      <c r="H54" s="43">
        <v>112.386</v>
      </c>
      <c r="I54" s="43" t="s">
        <v>19</v>
      </c>
      <c r="J54" s="20">
        <v>15.63</v>
      </c>
      <c r="K54" s="20">
        <v>6.1</v>
      </c>
      <c r="M54" s="41">
        <v>-25.5</v>
      </c>
      <c r="N54" s="41">
        <v>2.6</v>
      </c>
      <c r="O54" s="41"/>
      <c r="P54" s="41"/>
      <c r="Q54" s="41"/>
      <c r="R54" s="41"/>
      <c r="T54" s="20">
        <v>3</v>
      </c>
      <c r="U54" s="25" t="s">
        <v>815</v>
      </c>
    </row>
    <row r="55" spans="1:21">
      <c r="A55" s="20">
        <v>54</v>
      </c>
      <c r="B55" s="20" t="s">
        <v>32</v>
      </c>
      <c r="C55" s="41" t="s">
        <v>734</v>
      </c>
      <c r="D55" s="20" t="s">
        <v>736</v>
      </c>
      <c r="E55" s="20" t="s">
        <v>18</v>
      </c>
      <c r="F55" s="41">
        <v>20170514</v>
      </c>
      <c r="G55" s="43">
        <v>20.951000000000001</v>
      </c>
      <c r="H55" s="43">
        <v>110.1657</v>
      </c>
      <c r="I55" s="43" t="s">
        <v>19</v>
      </c>
      <c r="J55" s="20">
        <v>15.63</v>
      </c>
      <c r="K55" s="20">
        <v>5.86</v>
      </c>
      <c r="M55" s="41">
        <v>-24.3</v>
      </c>
      <c r="N55" s="41">
        <v>0.6</v>
      </c>
      <c r="O55" s="41"/>
      <c r="P55" s="41"/>
      <c r="Q55" s="41"/>
      <c r="R55" s="41"/>
      <c r="T55" s="20">
        <v>3</v>
      </c>
      <c r="U55" s="25" t="s">
        <v>815</v>
      </c>
    </row>
    <row r="56" spans="1:21">
      <c r="A56" s="20">
        <v>55</v>
      </c>
      <c r="B56" s="20" t="s">
        <v>32</v>
      </c>
      <c r="C56" s="41" t="s">
        <v>325</v>
      </c>
      <c r="D56" s="20" t="s">
        <v>326</v>
      </c>
      <c r="E56" s="20" t="s">
        <v>18</v>
      </c>
      <c r="F56" s="41">
        <v>20170425</v>
      </c>
      <c r="G56" s="43">
        <v>21.567799999999998</v>
      </c>
      <c r="H56" s="43">
        <v>109.756</v>
      </c>
      <c r="I56" s="43" t="s">
        <v>49</v>
      </c>
      <c r="J56" s="20">
        <v>22.22</v>
      </c>
      <c r="K56" s="20">
        <v>3.46</v>
      </c>
      <c r="M56" s="41">
        <v>-26.3</v>
      </c>
      <c r="N56" s="41">
        <v>0.8</v>
      </c>
      <c r="O56" s="41"/>
      <c r="P56" s="41"/>
      <c r="Q56" s="41"/>
      <c r="R56" s="41"/>
      <c r="T56" s="20">
        <v>3</v>
      </c>
      <c r="U56" s="25" t="s">
        <v>815</v>
      </c>
    </row>
    <row r="57" spans="1:21">
      <c r="A57" s="20">
        <v>56</v>
      </c>
      <c r="B57" s="20" t="s">
        <v>32</v>
      </c>
      <c r="C57" s="41" t="s">
        <v>272</v>
      </c>
      <c r="D57" s="20" t="s">
        <v>273</v>
      </c>
      <c r="E57" s="20" t="s">
        <v>18</v>
      </c>
      <c r="F57" s="41">
        <v>20171018</v>
      </c>
      <c r="G57" s="43">
        <v>21.573</v>
      </c>
      <c r="H57" s="43">
        <v>109.673</v>
      </c>
      <c r="I57" s="43" t="s">
        <v>49</v>
      </c>
      <c r="J57" s="20">
        <v>17.86</v>
      </c>
      <c r="K57" s="20">
        <v>5.0999999999999996</v>
      </c>
      <c r="M57" s="41">
        <v>-25.6</v>
      </c>
      <c r="N57" s="41">
        <v>0.7</v>
      </c>
      <c r="O57" s="41"/>
      <c r="P57" s="41"/>
      <c r="Q57" s="41"/>
      <c r="R57" s="41"/>
      <c r="T57" s="20">
        <v>3</v>
      </c>
      <c r="U57" s="25" t="s">
        <v>815</v>
      </c>
    </row>
    <row r="58" spans="1:21">
      <c r="A58" s="20">
        <v>57</v>
      </c>
      <c r="B58" s="20" t="s">
        <v>32</v>
      </c>
      <c r="C58" s="41" t="s">
        <v>26</v>
      </c>
      <c r="D58" s="20" t="s">
        <v>27</v>
      </c>
      <c r="E58" s="20" t="s">
        <v>18</v>
      </c>
      <c r="F58" s="41">
        <v>20171017</v>
      </c>
      <c r="G58" s="43">
        <v>21.578399999999998</v>
      </c>
      <c r="H58" s="43">
        <v>109.1026</v>
      </c>
      <c r="I58" s="43" t="s">
        <v>19</v>
      </c>
      <c r="J58" s="20">
        <v>11.9</v>
      </c>
      <c r="K58" s="20">
        <v>2.13</v>
      </c>
      <c r="M58" s="41">
        <v>-23.1</v>
      </c>
      <c r="N58" s="41">
        <v>3.1</v>
      </c>
      <c r="O58" s="41"/>
      <c r="P58" s="41"/>
      <c r="Q58" s="41"/>
      <c r="R58" s="41"/>
      <c r="T58" s="20">
        <v>3</v>
      </c>
      <c r="U58" s="25" t="s">
        <v>815</v>
      </c>
    </row>
    <row r="59" spans="1:21">
      <c r="A59" s="20">
        <v>58</v>
      </c>
      <c r="B59" s="20" t="s">
        <v>32</v>
      </c>
      <c r="C59" s="41" t="s">
        <v>28</v>
      </c>
      <c r="D59" s="20" t="s">
        <v>29</v>
      </c>
      <c r="E59" s="20" t="s">
        <v>18</v>
      </c>
      <c r="F59" s="41">
        <v>20171016</v>
      </c>
      <c r="G59" s="43">
        <v>21.887</v>
      </c>
      <c r="H59" s="43">
        <v>108.565</v>
      </c>
      <c r="I59" s="43" t="s">
        <v>19</v>
      </c>
      <c r="J59" s="20">
        <v>11.11</v>
      </c>
      <c r="K59" s="20">
        <v>3.21</v>
      </c>
      <c r="M59" s="41">
        <v>-24.4</v>
      </c>
      <c r="N59" s="41">
        <v>1.6</v>
      </c>
      <c r="O59" s="41"/>
      <c r="P59" s="41"/>
      <c r="Q59" s="41"/>
      <c r="R59" s="41"/>
      <c r="T59" s="20">
        <v>3</v>
      </c>
      <c r="U59" s="25" t="s">
        <v>815</v>
      </c>
    </row>
    <row r="60" spans="1:21">
      <c r="A60" s="20">
        <v>59</v>
      </c>
      <c r="B60" s="20" t="s">
        <v>32</v>
      </c>
      <c r="C60" s="41" t="s">
        <v>30</v>
      </c>
      <c r="D60" s="20" t="s">
        <v>31</v>
      </c>
      <c r="E60" s="20" t="s">
        <v>18</v>
      </c>
      <c r="F60" s="41">
        <v>20170422</v>
      </c>
      <c r="G60" s="43">
        <v>21.602499999999999</v>
      </c>
      <c r="H60" s="43">
        <v>108.208</v>
      </c>
      <c r="I60" s="43" t="s">
        <v>19</v>
      </c>
      <c r="J60" s="20">
        <v>18.87</v>
      </c>
      <c r="K60" s="20">
        <v>6.41</v>
      </c>
      <c r="M60" s="41">
        <v>-25.7</v>
      </c>
      <c r="N60" s="41">
        <v>0.5</v>
      </c>
      <c r="O60" s="41"/>
      <c r="P60" s="41"/>
      <c r="Q60" s="41"/>
      <c r="R60" s="41"/>
      <c r="T60" s="20">
        <v>3</v>
      </c>
      <c r="U60" s="25" t="s">
        <v>815</v>
      </c>
    </row>
    <row r="61" spans="1:21">
      <c r="A61" s="20">
        <v>60</v>
      </c>
      <c r="B61" s="20" t="s">
        <v>32</v>
      </c>
      <c r="C61" s="41" t="s">
        <v>737</v>
      </c>
      <c r="D61" s="20" t="s">
        <v>738</v>
      </c>
      <c r="E61" s="20" t="s">
        <v>18</v>
      </c>
      <c r="F61" s="41">
        <v>20170411</v>
      </c>
      <c r="G61" s="43">
        <v>19.93</v>
      </c>
      <c r="H61" s="43">
        <v>110.6118</v>
      </c>
      <c r="I61" s="43" t="s">
        <v>49</v>
      </c>
      <c r="J61" s="20">
        <v>13.16</v>
      </c>
      <c r="K61" s="20">
        <v>4.5</v>
      </c>
      <c r="M61" s="41">
        <v>-24.2</v>
      </c>
      <c r="N61" s="41">
        <v>1.3</v>
      </c>
      <c r="O61" s="41"/>
      <c r="P61" s="41"/>
      <c r="Q61" s="41"/>
      <c r="R61" s="41"/>
      <c r="T61" s="20">
        <v>3</v>
      </c>
      <c r="U61" s="25" t="s">
        <v>815</v>
      </c>
    </row>
    <row r="62" spans="1:21">
      <c r="A62" s="20">
        <v>61</v>
      </c>
      <c r="B62" s="20" t="s">
        <v>32</v>
      </c>
      <c r="C62" s="41" t="s">
        <v>327</v>
      </c>
      <c r="D62" s="20" t="s">
        <v>328</v>
      </c>
      <c r="E62" s="20" t="s">
        <v>18</v>
      </c>
      <c r="F62" s="41">
        <v>20170412</v>
      </c>
      <c r="G62" s="43">
        <v>19.599699999999999</v>
      </c>
      <c r="H62" s="43">
        <v>110.79730000000001</v>
      </c>
      <c r="I62" s="43" t="s">
        <v>49</v>
      </c>
      <c r="J62" s="20">
        <v>25</v>
      </c>
      <c r="K62" s="20">
        <v>3.75</v>
      </c>
      <c r="M62" s="41">
        <v>-27.6</v>
      </c>
      <c r="N62" s="41">
        <v>0.5</v>
      </c>
      <c r="O62" s="41"/>
      <c r="P62" s="41"/>
      <c r="Q62" s="41"/>
      <c r="R62" s="41"/>
      <c r="T62" s="20">
        <v>3</v>
      </c>
      <c r="U62" s="25" t="s">
        <v>815</v>
      </c>
    </row>
    <row r="63" spans="1:21">
      <c r="A63" s="20">
        <v>62</v>
      </c>
      <c r="B63" s="20" t="s">
        <v>32</v>
      </c>
      <c r="C63" s="41" t="s">
        <v>727</v>
      </c>
      <c r="D63" s="20" t="s">
        <v>728</v>
      </c>
      <c r="E63" s="20" t="s">
        <v>18</v>
      </c>
      <c r="F63" s="41">
        <v>20170417</v>
      </c>
      <c r="G63" s="43">
        <v>19.768999999999998</v>
      </c>
      <c r="H63" s="43">
        <v>109.25700000000001</v>
      </c>
      <c r="I63" s="43" t="s">
        <v>49</v>
      </c>
      <c r="J63" s="20">
        <v>20</v>
      </c>
      <c r="K63" s="20">
        <v>7.6</v>
      </c>
      <c r="M63" s="41">
        <v>-24.8</v>
      </c>
      <c r="N63" s="41">
        <v>1.3</v>
      </c>
      <c r="O63" s="41"/>
      <c r="P63" s="41"/>
      <c r="Q63" s="41"/>
      <c r="R63" s="41"/>
      <c r="T63" s="20">
        <v>3</v>
      </c>
      <c r="U63" s="25" t="s">
        <v>815</v>
      </c>
    </row>
    <row r="64" spans="1:21">
      <c r="A64" s="20">
        <v>63</v>
      </c>
      <c r="B64" s="20" t="s">
        <v>739</v>
      </c>
      <c r="C64" s="20" t="s">
        <v>740</v>
      </c>
      <c r="D64" s="20" t="s">
        <v>250</v>
      </c>
      <c r="E64" s="20" t="s">
        <v>250</v>
      </c>
      <c r="F64" s="20" t="s">
        <v>743</v>
      </c>
      <c r="G64" s="20">
        <v>19.891391599061802</v>
      </c>
      <c r="H64" s="20">
        <v>105.949111857604</v>
      </c>
      <c r="I64" s="20" t="s">
        <v>19</v>
      </c>
      <c r="M64" s="20">
        <v>-25.6020945220193</v>
      </c>
      <c r="S64" s="20">
        <v>150</v>
      </c>
      <c r="T64" s="20">
        <v>3</v>
      </c>
      <c r="U64" s="25" t="s">
        <v>816</v>
      </c>
    </row>
    <row r="65" spans="1:21">
      <c r="A65" s="20">
        <v>64</v>
      </c>
      <c r="B65" s="20" t="s">
        <v>247</v>
      </c>
      <c r="C65" s="20" t="s">
        <v>744</v>
      </c>
      <c r="D65" s="20" t="s">
        <v>250</v>
      </c>
      <c r="E65" s="20" t="s">
        <v>250</v>
      </c>
      <c r="F65" s="20" t="s">
        <v>745</v>
      </c>
      <c r="G65" s="20">
        <v>19.892117987088</v>
      </c>
      <c r="H65" s="20">
        <v>105.948897280883</v>
      </c>
      <c r="I65" s="20" t="s">
        <v>19</v>
      </c>
      <c r="M65" s="20">
        <v>-25.674332111052902</v>
      </c>
      <c r="S65" s="20">
        <v>150</v>
      </c>
      <c r="T65" s="20">
        <v>3</v>
      </c>
      <c r="U65" s="25" t="s">
        <v>816</v>
      </c>
    </row>
    <row r="66" spans="1:21">
      <c r="A66" s="20">
        <v>65</v>
      </c>
      <c r="B66" s="20" t="s">
        <v>247</v>
      </c>
      <c r="C66" s="20" t="s">
        <v>248</v>
      </c>
      <c r="D66" s="20" t="s">
        <v>250</v>
      </c>
      <c r="E66" s="20" t="s">
        <v>250</v>
      </c>
      <c r="F66" s="20" t="s">
        <v>251</v>
      </c>
      <c r="G66" s="20">
        <v>19.8927233078977</v>
      </c>
      <c r="H66" s="20">
        <v>105.948596873474</v>
      </c>
      <c r="I66" s="20" t="s">
        <v>19</v>
      </c>
      <c r="M66" s="20">
        <v>-26.0742102240092</v>
      </c>
      <c r="S66" s="20">
        <v>170</v>
      </c>
      <c r="T66" s="20">
        <v>3</v>
      </c>
      <c r="U66" s="25" t="s">
        <v>816</v>
      </c>
    </row>
    <row r="67" spans="1:21">
      <c r="A67" s="20">
        <v>66</v>
      </c>
      <c r="B67" s="20" t="s">
        <v>247</v>
      </c>
      <c r="C67" s="20" t="s">
        <v>252</v>
      </c>
      <c r="D67" s="20" t="s">
        <v>250</v>
      </c>
      <c r="E67" s="20" t="s">
        <v>250</v>
      </c>
      <c r="F67" s="20" t="s">
        <v>253</v>
      </c>
      <c r="G67" s="20">
        <v>19.893368980877501</v>
      </c>
      <c r="H67" s="20">
        <v>105.948468127441</v>
      </c>
      <c r="I67" s="20" t="s">
        <v>19</v>
      </c>
      <c r="M67" s="20">
        <v>-26.412736660929401</v>
      </c>
      <c r="S67" s="20">
        <v>200</v>
      </c>
      <c r="T67" s="20">
        <v>3</v>
      </c>
      <c r="U67" s="25" t="s">
        <v>816</v>
      </c>
    </row>
    <row r="68" spans="1:21">
      <c r="A68" s="20">
        <v>67</v>
      </c>
      <c r="B68" s="20" t="s">
        <v>247</v>
      </c>
      <c r="C68" s="20" t="s">
        <v>254</v>
      </c>
      <c r="D68" s="20" t="s">
        <v>250</v>
      </c>
      <c r="E68" s="20" t="s">
        <v>250</v>
      </c>
      <c r="F68" s="20" t="s">
        <v>255</v>
      </c>
      <c r="G68" s="20">
        <v>19.894700673082699</v>
      </c>
      <c r="H68" s="20">
        <v>105.948596873474</v>
      </c>
      <c r="I68" s="20" t="s">
        <v>19</v>
      </c>
      <c r="M68" s="20">
        <v>-26.3637664567831</v>
      </c>
      <c r="S68" s="20">
        <v>230</v>
      </c>
      <c r="T68" s="20">
        <v>3</v>
      </c>
      <c r="U68" s="25" t="s">
        <v>816</v>
      </c>
    </row>
    <row r="69" spans="1:21">
      <c r="A69" s="20">
        <v>68</v>
      </c>
      <c r="B69" s="20" t="s">
        <v>591</v>
      </c>
      <c r="C69" s="20" t="s">
        <v>592</v>
      </c>
      <c r="D69" s="20" t="s">
        <v>250</v>
      </c>
      <c r="E69" s="20" t="s">
        <v>250</v>
      </c>
      <c r="F69" s="20" t="s">
        <v>593</v>
      </c>
      <c r="G69" s="20">
        <v>20.925000000000001</v>
      </c>
      <c r="H69" s="20">
        <v>107.1533</v>
      </c>
      <c r="I69" s="20" t="s">
        <v>49</v>
      </c>
      <c r="J69" s="20">
        <v>39.799999999999997</v>
      </c>
      <c r="K69" s="20">
        <v>1.3</v>
      </c>
      <c r="L69" s="20">
        <f>K69/SQRT(T69)</f>
        <v>0.91923881554251174</v>
      </c>
      <c r="M69" s="20">
        <v>-23.6</v>
      </c>
      <c r="N69" s="20">
        <v>0.1</v>
      </c>
      <c r="O69" s="20">
        <f>N69/SQRT(T69)</f>
        <v>7.0710678118654752E-2</v>
      </c>
      <c r="S69" s="20">
        <v>5</v>
      </c>
      <c r="T69" s="20">
        <v>2</v>
      </c>
      <c r="U69" s="25" t="s">
        <v>817</v>
      </c>
    </row>
    <row r="70" spans="1:21">
      <c r="A70" s="20">
        <v>69</v>
      </c>
      <c r="B70" s="20" t="s">
        <v>591</v>
      </c>
      <c r="C70" s="20" t="s">
        <v>595</v>
      </c>
      <c r="D70" s="20" t="s">
        <v>250</v>
      </c>
      <c r="E70" s="20" t="s">
        <v>250</v>
      </c>
      <c r="F70" s="20" t="s">
        <v>593</v>
      </c>
      <c r="G70" s="20">
        <v>20.85</v>
      </c>
      <c r="H70" s="20">
        <v>106.9833</v>
      </c>
      <c r="I70" s="20" t="s">
        <v>49</v>
      </c>
      <c r="J70" s="20">
        <v>23.3</v>
      </c>
      <c r="K70" s="20">
        <v>1.1000000000000001</v>
      </c>
      <c r="L70" s="20">
        <f>K70/SQRT(T70)</f>
        <v>0.55000000000000004</v>
      </c>
      <c r="M70" s="20">
        <v>-26.3</v>
      </c>
      <c r="N70" s="20">
        <v>0.2</v>
      </c>
      <c r="O70" s="20">
        <f>N70/SQRT(T70)</f>
        <v>0.1</v>
      </c>
      <c r="S70" s="20">
        <v>5</v>
      </c>
      <c r="T70" s="20">
        <v>4</v>
      </c>
      <c r="U70" s="25" t="s">
        <v>817</v>
      </c>
    </row>
    <row r="71" spans="1:21">
      <c r="A71" s="20">
        <v>70</v>
      </c>
      <c r="B71" s="20" t="s">
        <v>591</v>
      </c>
      <c r="C71" s="20" t="s">
        <v>596</v>
      </c>
      <c r="D71" s="20" t="s">
        <v>597</v>
      </c>
      <c r="E71" s="20" t="s">
        <v>597</v>
      </c>
      <c r="G71" s="20">
        <v>10.025</v>
      </c>
      <c r="H71" s="20">
        <v>118.77833</v>
      </c>
      <c r="I71" s="20" t="s">
        <v>49</v>
      </c>
      <c r="J71" s="20">
        <v>39.799999999999997</v>
      </c>
      <c r="K71" s="20">
        <v>3.8</v>
      </c>
      <c r="L71" s="20">
        <f>K71/SQRT(T71)</f>
        <v>2.193931022920578</v>
      </c>
      <c r="M71" s="20">
        <v>-28</v>
      </c>
      <c r="N71" s="20">
        <v>0.4</v>
      </c>
      <c r="O71" s="20">
        <f>N71/SQRT(T71)</f>
        <v>0.23094010767585033</v>
      </c>
      <c r="T71" s="20">
        <v>3</v>
      </c>
      <c r="U71" s="25" t="s">
        <v>817</v>
      </c>
    </row>
    <row r="72" spans="1:21">
      <c r="A72" s="20">
        <v>71</v>
      </c>
      <c r="B72" s="20" t="s">
        <v>591</v>
      </c>
      <c r="C72" s="21" t="s">
        <v>598</v>
      </c>
      <c r="D72" s="20" t="s">
        <v>597</v>
      </c>
      <c r="E72" s="20" t="s">
        <v>597</v>
      </c>
      <c r="G72" s="20">
        <v>10.065</v>
      </c>
      <c r="H72" s="20">
        <v>118.7533</v>
      </c>
      <c r="I72" s="20" t="s">
        <v>49</v>
      </c>
      <c r="J72" s="20">
        <v>43.3</v>
      </c>
      <c r="K72" s="20">
        <v>4.8</v>
      </c>
      <c r="L72" s="20">
        <f>K72/SQRT(T72)</f>
        <v>2.7712812921102037</v>
      </c>
      <c r="M72" s="20">
        <v>-28.1</v>
      </c>
      <c r="N72" s="20">
        <v>0.1</v>
      </c>
      <c r="O72" s="20">
        <f>N72/SQRT(T72)</f>
        <v>5.7735026918962581E-2</v>
      </c>
      <c r="T72" s="20">
        <v>3</v>
      </c>
      <c r="U72" s="25" t="s">
        <v>817</v>
      </c>
    </row>
    <row r="73" spans="1:21">
      <c r="A73" s="20">
        <v>72</v>
      </c>
      <c r="B73" s="20" t="s">
        <v>454</v>
      </c>
      <c r="C73" s="20" t="s">
        <v>455</v>
      </c>
      <c r="D73" s="20" t="s">
        <v>457</v>
      </c>
      <c r="E73" s="20" t="s">
        <v>457</v>
      </c>
      <c r="F73" s="20" t="s">
        <v>458</v>
      </c>
      <c r="G73" s="20">
        <v>106.88249999999999</v>
      </c>
      <c r="H73" s="20">
        <v>10.5067</v>
      </c>
      <c r="I73" s="20" t="s">
        <v>19</v>
      </c>
      <c r="M73" s="20">
        <v>-28.6</v>
      </c>
      <c r="N73" s="20">
        <v>0.3</v>
      </c>
      <c r="O73" s="20">
        <f>N73/SQRT(T73)</f>
        <v>0.17320508075688773</v>
      </c>
      <c r="P73" s="20">
        <v>3.4</v>
      </c>
      <c r="Q73" s="20">
        <v>0.1</v>
      </c>
      <c r="R73" s="20">
        <f>Q73/SQRT(T73)</f>
        <v>5.7735026918962581E-2</v>
      </c>
      <c r="T73" s="20">
        <v>3</v>
      </c>
      <c r="U73" s="25" t="s">
        <v>818</v>
      </c>
    </row>
    <row r="74" spans="1:21">
      <c r="A74" s="20">
        <v>73</v>
      </c>
      <c r="B74" s="20" t="s">
        <v>531</v>
      </c>
      <c r="C74" s="20" t="s">
        <v>532</v>
      </c>
      <c r="D74" s="20" t="s">
        <v>534</v>
      </c>
      <c r="E74" s="20" t="s">
        <v>535</v>
      </c>
      <c r="F74" s="20" t="s">
        <v>536</v>
      </c>
      <c r="G74" s="20">
        <v>20.219365892297699</v>
      </c>
      <c r="H74" s="20">
        <v>106.55086975097601</v>
      </c>
      <c r="I74" s="20" t="s">
        <v>49</v>
      </c>
      <c r="J74" s="20">
        <v>12.612103654285701</v>
      </c>
      <c r="M74" s="20">
        <v>-24.84804561</v>
      </c>
      <c r="S74" s="20">
        <v>68</v>
      </c>
      <c r="T74" s="20">
        <v>3</v>
      </c>
      <c r="U74" s="25" t="s">
        <v>819</v>
      </c>
    </row>
    <row r="75" spans="1:21">
      <c r="A75" s="20">
        <v>74</v>
      </c>
      <c r="B75" s="20" t="s">
        <v>531</v>
      </c>
      <c r="C75" s="20" t="s">
        <v>537</v>
      </c>
      <c r="D75" s="20" t="s">
        <v>538</v>
      </c>
      <c r="E75" s="20" t="s">
        <v>535</v>
      </c>
      <c r="G75" s="20">
        <v>20.3172734614771</v>
      </c>
      <c r="H75" s="20">
        <v>106.545376586914</v>
      </c>
      <c r="I75" s="20" t="s">
        <v>19</v>
      </c>
      <c r="J75" s="20">
        <v>10.4839827428571</v>
      </c>
      <c r="M75" s="20">
        <v>-24.617674789999999</v>
      </c>
      <c r="S75" s="20">
        <v>75</v>
      </c>
      <c r="T75" s="20">
        <v>3</v>
      </c>
      <c r="U75" s="25" t="s">
        <v>819</v>
      </c>
    </row>
    <row r="76" spans="1:21">
      <c r="A76" s="20">
        <v>75</v>
      </c>
      <c r="B76" s="20" t="s">
        <v>539</v>
      </c>
      <c r="C76" s="20" t="s">
        <v>540</v>
      </c>
      <c r="D76" s="20" t="s">
        <v>541</v>
      </c>
      <c r="E76" s="20" t="s">
        <v>535</v>
      </c>
      <c r="G76" s="20">
        <v>21.2504770327274</v>
      </c>
      <c r="H76" s="20">
        <v>107.43330655099101</v>
      </c>
      <c r="I76" s="20" t="s">
        <v>49</v>
      </c>
      <c r="J76" s="20">
        <v>33.273283069999998</v>
      </c>
      <c r="M76" s="20">
        <v>-28.07849435</v>
      </c>
      <c r="T76" s="20">
        <v>3</v>
      </c>
      <c r="U76" s="25" t="s">
        <v>1433</v>
      </c>
    </row>
    <row r="77" spans="1:21">
      <c r="A77" s="20">
        <v>76</v>
      </c>
      <c r="B77" s="20" t="s">
        <v>1434</v>
      </c>
      <c r="C77" s="20" t="s">
        <v>542</v>
      </c>
      <c r="E77" s="20" t="s">
        <v>535</v>
      </c>
      <c r="G77" s="20">
        <v>21.384806593438299</v>
      </c>
      <c r="H77" s="20">
        <v>107.633807039272</v>
      </c>
      <c r="I77" s="20" t="s">
        <v>19</v>
      </c>
      <c r="J77" s="20">
        <v>19.20509449</v>
      </c>
      <c r="M77" s="20">
        <v>-28.57886542</v>
      </c>
      <c r="T77" s="20">
        <v>3</v>
      </c>
      <c r="U77" s="25" t="s">
        <v>1435</v>
      </c>
    </row>
    <row r="78" spans="1:21">
      <c r="A78" s="20">
        <v>77</v>
      </c>
      <c r="B78" s="20" t="s">
        <v>1436</v>
      </c>
      <c r="C78" s="20" t="s">
        <v>543</v>
      </c>
      <c r="E78" s="20" t="s">
        <v>535</v>
      </c>
      <c r="G78" s="20">
        <v>21.458954896501499</v>
      </c>
      <c r="H78" s="20">
        <v>107.775256013882</v>
      </c>
      <c r="I78" s="21" t="s">
        <v>19</v>
      </c>
      <c r="J78" s="20">
        <v>19.241543750000002</v>
      </c>
      <c r="M78" s="20">
        <v>-26.30354311</v>
      </c>
      <c r="T78" s="20">
        <v>3</v>
      </c>
      <c r="U78" s="25" t="s">
        <v>1437</v>
      </c>
    </row>
    <row r="79" spans="1:21">
      <c r="A79" s="20">
        <v>78</v>
      </c>
      <c r="B79" s="20" t="s">
        <v>109</v>
      </c>
      <c r="C79" s="20" t="s">
        <v>110</v>
      </c>
      <c r="D79" s="20" t="s">
        <v>111</v>
      </c>
      <c r="E79" s="20" t="s">
        <v>111</v>
      </c>
      <c r="F79" s="20" t="s">
        <v>112</v>
      </c>
      <c r="G79" s="20">
        <v>-33.630000000000003</v>
      </c>
      <c r="H79" s="20">
        <v>151.4</v>
      </c>
      <c r="I79" s="20" t="s">
        <v>49</v>
      </c>
      <c r="M79" s="21">
        <v>-26.872862999999999</v>
      </c>
      <c r="N79" s="21"/>
      <c r="O79" s="21"/>
      <c r="S79" s="20">
        <v>100</v>
      </c>
      <c r="T79" s="20">
        <v>3</v>
      </c>
      <c r="U79" s="25" t="s">
        <v>820</v>
      </c>
    </row>
    <row r="80" spans="1:21">
      <c r="A80" s="20">
        <v>79</v>
      </c>
      <c r="B80" s="20" t="s">
        <v>113</v>
      </c>
      <c r="C80" s="20" t="s">
        <v>114</v>
      </c>
      <c r="D80" s="20" t="s">
        <v>111</v>
      </c>
      <c r="E80" s="20" t="s">
        <v>111</v>
      </c>
      <c r="G80" s="20">
        <v>-35.118000000000002</v>
      </c>
      <c r="H80" s="20">
        <v>150.785</v>
      </c>
      <c r="I80" s="20" t="s">
        <v>49</v>
      </c>
      <c r="M80" s="21">
        <v>-22.831023999999999</v>
      </c>
      <c r="N80" s="21"/>
      <c r="O80" s="21"/>
      <c r="S80" s="20">
        <v>100</v>
      </c>
      <c r="T80" s="20">
        <v>3</v>
      </c>
      <c r="U80" s="25" t="s">
        <v>1438</v>
      </c>
    </row>
    <row r="81" spans="1:21">
      <c r="A81" s="20">
        <v>80</v>
      </c>
      <c r="B81" s="20" t="s">
        <v>113</v>
      </c>
      <c r="C81" s="20" t="s">
        <v>115</v>
      </c>
      <c r="D81" s="20" t="s">
        <v>111</v>
      </c>
      <c r="E81" s="20" t="s">
        <v>111</v>
      </c>
      <c r="G81" s="20">
        <v>-35.036999999999999</v>
      </c>
      <c r="H81" s="20">
        <v>150.672</v>
      </c>
      <c r="I81" s="20" t="s">
        <v>19</v>
      </c>
      <c r="M81" s="21">
        <v>-24.156032</v>
      </c>
      <c r="N81" s="21"/>
      <c r="O81" s="21"/>
      <c r="S81" s="20">
        <v>100</v>
      </c>
      <c r="T81" s="20">
        <v>3</v>
      </c>
      <c r="U81" s="25" t="s">
        <v>1439</v>
      </c>
    </row>
    <row r="82" spans="1:21">
      <c r="A82" s="20">
        <v>81</v>
      </c>
      <c r="B82" s="20" t="s">
        <v>113</v>
      </c>
      <c r="C82" s="20" t="s">
        <v>116</v>
      </c>
      <c r="D82" s="20" t="s">
        <v>111</v>
      </c>
      <c r="E82" s="20" t="s">
        <v>111</v>
      </c>
      <c r="G82" s="20">
        <v>-32.86</v>
      </c>
      <c r="H82" s="20">
        <v>151.733</v>
      </c>
      <c r="I82" s="20" t="s">
        <v>19</v>
      </c>
      <c r="M82" s="21">
        <v>-26.835872999999999</v>
      </c>
      <c r="N82" s="21"/>
      <c r="O82" s="21"/>
      <c r="S82" s="20">
        <v>100</v>
      </c>
      <c r="T82" s="20">
        <v>3</v>
      </c>
      <c r="U82" s="25" t="s">
        <v>1440</v>
      </c>
    </row>
    <row r="83" spans="1:21">
      <c r="A83" s="20">
        <v>82</v>
      </c>
      <c r="B83" s="20" t="s">
        <v>113</v>
      </c>
      <c r="C83" s="20" t="s">
        <v>117</v>
      </c>
      <c r="D83" s="20" t="s">
        <v>111</v>
      </c>
      <c r="E83" s="20" t="s">
        <v>111</v>
      </c>
      <c r="G83" s="20">
        <v>-33.53</v>
      </c>
      <c r="H83" s="20">
        <v>151.05000000000001</v>
      </c>
      <c r="I83" s="20" t="s">
        <v>19</v>
      </c>
      <c r="M83" s="21">
        <v>-26.38983</v>
      </c>
      <c r="N83" s="21"/>
      <c r="O83" s="21"/>
      <c r="S83" s="20">
        <v>100</v>
      </c>
      <c r="T83" s="20">
        <v>3</v>
      </c>
      <c r="U83" s="25" t="s">
        <v>1441</v>
      </c>
    </row>
    <row r="84" spans="1:21">
      <c r="A84" s="20">
        <v>83</v>
      </c>
      <c r="B84" s="20" t="s">
        <v>483</v>
      </c>
      <c r="C84" s="20" t="s">
        <v>484</v>
      </c>
      <c r="D84" s="20" t="s">
        <v>111</v>
      </c>
      <c r="E84" s="20" t="s">
        <v>111</v>
      </c>
      <c r="F84" s="20" t="s">
        <v>486</v>
      </c>
      <c r="G84" s="20">
        <v>-27.835268827411099</v>
      </c>
      <c r="H84" s="20">
        <v>153.38507009713001</v>
      </c>
      <c r="I84" s="20" t="s">
        <v>19</v>
      </c>
      <c r="J84" s="20">
        <v>8.82</v>
      </c>
      <c r="M84" s="20">
        <v>-24.875796600000001</v>
      </c>
      <c r="P84" s="20">
        <v>3.8107376679999998</v>
      </c>
      <c r="S84" s="20">
        <v>50</v>
      </c>
      <c r="T84" s="20">
        <v>12</v>
      </c>
      <c r="U84" s="25" t="s">
        <v>821</v>
      </c>
    </row>
    <row r="85" spans="1:21">
      <c r="A85" s="20">
        <v>84</v>
      </c>
      <c r="B85" s="20" t="s">
        <v>487</v>
      </c>
      <c r="C85" s="20" t="s">
        <v>488</v>
      </c>
      <c r="D85" s="20" t="s">
        <v>111</v>
      </c>
      <c r="E85" s="20" t="s">
        <v>111</v>
      </c>
      <c r="G85" s="20">
        <v>-27.8449076406629</v>
      </c>
      <c r="H85" s="20">
        <v>153.37889028756001</v>
      </c>
      <c r="I85" s="20" t="s">
        <v>19</v>
      </c>
      <c r="J85" s="20">
        <v>9.14</v>
      </c>
      <c r="M85" s="20">
        <v>-25.489209020000001</v>
      </c>
      <c r="P85" s="20">
        <v>3.1553284079999999</v>
      </c>
      <c r="S85" s="20">
        <v>50</v>
      </c>
      <c r="T85" s="20">
        <v>13</v>
      </c>
      <c r="U85" s="25" t="s">
        <v>1442</v>
      </c>
    </row>
    <row r="86" spans="1:21">
      <c r="A86" s="20">
        <v>85</v>
      </c>
      <c r="B86" s="20" t="s">
        <v>118</v>
      </c>
      <c r="C86" s="20" t="s">
        <v>119</v>
      </c>
      <c r="D86" s="20" t="s">
        <v>120</v>
      </c>
      <c r="E86" s="20" t="s">
        <v>121</v>
      </c>
      <c r="F86" s="20" t="s">
        <v>122</v>
      </c>
      <c r="G86" s="20" t="s">
        <v>903</v>
      </c>
      <c r="H86" s="20">
        <v>140.84476599999999</v>
      </c>
      <c r="I86" s="20" t="s">
        <v>49</v>
      </c>
      <c r="M86" s="51">
        <v>-24.8</v>
      </c>
      <c r="N86" s="20">
        <v>0.3</v>
      </c>
      <c r="O86" s="20">
        <f>N86/SQRT(T86)</f>
        <v>9.9999999999999992E-2</v>
      </c>
      <c r="P86" s="20">
        <v>1.7</v>
      </c>
      <c r="Q86" s="20">
        <v>0.2</v>
      </c>
      <c r="R86" s="20">
        <f>Q86/SQRT(T86)</f>
        <v>6.6666666666666666E-2</v>
      </c>
      <c r="T86" s="20">
        <v>9</v>
      </c>
      <c r="U86" s="25" t="s">
        <v>822</v>
      </c>
    </row>
    <row r="87" spans="1:21">
      <c r="A87" s="20">
        <v>86</v>
      </c>
      <c r="B87" s="20" t="s">
        <v>204</v>
      </c>
      <c r="C87" s="20" t="s">
        <v>205</v>
      </c>
      <c r="D87" s="20" t="s">
        <v>206</v>
      </c>
      <c r="E87" s="20" t="s">
        <v>121</v>
      </c>
      <c r="G87" s="20">
        <v>-33.843888900000003</v>
      </c>
      <c r="H87" s="20">
        <v>151.07833299999999</v>
      </c>
      <c r="I87" s="20" t="s">
        <v>19</v>
      </c>
      <c r="M87" s="20">
        <v>-22.897121609999999</v>
      </c>
      <c r="T87" s="20">
        <v>3</v>
      </c>
      <c r="U87" s="25" t="s">
        <v>823</v>
      </c>
    </row>
    <row r="88" spans="1:21">
      <c r="A88" s="20">
        <v>87</v>
      </c>
      <c r="B88" s="20" t="s">
        <v>1443</v>
      </c>
      <c r="C88" s="20" t="s">
        <v>207</v>
      </c>
      <c r="E88" s="20" t="s">
        <v>121</v>
      </c>
      <c r="I88" s="20" t="s">
        <v>19</v>
      </c>
      <c r="M88" s="20">
        <v>-23.858131419999999</v>
      </c>
      <c r="T88" s="20">
        <v>3</v>
      </c>
      <c r="U88" s="25" t="s">
        <v>1444</v>
      </c>
    </row>
    <row r="89" spans="1:21">
      <c r="A89" s="20">
        <v>88</v>
      </c>
      <c r="B89" s="20" t="s">
        <v>683</v>
      </c>
      <c r="C89" s="20" t="s">
        <v>684</v>
      </c>
      <c r="D89" s="20" t="s">
        <v>367</v>
      </c>
      <c r="E89" s="20" t="s">
        <v>367</v>
      </c>
      <c r="F89" s="20" t="s">
        <v>409</v>
      </c>
      <c r="G89" s="20">
        <v>16.833500000000001</v>
      </c>
      <c r="H89" s="20">
        <v>-88.097399999999993</v>
      </c>
      <c r="I89" s="20" t="s">
        <v>49</v>
      </c>
      <c r="J89" s="20">
        <v>22.4</v>
      </c>
      <c r="K89" s="20">
        <v>0.3</v>
      </c>
      <c r="L89" s="20">
        <f t="shared" ref="L89:L100" si="0">K89/SQRT(T89)</f>
        <v>0.17320508075688773</v>
      </c>
      <c r="M89" s="20">
        <v>-26.53</v>
      </c>
      <c r="N89" s="20">
        <v>0.08</v>
      </c>
      <c r="O89" s="20">
        <f t="shared" ref="O89:O100" si="1">N89/SQRT(T89)</f>
        <v>4.6188021535170064E-2</v>
      </c>
      <c r="P89" s="20">
        <v>-0.53</v>
      </c>
      <c r="Q89" s="20">
        <v>0.05</v>
      </c>
      <c r="R89" s="20">
        <f t="shared" ref="R89:R99" si="2">Q89/SQRT(T89)</f>
        <v>2.8867513459481291E-2</v>
      </c>
      <c r="S89" s="20">
        <v>20</v>
      </c>
      <c r="T89" s="20">
        <v>3</v>
      </c>
      <c r="U89" s="25" t="s">
        <v>824</v>
      </c>
    </row>
    <row r="90" spans="1:21">
      <c r="A90" s="20">
        <v>89</v>
      </c>
      <c r="B90" s="20" t="s">
        <v>407</v>
      </c>
      <c r="C90" s="20" t="s">
        <v>686</v>
      </c>
      <c r="D90" s="20" t="s">
        <v>367</v>
      </c>
      <c r="E90" s="20" t="s">
        <v>367</v>
      </c>
      <c r="F90" s="20" t="s">
        <v>409</v>
      </c>
      <c r="G90" s="20">
        <v>16.833600000000001</v>
      </c>
      <c r="H90" s="20">
        <v>-88.097499999999997</v>
      </c>
      <c r="I90" s="20" t="s">
        <v>49</v>
      </c>
      <c r="J90" s="20">
        <v>27.5</v>
      </c>
      <c r="K90" s="20">
        <v>0.3</v>
      </c>
      <c r="L90" s="20">
        <f t="shared" si="0"/>
        <v>0.17320508075688773</v>
      </c>
      <c r="M90" s="20">
        <v>-26.42</v>
      </c>
      <c r="N90" s="20">
        <v>0.14000000000000001</v>
      </c>
      <c r="O90" s="20">
        <f t="shared" si="1"/>
        <v>8.0829037686547617E-2</v>
      </c>
      <c r="P90" s="20">
        <v>0.13</v>
      </c>
      <c r="Q90" s="20">
        <v>0.25</v>
      </c>
      <c r="R90" s="20">
        <f t="shared" si="2"/>
        <v>0.14433756729740646</v>
      </c>
      <c r="S90" s="20">
        <v>20</v>
      </c>
      <c r="T90" s="20">
        <v>3</v>
      </c>
      <c r="U90" s="25" t="s">
        <v>1445</v>
      </c>
    </row>
    <row r="91" spans="1:21">
      <c r="A91" s="20">
        <v>90</v>
      </c>
      <c r="B91" s="20" t="s">
        <v>407</v>
      </c>
      <c r="C91" s="20" t="s">
        <v>408</v>
      </c>
      <c r="D91" s="20" t="s">
        <v>367</v>
      </c>
      <c r="E91" s="20" t="s">
        <v>367</v>
      </c>
      <c r="F91" s="20" t="s">
        <v>409</v>
      </c>
      <c r="G91" s="20">
        <v>16.833570000000002</v>
      </c>
      <c r="H91" s="20">
        <v>-88.0976</v>
      </c>
      <c r="I91" s="20" t="s">
        <v>49</v>
      </c>
      <c r="J91" s="20">
        <v>28</v>
      </c>
      <c r="K91" s="20">
        <v>0.7</v>
      </c>
      <c r="L91" s="20">
        <f t="shared" si="0"/>
        <v>0.40414518843273806</v>
      </c>
      <c r="M91" s="20">
        <v>-26.54</v>
      </c>
      <c r="N91" s="20">
        <v>0.08</v>
      </c>
      <c r="O91" s="20">
        <f t="shared" si="1"/>
        <v>4.6188021535170064E-2</v>
      </c>
      <c r="P91" s="20">
        <v>0.03</v>
      </c>
      <c r="Q91" s="20">
        <v>7.0000000000000007E-2</v>
      </c>
      <c r="R91" s="20">
        <f t="shared" si="2"/>
        <v>4.0414518843273808E-2</v>
      </c>
      <c r="S91" s="20">
        <v>20</v>
      </c>
      <c r="T91" s="20">
        <v>3</v>
      </c>
      <c r="U91" s="25" t="s">
        <v>1446</v>
      </c>
    </row>
    <row r="92" spans="1:21">
      <c r="A92" s="20">
        <v>91</v>
      </c>
      <c r="B92" s="20" t="s">
        <v>410</v>
      </c>
      <c r="C92" s="20" t="s">
        <v>411</v>
      </c>
      <c r="D92" s="20" t="s">
        <v>367</v>
      </c>
      <c r="E92" s="20" t="s">
        <v>367</v>
      </c>
      <c r="F92" s="20" t="s">
        <v>412</v>
      </c>
      <c r="G92" s="20">
        <v>16.8311094785671</v>
      </c>
      <c r="H92" s="20">
        <v>-88.106160751342699</v>
      </c>
      <c r="I92" s="20" t="s">
        <v>49</v>
      </c>
      <c r="J92" s="20">
        <v>193.8</v>
      </c>
      <c r="K92" s="20">
        <v>6.26</v>
      </c>
      <c r="L92" s="20">
        <f t="shared" si="0"/>
        <v>2.7995571078297363</v>
      </c>
      <c r="M92" s="20">
        <v>-26.4</v>
      </c>
      <c r="N92" s="20">
        <v>0.5</v>
      </c>
      <c r="O92" s="20">
        <f t="shared" si="1"/>
        <v>0.22360679774997896</v>
      </c>
      <c r="P92" s="20">
        <v>-3</v>
      </c>
      <c r="Q92" s="20">
        <v>1.4</v>
      </c>
      <c r="R92" s="20">
        <f t="shared" si="2"/>
        <v>0.62609903369994102</v>
      </c>
      <c r="S92" s="20" t="s">
        <v>899</v>
      </c>
      <c r="T92" s="20">
        <v>5</v>
      </c>
      <c r="U92" s="25" t="s">
        <v>825</v>
      </c>
    </row>
    <row r="93" spans="1:21">
      <c r="A93" s="20">
        <v>92</v>
      </c>
      <c r="B93" s="20" t="s">
        <v>365</v>
      </c>
      <c r="C93" s="20" t="s">
        <v>413</v>
      </c>
      <c r="D93" s="20" t="s">
        <v>367</v>
      </c>
      <c r="E93" s="20" t="s">
        <v>367</v>
      </c>
      <c r="F93" s="20" t="s">
        <v>412</v>
      </c>
      <c r="G93" s="20">
        <v>16.833902690900398</v>
      </c>
      <c r="H93" s="20">
        <v>-88.105602851867602</v>
      </c>
      <c r="I93" s="20" t="s">
        <v>49</v>
      </c>
      <c r="J93" s="20">
        <v>43.89</v>
      </c>
      <c r="K93" s="20">
        <v>2.4</v>
      </c>
      <c r="L93" s="20">
        <f t="shared" si="0"/>
        <v>0.97979589711327131</v>
      </c>
      <c r="M93" s="20">
        <v>-28.6</v>
      </c>
      <c r="N93" s="20">
        <v>0.6</v>
      </c>
      <c r="O93" s="20">
        <f t="shared" si="1"/>
        <v>0.24494897427831783</v>
      </c>
      <c r="P93" s="20">
        <v>-0.9</v>
      </c>
      <c r="Q93" s="20">
        <v>0.6</v>
      </c>
      <c r="R93" s="20">
        <f t="shared" si="2"/>
        <v>0.24494897427831783</v>
      </c>
      <c r="S93" s="20" t="s">
        <v>899</v>
      </c>
      <c r="T93" s="20">
        <v>6</v>
      </c>
      <c r="U93" s="25" t="s">
        <v>1447</v>
      </c>
    </row>
    <row r="94" spans="1:21">
      <c r="A94" s="20">
        <v>93</v>
      </c>
      <c r="B94" s="20" t="s">
        <v>365</v>
      </c>
      <c r="C94" s="20" t="s">
        <v>414</v>
      </c>
      <c r="D94" s="20" t="s">
        <v>367</v>
      </c>
      <c r="E94" s="20" t="s">
        <v>367</v>
      </c>
      <c r="F94" s="20" t="s">
        <v>412</v>
      </c>
      <c r="G94" s="20">
        <v>16.825605086639801</v>
      </c>
      <c r="H94" s="20">
        <v>-88.104701629638598</v>
      </c>
      <c r="I94" s="20" t="s">
        <v>49</v>
      </c>
      <c r="J94" s="20">
        <v>96.51</v>
      </c>
      <c r="K94" s="20">
        <v>15.34</v>
      </c>
      <c r="L94" s="20">
        <f t="shared" si="0"/>
        <v>6.2625287757156594</v>
      </c>
      <c r="M94" s="20">
        <v>-27.5</v>
      </c>
      <c r="N94" s="20">
        <v>0.4</v>
      </c>
      <c r="O94" s="20">
        <f t="shared" si="1"/>
        <v>0.16329931618554522</v>
      </c>
      <c r="P94" s="20">
        <v>0.3</v>
      </c>
      <c r="Q94" s="20">
        <v>1.9</v>
      </c>
      <c r="R94" s="20">
        <f t="shared" si="2"/>
        <v>0.77567175188133974</v>
      </c>
      <c r="S94" s="20" t="s">
        <v>899</v>
      </c>
      <c r="T94" s="20">
        <v>6</v>
      </c>
      <c r="U94" s="25" t="s">
        <v>1448</v>
      </c>
    </row>
    <row r="95" spans="1:21">
      <c r="A95" s="20">
        <v>94</v>
      </c>
      <c r="B95" s="20" t="s">
        <v>365</v>
      </c>
      <c r="C95" s="20" t="s">
        <v>415</v>
      </c>
      <c r="D95" s="20" t="s">
        <v>367</v>
      </c>
      <c r="E95" s="20" t="s">
        <v>367</v>
      </c>
      <c r="F95" s="20" t="s">
        <v>412</v>
      </c>
      <c r="G95" s="20">
        <v>16.828480535211199</v>
      </c>
      <c r="H95" s="20">
        <v>-88.105302444458005</v>
      </c>
      <c r="I95" s="20" t="s">
        <v>49</v>
      </c>
      <c r="J95" s="20">
        <v>91.03</v>
      </c>
      <c r="K95" s="20">
        <v>15.09</v>
      </c>
      <c r="L95" s="20">
        <f t="shared" si="0"/>
        <v>6.1604667030996936</v>
      </c>
      <c r="M95" s="20">
        <v>-27.5</v>
      </c>
      <c r="N95" s="20">
        <v>1.1000000000000001</v>
      </c>
      <c r="O95" s="20">
        <f t="shared" si="1"/>
        <v>0.44907311951024942</v>
      </c>
      <c r="P95" s="20">
        <v>-1.3</v>
      </c>
      <c r="Q95" s="20">
        <v>1.5</v>
      </c>
      <c r="R95" s="20">
        <f t="shared" si="2"/>
        <v>0.61237243569579458</v>
      </c>
      <c r="S95" s="20" t="s">
        <v>899</v>
      </c>
      <c r="T95" s="20">
        <v>6</v>
      </c>
      <c r="U95" s="25" t="s">
        <v>1449</v>
      </c>
    </row>
    <row r="96" spans="1:21">
      <c r="A96" s="20">
        <v>95</v>
      </c>
      <c r="B96" s="20" t="s">
        <v>365</v>
      </c>
      <c r="C96" s="20" t="s">
        <v>687</v>
      </c>
      <c r="D96" s="20" t="s">
        <v>367</v>
      </c>
      <c r="E96" s="20" t="s">
        <v>367</v>
      </c>
      <c r="F96" s="20" t="s">
        <v>412</v>
      </c>
      <c r="G96" s="20">
        <v>16.833450850521999</v>
      </c>
      <c r="H96" s="20">
        <v>-88.103242507934496</v>
      </c>
      <c r="I96" s="20" t="s">
        <v>49</v>
      </c>
      <c r="J96" s="20">
        <v>53.83</v>
      </c>
      <c r="K96" s="20">
        <v>6.43</v>
      </c>
      <c r="L96" s="20">
        <f t="shared" si="0"/>
        <v>3.2149999999999999</v>
      </c>
      <c r="M96" s="20">
        <v>-27.4</v>
      </c>
      <c r="N96" s="20">
        <v>0.4</v>
      </c>
      <c r="O96" s="20">
        <f t="shared" si="1"/>
        <v>0.2</v>
      </c>
      <c r="P96" s="20">
        <v>-0.4</v>
      </c>
      <c r="Q96" s="20">
        <v>1.7</v>
      </c>
      <c r="R96" s="20">
        <f t="shared" si="2"/>
        <v>0.85</v>
      </c>
      <c r="S96" s="20" t="s">
        <v>899</v>
      </c>
      <c r="T96" s="20">
        <v>4</v>
      </c>
      <c r="U96" s="25" t="s">
        <v>1450</v>
      </c>
    </row>
    <row r="97" spans="1:21">
      <c r="A97" s="20">
        <v>96</v>
      </c>
      <c r="B97" s="20" t="s">
        <v>365</v>
      </c>
      <c r="C97" s="20" t="s">
        <v>688</v>
      </c>
      <c r="D97" s="20" t="s">
        <v>367</v>
      </c>
      <c r="E97" s="20" t="s">
        <v>367</v>
      </c>
      <c r="F97" s="20" t="s">
        <v>412</v>
      </c>
      <c r="G97" s="20">
        <v>16.833861614546901</v>
      </c>
      <c r="H97" s="20">
        <v>-88.1019979629516</v>
      </c>
      <c r="I97" s="20" t="s">
        <v>49</v>
      </c>
      <c r="J97" s="20">
        <v>58.37</v>
      </c>
      <c r="K97" s="20">
        <v>2.57</v>
      </c>
      <c r="L97" s="20">
        <f t="shared" si="0"/>
        <v>1.2849999999999999</v>
      </c>
      <c r="M97" s="20">
        <v>-25.8</v>
      </c>
      <c r="N97" s="20">
        <v>0.6</v>
      </c>
      <c r="O97" s="20">
        <f t="shared" si="1"/>
        <v>0.3</v>
      </c>
      <c r="P97" s="20">
        <v>1.2</v>
      </c>
      <c r="Q97" s="20">
        <v>1.1000000000000001</v>
      </c>
      <c r="R97" s="20">
        <f t="shared" si="2"/>
        <v>0.55000000000000004</v>
      </c>
      <c r="S97" s="20" t="s">
        <v>899</v>
      </c>
      <c r="T97" s="20">
        <v>4</v>
      </c>
      <c r="U97" s="25" t="s">
        <v>1451</v>
      </c>
    </row>
    <row r="98" spans="1:21">
      <c r="A98" s="20">
        <v>97</v>
      </c>
      <c r="B98" s="20" t="s">
        <v>365</v>
      </c>
      <c r="C98" s="20" t="s">
        <v>416</v>
      </c>
      <c r="D98" s="20" t="s">
        <v>367</v>
      </c>
      <c r="E98" s="20" t="s">
        <v>367</v>
      </c>
      <c r="F98" s="20" t="s">
        <v>412</v>
      </c>
      <c r="G98" s="20">
        <v>16.833656232645801</v>
      </c>
      <c r="H98" s="20">
        <v>-88.101225486755297</v>
      </c>
      <c r="I98" s="20" t="s">
        <v>49</v>
      </c>
      <c r="J98" s="20">
        <v>61.03</v>
      </c>
      <c r="K98" s="20">
        <v>5.23</v>
      </c>
      <c r="L98" s="20">
        <f t="shared" si="0"/>
        <v>2.3389271044647799</v>
      </c>
      <c r="M98" s="20">
        <v>-26.8</v>
      </c>
      <c r="N98" s="20">
        <v>0.5</v>
      </c>
      <c r="O98" s="20">
        <f t="shared" si="1"/>
        <v>0.22360679774997896</v>
      </c>
      <c r="P98" s="20">
        <v>0.8</v>
      </c>
      <c r="Q98" s="20">
        <v>1</v>
      </c>
      <c r="R98" s="20">
        <f t="shared" si="2"/>
        <v>0.44721359549995793</v>
      </c>
      <c r="S98" s="20" t="s">
        <v>899</v>
      </c>
      <c r="T98" s="20">
        <v>5</v>
      </c>
      <c r="U98" s="25" t="s">
        <v>1452</v>
      </c>
    </row>
    <row r="99" spans="1:21">
      <c r="A99" s="20">
        <v>98</v>
      </c>
      <c r="B99" s="20" t="s">
        <v>365</v>
      </c>
      <c r="C99" s="20" t="s">
        <v>366</v>
      </c>
      <c r="D99" s="20" t="s">
        <v>367</v>
      </c>
      <c r="E99" s="20" t="s">
        <v>367</v>
      </c>
      <c r="G99" s="20">
        <v>16.8327114730318</v>
      </c>
      <c r="H99" s="20">
        <v>-88.106718650817797</v>
      </c>
      <c r="I99" s="20" t="s">
        <v>49</v>
      </c>
      <c r="J99" s="20">
        <v>67.97</v>
      </c>
      <c r="K99" s="20">
        <v>24.09</v>
      </c>
      <c r="L99" s="20">
        <f t="shared" si="0"/>
        <v>10.773375515593987</v>
      </c>
      <c r="M99" s="20">
        <v>-27.4</v>
      </c>
      <c r="N99" s="20">
        <v>1.2</v>
      </c>
      <c r="O99" s="20">
        <f t="shared" si="1"/>
        <v>0.53665631459994945</v>
      </c>
      <c r="P99" s="20">
        <v>-0.2</v>
      </c>
      <c r="Q99" s="20">
        <v>1.5</v>
      </c>
      <c r="R99" s="20">
        <f t="shared" si="2"/>
        <v>0.67082039324993692</v>
      </c>
      <c r="S99" s="20" t="s">
        <v>899</v>
      </c>
      <c r="T99" s="20">
        <v>5</v>
      </c>
      <c r="U99" s="25" t="s">
        <v>1453</v>
      </c>
    </row>
    <row r="100" spans="1:21">
      <c r="A100" s="20">
        <v>99</v>
      </c>
      <c r="B100" s="20" t="s">
        <v>599</v>
      </c>
      <c r="C100" s="20" t="s">
        <v>600</v>
      </c>
      <c r="D100" s="20" t="s">
        <v>601</v>
      </c>
      <c r="E100" s="20" t="s">
        <v>601</v>
      </c>
      <c r="F100" s="20" t="s">
        <v>602</v>
      </c>
      <c r="G100" s="20">
        <v>-22.991299999999999</v>
      </c>
      <c r="H100" s="20">
        <v>-43.6584</v>
      </c>
      <c r="I100" s="20" t="s">
        <v>49</v>
      </c>
      <c r="J100" s="20">
        <v>18</v>
      </c>
      <c r="K100" s="20">
        <v>3.4</v>
      </c>
      <c r="L100" s="20">
        <f t="shared" si="0"/>
        <v>1.9629909152447276</v>
      </c>
      <c r="M100" s="20">
        <v>-26.9</v>
      </c>
      <c r="N100" s="20">
        <v>1</v>
      </c>
      <c r="O100" s="20">
        <f t="shared" si="1"/>
        <v>0.57735026918962584</v>
      </c>
      <c r="S100" s="20" t="s">
        <v>899</v>
      </c>
      <c r="T100" s="20">
        <v>3</v>
      </c>
      <c r="U100" s="25" t="s">
        <v>826</v>
      </c>
    </row>
    <row r="101" spans="1:21">
      <c r="A101" s="20">
        <v>100</v>
      </c>
      <c r="B101" s="20" t="s">
        <v>603</v>
      </c>
      <c r="C101" s="20" t="s">
        <v>604</v>
      </c>
      <c r="D101" s="20" t="s">
        <v>601</v>
      </c>
      <c r="E101" s="20" t="s">
        <v>601</v>
      </c>
      <c r="F101" s="20">
        <v>2015</v>
      </c>
      <c r="G101" s="20">
        <v>-25.3</v>
      </c>
      <c r="H101" s="20">
        <v>-48.402999999999999</v>
      </c>
      <c r="I101" s="20" t="s">
        <v>49</v>
      </c>
      <c r="J101" s="20">
        <v>23.52</v>
      </c>
      <c r="M101" s="20">
        <v>-27.126952070000002</v>
      </c>
      <c r="P101" s="20">
        <v>1.6280110270000001</v>
      </c>
      <c r="S101" s="20">
        <v>36</v>
      </c>
      <c r="U101" s="25" t="s">
        <v>827</v>
      </c>
    </row>
    <row r="102" spans="1:21">
      <c r="A102" s="20">
        <v>101</v>
      </c>
      <c r="B102" s="20" t="s">
        <v>605</v>
      </c>
      <c r="C102" s="20" t="s">
        <v>606</v>
      </c>
      <c r="D102" s="20" t="s">
        <v>601</v>
      </c>
      <c r="E102" s="20" t="s">
        <v>601</v>
      </c>
      <c r="G102" s="20">
        <v>-8.76</v>
      </c>
      <c r="H102" s="20">
        <v>-35.1</v>
      </c>
      <c r="I102" s="20" t="s">
        <v>49</v>
      </c>
      <c r="J102" s="20">
        <v>2.2200000000000002</v>
      </c>
      <c r="M102" s="20">
        <v>-26.018000000000001</v>
      </c>
      <c r="P102" s="20">
        <v>0.77100000000000002</v>
      </c>
      <c r="S102" s="20">
        <v>46</v>
      </c>
      <c r="T102" s="20">
        <v>28</v>
      </c>
      <c r="U102" s="25" t="s">
        <v>1454</v>
      </c>
    </row>
    <row r="103" spans="1:21">
      <c r="A103" s="20">
        <v>102</v>
      </c>
      <c r="B103" s="20" t="s">
        <v>607</v>
      </c>
      <c r="C103" s="20" t="s">
        <v>608</v>
      </c>
      <c r="D103" s="20" t="s">
        <v>601</v>
      </c>
      <c r="E103" s="20" t="s">
        <v>601</v>
      </c>
      <c r="G103" s="20">
        <v>-8.7609999999999992</v>
      </c>
      <c r="H103" s="20">
        <v>-35.100999999999999</v>
      </c>
      <c r="I103" s="20" t="s">
        <v>49</v>
      </c>
      <c r="J103" s="20">
        <v>2.2400000000000002</v>
      </c>
      <c r="M103" s="20">
        <v>-26.073</v>
      </c>
      <c r="P103" s="20">
        <v>1.5640000000000001</v>
      </c>
      <c r="S103" s="20">
        <v>34</v>
      </c>
      <c r="T103" s="20">
        <v>22</v>
      </c>
      <c r="U103" s="25" t="s">
        <v>1455</v>
      </c>
    </row>
    <row r="104" spans="1:21">
      <c r="A104" s="20">
        <v>103</v>
      </c>
      <c r="B104" s="20" t="s">
        <v>609</v>
      </c>
      <c r="C104" s="20" t="s">
        <v>610</v>
      </c>
      <c r="D104" s="20" t="s">
        <v>601</v>
      </c>
      <c r="E104" s="20" t="s">
        <v>601</v>
      </c>
      <c r="F104" s="20">
        <v>2005</v>
      </c>
      <c r="G104" s="20">
        <v>-25.3</v>
      </c>
      <c r="H104" s="20">
        <v>-48.402999999999999</v>
      </c>
      <c r="I104" s="20" t="s">
        <v>49</v>
      </c>
      <c r="J104" s="20">
        <v>19.52</v>
      </c>
      <c r="M104" s="20">
        <v>-25.53</v>
      </c>
      <c r="P104" s="20">
        <v>1.0609999999999999</v>
      </c>
      <c r="S104" s="20">
        <v>42</v>
      </c>
      <c r="T104" s="20">
        <v>11</v>
      </c>
      <c r="U104" s="57" t="s">
        <v>827</v>
      </c>
    </row>
    <row r="105" spans="1:21">
      <c r="A105" s="20">
        <v>104</v>
      </c>
      <c r="B105" s="20" t="s">
        <v>609</v>
      </c>
      <c r="C105" s="20" t="s">
        <v>611</v>
      </c>
      <c r="D105" s="20" t="s">
        <v>601</v>
      </c>
      <c r="E105" s="20" t="s">
        <v>601</v>
      </c>
      <c r="G105" s="20">
        <v>-25.300999999999998</v>
      </c>
      <c r="H105" s="20">
        <v>-48.404000000000003</v>
      </c>
      <c r="I105" s="20" t="s">
        <v>49</v>
      </c>
      <c r="J105" s="20">
        <v>16.68</v>
      </c>
      <c r="M105" s="20">
        <v>-27.29</v>
      </c>
      <c r="P105" s="20">
        <v>2.99</v>
      </c>
      <c r="S105" s="20">
        <v>42</v>
      </c>
      <c r="T105" s="20">
        <v>11</v>
      </c>
      <c r="U105" s="57" t="s">
        <v>1456</v>
      </c>
    </row>
    <row r="106" spans="1:21">
      <c r="A106" s="20">
        <v>105</v>
      </c>
      <c r="B106" s="20" t="s">
        <v>612</v>
      </c>
      <c r="C106" s="20" t="s">
        <v>613</v>
      </c>
      <c r="D106" s="20" t="s">
        <v>601</v>
      </c>
      <c r="E106" s="20" t="s">
        <v>601</v>
      </c>
      <c r="F106" s="20" t="s">
        <v>451</v>
      </c>
      <c r="G106" s="20">
        <v>-2.7683833330000001</v>
      </c>
      <c r="H106" s="20">
        <v>-41.933616669999999</v>
      </c>
      <c r="I106" s="20" t="s">
        <v>19</v>
      </c>
      <c r="J106" s="20">
        <v>18.420000000000002</v>
      </c>
      <c r="M106" s="20">
        <v>-26.963575599999999</v>
      </c>
      <c r="S106" s="20">
        <v>56</v>
      </c>
      <c r="U106" s="25" t="s">
        <v>828</v>
      </c>
    </row>
    <row r="107" spans="1:21">
      <c r="A107" s="20">
        <v>106</v>
      </c>
      <c r="B107" s="20" t="s">
        <v>614</v>
      </c>
      <c r="C107" s="20" t="s">
        <v>615</v>
      </c>
      <c r="D107" s="20" t="s">
        <v>616</v>
      </c>
      <c r="E107" s="20" t="s">
        <v>71</v>
      </c>
      <c r="G107" s="20">
        <v>-0.16667000000000001</v>
      </c>
      <c r="H107" s="20">
        <v>-47.833300000000001</v>
      </c>
      <c r="I107" s="20" t="s">
        <v>19</v>
      </c>
      <c r="M107" s="20">
        <v>-25.4</v>
      </c>
      <c r="N107" s="20">
        <v>0.2</v>
      </c>
      <c r="O107" s="20">
        <f>N107/SQRT(T107)</f>
        <v>8.1649658092772609E-2</v>
      </c>
      <c r="P107" s="20">
        <v>4.5</v>
      </c>
      <c r="Q107" s="20">
        <v>0.2</v>
      </c>
      <c r="R107" s="20">
        <f>Q107/SQRT(T107)</f>
        <v>8.1649658092772609E-2</v>
      </c>
      <c r="T107" s="20">
        <v>6</v>
      </c>
      <c r="U107" s="25" t="s">
        <v>829</v>
      </c>
    </row>
    <row r="108" spans="1:21">
      <c r="A108" s="20">
        <v>107</v>
      </c>
      <c r="B108" s="20" t="s">
        <v>617</v>
      </c>
      <c r="C108" s="20" t="s">
        <v>618</v>
      </c>
      <c r="D108" s="20" t="s">
        <v>619</v>
      </c>
      <c r="E108" s="20" t="s">
        <v>71</v>
      </c>
      <c r="F108" s="20" t="s">
        <v>619</v>
      </c>
      <c r="G108" s="20">
        <v>-8.3605999999999998</v>
      </c>
      <c r="H108" s="20">
        <v>-34.962961100000001</v>
      </c>
      <c r="I108" s="20" t="s">
        <v>19</v>
      </c>
      <c r="J108" s="20">
        <v>27.14</v>
      </c>
      <c r="K108" s="20">
        <v>6.14</v>
      </c>
      <c r="L108" s="20">
        <f>K108/SQRT(T108)</f>
        <v>3.5449306528243021</v>
      </c>
      <c r="M108" s="20">
        <v>-26.49</v>
      </c>
      <c r="N108" s="20">
        <v>0.39</v>
      </c>
      <c r="O108" s="20">
        <f>N108/SQRT(T108)</f>
        <v>0.22516660498395408</v>
      </c>
      <c r="P108" s="20">
        <v>2.75</v>
      </c>
      <c r="Q108" s="20">
        <v>0.79</v>
      </c>
      <c r="R108" s="20">
        <f>Q108/SQRT(T108)</f>
        <v>0.4561067126598044</v>
      </c>
      <c r="S108" s="20">
        <v>40</v>
      </c>
      <c r="T108" s="20">
        <v>3</v>
      </c>
      <c r="U108" s="25" t="s">
        <v>830</v>
      </c>
    </row>
    <row r="109" spans="1:21" ht="15" customHeight="1">
      <c r="A109" s="20">
        <v>108</v>
      </c>
      <c r="B109" s="20" t="s">
        <v>329</v>
      </c>
      <c r="C109" s="20" t="s">
        <v>264</v>
      </c>
      <c r="D109" s="20" t="s">
        <v>331</v>
      </c>
      <c r="E109" s="20" t="s">
        <v>71</v>
      </c>
      <c r="G109" s="20">
        <v>-7.6545443999999998</v>
      </c>
      <c r="H109" s="20">
        <v>-34.8444</v>
      </c>
      <c r="I109" s="20" t="s">
        <v>19</v>
      </c>
      <c r="J109" s="20">
        <v>29.52</v>
      </c>
      <c r="K109" s="20">
        <v>10.07</v>
      </c>
      <c r="L109" s="20">
        <f>K109/SQRT(T109)</f>
        <v>5.8139172107395316</v>
      </c>
      <c r="M109" s="20">
        <v>-25.8</v>
      </c>
      <c r="N109" s="20">
        <v>0.71</v>
      </c>
      <c r="O109" s="20">
        <f>N109/SQRT(T109)</f>
        <v>0.4099186911246343</v>
      </c>
      <c r="P109" s="20">
        <v>3.9</v>
      </c>
      <c r="Q109" s="20">
        <v>2.2999999999999998</v>
      </c>
      <c r="R109" s="20">
        <f>Q109/SQRT(T109)</f>
        <v>1.3279056191361391</v>
      </c>
      <c r="S109" s="20">
        <v>108</v>
      </c>
      <c r="T109" s="20">
        <v>3</v>
      </c>
      <c r="U109" s="25" t="s">
        <v>831</v>
      </c>
    </row>
    <row r="110" spans="1:21">
      <c r="A110" s="20">
        <v>109</v>
      </c>
      <c r="B110" s="20" t="s">
        <v>1457</v>
      </c>
      <c r="C110" s="20" t="s">
        <v>266</v>
      </c>
      <c r="E110" s="20" t="s">
        <v>71</v>
      </c>
      <c r="G110" s="20">
        <v>-7.6661299999999999</v>
      </c>
      <c r="H110" s="20">
        <v>-34.838850000000001</v>
      </c>
      <c r="I110" s="20" t="s">
        <v>19</v>
      </c>
      <c r="J110" s="20">
        <v>32.08</v>
      </c>
      <c r="K110" s="20">
        <v>3.18</v>
      </c>
      <c r="L110" s="20">
        <f>K110/SQRT(T110)</f>
        <v>1.8359738560230101</v>
      </c>
      <c r="M110" s="20">
        <v>-25.1</v>
      </c>
      <c r="N110" s="20">
        <v>0.96</v>
      </c>
      <c r="O110" s="20">
        <f>N110/SQRT(T110)</f>
        <v>0.55425625842204074</v>
      </c>
      <c r="P110" s="20">
        <v>3</v>
      </c>
      <c r="Q110" s="20">
        <v>0.96</v>
      </c>
      <c r="R110" s="20">
        <f>Q110/SQRT(T110)</f>
        <v>0.55425625842204074</v>
      </c>
      <c r="S110" s="20">
        <v>106</v>
      </c>
      <c r="T110" s="20">
        <v>3</v>
      </c>
      <c r="U110" s="25" t="s">
        <v>831</v>
      </c>
    </row>
    <row r="111" spans="1:21">
      <c r="A111" s="20">
        <v>110</v>
      </c>
      <c r="B111" s="20" t="s">
        <v>692</v>
      </c>
      <c r="D111" s="20" t="s">
        <v>693</v>
      </c>
      <c r="E111" s="20" t="s">
        <v>71</v>
      </c>
      <c r="F111" s="20">
        <v>2011</v>
      </c>
      <c r="G111" s="20">
        <v>-22.970316766923499</v>
      </c>
      <c r="H111" s="20">
        <v>-43.7171818279839</v>
      </c>
      <c r="I111" s="20" t="s">
        <v>19</v>
      </c>
      <c r="J111" s="20">
        <v>17.095546339999999</v>
      </c>
      <c r="M111" s="20">
        <v>-24.380180620000001</v>
      </c>
      <c r="P111" s="20">
        <v>0.97836527399999995</v>
      </c>
      <c r="S111" s="20">
        <v>50</v>
      </c>
      <c r="T111" s="20">
        <v>3</v>
      </c>
      <c r="U111" s="25" t="s">
        <v>832</v>
      </c>
    </row>
    <row r="112" spans="1:21">
      <c r="A112" s="20">
        <v>111</v>
      </c>
      <c r="B112" s="20" t="s">
        <v>694</v>
      </c>
      <c r="C112" s="20" t="s">
        <v>759</v>
      </c>
      <c r="D112" s="20" t="s">
        <v>695</v>
      </c>
      <c r="E112" s="20" t="s">
        <v>71</v>
      </c>
      <c r="G112" s="20">
        <v>-25.094999999999999</v>
      </c>
      <c r="H112" s="20">
        <v>-47.995220000000003</v>
      </c>
      <c r="I112" s="20" t="s">
        <v>19</v>
      </c>
      <c r="M112" s="20">
        <v>-23.834033613445399</v>
      </c>
      <c r="P112" s="20">
        <v>5.2427307206068301</v>
      </c>
      <c r="T112" s="20">
        <v>3</v>
      </c>
      <c r="U112" s="25" t="s">
        <v>833</v>
      </c>
    </row>
    <row r="113" spans="1:21">
      <c r="A113" s="20">
        <v>112</v>
      </c>
      <c r="B113" s="20" t="s">
        <v>1458</v>
      </c>
      <c r="C113" s="20" t="s">
        <v>760</v>
      </c>
      <c r="E113" s="20" t="s">
        <v>71</v>
      </c>
      <c r="I113" s="20" t="s">
        <v>19</v>
      </c>
      <c r="M113" s="20">
        <v>-25.620623249299701</v>
      </c>
      <c r="P113" s="20">
        <v>6.1295828065739597</v>
      </c>
      <c r="T113" s="20">
        <v>3</v>
      </c>
      <c r="U113" s="25" t="s">
        <v>1459</v>
      </c>
    </row>
    <row r="114" spans="1:21">
      <c r="A114" s="20">
        <v>113</v>
      </c>
      <c r="B114" s="20" t="s">
        <v>1460</v>
      </c>
      <c r="C114" s="20" t="s">
        <v>761</v>
      </c>
      <c r="D114" s="20" t="s">
        <v>696</v>
      </c>
      <c r="E114" s="20" t="s">
        <v>71</v>
      </c>
      <c r="G114" s="20">
        <v>-23.877230000000001</v>
      </c>
      <c r="H114" s="20">
        <v>-46.360500000000002</v>
      </c>
      <c r="I114" s="20" t="s">
        <v>19</v>
      </c>
      <c r="M114" s="20">
        <v>-27.5848416289593</v>
      </c>
      <c r="P114" s="20">
        <v>1.0449285228046299</v>
      </c>
      <c r="T114" s="20">
        <v>3</v>
      </c>
      <c r="U114" s="25" t="s">
        <v>1461</v>
      </c>
    </row>
    <row r="115" spans="1:21">
      <c r="A115" s="20">
        <v>114</v>
      </c>
      <c r="B115" s="20" t="s">
        <v>1462</v>
      </c>
      <c r="C115" s="20" t="s">
        <v>762</v>
      </c>
      <c r="E115" s="20" t="s">
        <v>71</v>
      </c>
      <c r="I115" s="20" t="s">
        <v>19</v>
      </c>
      <c r="M115" s="20">
        <v>-27.263071895424801</v>
      </c>
      <c r="P115" s="20">
        <v>3.0088495575221201</v>
      </c>
      <c r="T115" s="20">
        <v>3</v>
      </c>
      <c r="U115" s="25" t="s">
        <v>1463</v>
      </c>
    </row>
    <row r="116" spans="1:21">
      <c r="A116" s="20">
        <v>115</v>
      </c>
      <c r="B116" s="20" t="s">
        <v>620</v>
      </c>
      <c r="C116" s="20" t="s">
        <v>621</v>
      </c>
      <c r="D116" s="20" t="s">
        <v>601</v>
      </c>
      <c r="E116" s="20" t="s">
        <v>601</v>
      </c>
      <c r="G116" s="20">
        <v>-19.938023952095801</v>
      </c>
      <c r="H116" s="20">
        <v>-40.177844311377299</v>
      </c>
      <c r="I116" s="20" t="s">
        <v>19</v>
      </c>
      <c r="M116" s="20">
        <v>-26.9</v>
      </c>
      <c r="P116" s="20">
        <v>3.4</v>
      </c>
      <c r="S116" s="20">
        <v>50</v>
      </c>
      <c r="T116" s="20">
        <v>8</v>
      </c>
      <c r="U116" s="25" t="s">
        <v>834</v>
      </c>
    </row>
    <row r="117" spans="1:21">
      <c r="A117" s="20">
        <v>116</v>
      </c>
      <c r="B117" s="20" t="s">
        <v>1464</v>
      </c>
      <c r="C117" s="20" t="s">
        <v>622</v>
      </c>
      <c r="D117" s="20" t="s">
        <v>601</v>
      </c>
      <c r="E117" s="20" t="s">
        <v>601</v>
      </c>
      <c r="G117" s="20">
        <v>-20.985714285714302</v>
      </c>
      <c r="H117" s="20">
        <v>-40.658793969849199</v>
      </c>
      <c r="I117" s="20" t="s">
        <v>19</v>
      </c>
      <c r="M117" s="20">
        <v>-24.6</v>
      </c>
      <c r="P117" s="20">
        <v>2.7</v>
      </c>
      <c r="S117" s="20">
        <v>50</v>
      </c>
      <c r="T117" s="20">
        <v>8</v>
      </c>
      <c r="U117" s="25" t="s">
        <v>1465</v>
      </c>
    </row>
    <row r="118" spans="1:21">
      <c r="A118" s="20">
        <v>117</v>
      </c>
      <c r="B118" s="20" t="s">
        <v>1466</v>
      </c>
      <c r="C118" s="20" t="s">
        <v>763</v>
      </c>
      <c r="D118" s="20" t="s">
        <v>601</v>
      </c>
      <c r="E118" s="20" t="s">
        <v>601</v>
      </c>
      <c r="G118" s="20">
        <v>-21.207062146892699</v>
      </c>
      <c r="H118" s="20">
        <v>-40.325000000000003</v>
      </c>
      <c r="I118" s="20" t="s">
        <v>19</v>
      </c>
      <c r="M118" s="20">
        <v>-27</v>
      </c>
      <c r="P118" s="20">
        <v>3.3</v>
      </c>
      <c r="S118" s="20">
        <v>50</v>
      </c>
      <c r="T118" s="20">
        <v>8</v>
      </c>
      <c r="U118" s="25" t="s">
        <v>1467</v>
      </c>
    </row>
    <row r="119" spans="1:21">
      <c r="A119" s="20">
        <v>118</v>
      </c>
      <c r="B119" s="20" t="s">
        <v>332</v>
      </c>
      <c r="C119" s="20" t="s">
        <v>333</v>
      </c>
      <c r="D119" s="20" t="s">
        <v>334</v>
      </c>
      <c r="E119" s="20" t="s">
        <v>71</v>
      </c>
      <c r="F119" s="20" t="s">
        <v>253</v>
      </c>
      <c r="G119" s="20">
        <v>-13.102874999999999</v>
      </c>
      <c r="H119" s="20">
        <v>-38.884892307692297</v>
      </c>
      <c r="I119" s="20" t="s">
        <v>19</v>
      </c>
      <c r="J119" s="20">
        <v>21.1</v>
      </c>
      <c r="K119" s="20">
        <v>0.9</v>
      </c>
      <c r="M119" s="20">
        <v>-26.85</v>
      </c>
      <c r="O119" s="20">
        <v>7.0000000000000007E-2</v>
      </c>
      <c r="P119" s="20">
        <v>2.67</v>
      </c>
      <c r="R119" s="20">
        <v>0.14000000000000001</v>
      </c>
      <c r="S119" s="20">
        <v>100</v>
      </c>
      <c r="T119" s="20">
        <v>6</v>
      </c>
      <c r="U119" s="25" t="s">
        <v>835</v>
      </c>
    </row>
    <row r="120" spans="1:21">
      <c r="A120" s="20">
        <v>119</v>
      </c>
      <c r="B120" s="20" t="s">
        <v>1468</v>
      </c>
      <c r="C120" s="20" t="s">
        <v>689</v>
      </c>
      <c r="E120" s="20" t="s">
        <v>71</v>
      </c>
      <c r="G120" s="20">
        <v>-13.113250000000001</v>
      </c>
      <c r="H120" s="20">
        <v>-38.876976923076903</v>
      </c>
      <c r="I120" s="20" t="s">
        <v>19</v>
      </c>
      <c r="J120" s="20">
        <v>21.6</v>
      </c>
      <c r="K120" s="20">
        <v>0.2</v>
      </c>
      <c r="M120" s="20">
        <v>-26.75</v>
      </c>
      <c r="O120" s="20">
        <v>0.08</v>
      </c>
      <c r="P120" s="20">
        <v>2.02</v>
      </c>
      <c r="R120" s="20">
        <v>0.23</v>
      </c>
      <c r="S120" s="20">
        <v>100</v>
      </c>
      <c r="T120" s="20">
        <v>6</v>
      </c>
      <c r="U120" s="25" t="s">
        <v>1469</v>
      </c>
    </row>
    <row r="121" spans="1:21">
      <c r="A121" s="20">
        <v>120</v>
      </c>
      <c r="B121" s="20" t="s">
        <v>1470</v>
      </c>
      <c r="C121" s="20" t="s">
        <v>690</v>
      </c>
      <c r="E121" s="20" t="s">
        <v>71</v>
      </c>
      <c r="G121" s="20">
        <v>-13.102499999999999</v>
      </c>
      <c r="H121" s="20">
        <v>-38.9343230769231</v>
      </c>
      <c r="I121" s="20" t="s">
        <v>19</v>
      </c>
      <c r="J121" s="20">
        <v>24.3</v>
      </c>
      <c r="K121" s="20">
        <v>0.8</v>
      </c>
      <c r="M121" s="20">
        <v>-27.2</v>
      </c>
      <c r="O121" s="20">
        <v>0.28999999999999998</v>
      </c>
      <c r="P121" s="20">
        <v>2.23</v>
      </c>
      <c r="R121" s="20">
        <v>0.47</v>
      </c>
      <c r="S121" s="20">
        <v>100</v>
      </c>
      <c r="T121" s="20">
        <v>6</v>
      </c>
      <c r="U121" s="25" t="s">
        <v>1471</v>
      </c>
    </row>
    <row r="122" spans="1:21">
      <c r="A122" s="20">
        <v>121</v>
      </c>
      <c r="B122" s="20" t="s">
        <v>1472</v>
      </c>
      <c r="C122" s="20" t="s">
        <v>691</v>
      </c>
      <c r="E122" s="20" t="s">
        <v>71</v>
      </c>
      <c r="G122" s="20">
        <v>-13.1015</v>
      </c>
      <c r="H122" s="20">
        <v>-38.947407692307699</v>
      </c>
      <c r="I122" s="20" t="s">
        <v>19</v>
      </c>
      <c r="J122" s="20">
        <v>22.2</v>
      </c>
      <c r="K122" s="20">
        <v>0.7</v>
      </c>
      <c r="M122" s="20">
        <v>-26.57</v>
      </c>
      <c r="O122" s="20">
        <v>0.04</v>
      </c>
      <c r="P122" s="20">
        <v>3.79</v>
      </c>
      <c r="R122" s="20">
        <v>0.14000000000000001</v>
      </c>
      <c r="S122" s="20">
        <v>100</v>
      </c>
      <c r="T122" s="20">
        <v>6</v>
      </c>
      <c r="U122" s="25" t="s">
        <v>1473</v>
      </c>
    </row>
    <row r="123" spans="1:21">
      <c r="A123" s="20">
        <v>122</v>
      </c>
      <c r="B123" s="20" t="s">
        <v>1474</v>
      </c>
      <c r="C123" s="20" t="s">
        <v>259</v>
      </c>
      <c r="E123" s="20" t="s">
        <v>71</v>
      </c>
      <c r="G123" s="20">
        <v>-13.08075</v>
      </c>
      <c r="H123" s="20">
        <v>-38.989730769230803</v>
      </c>
      <c r="I123" s="20" t="s">
        <v>19</v>
      </c>
      <c r="J123" s="20">
        <v>28.1</v>
      </c>
      <c r="K123" s="20">
        <v>1.3</v>
      </c>
      <c r="M123" s="20">
        <v>-27.21</v>
      </c>
      <c r="O123" s="20">
        <v>0.03</v>
      </c>
      <c r="P123" s="20">
        <v>3.99</v>
      </c>
      <c r="R123" s="20">
        <v>0.08</v>
      </c>
      <c r="S123" s="20">
        <v>100</v>
      </c>
      <c r="T123" s="20">
        <v>5</v>
      </c>
      <c r="U123" s="25" t="s">
        <v>1475</v>
      </c>
    </row>
    <row r="124" spans="1:21">
      <c r="A124" s="20">
        <v>123</v>
      </c>
      <c r="B124" s="20" t="s">
        <v>1476</v>
      </c>
      <c r="C124" s="20" t="s">
        <v>69</v>
      </c>
      <c r="E124" s="20" t="s">
        <v>71</v>
      </c>
      <c r="G124" s="20">
        <v>-13.088625</v>
      </c>
      <c r="H124" s="20">
        <v>-38.981330769230802</v>
      </c>
      <c r="I124" s="20" t="s">
        <v>19</v>
      </c>
      <c r="J124" s="20">
        <v>18.399999999999999</v>
      </c>
      <c r="K124" s="20">
        <v>0.3</v>
      </c>
      <c r="M124" s="20">
        <v>-26.8</v>
      </c>
      <c r="O124" s="20">
        <v>0.06</v>
      </c>
      <c r="P124" s="20">
        <v>3.72</v>
      </c>
      <c r="R124" s="20">
        <v>0.2</v>
      </c>
      <c r="S124" s="20">
        <v>100</v>
      </c>
      <c r="T124" s="20">
        <v>6</v>
      </c>
      <c r="U124" s="25" t="s">
        <v>1477</v>
      </c>
    </row>
    <row r="125" spans="1:21">
      <c r="A125" s="20">
        <v>124</v>
      </c>
      <c r="B125" s="20" t="s">
        <v>417</v>
      </c>
      <c r="C125" s="20" t="s">
        <v>418</v>
      </c>
      <c r="D125" s="20" t="s">
        <v>420</v>
      </c>
      <c r="E125" s="20" t="s">
        <v>71</v>
      </c>
      <c r="F125" s="20" t="s">
        <v>421</v>
      </c>
      <c r="G125" s="20">
        <v>-41.614035087719301</v>
      </c>
      <c r="H125" s="20">
        <v>-47.633301123595501</v>
      </c>
      <c r="I125" s="20" t="s">
        <v>19</v>
      </c>
      <c r="J125" s="20">
        <v>15.35</v>
      </c>
      <c r="K125" s="20">
        <v>1</v>
      </c>
      <c r="M125" s="20">
        <v>-25.2</v>
      </c>
      <c r="O125" s="20">
        <v>0.36</v>
      </c>
      <c r="P125" s="20">
        <v>6.05</v>
      </c>
      <c r="R125" s="20">
        <v>0.8</v>
      </c>
      <c r="T125" s="20">
        <v>3</v>
      </c>
      <c r="U125" s="25" t="s">
        <v>836</v>
      </c>
    </row>
    <row r="126" spans="1:21">
      <c r="A126" s="20">
        <v>125</v>
      </c>
      <c r="B126" s="20" t="s">
        <v>1478</v>
      </c>
      <c r="C126" s="20" t="s">
        <v>422</v>
      </c>
      <c r="E126" s="20" t="s">
        <v>71</v>
      </c>
      <c r="F126" s="20" t="s">
        <v>421</v>
      </c>
      <c r="G126" s="20">
        <v>-42.078947368421098</v>
      </c>
      <c r="H126" s="20">
        <v>-47.650615730337101</v>
      </c>
      <c r="I126" s="20" t="s">
        <v>19</v>
      </c>
      <c r="J126" s="20">
        <v>15.65</v>
      </c>
      <c r="K126" s="20">
        <v>0.95</v>
      </c>
      <c r="M126" s="20">
        <v>-26.15</v>
      </c>
      <c r="O126" s="20">
        <v>0.4</v>
      </c>
      <c r="P126" s="20">
        <v>5.9</v>
      </c>
      <c r="R126" s="20">
        <v>0.55000000000000004</v>
      </c>
      <c r="T126" s="20">
        <v>3</v>
      </c>
      <c r="U126" s="25" t="s">
        <v>1479</v>
      </c>
    </row>
    <row r="127" spans="1:21">
      <c r="A127" s="20">
        <v>126</v>
      </c>
      <c r="B127" s="20" t="s">
        <v>1480</v>
      </c>
      <c r="C127" s="20" t="s">
        <v>423</v>
      </c>
      <c r="E127" s="20" t="s">
        <v>71</v>
      </c>
      <c r="F127" s="20" t="s">
        <v>421</v>
      </c>
      <c r="G127" s="20">
        <v>-41.877192982456101</v>
      </c>
      <c r="H127" s="20">
        <v>-47.6584449438202</v>
      </c>
      <c r="I127" s="20" t="s">
        <v>19</v>
      </c>
      <c r="J127" s="20">
        <v>13.7</v>
      </c>
      <c r="K127" s="20">
        <v>0.6</v>
      </c>
      <c r="M127" s="20">
        <v>-25.75</v>
      </c>
      <c r="O127" s="20">
        <v>0.35</v>
      </c>
      <c r="P127" s="20">
        <v>6.5</v>
      </c>
      <c r="R127" s="20">
        <v>0.4</v>
      </c>
      <c r="T127" s="20">
        <v>3</v>
      </c>
      <c r="U127" s="25" t="s">
        <v>1481</v>
      </c>
    </row>
    <row r="128" spans="1:21">
      <c r="A128" s="20">
        <v>127</v>
      </c>
      <c r="B128" s="20" t="s">
        <v>60</v>
      </c>
      <c r="C128" s="20" t="s">
        <v>61</v>
      </c>
      <c r="D128" s="20" t="s">
        <v>63</v>
      </c>
      <c r="E128" s="20" t="s">
        <v>64</v>
      </c>
      <c r="G128" s="20">
        <v>5.3798000000000004</v>
      </c>
      <c r="H128" s="20">
        <v>-52.9208</v>
      </c>
      <c r="I128" s="20" t="s">
        <v>49</v>
      </c>
      <c r="J128" s="20">
        <v>13.39</v>
      </c>
      <c r="M128" s="20">
        <v>-26.29404954</v>
      </c>
      <c r="S128" s="20">
        <v>100</v>
      </c>
      <c r="U128" s="25" t="s">
        <v>837</v>
      </c>
    </row>
    <row r="129" spans="1:21">
      <c r="A129" s="20">
        <v>128</v>
      </c>
      <c r="B129" s="20" t="s">
        <v>65</v>
      </c>
      <c r="C129" s="20" t="s">
        <v>66</v>
      </c>
      <c r="D129" s="20" t="s">
        <v>63</v>
      </c>
      <c r="E129" s="20" t="s">
        <v>64</v>
      </c>
      <c r="G129" s="20">
        <v>5.4440999999999997</v>
      </c>
      <c r="H129" s="20">
        <v>-52.995100000000001</v>
      </c>
      <c r="I129" s="20" t="s">
        <v>49</v>
      </c>
      <c r="J129" s="20">
        <v>12.24</v>
      </c>
      <c r="M129" s="20">
        <v>-28.103569459999999</v>
      </c>
      <c r="S129" s="20">
        <v>90</v>
      </c>
      <c r="U129" s="25" t="s">
        <v>1482</v>
      </c>
    </row>
    <row r="130" spans="1:21">
      <c r="A130" s="20">
        <v>129</v>
      </c>
      <c r="B130" s="20" t="s">
        <v>65</v>
      </c>
      <c r="C130" s="20" t="s">
        <v>67</v>
      </c>
      <c r="D130" s="20" t="s">
        <v>63</v>
      </c>
      <c r="E130" s="20" t="s">
        <v>64</v>
      </c>
      <c r="G130" s="20">
        <v>4.7838000000000003</v>
      </c>
      <c r="H130" s="20">
        <v>-52.133099999999999</v>
      </c>
      <c r="I130" s="20" t="s">
        <v>19</v>
      </c>
      <c r="J130" s="20">
        <v>14.15</v>
      </c>
      <c r="M130" s="20">
        <v>-25.647210569999999</v>
      </c>
      <c r="S130" s="20">
        <v>70</v>
      </c>
      <c r="U130" s="25" t="s">
        <v>1483</v>
      </c>
    </row>
    <row r="131" spans="1:21">
      <c r="A131" s="20">
        <v>130</v>
      </c>
      <c r="B131" s="20" t="s">
        <v>65</v>
      </c>
      <c r="C131" s="20" t="s">
        <v>68</v>
      </c>
      <c r="D131" s="20" t="s">
        <v>63</v>
      </c>
      <c r="E131" s="20" t="s">
        <v>64</v>
      </c>
      <c r="G131" s="20">
        <v>5.3612000000000002</v>
      </c>
      <c r="H131" s="20">
        <v>-52.887900000000002</v>
      </c>
      <c r="I131" s="20" t="s">
        <v>49</v>
      </c>
      <c r="J131" s="20">
        <v>9.31</v>
      </c>
      <c r="M131" s="20">
        <v>-24.76713045</v>
      </c>
      <c r="S131" s="20">
        <v>80</v>
      </c>
      <c r="U131" s="25" t="s">
        <v>1484</v>
      </c>
    </row>
    <row r="132" spans="1:21">
      <c r="A132" s="20">
        <v>131</v>
      </c>
      <c r="B132" s="20" t="s">
        <v>256</v>
      </c>
      <c r="C132" s="20" t="s">
        <v>257</v>
      </c>
      <c r="D132" s="20" t="s">
        <v>63</v>
      </c>
      <c r="E132" s="20" t="s">
        <v>64</v>
      </c>
      <c r="G132" s="20">
        <v>16.280799999999999</v>
      </c>
      <c r="H132" s="20">
        <v>-61.555</v>
      </c>
      <c r="I132" s="20" t="s">
        <v>49</v>
      </c>
      <c r="J132" s="20">
        <v>32.57</v>
      </c>
      <c r="M132" s="20">
        <v>-30.1</v>
      </c>
      <c r="S132" s="20">
        <v>100</v>
      </c>
      <c r="T132" s="20">
        <v>3</v>
      </c>
      <c r="U132" s="25" t="s">
        <v>838</v>
      </c>
    </row>
    <row r="133" spans="1:21">
      <c r="A133" s="20">
        <v>132</v>
      </c>
      <c r="B133" s="20" t="s">
        <v>661</v>
      </c>
      <c r="C133" s="20" t="s">
        <v>662</v>
      </c>
      <c r="D133" s="20" t="s">
        <v>63</v>
      </c>
      <c r="E133" s="20" t="s">
        <v>64</v>
      </c>
      <c r="G133" s="20">
        <v>16.280799999999999</v>
      </c>
      <c r="H133" s="20">
        <v>-61.555</v>
      </c>
      <c r="I133" s="20" t="s">
        <v>49</v>
      </c>
      <c r="J133" s="20">
        <v>54</v>
      </c>
      <c r="M133" s="20">
        <v>-28.3</v>
      </c>
      <c r="S133" s="20">
        <v>140</v>
      </c>
      <c r="T133" s="20">
        <v>3</v>
      </c>
      <c r="U133" s="25" t="s">
        <v>1485</v>
      </c>
    </row>
    <row r="134" spans="1:21">
      <c r="A134" s="20">
        <v>133</v>
      </c>
      <c r="B134" s="20" t="s">
        <v>72</v>
      </c>
      <c r="C134" s="20" t="s">
        <v>73</v>
      </c>
      <c r="D134" s="20" t="s">
        <v>75</v>
      </c>
      <c r="E134" s="20" t="s">
        <v>64</v>
      </c>
      <c r="G134" s="20">
        <v>5.3049999999999997</v>
      </c>
      <c r="H134" s="20">
        <v>-32.632222222222225</v>
      </c>
      <c r="I134" s="20" t="s">
        <v>49</v>
      </c>
      <c r="J134" s="20">
        <v>10.452961672473901</v>
      </c>
      <c r="M134" s="20">
        <v>-24</v>
      </c>
      <c r="P134" s="20">
        <v>3.8</v>
      </c>
      <c r="T134" s="20">
        <v>3</v>
      </c>
      <c r="U134" s="25" t="s">
        <v>839</v>
      </c>
    </row>
    <row r="135" spans="1:21">
      <c r="A135" s="20">
        <v>134</v>
      </c>
      <c r="B135" s="20" t="s">
        <v>1486</v>
      </c>
      <c r="C135" s="20" t="s">
        <v>76</v>
      </c>
      <c r="D135" s="20" t="s">
        <v>75</v>
      </c>
      <c r="E135" s="20" t="s">
        <v>64</v>
      </c>
      <c r="G135" s="20">
        <v>5.3036111111111106</v>
      </c>
      <c r="H135" s="20">
        <v>-32.63333333333334</v>
      </c>
      <c r="I135" s="20" t="s">
        <v>49</v>
      </c>
      <c r="J135" s="20">
        <v>11.307406849881801</v>
      </c>
      <c r="M135" s="20">
        <v>-24.1727272727273</v>
      </c>
      <c r="P135" s="20">
        <v>3.6090909090909098</v>
      </c>
      <c r="T135" s="20">
        <v>3</v>
      </c>
      <c r="U135" s="25" t="s">
        <v>1487</v>
      </c>
    </row>
    <row r="136" spans="1:21">
      <c r="A136" s="20">
        <v>135</v>
      </c>
      <c r="B136" s="20" t="s">
        <v>1488</v>
      </c>
      <c r="C136" s="20" t="s">
        <v>77</v>
      </c>
      <c r="D136" s="20" t="s">
        <v>75</v>
      </c>
      <c r="E136" s="20" t="s">
        <v>64</v>
      </c>
      <c r="G136" s="20">
        <v>5.3024999999999993</v>
      </c>
      <c r="H136" s="20">
        <v>-32.63388888888889</v>
      </c>
      <c r="I136" s="20" t="s">
        <v>49</v>
      </c>
      <c r="J136" s="20">
        <v>10.681858919358101</v>
      </c>
      <c r="M136" s="20">
        <v>-24.1</v>
      </c>
      <c r="P136" s="20">
        <v>4.1416666666666702</v>
      </c>
      <c r="T136" s="20">
        <v>3</v>
      </c>
      <c r="U136" s="25" t="s">
        <v>1489</v>
      </c>
    </row>
    <row r="137" spans="1:21">
      <c r="A137" s="20">
        <v>136</v>
      </c>
      <c r="B137" s="20" t="s">
        <v>1490</v>
      </c>
      <c r="C137" s="20" t="s">
        <v>78</v>
      </c>
      <c r="D137" s="20" t="s">
        <v>75</v>
      </c>
      <c r="E137" s="20" t="s">
        <v>64</v>
      </c>
      <c r="G137" s="20">
        <v>5.3011111111111111</v>
      </c>
      <c r="H137" s="20">
        <v>-32.634444444444448</v>
      </c>
      <c r="I137" s="20" t="s">
        <v>49</v>
      </c>
      <c r="J137" s="20">
        <v>10.105867946336399</v>
      </c>
      <c r="M137" s="20">
        <v>-24.154545454545499</v>
      </c>
      <c r="P137" s="20">
        <v>3.8454545454545501</v>
      </c>
      <c r="T137" s="20">
        <v>3</v>
      </c>
      <c r="U137" s="25" t="s">
        <v>1491</v>
      </c>
    </row>
    <row r="138" spans="1:21">
      <c r="A138" s="20">
        <v>137</v>
      </c>
      <c r="B138" s="20" t="s">
        <v>79</v>
      </c>
      <c r="C138" s="20" t="s">
        <v>80</v>
      </c>
      <c r="D138" s="20" t="s">
        <v>81</v>
      </c>
      <c r="E138" s="20" t="s">
        <v>64</v>
      </c>
      <c r="F138" s="20" t="s">
        <v>82</v>
      </c>
      <c r="G138" s="20">
        <v>5.4755952380952397</v>
      </c>
      <c r="H138" s="20">
        <v>-52.992152810664003</v>
      </c>
      <c r="I138" s="20" t="s">
        <v>19</v>
      </c>
      <c r="J138" s="20">
        <v>8.3000000000000007</v>
      </c>
      <c r="M138" s="20">
        <v>-24.2</v>
      </c>
      <c r="P138" s="20">
        <v>4.5999999999999996</v>
      </c>
      <c r="T138" s="20">
        <v>3</v>
      </c>
      <c r="U138" s="25" t="s">
        <v>840</v>
      </c>
    </row>
    <row r="139" spans="1:21">
      <c r="A139" s="20">
        <v>138</v>
      </c>
      <c r="B139" s="20" t="s">
        <v>1492</v>
      </c>
      <c r="C139" s="20" t="s">
        <v>83</v>
      </c>
      <c r="E139" s="20" t="s">
        <v>64</v>
      </c>
      <c r="G139" s="20">
        <v>5.4759523809523802</v>
      </c>
      <c r="H139" s="20">
        <v>-52.990811436418497</v>
      </c>
      <c r="I139" s="20" t="s">
        <v>19</v>
      </c>
      <c r="J139" s="20">
        <v>6.4</v>
      </c>
      <c r="M139" s="20">
        <v>-25.8</v>
      </c>
      <c r="P139" s="20">
        <v>4.4000000000000004</v>
      </c>
      <c r="T139" s="20">
        <v>3</v>
      </c>
      <c r="U139" s="25" t="s">
        <v>1493</v>
      </c>
    </row>
    <row r="140" spans="1:21">
      <c r="A140" s="20">
        <v>139</v>
      </c>
      <c r="B140" s="20" t="s">
        <v>1494</v>
      </c>
      <c r="C140" s="20" t="s">
        <v>84</v>
      </c>
      <c r="E140" s="20" t="s">
        <v>64</v>
      </c>
      <c r="G140" s="20">
        <v>5.4560714285714296</v>
      </c>
      <c r="H140" s="20">
        <v>-52.995506246277699</v>
      </c>
      <c r="I140" s="20" t="s">
        <v>19</v>
      </c>
      <c r="J140" s="20">
        <v>9.5</v>
      </c>
      <c r="M140" s="20">
        <v>-27.6</v>
      </c>
      <c r="P140" s="20">
        <v>3.8</v>
      </c>
      <c r="T140" s="20">
        <v>3</v>
      </c>
      <c r="U140" s="25" t="s">
        <v>1495</v>
      </c>
    </row>
    <row r="141" spans="1:21">
      <c r="A141" s="20">
        <v>140</v>
      </c>
      <c r="B141" s="20" t="s">
        <v>277</v>
      </c>
      <c r="C141" s="20" t="s">
        <v>278</v>
      </c>
      <c r="D141" s="20" t="s">
        <v>279</v>
      </c>
      <c r="E141" s="20" t="s">
        <v>280</v>
      </c>
      <c r="F141" s="20" t="s">
        <v>281</v>
      </c>
      <c r="G141" s="20">
        <v>11.9</v>
      </c>
      <c r="H141" s="20">
        <v>-16.203700000000001</v>
      </c>
      <c r="I141" s="20" t="s">
        <v>19</v>
      </c>
      <c r="J141" s="20">
        <v>9.91</v>
      </c>
      <c r="M141" s="20">
        <v>-24.018000000000001</v>
      </c>
      <c r="P141" s="20">
        <v>5.8730000000000002</v>
      </c>
      <c r="S141" s="20">
        <v>80</v>
      </c>
      <c r="T141" s="20">
        <v>3</v>
      </c>
      <c r="U141" s="25" t="s">
        <v>841</v>
      </c>
    </row>
    <row r="142" spans="1:21">
      <c r="A142" s="20">
        <v>141</v>
      </c>
      <c r="B142" s="20" t="s">
        <v>277</v>
      </c>
      <c r="C142" s="20" t="s">
        <v>282</v>
      </c>
      <c r="D142" s="20" t="s">
        <v>280</v>
      </c>
      <c r="E142" s="20" t="s">
        <v>280</v>
      </c>
      <c r="G142" s="20">
        <v>12.27</v>
      </c>
      <c r="H142" s="20">
        <v>-15.292633</v>
      </c>
      <c r="I142" s="20" t="s">
        <v>19</v>
      </c>
      <c r="J142" s="20">
        <v>13.97</v>
      </c>
      <c r="M142" s="20">
        <v>-25.1675</v>
      </c>
      <c r="P142" s="20">
        <v>3.714</v>
      </c>
      <c r="S142" s="20">
        <v>80</v>
      </c>
      <c r="T142" s="20">
        <v>3</v>
      </c>
      <c r="U142" s="25" t="s">
        <v>841</v>
      </c>
    </row>
    <row r="143" spans="1:21">
      <c r="A143" s="20">
        <v>142</v>
      </c>
      <c r="B143" s="20" t="s">
        <v>98</v>
      </c>
      <c r="C143" s="20" t="s">
        <v>99</v>
      </c>
      <c r="D143" s="20" t="s">
        <v>100</v>
      </c>
      <c r="E143" s="20" t="s">
        <v>100</v>
      </c>
      <c r="F143" s="20" t="s">
        <v>101</v>
      </c>
      <c r="G143" s="20">
        <v>11.2657825370675</v>
      </c>
      <c r="H143" s="20">
        <v>79.481259640102806</v>
      </c>
      <c r="I143" s="20" t="s">
        <v>19</v>
      </c>
      <c r="J143" s="20">
        <v>15</v>
      </c>
      <c r="K143" s="20">
        <v>2.0099999999999998</v>
      </c>
      <c r="L143" s="20">
        <f>K143/SQRT(T143)</f>
        <v>1.1604740410711478</v>
      </c>
      <c r="M143" s="20">
        <v>-25.6</v>
      </c>
      <c r="N143" s="20">
        <v>0.57999999999999996</v>
      </c>
      <c r="O143" s="20">
        <f>N143/SQRT(T143)</f>
        <v>0.33486315612998296</v>
      </c>
      <c r="P143" s="20">
        <v>4</v>
      </c>
      <c r="Q143" s="20">
        <v>0.69</v>
      </c>
      <c r="R143" s="20">
        <f>Q143/SQRT(T143)</f>
        <v>0.39837168574084175</v>
      </c>
      <c r="S143" s="20">
        <v>42</v>
      </c>
      <c r="T143" s="20">
        <v>3</v>
      </c>
      <c r="U143" s="25" t="s">
        <v>842</v>
      </c>
    </row>
    <row r="144" spans="1:21">
      <c r="A144" s="20">
        <v>143</v>
      </c>
      <c r="B144" s="20" t="s">
        <v>102</v>
      </c>
      <c r="C144" s="20" t="s">
        <v>103</v>
      </c>
      <c r="D144" s="20" t="s">
        <v>100</v>
      </c>
      <c r="E144" s="20" t="s">
        <v>100</v>
      </c>
      <c r="G144" s="20">
        <v>11.2524052718287</v>
      </c>
      <c r="H144" s="20">
        <v>79.483316195372794</v>
      </c>
      <c r="I144" s="20" t="s">
        <v>19</v>
      </c>
      <c r="J144" s="20">
        <v>24.51</v>
      </c>
      <c r="K144" s="20">
        <v>2.52</v>
      </c>
      <c r="L144" s="20">
        <f>K144/SQRT(T144)</f>
        <v>1.454922678357857</v>
      </c>
      <c r="M144" s="20">
        <v>-25.1</v>
      </c>
      <c r="N144" s="20">
        <v>0.85</v>
      </c>
      <c r="O144" s="20">
        <f>N144/SQRT(T144)</f>
        <v>0.49074772881118189</v>
      </c>
      <c r="P144" s="20">
        <v>4.9000000000000004</v>
      </c>
      <c r="Q144" s="20">
        <v>0.2</v>
      </c>
      <c r="R144" s="20">
        <f>Q144/SQRT(T144)</f>
        <v>0.11547005383792516</v>
      </c>
      <c r="S144" s="20">
        <v>48</v>
      </c>
      <c r="T144" s="20">
        <v>3</v>
      </c>
      <c r="U144" s="25" t="s">
        <v>1496</v>
      </c>
    </row>
    <row r="145" spans="1:21">
      <c r="A145" s="20">
        <v>144</v>
      </c>
      <c r="B145" s="20" t="s">
        <v>102</v>
      </c>
      <c r="C145" s="20" t="s">
        <v>104</v>
      </c>
      <c r="D145" s="20" t="s">
        <v>100</v>
      </c>
      <c r="E145" s="20" t="s">
        <v>100</v>
      </c>
      <c r="G145" s="20">
        <v>11.241795716639199</v>
      </c>
      <c r="H145" s="20">
        <v>79.492570694087405</v>
      </c>
      <c r="I145" s="20" t="s">
        <v>19</v>
      </c>
      <c r="J145" s="20">
        <v>12.43</v>
      </c>
      <c r="K145" s="20">
        <v>3.04</v>
      </c>
      <c r="L145" s="20">
        <f>K145/SQRT(T145)</f>
        <v>1.7551448183364624</v>
      </c>
      <c r="M145" s="20">
        <v>-22.6</v>
      </c>
      <c r="N145" s="20">
        <v>1.75</v>
      </c>
      <c r="O145" s="20">
        <f>N145/SQRT(T145)</f>
        <v>1.0103629710818451</v>
      </c>
      <c r="P145" s="20">
        <v>3.6</v>
      </c>
      <c r="Q145" s="20">
        <v>1.3</v>
      </c>
      <c r="R145" s="20">
        <f>Q145/SQRT(T145)</f>
        <v>0.75055534994651352</v>
      </c>
      <c r="S145" s="20">
        <v>80</v>
      </c>
      <c r="T145" s="20">
        <v>3</v>
      </c>
      <c r="U145" s="25" t="s">
        <v>1497</v>
      </c>
    </row>
    <row r="146" spans="1:21">
      <c r="A146" s="20">
        <v>145</v>
      </c>
      <c r="B146" s="20" t="s">
        <v>623</v>
      </c>
      <c r="C146" s="20" t="s">
        <v>624</v>
      </c>
      <c r="D146" s="20" t="s">
        <v>53</v>
      </c>
      <c r="E146" s="20" t="s">
        <v>53</v>
      </c>
      <c r="F146" s="20" t="s">
        <v>122</v>
      </c>
      <c r="G146" s="20">
        <v>9.99</v>
      </c>
      <c r="H146" s="20">
        <v>76.263999999999996</v>
      </c>
      <c r="I146" s="20" t="s">
        <v>49</v>
      </c>
      <c r="J146" s="20">
        <v>12.3</v>
      </c>
      <c r="M146" s="20">
        <v>-26.566669999999998</v>
      </c>
      <c r="P146" s="20">
        <v>7.7</v>
      </c>
      <c r="S146" s="20">
        <v>20</v>
      </c>
      <c r="T146" s="20">
        <v>3</v>
      </c>
      <c r="U146" s="25" t="s">
        <v>843</v>
      </c>
    </row>
    <row r="147" spans="1:21">
      <c r="A147" s="20">
        <v>146</v>
      </c>
      <c r="B147" s="20" t="s">
        <v>274</v>
      </c>
      <c r="C147" s="20" t="s">
        <v>275</v>
      </c>
      <c r="D147" s="20" t="s">
        <v>276</v>
      </c>
      <c r="E147" s="20" t="s">
        <v>53</v>
      </c>
      <c r="G147" s="20">
        <v>9.9246999999999996</v>
      </c>
      <c r="H147" s="20">
        <v>76.281819999999996</v>
      </c>
      <c r="I147" s="20" t="s">
        <v>19</v>
      </c>
      <c r="J147" s="20">
        <v>23.0555555555556</v>
      </c>
      <c r="M147" s="20">
        <v>-26.363636363636399</v>
      </c>
      <c r="T147" s="20">
        <v>3</v>
      </c>
      <c r="U147" s="25" t="s">
        <v>844</v>
      </c>
    </row>
    <row r="148" spans="1:21">
      <c r="A148" s="20">
        <v>147</v>
      </c>
      <c r="B148" s="20" t="s">
        <v>1498</v>
      </c>
      <c r="C148" s="20" t="s">
        <v>379</v>
      </c>
      <c r="E148" s="20" t="s">
        <v>53</v>
      </c>
      <c r="G148" s="20">
        <v>9.9246999999999996</v>
      </c>
      <c r="H148" s="20">
        <v>76.281819999999996</v>
      </c>
      <c r="I148" s="20" t="s">
        <v>19</v>
      </c>
      <c r="J148" s="20">
        <v>23.3333333333333</v>
      </c>
      <c r="M148" s="20">
        <v>-25.584415584415598</v>
      </c>
      <c r="T148" s="20">
        <v>3</v>
      </c>
      <c r="U148" s="25" t="s">
        <v>1499</v>
      </c>
    </row>
    <row r="149" spans="1:21">
      <c r="A149" s="20">
        <v>148</v>
      </c>
      <c r="B149" s="20" t="s">
        <v>1500</v>
      </c>
      <c r="C149" s="20" t="s">
        <v>385</v>
      </c>
      <c r="E149" s="20" t="s">
        <v>53</v>
      </c>
      <c r="G149" s="20">
        <v>9.9246999999999996</v>
      </c>
      <c r="H149" s="20">
        <v>76.281819999999996</v>
      </c>
      <c r="I149" s="20" t="s">
        <v>19</v>
      </c>
      <c r="J149" s="20">
        <v>25.9722222222222</v>
      </c>
      <c r="M149" s="20">
        <v>-26.6233766233766</v>
      </c>
      <c r="T149" s="20">
        <v>3</v>
      </c>
      <c r="U149" s="25" t="s">
        <v>1501</v>
      </c>
    </row>
    <row r="150" spans="1:21">
      <c r="A150" s="20">
        <v>149</v>
      </c>
      <c r="B150" s="20" t="s">
        <v>544</v>
      </c>
      <c r="C150" s="20" t="s">
        <v>545</v>
      </c>
      <c r="E150" s="20" t="s">
        <v>53</v>
      </c>
      <c r="F150" s="20" t="s">
        <v>547</v>
      </c>
      <c r="G150" s="20">
        <v>12.05388888888889</v>
      </c>
      <c r="H150" s="20">
        <v>75.24111111111111</v>
      </c>
      <c r="I150" s="20" t="s">
        <v>19</v>
      </c>
      <c r="J150" s="20">
        <v>13.8</v>
      </c>
      <c r="M150" s="20">
        <v>-26.91</v>
      </c>
      <c r="N150" s="20">
        <v>1.32</v>
      </c>
      <c r="O150" s="20">
        <f>N150/SQRT(T150)</f>
        <v>0.53888774341229928</v>
      </c>
      <c r="S150" s="20">
        <v>58</v>
      </c>
      <c r="T150" s="20">
        <v>6</v>
      </c>
      <c r="U150" s="25" t="s">
        <v>845</v>
      </c>
    </row>
    <row r="151" spans="1:21">
      <c r="A151" s="20">
        <v>150</v>
      </c>
      <c r="B151" s="20" t="s">
        <v>1502</v>
      </c>
      <c r="C151" s="20" t="s">
        <v>386</v>
      </c>
      <c r="E151" s="20" t="s">
        <v>53</v>
      </c>
      <c r="G151" s="20">
        <v>12.027500000000002</v>
      </c>
      <c r="H151" s="20">
        <v>75.271388888888893</v>
      </c>
      <c r="I151" s="20" t="s">
        <v>19</v>
      </c>
      <c r="J151" s="20">
        <v>21.23</v>
      </c>
      <c r="M151" s="20">
        <v>-26.82</v>
      </c>
      <c r="N151" s="20">
        <v>1.41</v>
      </c>
      <c r="O151" s="20">
        <f>N151/SQRT(T151)</f>
        <v>0.57563008955404682</v>
      </c>
      <c r="S151" s="20">
        <v>63</v>
      </c>
      <c r="T151" s="20">
        <v>6</v>
      </c>
      <c r="U151" s="25" t="s">
        <v>1503</v>
      </c>
    </row>
    <row r="152" spans="1:21">
      <c r="A152" s="20">
        <v>151</v>
      </c>
      <c r="B152" s="20" t="s">
        <v>1504</v>
      </c>
      <c r="C152" s="20" t="s">
        <v>511</v>
      </c>
      <c r="E152" s="20" t="s">
        <v>53</v>
      </c>
      <c r="G152" s="20">
        <v>11.935555555555556</v>
      </c>
      <c r="H152" s="20">
        <v>75.353611111111107</v>
      </c>
      <c r="I152" s="20" t="s">
        <v>19</v>
      </c>
      <c r="J152" s="20">
        <v>22.5</v>
      </c>
      <c r="M152" s="20">
        <v>-27.71</v>
      </c>
      <c r="N152" s="20">
        <v>0.63</v>
      </c>
      <c r="O152" s="20">
        <f>N152/SQRT(T152)</f>
        <v>0.25719642299223372</v>
      </c>
      <c r="S152" s="20">
        <v>63</v>
      </c>
      <c r="T152" s="20">
        <v>6</v>
      </c>
      <c r="U152" s="25" t="s">
        <v>1505</v>
      </c>
    </row>
    <row r="153" spans="1:21">
      <c r="A153" s="20">
        <v>152</v>
      </c>
      <c r="B153" s="20" t="s">
        <v>1506</v>
      </c>
      <c r="C153" s="20" t="s">
        <v>395</v>
      </c>
      <c r="E153" s="20" t="s">
        <v>53</v>
      </c>
      <c r="G153" s="20">
        <v>11.766388888888889</v>
      </c>
      <c r="H153" s="20">
        <v>75.481111111111119</v>
      </c>
      <c r="I153" s="20" t="s">
        <v>19</v>
      </c>
      <c r="J153" s="20">
        <v>15.4</v>
      </c>
      <c r="M153" s="20">
        <v>-26.56</v>
      </c>
      <c r="N153" s="20">
        <v>0.66</v>
      </c>
      <c r="O153" s="20">
        <f>N153/SQRT(T153)</f>
        <v>0.26944387170614964</v>
      </c>
      <c r="S153" s="20">
        <v>60</v>
      </c>
      <c r="T153" s="20">
        <v>6</v>
      </c>
      <c r="U153" s="25" t="s">
        <v>1507</v>
      </c>
    </row>
    <row r="154" spans="1:21">
      <c r="A154" s="20">
        <v>153</v>
      </c>
      <c r="B154" s="20" t="s">
        <v>1508</v>
      </c>
      <c r="C154" s="20" t="s">
        <v>554</v>
      </c>
      <c r="E154" s="20" t="s">
        <v>53</v>
      </c>
      <c r="G154" s="20">
        <v>11.130833333333333</v>
      </c>
      <c r="H154" s="20">
        <v>75.832777777777778</v>
      </c>
      <c r="I154" s="20" t="s">
        <v>19</v>
      </c>
      <c r="J154" s="20">
        <v>14.9</v>
      </c>
      <c r="M154" s="20">
        <v>-24.8</v>
      </c>
      <c r="N154" s="20">
        <v>0.6</v>
      </c>
      <c r="O154" s="20">
        <f>N154/SQRT(T154)</f>
        <v>0.24494897427831783</v>
      </c>
      <c r="S154" s="20">
        <v>59</v>
      </c>
      <c r="T154" s="20">
        <v>6</v>
      </c>
      <c r="U154" s="25" t="s">
        <v>1509</v>
      </c>
    </row>
    <row r="155" spans="1:21">
      <c r="A155" s="20">
        <v>154</v>
      </c>
      <c r="B155" s="20" t="s">
        <v>625</v>
      </c>
      <c r="C155" s="20" t="s">
        <v>157</v>
      </c>
      <c r="D155" s="20" t="s">
        <v>626</v>
      </c>
      <c r="E155" s="20" t="s">
        <v>53</v>
      </c>
      <c r="G155" s="20">
        <v>19.028822596153798</v>
      </c>
      <c r="H155" s="20">
        <v>85.536610231923603</v>
      </c>
      <c r="I155" s="20" t="s">
        <v>19</v>
      </c>
      <c r="J155" s="20">
        <v>6.9536481370000001</v>
      </c>
      <c r="M155" s="20">
        <v>-20.867929029999999</v>
      </c>
      <c r="P155" s="20">
        <v>4.8580733330000001</v>
      </c>
      <c r="T155" s="20">
        <v>3</v>
      </c>
      <c r="U155" s="25" t="s">
        <v>846</v>
      </c>
    </row>
    <row r="156" spans="1:21">
      <c r="A156" s="20">
        <v>155</v>
      </c>
      <c r="B156" s="20" t="s">
        <v>1510</v>
      </c>
      <c r="C156" s="20" t="s">
        <v>627</v>
      </c>
      <c r="E156" s="20" t="s">
        <v>53</v>
      </c>
      <c r="G156" s="20">
        <v>19.041643749999999</v>
      </c>
      <c r="H156" s="20">
        <v>85.430197694406502</v>
      </c>
      <c r="I156" s="20" t="s">
        <v>19</v>
      </c>
      <c r="J156" s="20">
        <v>8.2038762320000007</v>
      </c>
      <c r="M156" s="20">
        <v>-21.019199969999999</v>
      </c>
      <c r="P156" s="20">
        <v>4.1130290189999998</v>
      </c>
      <c r="T156" s="20">
        <v>3</v>
      </c>
      <c r="U156" s="25" t="s">
        <v>1511</v>
      </c>
    </row>
    <row r="157" spans="1:21">
      <c r="A157" s="20">
        <v>156</v>
      </c>
      <c r="B157" s="20" t="s">
        <v>1512</v>
      </c>
      <c r="C157" s="20" t="s">
        <v>628</v>
      </c>
      <c r="E157" s="20" t="s">
        <v>53</v>
      </c>
      <c r="G157" s="20">
        <v>18.988756490384599</v>
      </c>
      <c r="H157" s="20">
        <v>85.353798949522499</v>
      </c>
      <c r="I157" s="20" t="s">
        <v>19</v>
      </c>
      <c r="J157" s="20">
        <v>8.5888774459999997</v>
      </c>
      <c r="M157" s="20">
        <v>-22.02566084</v>
      </c>
      <c r="P157" s="20">
        <v>3.832964375</v>
      </c>
      <c r="T157" s="20">
        <v>3</v>
      </c>
      <c r="U157" s="25" t="s">
        <v>1513</v>
      </c>
    </row>
    <row r="158" spans="1:21">
      <c r="A158" s="20">
        <v>157</v>
      </c>
      <c r="B158" s="20" t="s">
        <v>1514</v>
      </c>
      <c r="C158" s="20" t="s">
        <v>629</v>
      </c>
      <c r="E158" s="20" t="s">
        <v>53</v>
      </c>
      <c r="G158" s="20">
        <v>19.1746632211538</v>
      </c>
      <c r="H158" s="20">
        <v>85.290133328785799</v>
      </c>
      <c r="I158" s="20" t="s">
        <v>19</v>
      </c>
      <c r="J158" s="20">
        <v>5.7699200289999997</v>
      </c>
      <c r="M158" s="20">
        <v>-21.629767579999999</v>
      </c>
      <c r="P158" s="20">
        <v>4.0707460839999996</v>
      </c>
      <c r="T158" s="20">
        <v>3</v>
      </c>
      <c r="U158" s="25" t="s">
        <v>1515</v>
      </c>
    </row>
    <row r="159" spans="1:21">
      <c r="A159" s="20">
        <v>158</v>
      </c>
      <c r="B159" s="20" t="s">
        <v>1516</v>
      </c>
      <c r="C159" s="20" t="s">
        <v>630</v>
      </c>
      <c r="E159" s="20" t="s">
        <v>53</v>
      </c>
      <c r="G159" s="20">
        <v>19.2612060096154</v>
      </c>
      <c r="H159" s="20">
        <v>85.213734583901797</v>
      </c>
      <c r="I159" s="20" t="s">
        <v>19</v>
      </c>
      <c r="J159" s="20">
        <v>4.6071640020000002</v>
      </c>
      <c r="M159" s="20">
        <v>-20.841961980000001</v>
      </c>
      <c r="P159" s="20">
        <v>3.556380501</v>
      </c>
      <c r="T159" s="20">
        <v>3</v>
      </c>
      <c r="U159" s="25" t="s">
        <v>1517</v>
      </c>
    </row>
    <row r="160" spans="1:21">
      <c r="A160" s="20">
        <v>159</v>
      </c>
      <c r="B160" s="20" t="s">
        <v>1518</v>
      </c>
      <c r="C160" s="20" t="s">
        <v>631</v>
      </c>
      <c r="E160" s="20" t="s">
        <v>53</v>
      </c>
      <c r="G160" s="20">
        <v>19.421470432692299</v>
      </c>
      <c r="H160" s="20">
        <v>85.221920163710806</v>
      </c>
      <c r="I160" s="20" t="s">
        <v>19</v>
      </c>
      <c r="J160" s="20">
        <v>6.3083213149999997</v>
      </c>
      <c r="M160" s="20">
        <v>-21.34918613</v>
      </c>
      <c r="P160" s="20">
        <v>3.6654849120000002</v>
      </c>
      <c r="T160" s="20">
        <v>3</v>
      </c>
      <c r="U160" s="25" t="s">
        <v>1519</v>
      </c>
    </row>
    <row r="161" spans="1:21">
      <c r="A161" s="20">
        <v>160</v>
      </c>
      <c r="B161" s="20" t="s">
        <v>1520</v>
      </c>
      <c r="C161" s="20" t="s">
        <v>632</v>
      </c>
      <c r="E161" s="20" t="s">
        <v>53</v>
      </c>
      <c r="G161" s="20">
        <v>19.485576201923099</v>
      </c>
      <c r="H161" s="20">
        <v>85.143702401091403</v>
      </c>
      <c r="I161" s="20" t="s">
        <v>19</v>
      </c>
      <c r="J161" s="20">
        <v>5.4214044169999998</v>
      </c>
      <c r="M161" s="20">
        <v>-20.954149399999999</v>
      </c>
      <c r="P161" s="20">
        <v>4.4405281939999997</v>
      </c>
      <c r="T161" s="20">
        <v>3</v>
      </c>
      <c r="U161" s="25" t="s">
        <v>1521</v>
      </c>
    </row>
    <row r="162" spans="1:21">
      <c r="A162" s="20">
        <v>161</v>
      </c>
      <c r="B162" s="20" t="s">
        <v>1522</v>
      </c>
      <c r="C162" s="20" t="s">
        <v>633</v>
      </c>
      <c r="E162" s="20" t="s">
        <v>53</v>
      </c>
      <c r="G162" s="20">
        <v>19.177868509615401</v>
      </c>
      <c r="H162" s="20">
        <v>85.464759031377895</v>
      </c>
      <c r="I162" s="20" t="s">
        <v>19</v>
      </c>
      <c r="J162" s="20">
        <v>8.6987205400000001</v>
      </c>
      <c r="M162" s="20">
        <v>-19.96404399</v>
      </c>
      <c r="P162" s="20">
        <v>4.5363207010000002</v>
      </c>
      <c r="T162" s="20">
        <v>3</v>
      </c>
      <c r="U162" s="25" t="s">
        <v>1523</v>
      </c>
    </row>
    <row r="163" spans="1:21">
      <c r="A163" s="20">
        <v>162</v>
      </c>
      <c r="B163" s="20" t="s">
        <v>1524</v>
      </c>
      <c r="C163" s="20" t="s">
        <v>506</v>
      </c>
      <c r="D163" s="20" t="s">
        <v>508</v>
      </c>
      <c r="E163" s="20" t="s">
        <v>53</v>
      </c>
      <c r="G163" s="20">
        <v>20.641530956239901</v>
      </c>
      <c r="H163" s="20">
        <v>86.869565217391298</v>
      </c>
      <c r="I163" s="20" t="s">
        <v>19</v>
      </c>
      <c r="J163" s="20">
        <v>15.87970586</v>
      </c>
      <c r="M163" s="20">
        <v>-25.142616350000001</v>
      </c>
      <c r="P163" s="20">
        <v>4.3595509479999999</v>
      </c>
      <c r="T163" s="20">
        <v>3</v>
      </c>
      <c r="U163" s="25" t="s">
        <v>1525</v>
      </c>
    </row>
    <row r="164" spans="1:21">
      <c r="A164" s="20">
        <v>163</v>
      </c>
      <c r="B164" s="20" t="s">
        <v>1526</v>
      </c>
      <c r="C164" s="20" t="s">
        <v>509</v>
      </c>
      <c r="E164" s="20" t="s">
        <v>53</v>
      </c>
      <c r="G164" s="20">
        <v>20.616682009724499</v>
      </c>
      <c r="H164" s="20">
        <v>86.851258581235697</v>
      </c>
      <c r="I164" s="20" t="s">
        <v>19</v>
      </c>
      <c r="J164" s="20">
        <v>13.976477040000001</v>
      </c>
      <c r="M164" s="20">
        <v>-24.33365942</v>
      </c>
      <c r="P164" s="20">
        <v>4.5623421329999996</v>
      </c>
      <c r="T164" s="20">
        <v>3</v>
      </c>
      <c r="U164" s="25" t="s">
        <v>1527</v>
      </c>
    </row>
    <row r="165" spans="1:21">
      <c r="A165" s="20">
        <v>164</v>
      </c>
      <c r="B165" s="20" t="s">
        <v>1528</v>
      </c>
      <c r="C165" s="20" t="s">
        <v>510</v>
      </c>
      <c r="E165" s="20" t="s">
        <v>53</v>
      </c>
      <c r="G165" s="20">
        <v>20.718778768233399</v>
      </c>
      <c r="H165" s="20">
        <v>86.815217391304301</v>
      </c>
      <c r="I165" s="20" t="s">
        <v>19</v>
      </c>
      <c r="J165" s="20">
        <v>11.7779551</v>
      </c>
      <c r="M165" s="20">
        <v>-23.881792950000001</v>
      </c>
      <c r="P165" s="20">
        <v>3.7707683410000001</v>
      </c>
      <c r="T165" s="20">
        <v>3</v>
      </c>
      <c r="U165" s="25" t="s">
        <v>1529</v>
      </c>
    </row>
    <row r="166" spans="1:21">
      <c r="A166" s="20">
        <v>165</v>
      </c>
      <c r="B166" s="20" t="s">
        <v>283</v>
      </c>
      <c r="C166" s="20" t="s">
        <v>284</v>
      </c>
      <c r="D166" s="20" t="s">
        <v>286</v>
      </c>
      <c r="E166" s="20" t="s">
        <v>287</v>
      </c>
      <c r="F166" s="20" t="s">
        <v>288</v>
      </c>
      <c r="G166" s="20">
        <v>11.4266433414037</v>
      </c>
      <c r="H166" s="20">
        <v>79.787243946340297</v>
      </c>
      <c r="I166" s="20" t="s">
        <v>19</v>
      </c>
      <c r="J166" s="20">
        <v>11</v>
      </c>
      <c r="M166" s="20">
        <v>-26.2</v>
      </c>
      <c r="P166" s="20">
        <v>3.6</v>
      </c>
      <c r="T166" s="20">
        <v>3</v>
      </c>
      <c r="U166" s="25" t="s">
        <v>847</v>
      </c>
    </row>
    <row r="167" spans="1:21">
      <c r="A167" s="20">
        <v>166</v>
      </c>
      <c r="B167" s="20" t="s">
        <v>1530</v>
      </c>
      <c r="C167" s="20" t="s">
        <v>289</v>
      </c>
      <c r="E167" s="20" t="s">
        <v>287</v>
      </c>
      <c r="G167" s="20">
        <v>11.4284100543842</v>
      </c>
      <c r="H167" s="20">
        <v>79.787329777028802</v>
      </c>
      <c r="I167" s="20" t="s">
        <v>19</v>
      </c>
      <c r="J167" s="20">
        <v>13</v>
      </c>
      <c r="M167" s="20">
        <v>-26.5</v>
      </c>
      <c r="P167" s="20">
        <v>2.9</v>
      </c>
      <c r="T167" s="20">
        <v>3</v>
      </c>
      <c r="U167" s="25" t="s">
        <v>1531</v>
      </c>
    </row>
    <row r="168" spans="1:21">
      <c r="A168" s="20">
        <v>167</v>
      </c>
      <c r="B168" s="20" t="s">
        <v>1532</v>
      </c>
      <c r="C168" s="20" t="s">
        <v>290</v>
      </c>
      <c r="E168" s="20" t="s">
        <v>287</v>
      </c>
      <c r="G168" s="20">
        <v>11.4303450131081</v>
      </c>
      <c r="H168" s="20">
        <v>79.787501438405798</v>
      </c>
      <c r="I168" s="20" t="s">
        <v>19</v>
      </c>
      <c r="J168" s="20">
        <v>11</v>
      </c>
      <c r="M168" s="20">
        <v>-25.6</v>
      </c>
      <c r="P168" s="20">
        <v>2.6</v>
      </c>
      <c r="T168" s="20">
        <v>3</v>
      </c>
      <c r="U168" s="25" t="s">
        <v>1533</v>
      </c>
    </row>
    <row r="169" spans="1:21">
      <c r="A169" s="20">
        <v>168</v>
      </c>
      <c r="B169" s="20" t="s">
        <v>1534</v>
      </c>
      <c r="C169" s="20" t="s">
        <v>291</v>
      </c>
      <c r="E169" s="20" t="s">
        <v>287</v>
      </c>
      <c r="G169" s="20">
        <v>11.4266433414037</v>
      </c>
      <c r="H169" s="20">
        <v>79.7901621897485</v>
      </c>
      <c r="I169" s="20" t="s">
        <v>19</v>
      </c>
      <c r="J169" s="20">
        <v>13</v>
      </c>
      <c r="M169" s="20">
        <v>-26.2</v>
      </c>
      <c r="P169" s="20">
        <v>3.5</v>
      </c>
      <c r="T169" s="20">
        <v>3</v>
      </c>
      <c r="U169" s="25" t="s">
        <v>1535</v>
      </c>
    </row>
    <row r="170" spans="1:21">
      <c r="A170" s="20">
        <v>169</v>
      </c>
      <c r="B170" s="20" t="s">
        <v>1536</v>
      </c>
      <c r="C170" s="20" t="s">
        <v>292</v>
      </c>
      <c r="E170" s="20" t="s">
        <v>287</v>
      </c>
      <c r="G170" s="20">
        <v>11.4281576674897</v>
      </c>
      <c r="H170" s="20">
        <v>79.790248020437005</v>
      </c>
      <c r="I170" s="20" t="s">
        <v>19</v>
      </c>
      <c r="J170" s="20">
        <v>15</v>
      </c>
      <c r="M170" s="20">
        <v>-27</v>
      </c>
      <c r="P170" s="20">
        <v>3.6</v>
      </c>
      <c r="T170" s="20">
        <v>3</v>
      </c>
      <c r="U170" s="25" t="s">
        <v>1537</v>
      </c>
    </row>
    <row r="171" spans="1:21">
      <c r="A171" s="20">
        <v>170</v>
      </c>
      <c r="B171" s="20" t="s">
        <v>1538</v>
      </c>
      <c r="C171" s="20" t="s">
        <v>293</v>
      </c>
      <c r="E171" s="20" t="s">
        <v>287</v>
      </c>
      <c r="G171" s="20">
        <v>11.429924371030999</v>
      </c>
      <c r="H171" s="20">
        <v>79.790333851125496</v>
      </c>
      <c r="I171" s="20" t="s">
        <v>19</v>
      </c>
      <c r="J171" s="20">
        <v>15</v>
      </c>
      <c r="M171" s="20">
        <v>-27.2</v>
      </c>
      <c r="P171" s="20">
        <v>3.4</v>
      </c>
      <c r="T171" s="20">
        <v>3</v>
      </c>
      <c r="U171" s="25" t="s">
        <v>1539</v>
      </c>
    </row>
    <row r="172" spans="1:21">
      <c r="A172" s="20">
        <v>171</v>
      </c>
      <c r="B172" s="20" t="s">
        <v>1540</v>
      </c>
      <c r="C172" s="20" t="s">
        <v>294</v>
      </c>
      <c r="E172" s="20" t="s">
        <v>287</v>
      </c>
      <c r="G172" s="20">
        <v>11.4265592119395</v>
      </c>
      <c r="H172" s="20">
        <v>79.793080433156703</v>
      </c>
      <c r="I172" s="20" t="s">
        <v>19</v>
      </c>
      <c r="J172" s="20">
        <v>13</v>
      </c>
      <c r="M172" s="20">
        <v>-26.6</v>
      </c>
      <c r="P172" s="20">
        <v>2.9</v>
      </c>
      <c r="T172" s="20">
        <v>3</v>
      </c>
      <c r="U172" s="25" t="s">
        <v>1541</v>
      </c>
    </row>
    <row r="173" spans="1:21">
      <c r="A173" s="20">
        <v>172</v>
      </c>
      <c r="B173" s="20" t="s">
        <v>1542</v>
      </c>
      <c r="C173" s="20" t="s">
        <v>295</v>
      </c>
      <c r="E173" s="20" t="s">
        <v>287</v>
      </c>
      <c r="G173" s="20">
        <v>11.427989409435201</v>
      </c>
      <c r="H173" s="20">
        <v>79.793080433156703</v>
      </c>
      <c r="I173" s="20" t="s">
        <v>19</v>
      </c>
      <c r="J173" s="20">
        <v>13</v>
      </c>
      <c r="M173" s="20">
        <v>-26.4</v>
      </c>
      <c r="P173" s="20">
        <v>3.5</v>
      </c>
      <c r="T173" s="20">
        <v>3</v>
      </c>
      <c r="U173" s="25" t="s">
        <v>1543</v>
      </c>
    </row>
    <row r="174" spans="1:21">
      <c r="A174" s="20">
        <v>173</v>
      </c>
      <c r="B174" s="20" t="s">
        <v>1544</v>
      </c>
      <c r="C174" s="20" t="s">
        <v>296</v>
      </c>
      <c r="E174" s="20" t="s">
        <v>287</v>
      </c>
      <c r="G174" s="20">
        <v>11.4295037283296</v>
      </c>
      <c r="H174" s="20">
        <v>79.793080433156703</v>
      </c>
      <c r="I174" s="20" t="s">
        <v>19</v>
      </c>
      <c r="J174" s="20">
        <v>12</v>
      </c>
      <c r="M174" s="20">
        <v>-25.6</v>
      </c>
      <c r="P174" s="20">
        <v>3.5</v>
      </c>
      <c r="T174" s="20">
        <v>3</v>
      </c>
      <c r="U174" s="25" t="s">
        <v>1545</v>
      </c>
    </row>
    <row r="175" spans="1:21">
      <c r="A175" s="20">
        <v>174</v>
      </c>
      <c r="B175" s="20" t="s">
        <v>1546</v>
      </c>
      <c r="C175" s="20" t="s">
        <v>297</v>
      </c>
      <c r="E175" s="20" t="s">
        <v>287</v>
      </c>
      <c r="G175" s="20">
        <v>11.4268957296465</v>
      </c>
      <c r="H175" s="20">
        <v>79.795483692434104</v>
      </c>
      <c r="I175" s="20" t="s">
        <v>19</v>
      </c>
      <c r="J175" s="20">
        <v>13</v>
      </c>
      <c r="M175" s="20">
        <v>-27</v>
      </c>
      <c r="P175" s="20">
        <v>3.7</v>
      </c>
      <c r="T175" s="20">
        <v>3</v>
      </c>
      <c r="U175" s="25" t="s">
        <v>1547</v>
      </c>
    </row>
    <row r="176" spans="1:21">
      <c r="A176" s="20">
        <v>175</v>
      </c>
      <c r="B176" s="20" t="s">
        <v>1548</v>
      </c>
      <c r="C176" s="20" t="s">
        <v>298</v>
      </c>
      <c r="E176" s="20" t="s">
        <v>287</v>
      </c>
      <c r="G176" s="20">
        <v>11.4284100543842</v>
      </c>
      <c r="H176" s="20">
        <v>79.795569523122595</v>
      </c>
      <c r="I176" s="20" t="s">
        <v>19</v>
      </c>
      <c r="J176" s="20">
        <v>12</v>
      </c>
      <c r="M176" s="20">
        <v>-25.9</v>
      </c>
      <c r="P176" s="20">
        <v>3.5</v>
      </c>
      <c r="T176" s="20">
        <v>3</v>
      </c>
      <c r="U176" s="25" t="s">
        <v>1549</v>
      </c>
    </row>
    <row r="177" spans="1:21">
      <c r="A177" s="20">
        <v>176</v>
      </c>
      <c r="B177" s="20" t="s">
        <v>1550</v>
      </c>
      <c r="C177" s="20" t="s">
        <v>299</v>
      </c>
      <c r="E177" s="20" t="s">
        <v>287</v>
      </c>
      <c r="G177" s="20">
        <v>11.4301767563522</v>
      </c>
      <c r="H177" s="20">
        <v>79.795569523122595</v>
      </c>
      <c r="I177" s="20" t="s">
        <v>19</v>
      </c>
      <c r="J177" s="20">
        <v>11</v>
      </c>
      <c r="M177" s="20">
        <v>-25.2</v>
      </c>
      <c r="P177" s="20">
        <v>3.7</v>
      </c>
      <c r="T177" s="20">
        <v>3</v>
      </c>
      <c r="U177" s="25" t="s">
        <v>1551</v>
      </c>
    </row>
    <row r="178" spans="1:21">
      <c r="A178" s="20">
        <v>177</v>
      </c>
      <c r="B178" s="20" t="s">
        <v>1552</v>
      </c>
      <c r="C178" s="20" t="s">
        <v>300</v>
      </c>
      <c r="E178" s="20" t="s">
        <v>287</v>
      </c>
      <c r="G178" s="20">
        <v>11.4270639883502</v>
      </c>
      <c r="H178" s="20">
        <v>79.796942814138205</v>
      </c>
      <c r="I178" s="20" t="s">
        <v>19</v>
      </c>
      <c r="J178" s="20">
        <v>112</v>
      </c>
      <c r="M178" s="20">
        <v>-25.8</v>
      </c>
      <c r="P178" s="20">
        <v>3.9</v>
      </c>
      <c r="T178" s="20">
        <v>3</v>
      </c>
      <c r="U178" s="25" t="s">
        <v>1553</v>
      </c>
    </row>
    <row r="179" spans="1:21">
      <c r="A179" s="20">
        <v>178</v>
      </c>
      <c r="B179" s="20" t="s">
        <v>1554</v>
      </c>
      <c r="C179" s="20" t="s">
        <v>301</v>
      </c>
      <c r="E179" s="20" t="s">
        <v>287</v>
      </c>
      <c r="G179" s="20">
        <v>11.428494183299</v>
      </c>
      <c r="H179" s="20">
        <v>79.796942814138205</v>
      </c>
      <c r="I179" s="20" t="s">
        <v>19</v>
      </c>
      <c r="J179" s="20">
        <v>10</v>
      </c>
      <c r="M179" s="20">
        <v>-25.1</v>
      </c>
      <c r="P179" s="20">
        <v>4.4000000000000004</v>
      </c>
      <c r="T179" s="20">
        <v>3</v>
      </c>
      <c r="U179" s="25" t="s">
        <v>1555</v>
      </c>
    </row>
    <row r="180" spans="1:21">
      <c r="A180" s="20">
        <v>179</v>
      </c>
      <c r="B180" s="20" t="s">
        <v>1556</v>
      </c>
      <c r="C180" s="20" t="s">
        <v>302</v>
      </c>
      <c r="E180" s="20" t="s">
        <v>287</v>
      </c>
      <c r="G180" s="20">
        <v>11.4303450131081</v>
      </c>
      <c r="H180" s="20">
        <v>79.797114475515102</v>
      </c>
      <c r="I180" s="20" t="s">
        <v>19</v>
      </c>
      <c r="J180" s="20">
        <v>10</v>
      </c>
      <c r="M180" s="20">
        <v>-25.1</v>
      </c>
      <c r="P180" s="20">
        <v>4</v>
      </c>
      <c r="T180" s="20">
        <v>3</v>
      </c>
      <c r="U180" s="25" t="s">
        <v>1557</v>
      </c>
    </row>
    <row r="181" spans="1:21">
      <c r="A181" s="20">
        <v>180</v>
      </c>
      <c r="B181" s="20" t="s">
        <v>1558</v>
      </c>
      <c r="C181" s="20" t="s">
        <v>303</v>
      </c>
      <c r="E181" s="20" t="s">
        <v>287</v>
      </c>
      <c r="G181" s="20">
        <v>11.4270639883502</v>
      </c>
      <c r="H181" s="20">
        <v>79.798916919973095</v>
      </c>
      <c r="I181" s="20" t="s">
        <v>19</v>
      </c>
      <c r="J181" s="20">
        <v>12</v>
      </c>
      <c r="M181" s="20">
        <v>-26</v>
      </c>
      <c r="P181" s="20">
        <v>3.2</v>
      </c>
      <c r="T181" s="20">
        <v>3</v>
      </c>
      <c r="U181" s="25" t="s">
        <v>1559</v>
      </c>
    </row>
    <row r="182" spans="1:21">
      <c r="A182" s="20">
        <v>181</v>
      </c>
      <c r="B182" s="20" t="s">
        <v>1560</v>
      </c>
      <c r="C182" s="20" t="s">
        <v>304</v>
      </c>
      <c r="E182" s="20" t="s">
        <v>287</v>
      </c>
      <c r="G182" s="20">
        <v>11.4286624410539</v>
      </c>
      <c r="H182" s="20">
        <v>79.798916919973095</v>
      </c>
      <c r="I182" s="20" t="s">
        <v>19</v>
      </c>
      <c r="J182" s="20">
        <v>13</v>
      </c>
      <c r="M182" s="20">
        <v>-25.9</v>
      </c>
      <c r="P182" s="20">
        <v>3.4</v>
      </c>
      <c r="T182" s="20">
        <v>3</v>
      </c>
      <c r="U182" s="25" t="s">
        <v>1561</v>
      </c>
    </row>
    <row r="183" spans="1:21">
      <c r="A183" s="20">
        <v>182</v>
      </c>
      <c r="B183" s="20" t="s">
        <v>1562</v>
      </c>
      <c r="C183" s="20" t="s">
        <v>305</v>
      </c>
      <c r="E183" s="20" t="s">
        <v>287</v>
      </c>
      <c r="G183" s="20">
        <v>11.4303450131081</v>
      </c>
      <c r="H183" s="20">
        <v>79.799174412038596</v>
      </c>
      <c r="I183" s="20" t="s">
        <v>19</v>
      </c>
      <c r="J183" s="20">
        <v>10</v>
      </c>
      <c r="M183" s="20">
        <v>-25.1</v>
      </c>
      <c r="P183" s="20">
        <v>4</v>
      </c>
      <c r="T183" s="20">
        <v>3</v>
      </c>
      <c r="U183" s="25" t="s">
        <v>1563</v>
      </c>
    </row>
    <row r="184" spans="1:21">
      <c r="A184" s="20">
        <v>183</v>
      </c>
      <c r="B184" s="20" t="s">
        <v>263</v>
      </c>
      <c r="C184" s="20" t="s">
        <v>264</v>
      </c>
      <c r="D184" s="20" t="s">
        <v>265</v>
      </c>
      <c r="E184" s="20" t="s">
        <v>53</v>
      </c>
      <c r="G184" s="20">
        <v>9.9196500000000007</v>
      </c>
      <c r="H184" s="20">
        <v>76.326036110000004</v>
      </c>
      <c r="I184" s="20" t="s">
        <v>19</v>
      </c>
      <c r="J184" s="20">
        <v>13.34282565</v>
      </c>
      <c r="M184" s="20">
        <v>-25.94255695</v>
      </c>
      <c r="P184" s="20">
        <v>5.0975098059999997</v>
      </c>
      <c r="S184" s="20">
        <v>50</v>
      </c>
      <c r="U184" s="25" t="s">
        <v>831</v>
      </c>
    </row>
    <row r="185" spans="1:21">
      <c r="A185" s="20">
        <v>184</v>
      </c>
      <c r="B185" s="20" t="s">
        <v>1564</v>
      </c>
      <c r="C185" s="20" t="s">
        <v>266</v>
      </c>
      <c r="E185" s="20" t="s">
        <v>53</v>
      </c>
      <c r="G185" s="20">
        <v>9.9235000000000007</v>
      </c>
      <c r="H185" s="20">
        <v>76.322311099999993</v>
      </c>
      <c r="I185" s="20" t="s">
        <v>19</v>
      </c>
      <c r="J185" s="20">
        <v>14.314592149999999</v>
      </c>
      <c r="M185" s="20">
        <v>-27.474688449999999</v>
      </c>
      <c r="P185" s="20">
        <v>5.6346644819999998</v>
      </c>
      <c r="S185" s="20">
        <v>45</v>
      </c>
      <c r="U185" s="25" t="s">
        <v>831</v>
      </c>
    </row>
    <row r="186" spans="1:21">
      <c r="A186" s="20">
        <v>185</v>
      </c>
      <c r="B186" s="20" t="s">
        <v>567</v>
      </c>
      <c r="C186" s="20" t="s">
        <v>568</v>
      </c>
      <c r="D186" s="20" t="s">
        <v>569</v>
      </c>
      <c r="E186" s="20" t="s">
        <v>53</v>
      </c>
      <c r="G186" s="20">
        <v>22.099207524129401</v>
      </c>
      <c r="H186" s="20">
        <v>88.655555027781006</v>
      </c>
      <c r="I186" s="20" t="s">
        <v>19</v>
      </c>
      <c r="J186" s="20">
        <v>13.52</v>
      </c>
      <c r="K186" s="20">
        <v>1.2</v>
      </c>
      <c r="L186" s="20">
        <f t="shared" ref="L186:L193" si="3">K186/SQRT(T186)</f>
        <v>0.69282032302755092</v>
      </c>
      <c r="M186" s="20">
        <v>-18.88</v>
      </c>
      <c r="N186" s="20">
        <v>0.97</v>
      </c>
      <c r="O186" s="20">
        <f t="shared" ref="O186:O193" si="4">N186/SQRT(T186)</f>
        <v>0.56002976111393699</v>
      </c>
      <c r="P186" s="20">
        <v>3.88</v>
      </c>
      <c r="Q186" s="20">
        <v>0.76</v>
      </c>
      <c r="R186" s="20">
        <f t="shared" ref="R186:R193" si="5">Q186/SQRT(T186)</f>
        <v>0.4387862045841156</v>
      </c>
      <c r="T186" s="20">
        <v>3</v>
      </c>
      <c r="U186" s="25" t="s">
        <v>848</v>
      </c>
    </row>
    <row r="187" spans="1:21">
      <c r="A187" s="20">
        <v>186</v>
      </c>
      <c r="B187" s="20" t="s">
        <v>1565</v>
      </c>
      <c r="C187" s="20" t="s">
        <v>570</v>
      </c>
      <c r="E187" s="20" t="s">
        <v>53</v>
      </c>
      <c r="G187" s="20">
        <v>21.9973788064618</v>
      </c>
      <c r="H187" s="20">
        <v>88.641822117624798</v>
      </c>
      <c r="I187" s="20" t="s">
        <v>19</v>
      </c>
      <c r="J187" s="20">
        <v>14</v>
      </c>
      <c r="K187" s="20">
        <v>5.98</v>
      </c>
      <c r="L187" s="20">
        <f t="shared" si="3"/>
        <v>3.4525546097539626</v>
      </c>
      <c r="M187" s="20">
        <v>-19.64</v>
      </c>
      <c r="N187" s="20">
        <v>2.38</v>
      </c>
      <c r="O187" s="20">
        <f t="shared" si="4"/>
        <v>1.3740936406713093</v>
      </c>
      <c r="P187" s="20">
        <v>4.09</v>
      </c>
      <c r="Q187" s="20">
        <v>0.45</v>
      </c>
      <c r="R187" s="20">
        <f t="shared" si="5"/>
        <v>0.25980762113533162</v>
      </c>
      <c r="T187" s="20">
        <v>3</v>
      </c>
      <c r="U187" s="25" t="s">
        <v>1566</v>
      </c>
    </row>
    <row r="188" spans="1:21">
      <c r="A188" s="20">
        <v>187</v>
      </c>
      <c r="B188" s="20" t="s">
        <v>1567</v>
      </c>
      <c r="C188" s="20" t="s">
        <v>571</v>
      </c>
      <c r="E188" s="20" t="s">
        <v>53</v>
      </c>
      <c r="G188" s="20">
        <v>21.969363071574801</v>
      </c>
      <c r="H188" s="20">
        <v>88.641822117624798</v>
      </c>
      <c r="I188" s="20" t="s">
        <v>19</v>
      </c>
      <c r="J188" s="20">
        <v>14</v>
      </c>
      <c r="K188" s="20">
        <v>1.74</v>
      </c>
      <c r="L188" s="20">
        <f t="shared" si="3"/>
        <v>1.0045894683899488</v>
      </c>
      <c r="M188" s="20">
        <v>-16.41</v>
      </c>
      <c r="N188" s="20">
        <v>2.14</v>
      </c>
      <c r="O188" s="20">
        <f t="shared" si="4"/>
        <v>1.2355295760657994</v>
      </c>
      <c r="P188" s="20">
        <v>4.4800000000000004</v>
      </c>
      <c r="Q188" s="20">
        <v>0.56000000000000005</v>
      </c>
      <c r="R188" s="20">
        <f t="shared" si="5"/>
        <v>0.32331615074619047</v>
      </c>
      <c r="T188" s="20">
        <v>3</v>
      </c>
      <c r="U188" s="25" t="s">
        <v>1568</v>
      </c>
    </row>
    <row r="189" spans="1:21">
      <c r="A189" s="20">
        <v>188</v>
      </c>
      <c r="B189" s="20" t="s">
        <v>1569</v>
      </c>
      <c r="C189" s="20" t="s">
        <v>492</v>
      </c>
      <c r="D189" s="20" t="s">
        <v>493</v>
      </c>
      <c r="E189" s="20" t="s">
        <v>53</v>
      </c>
      <c r="F189" s="20" t="s">
        <v>494</v>
      </c>
      <c r="G189" s="20">
        <v>22.4905601533628</v>
      </c>
      <c r="H189" s="20">
        <v>89.600379246531006</v>
      </c>
      <c r="I189" s="20" t="s">
        <v>19</v>
      </c>
      <c r="J189" s="20">
        <v>18</v>
      </c>
      <c r="K189" s="20">
        <v>1.99</v>
      </c>
      <c r="L189" s="20">
        <f t="shared" si="3"/>
        <v>1.1489270356873553</v>
      </c>
      <c r="M189" s="20">
        <v>-19.420000000000002</v>
      </c>
      <c r="N189" s="20">
        <v>1.76</v>
      </c>
      <c r="O189" s="20">
        <f t="shared" si="4"/>
        <v>1.0161364737737415</v>
      </c>
      <c r="P189" s="20">
        <v>1.6E-2</v>
      </c>
      <c r="Q189" s="20">
        <v>1.6999999999999999E-3</v>
      </c>
      <c r="R189" s="20">
        <f t="shared" si="5"/>
        <v>9.8149545762236381E-4</v>
      </c>
      <c r="T189" s="20">
        <v>3</v>
      </c>
      <c r="U189" s="25" t="s">
        <v>1570</v>
      </c>
    </row>
    <row r="190" spans="1:21">
      <c r="A190" s="20">
        <v>189</v>
      </c>
      <c r="B190" s="20" t="s">
        <v>1571</v>
      </c>
      <c r="C190" s="20" t="s">
        <v>495</v>
      </c>
      <c r="E190" s="20" t="s">
        <v>53</v>
      </c>
      <c r="G190" s="20">
        <v>22.2848554545083</v>
      </c>
      <c r="H190" s="20">
        <v>89.572913426218506</v>
      </c>
      <c r="I190" s="20" t="s">
        <v>19</v>
      </c>
      <c r="J190" s="20">
        <v>22</v>
      </c>
      <c r="K190" s="20">
        <v>1.83</v>
      </c>
      <c r="L190" s="20">
        <f t="shared" si="3"/>
        <v>1.0565509926170153</v>
      </c>
      <c r="M190" s="20">
        <v>-15.28</v>
      </c>
      <c r="N190" s="20">
        <v>0.88</v>
      </c>
      <c r="O190" s="20">
        <f t="shared" si="4"/>
        <v>0.50806823688687075</v>
      </c>
      <c r="P190" s="20">
        <v>5.0199999999999996</v>
      </c>
      <c r="Q190" s="20">
        <v>1.81</v>
      </c>
      <c r="R190" s="20">
        <f t="shared" si="5"/>
        <v>1.0450039872332226</v>
      </c>
      <c r="T190" s="20">
        <v>3</v>
      </c>
      <c r="U190" s="25" t="s">
        <v>1572</v>
      </c>
    </row>
    <row r="191" spans="1:21">
      <c r="A191" s="20">
        <v>190</v>
      </c>
      <c r="B191" s="20" t="s">
        <v>1573</v>
      </c>
      <c r="C191" s="20" t="s">
        <v>496</v>
      </c>
      <c r="E191" s="20" t="s">
        <v>53</v>
      </c>
      <c r="G191" s="20">
        <v>21.9897386999681</v>
      </c>
      <c r="H191" s="20">
        <v>89.553687351999798</v>
      </c>
      <c r="I191" s="20" t="s">
        <v>19</v>
      </c>
      <c r="J191" s="20">
        <v>17</v>
      </c>
      <c r="K191" s="20">
        <v>1.25</v>
      </c>
      <c r="L191" s="20">
        <f t="shared" si="3"/>
        <v>0.72168783648703227</v>
      </c>
      <c r="M191" s="20">
        <v>-16.73</v>
      </c>
      <c r="N191" s="20">
        <v>0.73</v>
      </c>
      <c r="O191" s="20">
        <f t="shared" si="4"/>
        <v>0.4214656965084268</v>
      </c>
      <c r="P191" s="20">
        <v>3.31</v>
      </c>
      <c r="Q191" s="20">
        <v>0.33</v>
      </c>
      <c r="R191" s="20">
        <f t="shared" si="5"/>
        <v>0.19052558883257653</v>
      </c>
      <c r="T191" s="20">
        <v>3</v>
      </c>
      <c r="U191" s="25" t="s">
        <v>1574</v>
      </c>
    </row>
    <row r="192" spans="1:21" ht="17" customHeight="1">
      <c r="A192" s="20">
        <v>191</v>
      </c>
      <c r="B192" s="20" t="s">
        <v>1575</v>
      </c>
      <c r="C192" s="20" t="s">
        <v>497</v>
      </c>
      <c r="E192" s="20" t="s">
        <v>53</v>
      </c>
      <c r="G192" s="20">
        <v>21.938794148107402</v>
      </c>
      <c r="H192" s="20">
        <v>89.493262547312298</v>
      </c>
      <c r="I192" s="20" t="s">
        <v>19</v>
      </c>
      <c r="J192" s="20">
        <v>21</v>
      </c>
      <c r="K192" s="20">
        <v>2.31</v>
      </c>
      <c r="L192" s="20">
        <f t="shared" si="3"/>
        <v>1.3336791218280357</v>
      </c>
      <c r="M192" s="20">
        <v>-15.49</v>
      </c>
      <c r="N192" s="20">
        <v>1.27</v>
      </c>
      <c r="O192" s="20">
        <f t="shared" si="4"/>
        <v>0.73323484187082477</v>
      </c>
      <c r="P192" s="20">
        <v>2.99</v>
      </c>
      <c r="Q192" s="20">
        <v>0.4</v>
      </c>
      <c r="R192" s="20">
        <f t="shared" si="5"/>
        <v>0.23094010767585033</v>
      </c>
      <c r="T192" s="20">
        <v>3</v>
      </c>
      <c r="U192" s="25" t="s">
        <v>1576</v>
      </c>
    </row>
    <row r="193" spans="1:21">
      <c r="A193" s="20">
        <v>192</v>
      </c>
      <c r="B193" s="20" t="s">
        <v>123</v>
      </c>
      <c r="C193" s="20" t="s">
        <v>124</v>
      </c>
      <c r="D193" s="20" t="s">
        <v>125</v>
      </c>
      <c r="E193" s="20" t="s">
        <v>53</v>
      </c>
      <c r="F193" s="20" t="s">
        <v>125</v>
      </c>
      <c r="G193" s="20">
        <v>11.416667</v>
      </c>
      <c r="H193" s="20">
        <v>79.783330000000007</v>
      </c>
      <c r="I193" s="20" t="s">
        <v>19</v>
      </c>
      <c r="J193" s="20">
        <v>16.37</v>
      </c>
      <c r="K193" s="20">
        <v>1.36</v>
      </c>
      <c r="L193" s="20">
        <f t="shared" si="3"/>
        <v>0.78519636609789112</v>
      </c>
      <c r="M193" s="20">
        <v>-25.33</v>
      </c>
      <c r="N193" s="20">
        <v>0.99</v>
      </c>
      <c r="O193" s="20">
        <f t="shared" si="4"/>
        <v>0.57157676649772948</v>
      </c>
      <c r="P193" s="20">
        <v>4.66</v>
      </c>
      <c r="Q193" s="20">
        <v>0.65</v>
      </c>
      <c r="R193" s="20">
        <f t="shared" si="5"/>
        <v>0.37527767497325676</v>
      </c>
      <c r="T193" s="20">
        <v>3</v>
      </c>
      <c r="U193" s="25" t="s">
        <v>1136</v>
      </c>
    </row>
    <row r="194" spans="1:21">
      <c r="A194" s="20">
        <v>193</v>
      </c>
      <c r="B194" s="20" t="s">
        <v>306</v>
      </c>
      <c r="C194" s="20" t="s">
        <v>307</v>
      </c>
      <c r="D194" s="20" t="s">
        <v>308</v>
      </c>
      <c r="E194" s="20" t="s">
        <v>53</v>
      </c>
      <c r="G194" s="20">
        <v>9.8670600000000004</v>
      </c>
      <c r="H194" s="20">
        <v>76.315269000000001</v>
      </c>
      <c r="I194" s="20" t="s">
        <v>19</v>
      </c>
      <c r="J194" s="20">
        <v>19.144293999999999</v>
      </c>
      <c r="M194" s="20">
        <v>-28.079470019999999</v>
      </c>
      <c r="P194" s="20">
        <v>7.0987350100000004</v>
      </c>
      <c r="S194" s="20">
        <v>50</v>
      </c>
      <c r="T194" s="20">
        <v>3</v>
      </c>
      <c r="U194" s="25" t="s">
        <v>849</v>
      </c>
    </row>
    <row r="195" spans="1:21">
      <c r="A195" s="20">
        <v>194</v>
      </c>
      <c r="B195" s="20" t="s">
        <v>1577</v>
      </c>
      <c r="C195" s="20" t="s">
        <v>324</v>
      </c>
      <c r="E195" s="20" t="s">
        <v>53</v>
      </c>
      <c r="G195" s="20">
        <v>10.0197889</v>
      </c>
      <c r="H195" s="20">
        <v>76.214869399999998</v>
      </c>
      <c r="I195" s="20" t="s">
        <v>49</v>
      </c>
      <c r="J195" s="20">
        <v>14.334445329999999</v>
      </c>
      <c r="M195" s="20">
        <v>-23.53162395</v>
      </c>
      <c r="P195" s="20">
        <v>8.4342761310000007</v>
      </c>
      <c r="S195" s="20">
        <v>50</v>
      </c>
      <c r="T195" s="20">
        <v>3</v>
      </c>
      <c r="U195" s="25" t="s">
        <v>1578</v>
      </c>
    </row>
    <row r="196" spans="1:21">
      <c r="A196" s="20">
        <v>195</v>
      </c>
      <c r="B196" s="20" t="s">
        <v>1579</v>
      </c>
      <c r="C196" s="20" t="s">
        <v>208</v>
      </c>
      <c r="E196" s="20" t="s">
        <v>53</v>
      </c>
      <c r="G196" s="20">
        <v>9.9899500000000003</v>
      </c>
      <c r="H196" s="20">
        <v>76.264094400000005</v>
      </c>
      <c r="I196" s="20" t="s">
        <v>19</v>
      </c>
      <c r="J196" s="20">
        <v>21.392684370000001</v>
      </c>
      <c r="M196" s="20">
        <v>-25.51086072</v>
      </c>
      <c r="P196" s="20">
        <v>7.6864503470000001</v>
      </c>
      <c r="S196" s="20">
        <v>50</v>
      </c>
      <c r="T196" s="20">
        <v>3</v>
      </c>
      <c r="U196" s="25" t="s">
        <v>1580</v>
      </c>
    </row>
    <row r="197" spans="1:21">
      <c r="A197" s="20">
        <v>196</v>
      </c>
      <c r="B197" s="20" t="s">
        <v>126</v>
      </c>
      <c r="C197" s="20" t="s">
        <v>127</v>
      </c>
      <c r="D197" s="20" t="s">
        <v>128</v>
      </c>
      <c r="E197" s="20" t="s">
        <v>53</v>
      </c>
      <c r="F197" s="20" t="s">
        <v>101</v>
      </c>
      <c r="G197" s="20">
        <v>11.2818228498074</v>
      </c>
      <c r="H197" s="20">
        <v>79.468709677419398</v>
      </c>
      <c r="I197" s="20" t="s">
        <v>19</v>
      </c>
      <c r="J197" s="20">
        <v>38.822888239999997</v>
      </c>
      <c r="M197" s="20">
        <v>-23.6</v>
      </c>
      <c r="N197" s="20">
        <v>1.62</v>
      </c>
      <c r="O197" s="20">
        <f>N197/SQRT(T197)</f>
        <v>0.9353074360871938</v>
      </c>
      <c r="P197" s="20">
        <v>4.8</v>
      </c>
      <c r="Q197" s="20">
        <v>1.4</v>
      </c>
      <c r="R197" s="20">
        <f>Q197/SQRT(T197)</f>
        <v>0.80829037686547611</v>
      </c>
      <c r="S197" s="20">
        <v>36</v>
      </c>
      <c r="T197" s="20">
        <v>3</v>
      </c>
      <c r="U197" s="25" t="s">
        <v>842</v>
      </c>
    </row>
    <row r="198" spans="1:21">
      <c r="A198" s="20">
        <v>197</v>
      </c>
      <c r="B198" s="20" t="s">
        <v>1581</v>
      </c>
      <c r="C198" s="20" t="s">
        <v>129</v>
      </c>
      <c r="E198" s="20" t="s">
        <v>53</v>
      </c>
      <c r="G198" s="20">
        <v>11.2658279845956</v>
      </c>
      <c r="H198" s="20">
        <v>79.480967741935501</v>
      </c>
      <c r="I198" s="20" t="s">
        <v>19</v>
      </c>
      <c r="J198" s="20">
        <v>24.088422380000001</v>
      </c>
      <c r="M198" s="20">
        <v>-25.6</v>
      </c>
      <c r="N198" s="20">
        <v>0.57999999999999996</v>
      </c>
      <c r="O198" s="20">
        <f>N198/SQRT(T198)</f>
        <v>0.33486315612998296</v>
      </c>
      <c r="P198" s="20">
        <v>4</v>
      </c>
      <c r="Q198" s="20">
        <v>0.69</v>
      </c>
      <c r="R198" s="20">
        <f>Q198/SQRT(T198)</f>
        <v>0.39837168574084175</v>
      </c>
      <c r="S198" s="20">
        <v>42</v>
      </c>
      <c r="T198" s="20">
        <v>3</v>
      </c>
      <c r="U198" s="25" t="s">
        <v>1496</v>
      </c>
    </row>
    <row r="199" spans="1:21">
      <c r="A199" s="20">
        <v>198</v>
      </c>
      <c r="B199" s="20" t="s">
        <v>1582</v>
      </c>
      <c r="C199" s="20" t="s">
        <v>361</v>
      </c>
      <c r="E199" s="20" t="s">
        <v>53</v>
      </c>
      <c r="G199" s="20">
        <v>11.252618741976899</v>
      </c>
      <c r="H199" s="20">
        <v>79.483709677419398</v>
      </c>
      <c r="I199" s="20" t="s">
        <v>19</v>
      </c>
      <c r="J199" s="20">
        <v>29.659828839999999</v>
      </c>
      <c r="M199" s="20">
        <v>-25.1</v>
      </c>
      <c r="N199" s="20">
        <v>0.85</v>
      </c>
      <c r="O199" s="20">
        <f>N199/SQRT(T199)</f>
        <v>0.49074772881118189</v>
      </c>
      <c r="P199" s="20">
        <v>4.9000000000000004</v>
      </c>
      <c r="Q199" s="20">
        <v>0.2</v>
      </c>
      <c r="R199" s="20">
        <f>Q199/SQRT(T199)</f>
        <v>0.11547005383792516</v>
      </c>
      <c r="S199" s="20">
        <v>48</v>
      </c>
      <c r="T199" s="20">
        <v>3</v>
      </c>
      <c r="U199" s="25" t="s">
        <v>1497</v>
      </c>
    </row>
    <row r="200" spans="1:21">
      <c r="A200" s="20">
        <v>199</v>
      </c>
      <c r="B200" s="20" t="s">
        <v>1583</v>
      </c>
      <c r="C200" s="20" t="s">
        <v>93</v>
      </c>
      <c r="E200" s="20" t="s">
        <v>53</v>
      </c>
      <c r="G200" s="20">
        <v>11.2417458279846</v>
      </c>
      <c r="H200" s="20">
        <v>79.492580645161297</v>
      </c>
      <c r="I200" s="20" t="s">
        <v>19</v>
      </c>
      <c r="J200" s="20">
        <v>55.072792839999998</v>
      </c>
      <c r="M200" s="20">
        <v>-22.6</v>
      </c>
      <c r="N200" s="20">
        <v>1.75</v>
      </c>
      <c r="O200" s="20">
        <f>N200/SQRT(T200)</f>
        <v>1.0103629710818451</v>
      </c>
      <c r="P200" s="20">
        <v>3.6</v>
      </c>
      <c r="Q200" s="20">
        <v>1.3</v>
      </c>
      <c r="R200" s="20">
        <f>Q200/SQRT(T200)</f>
        <v>0.75055534994651352</v>
      </c>
      <c r="S200" s="20">
        <v>78</v>
      </c>
      <c r="T200" s="20">
        <v>3</v>
      </c>
      <c r="U200" s="25" t="s">
        <v>1584</v>
      </c>
    </row>
    <row r="201" spans="1:21">
      <c r="A201" s="20">
        <v>200</v>
      </c>
      <c r="B201" s="20" t="s">
        <v>1585</v>
      </c>
      <c r="C201" s="20" t="s">
        <v>309</v>
      </c>
      <c r="E201" s="20" t="s">
        <v>53</v>
      </c>
      <c r="G201" s="20">
        <v>11.226649550706</v>
      </c>
      <c r="H201" s="20">
        <v>79.501451612903196</v>
      </c>
      <c r="I201" s="20" t="s">
        <v>19</v>
      </c>
      <c r="J201" s="20">
        <v>55.716575159999998</v>
      </c>
      <c r="M201" s="20">
        <v>-22.4</v>
      </c>
      <c r="N201" s="20">
        <v>1.47</v>
      </c>
      <c r="O201" s="20">
        <f>N201/SQRT(T201)</f>
        <v>0.84870489570874996</v>
      </c>
      <c r="P201" s="20">
        <v>5.8</v>
      </c>
      <c r="Q201" s="20">
        <v>0.52</v>
      </c>
      <c r="R201" s="20">
        <f>Q201/SQRT(T201)</f>
        <v>0.30022213997860542</v>
      </c>
      <c r="S201" s="20">
        <v>24</v>
      </c>
      <c r="T201" s="20">
        <v>3</v>
      </c>
      <c r="U201" s="25" t="s">
        <v>1586</v>
      </c>
    </row>
    <row r="202" spans="1:21">
      <c r="A202" s="20">
        <v>201</v>
      </c>
      <c r="B202" s="20" t="s">
        <v>50</v>
      </c>
      <c r="C202" s="20" t="s">
        <v>51</v>
      </c>
      <c r="D202" s="20" t="s">
        <v>52</v>
      </c>
      <c r="E202" s="20" t="s">
        <v>53</v>
      </c>
      <c r="F202" s="20" t="s">
        <v>54</v>
      </c>
      <c r="G202" s="21">
        <v>21.693833300000001</v>
      </c>
      <c r="H202" s="20">
        <v>88.302999999999997</v>
      </c>
      <c r="I202" s="20" t="s">
        <v>19</v>
      </c>
      <c r="J202" s="20">
        <v>19.6078431372549</v>
      </c>
      <c r="M202" s="20">
        <v>-24.65</v>
      </c>
      <c r="P202" s="20">
        <v>3.7</v>
      </c>
      <c r="T202" s="20">
        <v>3</v>
      </c>
      <c r="U202" s="25" t="s">
        <v>850</v>
      </c>
    </row>
    <row r="203" spans="1:21">
      <c r="A203" s="20">
        <v>202</v>
      </c>
      <c r="B203" s="20" t="s">
        <v>879</v>
      </c>
      <c r="C203" s="20" t="s">
        <v>55</v>
      </c>
      <c r="D203" s="20" t="s">
        <v>52</v>
      </c>
      <c r="E203" s="20" t="s">
        <v>53</v>
      </c>
      <c r="G203" s="21">
        <v>21.6778821162357</v>
      </c>
      <c r="H203" s="20">
        <v>88.149878051757796</v>
      </c>
      <c r="I203" s="20" t="s">
        <v>19</v>
      </c>
      <c r="J203" s="20">
        <v>27.7777777777778</v>
      </c>
      <c r="M203" s="20">
        <v>-24.35</v>
      </c>
      <c r="P203" s="20">
        <v>4.6399999999999997</v>
      </c>
      <c r="T203" s="20">
        <v>3</v>
      </c>
      <c r="U203" s="25" t="s">
        <v>850</v>
      </c>
    </row>
    <row r="204" spans="1:21">
      <c r="A204" s="20">
        <v>203</v>
      </c>
      <c r="B204" s="20" t="s">
        <v>56</v>
      </c>
      <c r="C204" s="20" t="s">
        <v>57</v>
      </c>
      <c r="D204" s="20" t="s">
        <v>58</v>
      </c>
      <c r="E204" s="20" t="s">
        <v>53</v>
      </c>
      <c r="F204" s="20" t="s">
        <v>59</v>
      </c>
      <c r="G204" s="20">
        <v>21.616667</v>
      </c>
      <c r="H204" s="20">
        <v>88.666669999999996</v>
      </c>
      <c r="I204" s="20" t="s">
        <v>19</v>
      </c>
      <c r="J204" s="20">
        <v>17.657142857142901</v>
      </c>
      <c r="M204" s="51">
        <v>-24.5</v>
      </c>
      <c r="N204" s="51">
        <v>0.46</v>
      </c>
      <c r="O204" s="20">
        <f t="shared" ref="O204:O216" si="6">N204/SQRT(T204)</f>
        <v>0.187794213613377</v>
      </c>
      <c r="P204" s="51">
        <v>3.94</v>
      </c>
      <c r="Q204" s="51">
        <v>0.78</v>
      </c>
      <c r="R204" s="20">
        <f>Q204/SQRT(T204)</f>
        <v>0.31843366656181321</v>
      </c>
      <c r="T204" s="20">
        <v>6</v>
      </c>
      <c r="U204" s="25" t="s">
        <v>880</v>
      </c>
    </row>
    <row r="205" spans="1:21">
      <c r="A205" s="20">
        <v>204</v>
      </c>
      <c r="B205" s="20" t="s">
        <v>403</v>
      </c>
      <c r="C205" s="20" t="s">
        <v>404</v>
      </c>
      <c r="D205" s="20" t="s">
        <v>405</v>
      </c>
      <c r="E205" s="20" t="s">
        <v>53</v>
      </c>
      <c r="G205" s="20">
        <v>8.9908000000000001</v>
      </c>
      <c r="H205" s="20">
        <v>76.613056</v>
      </c>
      <c r="I205" s="20" t="s">
        <v>49</v>
      </c>
      <c r="J205" s="20">
        <v>14.34</v>
      </c>
      <c r="K205" s="20">
        <v>7.0000000000000007E-2</v>
      </c>
      <c r="L205" s="20">
        <f>K205/SQRT(T205)</f>
        <v>4.0414518843273808E-2</v>
      </c>
      <c r="M205" s="20" t="s">
        <v>406</v>
      </c>
      <c r="N205" s="20">
        <v>2.14</v>
      </c>
      <c r="O205" s="20">
        <f t="shared" si="6"/>
        <v>1.2355295760657994</v>
      </c>
      <c r="P205" s="20">
        <v>3.24</v>
      </c>
      <c r="Q205" s="20">
        <v>1.03</v>
      </c>
      <c r="R205" s="20">
        <f>Q205/SQRT(T205)</f>
        <v>0.59467077726531459</v>
      </c>
      <c r="S205" s="20">
        <v>100</v>
      </c>
      <c r="T205" s="20">
        <v>3</v>
      </c>
      <c r="U205" s="25" t="s">
        <v>851</v>
      </c>
    </row>
    <row r="206" spans="1:21">
      <c r="A206" s="20">
        <v>205</v>
      </c>
      <c r="B206" s="20" t="s">
        <v>1587</v>
      </c>
      <c r="C206" s="20" t="s">
        <v>548</v>
      </c>
      <c r="E206" s="20" t="s">
        <v>53</v>
      </c>
      <c r="G206" s="20">
        <v>9.1161100000000008</v>
      </c>
      <c r="H206" s="20">
        <v>76.480279999999993</v>
      </c>
      <c r="I206" s="20" t="s">
        <v>19</v>
      </c>
      <c r="J206" s="20">
        <v>7.07</v>
      </c>
      <c r="K206" s="20">
        <v>8.0000000000000002E-3</v>
      </c>
      <c r="L206" s="20">
        <f>K206/SQRT(T206)</f>
        <v>4.6188021535170064E-3</v>
      </c>
      <c r="M206" s="20" t="s">
        <v>550</v>
      </c>
      <c r="N206" s="20">
        <v>0.91</v>
      </c>
      <c r="O206" s="20">
        <f t="shared" si="6"/>
        <v>0.5253887449625595</v>
      </c>
      <c r="P206" s="20">
        <v>1.1100000000000001</v>
      </c>
      <c r="Q206" s="20">
        <v>0.05</v>
      </c>
      <c r="R206" s="20">
        <f>Q206/SQRT(T206)</f>
        <v>2.8867513459481291E-2</v>
      </c>
      <c r="S206" s="20">
        <v>100</v>
      </c>
      <c r="T206" s="20">
        <v>3</v>
      </c>
      <c r="U206" s="25" t="s">
        <v>1588</v>
      </c>
    </row>
    <row r="207" spans="1:21">
      <c r="A207" s="20">
        <v>206</v>
      </c>
      <c r="B207" s="20" t="s">
        <v>1589</v>
      </c>
      <c r="C207" s="20" t="s">
        <v>489</v>
      </c>
      <c r="E207" s="20" t="s">
        <v>53</v>
      </c>
      <c r="G207" s="20">
        <v>10.012499999999999</v>
      </c>
      <c r="H207" s="20">
        <v>76.222777800000003</v>
      </c>
      <c r="I207" s="20" t="s">
        <v>19</v>
      </c>
      <c r="J207" s="20">
        <v>14.98</v>
      </c>
      <c r="K207" s="20">
        <v>0.35</v>
      </c>
      <c r="L207" s="20">
        <f>K207/SQRT(T207)</f>
        <v>0.20207259421636903</v>
      </c>
      <c r="M207" s="20" t="s">
        <v>491</v>
      </c>
      <c r="N207" s="20">
        <v>0.28999999999999998</v>
      </c>
      <c r="O207" s="20">
        <f t="shared" si="6"/>
        <v>0.16743157806499148</v>
      </c>
      <c r="P207" s="20">
        <v>4.49</v>
      </c>
      <c r="Q207" s="20">
        <v>0.09</v>
      </c>
      <c r="R207" s="20">
        <f>Q207/SQRT(T207)</f>
        <v>5.1961524227066319E-2</v>
      </c>
      <c r="S207" s="20">
        <v>100</v>
      </c>
      <c r="T207" s="20">
        <v>3</v>
      </c>
      <c r="U207" s="25" t="s">
        <v>1590</v>
      </c>
    </row>
    <row r="208" spans="1:21">
      <c r="A208" s="20">
        <v>207</v>
      </c>
      <c r="B208" s="20" t="s">
        <v>317</v>
      </c>
      <c r="C208" s="20" t="s">
        <v>318</v>
      </c>
      <c r="D208" s="20" t="s">
        <v>213</v>
      </c>
      <c r="E208" s="20" t="s">
        <v>213</v>
      </c>
      <c r="F208" s="20" t="s">
        <v>320</v>
      </c>
      <c r="G208" s="20">
        <v>-7.8333000000000004</v>
      </c>
      <c r="H208" s="20">
        <v>112.11669999999999</v>
      </c>
      <c r="I208" s="20" t="s">
        <v>19</v>
      </c>
      <c r="J208" s="20">
        <v>19.5</v>
      </c>
      <c r="M208" s="20">
        <v>-25.1</v>
      </c>
      <c r="N208" s="20">
        <v>0.63</v>
      </c>
      <c r="O208" s="20">
        <f t="shared" si="6"/>
        <v>0.21</v>
      </c>
      <c r="P208" s="20">
        <v>3.7</v>
      </c>
      <c r="S208" s="20" t="s">
        <v>899</v>
      </c>
      <c r="T208" s="20">
        <v>9</v>
      </c>
      <c r="U208" s="25" t="s">
        <v>852</v>
      </c>
    </row>
    <row r="209" spans="1:21">
      <c r="A209" s="20">
        <v>208</v>
      </c>
      <c r="B209" s="20" t="s">
        <v>399</v>
      </c>
      <c r="C209" s="20" t="s">
        <v>400</v>
      </c>
      <c r="D209" s="20" t="s">
        <v>213</v>
      </c>
      <c r="E209" s="20" t="s">
        <v>213</v>
      </c>
      <c r="G209" s="20">
        <v>-7.6779999999999999</v>
      </c>
      <c r="H209" s="20">
        <v>108.7932</v>
      </c>
      <c r="I209" s="20" t="s">
        <v>19</v>
      </c>
      <c r="J209" s="20">
        <v>1.35</v>
      </c>
      <c r="K209" s="20">
        <v>0.27</v>
      </c>
      <c r="L209" s="20">
        <f t="shared" ref="L209:L217" si="7">K209/SQRT(T209)</f>
        <v>0.15588457268119899</v>
      </c>
      <c r="M209" s="20">
        <v>-27.82</v>
      </c>
      <c r="N209" s="20">
        <v>0.16</v>
      </c>
      <c r="O209" s="20">
        <f t="shared" si="6"/>
        <v>9.2376043070340128E-2</v>
      </c>
      <c r="S209" s="20">
        <v>300</v>
      </c>
      <c r="T209" s="20">
        <v>3</v>
      </c>
      <c r="U209" s="25" t="s">
        <v>853</v>
      </c>
    </row>
    <row r="210" spans="1:21">
      <c r="A210" s="20">
        <v>209</v>
      </c>
      <c r="B210" s="20" t="s">
        <v>210</v>
      </c>
      <c r="C210" s="20" t="s">
        <v>402</v>
      </c>
      <c r="D210" s="20" t="s">
        <v>213</v>
      </c>
      <c r="E210" s="20" t="s">
        <v>213</v>
      </c>
      <c r="G210" s="20">
        <v>-7.7089999999999996</v>
      </c>
      <c r="H210" s="20">
        <v>108.8895</v>
      </c>
      <c r="I210" s="20" t="s">
        <v>19</v>
      </c>
      <c r="J210" s="20">
        <v>2.0299999999999998</v>
      </c>
      <c r="K210" s="20">
        <v>0.09</v>
      </c>
      <c r="L210" s="20">
        <f t="shared" si="7"/>
        <v>5.1961524227066319E-2</v>
      </c>
      <c r="M210" s="20">
        <v>-27.84</v>
      </c>
      <c r="N210" s="20">
        <v>0.4</v>
      </c>
      <c r="O210" s="20">
        <f t="shared" si="6"/>
        <v>0.23094010767585033</v>
      </c>
      <c r="S210" s="20">
        <v>300</v>
      </c>
      <c r="T210" s="20">
        <v>3</v>
      </c>
      <c r="U210" s="25" t="s">
        <v>1591</v>
      </c>
    </row>
    <row r="211" spans="1:21">
      <c r="A211" s="20">
        <v>210</v>
      </c>
      <c r="B211" s="20" t="s">
        <v>210</v>
      </c>
      <c r="C211" s="20" t="s">
        <v>397</v>
      </c>
      <c r="D211" s="20" t="s">
        <v>213</v>
      </c>
      <c r="E211" s="20" t="s">
        <v>213</v>
      </c>
      <c r="G211" s="20">
        <v>2.1190000000000002</v>
      </c>
      <c r="H211" s="20">
        <v>117.62869999999999</v>
      </c>
      <c r="I211" s="20" t="s">
        <v>19</v>
      </c>
      <c r="J211" s="20">
        <v>7.3</v>
      </c>
      <c r="K211" s="20">
        <v>2.97</v>
      </c>
      <c r="L211" s="20">
        <f t="shared" si="7"/>
        <v>1.7147302994931888</v>
      </c>
      <c r="M211" s="20">
        <v>-28.14</v>
      </c>
      <c r="N211" s="20">
        <v>0.1</v>
      </c>
      <c r="O211" s="20">
        <f t="shared" si="6"/>
        <v>5.7735026918962581E-2</v>
      </c>
      <c r="S211" s="20">
        <v>300</v>
      </c>
      <c r="T211" s="20">
        <v>3</v>
      </c>
      <c r="U211" s="25" t="s">
        <v>1592</v>
      </c>
    </row>
    <row r="212" spans="1:21">
      <c r="A212" s="20">
        <v>211</v>
      </c>
      <c r="B212" s="20" t="s">
        <v>210</v>
      </c>
      <c r="C212" s="20" t="s">
        <v>323</v>
      </c>
      <c r="D212" s="20" t="s">
        <v>213</v>
      </c>
      <c r="E212" s="20" t="s">
        <v>213</v>
      </c>
      <c r="G212" s="20">
        <v>2.0467</v>
      </c>
      <c r="H212" s="20">
        <v>117.80670000000001</v>
      </c>
      <c r="I212" s="20" t="s">
        <v>19</v>
      </c>
      <c r="J212" s="20">
        <v>2.86</v>
      </c>
      <c r="K212" s="20">
        <v>0.67</v>
      </c>
      <c r="L212" s="20">
        <f t="shared" si="7"/>
        <v>0.38682468035704931</v>
      </c>
      <c r="M212" s="20">
        <v>-28.99</v>
      </c>
      <c r="N212" s="20">
        <v>0.35</v>
      </c>
      <c r="O212" s="20">
        <f t="shared" si="6"/>
        <v>0.20207259421636903</v>
      </c>
      <c r="S212" s="20">
        <v>200</v>
      </c>
      <c r="T212" s="20">
        <v>3</v>
      </c>
      <c r="U212" s="25" t="s">
        <v>1593</v>
      </c>
    </row>
    <row r="213" spans="1:21">
      <c r="A213" s="20">
        <v>212</v>
      </c>
      <c r="B213" s="20" t="s">
        <v>210</v>
      </c>
      <c r="C213" s="20" t="s">
        <v>731</v>
      </c>
      <c r="D213" s="20" t="s">
        <v>213</v>
      </c>
      <c r="E213" s="20" t="s">
        <v>213</v>
      </c>
      <c r="G213" s="20">
        <v>2.1724999999999999</v>
      </c>
      <c r="H213" s="20">
        <v>117.9278</v>
      </c>
      <c r="I213" s="20" t="s">
        <v>19</v>
      </c>
      <c r="J213" s="20">
        <v>1.31</v>
      </c>
      <c r="K213" s="20">
        <v>0.52</v>
      </c>
      <c r="L213" s="20">
        <f t="shared" si="7"/>
        <v>0.30022213997860542</v>
      </c>
      <c r="M213" s="20">
        <v>-28.5</v>
      </c>
      <c r="N213" s="20">
        <v>0.57999999999999996</v>
      </c>
      <c r="O213" s="20">
        <f t="shared" si="6"/>
        <v>0.33486315612998296</v>
      </c>
      <c r="S213" s="20">
        <v>100</v>
      </c>
      <c r="T213" s="20">
        <v>3</v>
      </c>
      <c r="U213" s="25" t="s">
        <v>1594</v>
      </c>
    </row>
    <row r="214" spans="1:21">
      <c r="A214" s="20">
        <v>213</v>
      </c>
      <c r="B214" s="20" t="s">
        <v>210</v>
      </c>
      <c r="C214" s="20" t="s">
        <v>211</v>
      </c>
      <c r="D214" s="20" t="s">
        <v>213</v>
      </c>
      <c r="E214" s="20" t="s">
        <v>213</v>
      </c>
      <c r="G214" s="20">
        <v>-0.38829999999999998</v>
      </c>
      <c r="H214" s="20">
        <v>122.0528</v>
      </c>
      <c r="I214" s="20" t="s">
        <v>49</v>
      </c>
      <c r="J214" s="20">
        <v>19.62</v>
      </c>
      <c r="K214" s="20">
        <v>0.28999999999999998</v>
      </c>
      <c r="L214" s="20">
        <f t="shared" si="7"/>
        <v>0.16743157806499148</v>
      </c>
      <c r="M214" s="20">
        <v>-7.96</v>
      </c>
      <c r="N214" s="20">
        <v>0.38</v>
      </c>
      <c r="O214" s="20">
        <f t="shared" si="6"/>
        <v>0.2193931022920578</v>
      </c>
      <c r="S214" s="20">
        <v>300</v>
      </c>
      <c r="T214" s="20">
        <v>3</v>
      </c>
      <c r="U214" s="25" t="s">
        <v>1595</v>
      </c>
    </row>
    <row r="215" spans="1:21">
      <c r="A215" s="20">
        <v>214</v>
      </c>
      <c r="B215" s="20" t="s">
        <v>210</v>
      </c>
      <c r="C215" s="20" t="s">
        <v>321</v>
      </c>
      <c r="D215" s="20" t="s">
        <v>213</v>
      </c>
      <c r="E215" s="20" t="s">
        <v>213</v>
      </c>
      <c r="G215" s="20">
        <v>-0.38669999999999999</v>
      </c>
      <c r="H215" s="20">
        <v>122.05629999999999</v>
      </c>
      <c r="I215" s="20" t="s">
        <v>49</v>
      </c>
      <c r="J215" s="20">
        <v>19.23</v>
      </c>
      <c r="K215" s="20">
        <v>2.1</v>
      </c>
      <c r="L215" s="20">
        <f t="shared" si="7"/>
        <v>1.2124355652982142</v>
      </c>
      <c r="M215" s="20">
        <v>-27.92</v>
      </c>
      <c r="N215" s="20">
        <v>0.18</v>
      </c>
      <c r="O215" s="20">
        <f t="shared" si="6"/>
        <v>0.10392304845413264</v>
      </c>
      <c r="S215" s="20">
        <v>100</v>
      </c>
      <c r="T215" s="20">
        <v>3</v>
      </c>
      <c r="U215" s="25" t="s">
        <v>1596</v>
      </c>
    </row>
    <row r="216" spans="1:21">
      <c r="A216" s="20">
        <v>215</v>
      </c>
      <c r="B216" s="20" t="s">
        <v>210</v>
      </c>
      <c r="C216" s="20" t="s">
        <v>665</v>
      </c>
      <c r="D216" s="20" t="s">
        <v>213</v>
      </c>
      <c r="E216" s="20" t="s">
        <v>213</v>
      </c>
      <c r="G216" s="20">
        <v>-0.38579999999999998</v>
      </c>
      <c r="H216" s="20">
        <v>122.05880000000001</v>
      </c>
      <c r="I216" s="20" t="s">
        <v>49</v>
      </c>
      <c r="J216" s="20">
        <v>15.29</v>
      </c>
      <c r="K216" s="20">
        <v>0.38</v>
      </c>
      <c r="L216" s="20">
        <f t="shared" si="7"/>
        <v>0.2193931022920578</v>
      </c>
      <c r="M216" s="20">
        <v>-27.6</v>
      </c>
      <c r="N216" s="20">
        <v>0.12</v>
      </c>
      <c r="O216" s="20">
        <f t="shared" si="6"/>
        <v>6.9282032302755092E-2</v>
      </c>
      <c r="S216" s="20">
        <v>100</v>
      </c>
      <c r="T216" s="20">
        <v>3</v>
      </c>
      <c r="U216" s="25" t="s">
        <v>1597</v>
      </c>
    </row>
    <row r="217" spans="1:21">
      <c r="A217" s="20">
        <v>216</v>
      </c>
      <c r="B217" s="20" t="s">
        <v>210</v>
      </c>
      <c r="C217" s="20" t="s">
        <v>667</v>
      </c>
      <c r="D217" s="20" t="s">
        <v>213</v>
      </c>
      <c r="E217" s="20" t="s">
        <v>213</v>
      </c>
      <c r="G217" s="20">
        <v>-0.38579999999999998</v>
      </c>
      <c r="H217" s="20">
        <v>122.0592</v>
      </c>
      <c r="I217" s="20" t="s">
        <v>49</v>
      </c>
      <c r="J217" s="20">
        <v>14.79</v>
      </c>
      <c r="K217" s="20">
        <v>0.24</v>
      </c>
      <c r="L217" s="20">
        <f t="shared" si="7"/>
        <v>0.13856406460551018</v>
      </c>
      <c r="M217" s="20">
        <v>-27.62</v>
      </c>
      <c r="S217" s="20">
        <v>100</v>
      </c>
      <c r="T217" s="20">
        <v>3</v>
      </c>
      <c r="U217" s="25" t="s">
        <v>1598</v>
      </c>
    </row>
    <row r="218" spans="1:21">
      <c r="A218" s="20">
        <v>217</v>
      </c>
      <c r="B218" s="20" t="s">
        <v>376</v>
      </c>
      <c r="C218" s="20" t="s">
        <v>377</v>
      </c>
      <c r="D218" s="20" t="s">
        <v>213</v>
      </c>
      <c r="E218" s="20" t="s">
        <v>213</v>
      </c>
      <c r="G218" s="20">
        <v>1.595</v>
      </c>
      <c r="H218" s="20">
        <v>124.8466667</v>
      </c>
      <c r="I218" s="20" t="s">
        <v>49</v>
      </c>
      <c r="M218" s="20">
        <v>-28.9395096411697</v>
      </c>
      <c r="S218" s="20">
        <v>50</v>
      </c>
      <c r="T218" s="20">
        <v>3</v>
      </c>
      <c r="U218" s="25" t="s">
        <v>854</v>
      </c>
    </row>
    <row r="219" spans="1:21">
      <c r="A219" s="20">
        <v>218</v>
      </c>
      <c r="B219" s="20" t="s">
        <v>362</v>
      </c>
      <c r="C219" s="20" t="s">
        <v>393</v>
      </c>
      <c r="D219" s="20" t="s">
        <v>213</v>
      </c>
      <c r="E219" s="20" t="s">
        <v>213</v>
      </c>
      <c r="G219" s="20">
        <v>1.595</v>
      </c>
      <c r="H219" s="20">
        <v>124.8466667</v>
      </c>
      <c r="I219" s="20" t="s">
        <v>49</v>
      </c>
      <c r="M219" s="20">
        <v>-28.405990142802999</v>
      </c>
      <c r="S219" s="20">
        <v>50</v>
      </c>
      <c r="T219" s="20">
        <v>3</v>
      </c>
      <c r="U219" s="25" t="s">
        <v>1599</v>
      </c>
    </row>
    <row r="220" spans="1:21">
      <c r="A220" s="20">
        <v>219</v>
      </c>
      <c r="B220" s="20" t="s">
        <v>362</v>
      </c>
      <c r="C220" s="20" t="s">
        <v>363</v>
      </c>
      <c r="D220" s="20" t="s">
        <v>213</v>
      </c>
      <c r="E220" s="20" t="s">
        <v>213</v>
      </c>
      <c r="G220" s="20">
        <v>1.595</v>
      </c>
      <c r="H220" s="20">
        <v>124.8466667</v>
      </c>
      <c r="I220" s="20" t="s">
        <v>49</v>
      </c>
      <c r="M220" s="20">
        <v>-27.8375267436885</v>
      </c>
      <c r="S220" s="20">
        <v>20</v>
      </c>
      <c r="T220" s="20">
        <v>3</v>
      </c>
      <c r="U220" s="25" t="s">
        <v>1600</v>
      </c>
    </row>
    <row r="221" spans="1:21">
      <c r="A221" s="20">
        <v>220</v>
      </c>
      <c r="B221" s="20" t="s">
        <v>634</v>
      </c>
      <c r="C221" s="20" t="s">
        <v>635</v>
      </c>
      <c r="D221" s="20" t="s">
        <v>213</v>
      </c>
      <c r="E221" s="20" t="s">
        <v>213</v>
      </c>
      <c r="F221" s="20" t="s">
        <v>637</v>
      </c>
      <c r="G221" s="20">
        <v>-8.6999999999999993</v>
      </c>
      <c r="H221" s="20">
        <v>108.9</v>
      </c>
      <c r="I221" s="20" t="s">
        <v>49</v>
      </c>
      <c r="J221" s="20">
        <v>22.8</v>
      </c>
      <c r="K221" s="20">
        <v>11.91</v>
      </c>
      <c r="L221" s="20">
        <f>K221/SQRT(T221)</f>
        <v>3.4381208530242215</v>
      </c>
      <c r="M221" s="20" t="s">
        <v>638</v>
      </c>
      <c r="N221" s="20">
        <v>0.6</v>
      </c>
      <c r="O221" s="20">
        <f>N221/SQRT(T221)</f>
        <v>0.17320508075688773</v>
      </c>
      <c r="S221" s="20">
        <v>100</v>
      </c>
      <c r="T221" s="20">
        <v>12</v>
      </c>
      <c r="U221" s="25" t="s">
        <v>855</v>
      </c>
    </row>
    <row r="222" spans="1:21">
      <c r="A222" s="20">
        <v>221</v>
      </c>
      <c r="B222" s="20" t="s">
        <v>639</v>
      </c>
      <c r="C222" s="20" t="s">
        <v>640</v>
      </c>
      <c r="D222" s="20" t="s">
        <v>213</v>
      </c>
      <c r="E222" s="20" t="s">
        <v>213</v>
      </c>
      <c r="F222" s="20" t="s">
        <v>637</v>
      </c>
      <c r="G222" s="20">
        <v>-5.9</v>
      </c>
      <c r="H222" s="20">
        <v>106.6</v>
      </c>
      <c r="I222" s="20" t="s">
        <v>49</v>
      </c>
      <c r="J222" s="20">
        <v>20.83</v>
      </c>
      <c r="K222" s="20">
        <v>0.6</v>
      </c>
      <c r="L222" s="20">
        <f>K222/SQRT(T222)</f>
        <v>0.42426406871192845</v>
      </c>
      <c r="M222" s="20" t="s">
        <v>641</v>
      </c>
      <c r="N222" s="20">
        <v>0.5</v>
      </c>
      <c r="O222" s="20">
        <f>N222/SQRT(T222)</f>
        <v>0.35355339059327373</v>
      </c>
      <c r="S222" s="20">
        <v>100</v>
      </c>
      <c r="T222" s="20">
        <v>2</v>
      </c>
      <c r="U222" s="25" t="s">
        <v>855</v>
      </c>
    </row>
    <row r="223" spans="1:21">
      <c r="A223" s="20">
        <v>222</v>
      </c>
      <c r="B223" s="20" t="s">
        <v>1601</v>
      </c>
      <c r="C223" s="20" t="s">
        <v>643</v>
      </c>
      <c r="E223" s="20" t="s">
        <v>213</v>
      </c>
      <c r="F223" s="20" t="s">
        <v>644</v>
      </c>
      <c r="I223" s="20" t="s">
        <v>19</v>
      </c>
      <c r="J223" s="20">
        <v>22.8</v>
      </c>
      <c r="K223" s="20">
        <v>11.9</v>
      </c>
      <c r="M223" s="21">
        <v>-27.2</v>
      </c>
      <c r="O223" s="21">
        <v>0.6</v>
      </c>
      <c r="T223" s="20">
        <v>35</v>
      </c>
      <c r="U223" s="25" t="s">
        <v>855</v>
      </c>
    </row>
    <row r="224" spans="1:21">
      <c r="A224" s="20">
        <v>223</v>
      </c>
      <c r="B224" s="20" t="s">
        <v>1602</v>
      </c>
      <c r="C224" s="20" t="s">
        <v>645</v>
      </c>
      <c r="D224" s="20" t="s">
        <v>213</v>
      </c>
      <c r="E224" s="20" t="s">
        <v>213</v>
      </c>
      <c r="F224" s="20" t="s">
        <v>644</v>
      </c>
      <c r="G224" s="20">
        <v>-7.7311178247734098</v>
      </c>
      <c r="H224" s="20">
        <v>108.920143884892</v>
      </c>
      <c r="I224" s="20" t="s">
        <v>19</v>
      </c>
      <c r="J224" s="20">
        <v>34.700000000000003</v>
      </c>
      <c r="K224" s="20">
        <v>8.8000000000000007</v>
      </c>
      <c r="M224" s="20">
        <v>-27.6</v>
      </c>
      <c r="O224" s="20">
        <v>0.4</v>
      </c>
      <c r="T224" s="20">
        <v>25</v>
      </c>
      <c r="U224" s="25" t="s">
        <v>855</v>
      </c>
    </row>
    <row r="225" spans="1:21">
      <c r="A225" s="20">
        <v>224</v>
      </c>
      <c r="B225" s="20" t="s">
        <v>1603</v>
      </c>
      <c r="C225" s="20" t="s">
        <v>646</v>
      </c>
      <c r="D225" s="20" t="s">
        <v>213</v>
      </c>
      <c r="E225" s="20" t="s">
        <v>213</v>
      </c>
      <c r="F225" s="20" t="s">
        <v>644</v>
      </c>
      <c r="G225" s="20">
        <v>-7.7595454545454601</v>
      </c>
      <c r="H225" s="20">
        <v>108.86690777576899</v>
      </c>
      <c r="I225" s="20" t="s">
        <v>19</v>
      </c>
      <c r="J225" s="20">
        <v>14.3</v>
      </c>
      <c r="K225" s="20">
        <v>2.5</v>
      </c>
      <c r="M225" s="54">
        <v>-26.9</v>
      </c>
      <c r="O225" s="54">
        <v>0.6</v>
      </c>
      <c r="T225" s="20">
        <v>60</v>
      </c>
      <c r="U225" s="25" t="s">
        <v>855</v>
      </c>
    </row>
    <row r="226" spans="1:21">
      <c r="A226" s="20">
        <v>225</v>
      </c>
      <c r="B226" s="20" t="s">
        <v>1604</v>
      </c>
      <c r="C226" s="20" t="s">
        <v>647</v>
      </c>
      <c r="D226" s="20" t="s">
        <v>213</v>
      </c>
      <c r="E226" s="20" t="s">
        <v>213</v>
      </c>
      <c r="F226" s="20" t="s">
        <v>644</v>
      </c>
      <c r="G226" s="20">
        <v>2.3022471910112401</v>
      </c>
      <c r="H226" s="20">
        <v>118.08973384030401</v>
      </c>
      <c r="I226" s="20" t="s">
        <v>19</v>
      </c>
      <c r="J226" s="20">
        <v>37.1</v>
      </c>
      <c r="K226" s="20">
        <v>6.4</v>
      </c>
      <c r="M226" s="20">
        <v>-27.8</v>
      </c>
      <c r="O226" s="20">
        <v>0.1</v>
      </c>
      <c r="T226" s="20">
        <v>20</v>
      </c>
      <c r="U226" s="25" t="s">
        <v>855</v>
      </c>
    </row>
    <row r="227" spans="1:21">
      <c r="A227" s="20">
        <v>226</v>
      </c>
      <c r="B227" s="20" t="s">
        <v>1605</v>
      </c>
      <c r="C227" s="20" t="s">
        <v>648</v>
      </c>
      <c r="D227" s="20" t="s">
        <v>213</v>
      </c>
      <c r="E227" s="20" t="s">
        <v>213</v>
      </c>
      <c r="F227" s="20" t="s">
        <v>644</v>
      </c>
      <c r="G227" s="20">
        <v>-5.9098019801980204</v>
      </c>
      <c r="H227" s="20">
        <v>106.609875311721</v>
      </c>
      <c r="I227" s="20" t="s">
        <v>19</v>
      </c>
      <c r="J227" s="20">
        <v>20.8</v>
      </c>
      <c r="K227" s="20">
        <v>0.6</v>
      </c>
      <c r="M227" s="20">
        <v>-24.2</v>
      </c>
      <c r="O227" s="20">
        <v>0.5</v>
      </c>
      <c r="T227" s="20">
        <v>10</v>
      </c>
      <c r="U227" s="25" t="s">
        <v>855</v>
      </c>
    </row>
    <row r="228" spans="1:21">
      <c r="A228" s="20">
        <v>227</v>
      </c>
      <c r="B228" s="20" t="s">
        <v>130</v>
      </c>
      <c r="C228" s="20" t="s">
        <v>131</v>
      </c>
      <c r="D228" s="20" t="s">
        <v>132</v>
      </c>
      <c r="E228" s="20" t="s">
        <v>133</v>
      </c>
      <c r="G228" s="20">
        <v>-2.5053516819571899</v>
      </c>
      <c r="H228" s="20">
        <v>133.478527607362</v>
      </c>
      <c r="I228" s="20" t="s">
        <v>19</v>
      </c>
      <c r="J228" s="20">
        <v>18.56127197</v>
      </c>
      <c r="M228" s="20">
        <v>-28.18765312</v>
      </c>
      <c r="P228" s="20">
        <v>2.4786208150000002</v>
      </c>
      <c r="S228" s="20">
        <v>50</v>
      </c>
      <c r="T228" s="20">
        <v>3</v>
      </c>
      <c r="U228" s="25" t="s">
        <v>856</v>
      </c>
    </row>
    <row r="229" spans="1:21">
      <c r="A229" s="20">
        <v>228</v>
      </c>
      <c r="B229" s="20" t="s">
        <v>1606</v>
      </c>
      <c r="C229" s="20" t="s">
        <v>560</v>
      </c>
      <c r="E229" s="20" t="s">
        <v>133</v>
      </c>
      <c r="G229" s="20">
        <v>-2.57415902140673</v>
      </c>
      <c r="H229" s="20">
        <v>133.50766871165601</v>
      </c>
      <c r="I229" s="20" t="s">
        <v>19</v>
      </c>
      <c r="J229" s="20">
        <v>32.564218750000002</v>
      </c>
      <c r="M229" s="20">
        <v>-28.65783265</v>
      </c>
      <c r="P229" s="20">
        <v>1.2664881619999999</v>
      </c>
      <c r="S229" s="20">
        <v>50</v>
      </c>
      <c r="T229" s="20">
        <v>3</v>
      </c>
      <c r="U229" s="25" t="s">
        <v>1607</v>
      </c>
    </row>
    <row r="230" spans="1:21">
      <c r="A230" s="20">
        <v>229</v>
      </c>
      <c r="B230" s="20" t="s">
        <v>708</v>
      </c>
      <c r="C230" s="20" t="s">
        <v>709</v>
      </c>
      <c r="D230" s="20" t="s">
        <v>461</v>
      </c>
      <c r="E230" s="20" t="s">
        <v>461</v>
      </c>
      <c r="F230" s="20" t="s">
        <v>711</v>
      </c>
      <c r="G230" s="20">
        <v>-4.4190961185644104</v>
      </c>
      <c r="H230" s="20">
        <v>39.515835762023897</v>
      </c>
      <c r="I230" s="20" t="s">
        <v>49</v>
      </c>
      <c r="M230" s="20">
        <v>-25.31</v>
      </c>
      <c r="N230" s="20">
        <v>0.33</v>
      </c>
      <c r="O230" s="20">
        <f>N230/SQRT(T230)</f>
        <v>0.16500000000000001</v>
      </c>
      <c r="S230" s="20" t="s">
        <v>899</v>
      </c>
      <c r="T230" s="20">
        <v>4</v>
      </c>
      <c r="U230" s="25" t="s">
        <v>857</v>
      </c>
    </row>
    <row r="231" spans="1:21">
      <c r="A231" s="20">
        <v>230</v>
      </c>
      <c r="B231" s="20" t="s">
        <v>1608</v>
      </c>
      <c r="C231" s="20" t="s">
        <v>712</v>
      </c>
      <c r="D231" s="20" t="s">
        <v>461</v>
      </c>
      <c r="E231" s="20" t="s">
        <v>461</v>
      </c>
      <c r="F231" s="20" t="s">
        <v>711</v>
      </c>
      <c r="G231" s="20">
        <v>-4.4117365869285097</v>
      </c>
      <c r="H231" s="20">
        <v>39.509827613830502</v>
      </c>
      <c r="I231" s="20" t="s">
        <v>49</v>
      </c>
      <c r="M231" s="20">
        <v>-22.69</v>
      </c>
      <c r="N231" s="20">
        <v>0.56999999999999995</v>
      </c>
      <c r="O231" s="20">
        <f>N231/SQRT(T231)</f>
        <v>0.28499999999999998</v>
      </c>
      <c r="S231" s="20" t="s">
        <v>899</v>
      </c>
      <c r="T231" s="20">
        <v>4</v>
      </c>
      <c r="U231" s="25" t="s">
        <v>1609</v>
      </c>
    </row>
    <row r="232" spans="1:21">
      <c r="A232" s="20">
        <v>231</v>
      </c>
      <c r="B232" s="20" t="s">
        <v>459</v>
      </c>
      <c r="C232" s="20" t="s">
        <v>460</v>
      </c>
      <c r="D232" s="20" t="s">
        <v>461</v>
      </c>
      <c r="E232" s="20" t="s">
        <v>461</v>
      </c>
      <c r="F232" s="20" t="s">
        <v>462</v>
      </c>
      <c r="G232" s="20">
        <v>-4.408888889</v>
      </c>
      <c r="H232" s="20">
        <v>39.523055560000003</v>
      </c>
      <c r="I232" s="20" t="s">
        <v>49</v>
      </c>
      <c r="M232" s="20">
        <v>-27.2</v>
      </c>
      <c r="N232" s="20">
        <v>0.10199999999999999</v>
      </c>
      <c r="O232" s="20">
        <f>N232/SQRT(T232)</f>
        <v>4.5615786740995708E-2</v>
      </c>
      <c r="S232" s="20">
        <v>100</v>
      </c>
      <c r="T232" s="20">
        <v>5</v>
      </c>
      <c r="U232" s="25" t="s">
        <v>858</v>
      </c>
    </row>
    <row r="233" spans="1:21">
      <c r="A233" s="20">
        <v>232</v>
      </c>
      <c r="B233" s="20" t="s">
        <v>463</v>
      </c>
      <c r="C233" s="20" t="s">
        <v>36</v>
      </c>
      <c r="D233" s="20" t="s">
        <v>464</v>
      </c>
      <c r="E233" s="20" t="s">
        <v>465</v>
      </c>
      <c r="G233" s="20">
        <v>39.5</v>
      </c>
      <c r="H233" s="20">
        <v>-4.3666700000000001</v>
      </c>
      <c r="I233" s="20" t="s">
        <v>19</v>
      </c>
      <c r="M233" s="20">
        <v>-25.2</v>
      </c>
      <c r="N233" s="20">
        <v>0.2</v>
      </c>
      <c r="O233" s="20">
        <f>N233/SQRT(T233)</f>
        <v>0.11547005383792516</v>
      </c>
      <c r="P233" s="20">
        <v>2.7</v>
      </c>
      <c r="Q233" s="20">
        <v>0.9</v>
      </c>
      <c r="R233" s="20">
        <f>Q233/SQRT(T233)</f>
        <v>0.51961524227066325</v>
      </c>
      <c r="T233" s="20">
        <v>3</v>
      </c>
      <c r="U233" s="25" t="s">
        <v>859</v>
      </c>
    </row>
    <row r="234" spans="1:21">
      <c r="A234" s="20">
        <v>233</v>
      </c>
      <c r="B234" s="20" t="s">
        <v>1610</v>
      </c>
      <c r="C234" s="20" t="s">
        <v>729</v>
      </c>
      <c r="D234" s="20" t="s">
        <v>464</v>
      </c>
      <c r="E234" s="20" t="s">
        <v>465</v>
      </c>
      <c r="G234" s="20">
        <v>39.5</v>
      </c>
      <c r="H234" s="20">
        <v>-4.3666700000000001</v>
      </c>
      <c r="I234" s="20" t="s">
        <v>49</v>
      </c>
      <c r="M234" s="20">
        <v>-23.8</v>
      </c>
      <c r="N234" s="20">
        <v>0.9</v>
      </c>
      <c r="O234" s="20">
        <f>N234/SQRT(T234)</f>
        <v>0.51961524227066325</v>
      </c>
      <c r="P234" s="20">
        <v>2.1</v>
      </c>
      <c r="Q234" s="20">
        <v>0.4</v>
      </c>
      <c r="R234" s="20">
        <f>Q234/SQRT(T234)</f>
        <v>0.23094010767585033</v>
      </c>
      <c r="T234" s="20">
        <v>3</v>
      </c>
      <c r="U234" s="25" t="s">
        <v>1611</v>
      </c>
    </row>
    <row r="235" spans="1:21">
      <c r="A235" s="20">
        <v>234</v>
      </c>
      <c r="B235" s="20" t="s">
        <v>513</v>
      </c>
      <c r="C235" s="20" t="s">
        <v>514</v>
      </c>
      <c r="D235" s="20" t="s">
        <v>465</v>
      </c>
      <c r="E235" s="20" t="s">
        <v>465</v>
      </c>
      <c r="F235" s="20">
        <v>2019</v>
      </c>
      <c r="G235" s="20">
        <v>-4.6500000000000004</v>
      </c>
      <c r="H235" s="20">
        <v>39.216700000000003</v>
      </c>
      <c r="I235" s="20" t="s">
        <v>19</v>
      </c>
      <c r="J235" s="20">
        <v>11.5</v>
      </c>
      <c r="K235" s="20">
        <v>2.2999999999999998</v>
      </c>
      <c r="L235" s="20">
        <f t="shared" ref="L235:L246" si="8">K235/SQRT(T235)</f>
        <v>0.3833333333333333</v>
      </c>
      <c r="P235" s="20">
        <v>7.4</v>
      </c>
      <c r="Q235" s="20">
        <v>0.7</v>
      </c>
      <c r="R235" s="20">
        <f>Q235/SQRT(T235)</f>
        <v>0.11666666666666665</v>
      </c>
      <c r="T235" s="20">
        <v>36</v>
      </c>
      <c r="U235" s="25" t="s">
        <v>860</v>
      </c>
    </row>
    <row r="236" spans="1:21">
      <c r="A236" s="20">
        <v>235</v>
      </c>
      <c r="B236" s="20" t="s">
        <v>1612</v>
      </c>
      <c r="C236" s="20" t="s">
        <v>515</v>
      </c>
      <c r="E236" s="20" t="s">
        <v>465</v>
      </c>
      <c r="F236" s="20">
        <v>2019</v>
      </c>
      <c r="G236" s="20">
        <v>-4.6501999999999999</v>
      </c>
      <c r="H236" s="20">
        <v>39.216500000000003</v>
      </c>
      <c r="I236" s="21" t="s">
        <v>19</v>
      </c>
      <c r="J236" s="20">
        <v>15.5</v>
      </c>
      <c r="K236" s="20">
        <v>3.9</v>
      </c>
      <c r="L236" s="20">
        <f t="shared" si="8"/>
        <v>0.89472136209519082</v>
      </c>
      <c r="P236" s="20">
        <v>6.2</v>
      </c>
      <c r="Q236" s="20">
        <v>0.9</v>
      </c>
      <c r="R236" s="20">
        <f>Q236/SQRT(T236)</f>
        <v>0.20647416048350559</v>
      </c>
      <c r="T236" s="20">
        <v>19</v>
      </c>
      <c r="U236" s="25" t="s">
        <v>1613</v>
      </c>
    </row>
    <row r="237" spans="1:21">
      <c r="A237" s="20">
        <v>236</v>
      </c>
      <c r="B237" s="20" t="s">
        <v>1614</v>
      </c>
      <c r="C237" s="20" t="s">
        <v>516</v>
      </c>
      <c r="E237" s="20" t="s">
        <v>465</v>
      </c>
      <c r="F237" s="20">
        <v>2019</v>
      </c>
      <c r="G237" s="20">
        <v>-4.6504000000000003</v>
      </c>
      <c r="H237" s="20">
        <v>39.216299999999997</v>
      </c>
      <c r="I237" s="20" t="s">
        <v>49</v>
      </c>
      <c r="J237" s="20">
        <v>15.6</v>
      </c>
      <c r="K237" s="20">
        <v>8.3000000000000007</v>
      </c>
      <c r="L237" s="20">
        <f t="shared" si="8"/>
        <v>4.7920072342738944</v>
      </c>
      <c r="P237" s="20">
        <v>3.8</v>
      </c>
      <c r="Q237" s="20">
        <v>1.2</v>
      </c>
      <c r="R237" s="20">
        <f>Q237/SQRT(T237)</f>
        <v>0.69282032302755092</v>
      </c>
      <c r="T237" s="20">
        <v>3</v>
      </c>
      <c r="U237" s="25" t="s">
        <v>1615</v>
      </c>
    </row>
    <row r="238" spans="1:21">
      <c r="A238" s="20">
        <v>237</v>
      </c>
      <c r="B238" s="20" t="s">
        <v>1616</v>
      </c>
      <c r="C238" s="20" t="s">
        <v>517</v>
      </c>
      <c r="E238" s="20" t="s">
        <v>465</v>
      </c>
      <c r="F238" s="20">
        <v>2019</v>
      </c>
      <c r="G238" s="20">
        <v>-4.6500000000000004</v>
      </c>
      <c r="H238" s="20">
        <v>39.216700000000003</v>
      </c>
      <c r="I238" s="20" t="s">
        <v>19</v>
      </c>
      <c r="J238" s="20">
        <v>22.3</v>
      </c>
      <c r="K238" s="20">
        <v>20.7</v>
      </c>
      <c r="L238" s="20">
        <f t="shared" si="8"/>
        <v>3.5500207124499328</v>
      </c>
      <c r="P238" s="20" t="s">
        <v>904</v>
      </c>
      <c r="T238" s="20">
        <v>34</v>
      </c>
      <c r="U238" s="25" t="s">
        <v>1617</v>
      </c>
    </row>
    <row r="239" spans="1:21">
      <c r="A239" s="20">
        <v>238</v>
      </c>
      <c r="B239" s="20" t="s">
        <v>1618</v>
      </c>
      <c r="C239" s="20" t="s">
        <v>518</v>
      </c>
      <c r="E239" s="20" t="s">
        <v>465</v>
      </c>
      <c r="F239" s="20">
        <v>2019</v>
      </c>
      <c r="G239" s="20">
        <v>-4.6501999999999999</v>
      </c>
      <c r="H239" s="20">
        <v>39.216500000000003</v>
      </c>
      <c r="I239" s="21" t="s">
        <v>19</v>
      </c>
      <c r="J239" s="20">
        <v>18.899999999999999</v>
      </c>
      <c r="K239" s="20">
        <v>16.7</v>
      </c>
      <c r="L239" s="20">
        <f t="shared" si="8"/>
        <v>5.5666666666666664</v>
      </c>
      <c r="P239" s="20">
        <v>5.0999999999999996</v>
      </c>
      <c r="Q239" s="20">
        <v>1</v>
      </c>
      <c r="R239" s="20">
        <f t="shared" ref="R239:R246" si="9">Q239/SQRT(T239)</f>
        <v>0.33333333333333331</v>
      </c>
      <c r="T239" s="20">
        <v>9</v>
      </c>
      <c r="U239" s="25" t="s">
        <v>1619</v>
      </c>
    </row>
    <row r="240" spans="1:21">
      <c r="A240" s="20">
        <v>239</v>
      </c>
      <c r="B240" s="20" t="s">
        <v>1620</v>
      </c>
      <c r="C240" s="20" t="s">
        <v>519</v>
      </c>
      <c r="E240" s="20" t="s">
        <v>465</v>
      </c>
      <c r="F240" s="20">
        <v>2019</v>
      </c>
      <c r="G240" s="20">
        <v>-4.6504000000000003</v>
      </c>
      <c r="H240" s="20">
        <v>39.216299999999997</v>
      </c>
      <c r="I240" s="20" t="s">
        <v>49</v>
      </c>
      <c r="J240" s="20">
        <v>21</v>
      </c>
      <c r="K240" s="20">
        <v>11.9</v>
      </c>
      <c r="L240" s="20">
        <f t="shared" si="8"/>
        <v>6.8704682033565474</v>
      </c>
      <c r="P240" s="20">
        <v>5</v>
      </c>
      <c r="Q240" s="20">
        <v>0.9</v>
      </c>
      <c r="R240" s="20">
        <f t="shared" si="9"/>
        <v>0.51961524227066325</v>
      </c>
      <c r="T240" s="20">
        <v>3</v>
      </c>
      <c r="U240" s="25" t="s">
        <v>1621</v>
      </c>
    </row>
    <row r="241" spans="1:21">
      <c r="A241" s="20">
        <v>240</v>
      </c>
      <c r="B241" s="20" t="s">
        <v>1622</v>
      </c>
      <c r="C241" s="20" t="s">
        <v>517</v>
      </c>
      <c r="E241" s="20" t="s">
        <v>465</v>
      </c>
      <c r="F241" s="20">
        <v>2020</v>
      </c>
      <c r="G241" s="20">
        <v>-4.6500000000000004</v>
      </c>
      <c r="H241" s="20">
        <v>39.216700000000003</v>
      </c>
      <c r="I241" s="20" t="s">
        <v>19</v>
      </c>
      <c r="J241" s="20">
        <v>12.7</v>
      </c>
      <c r="K241" s="20">
        <v>1.8</v>
      </c>
      <c r="L241" s="20">
        <f t="shared" si="8"/>
        <v>0.56920997883030822</v>
      </c>
      <c r="P241" s="20">
        <v>8</v>
      </c>
      <c r="Q241" s="20">
        <v>0.8</v>
      </c>
      <c r="R241" s="20">
        <f t="shared" si="9"/>
        <v>0.25298221281347033</v>
      </c>
      <c r="T241" s="20">
        <v>10</v>
      </c>
      <c r="U241" s="25" t="s">
        <v>1623</v>
      </c>
    </row>
    <row r="242" spans="1:21">
      <c r="A242" s="20">
        <v>241</v>
      </c>
      <c r="B242" s="20" t="s">
        <v>1624</v>
      </c>
      <c r="C242" s="20" t="s">
        <v>518</v>
      </c>
      <c r="E242" s="20" t="s">
        <v>465</v>
      </c>
      <c r="F242" s="20">
        <v>2020</v>
      </c>
      <c r="G242" s="20">
        <v>-4.6501999999999999</v>
      </c>
      <c r="H242" s="20">
        <v>39.216500000000003</v>
      </c>
      <c r="I242" s="21" t="s">
        <v>19</v>
      </c>
      <c r="J242" s="20">
        <v>13.5</v>
      </c>
      <c r="K242" s="20">
        <v>3.9</v>
      </c>
      <c r="L242" s="20">
        <f t="shared" si="8"/>
        <v>0.97499999999999998</v>
      </c>
      <c r="P242" s="20">
        <v>5.9</v>
      </c>
      <c r="Q242" s="20">
        <v>1.1000000000000001</v>
      </c>
      <c r="R242" s="20">
        <f t="shared" si="9"/>
        <v>0.27500000000000002</v>
      </c>
      <c r="T242" s="20">
        <v>16</v>
      </c>
      <c r="U242" s="25" t="s">
        <v>1625</v>
      </c>
    </row>
    <row r="243" spans="1:21">
      <c r="A243" s="20">
        <v>242</v>
      </c>
      <c r="B243" s="20" t="s">
        <v>1626</v>
      </c>
      <c r="C243" s="20" t="s">
        <v>519</v>
      </c>
      <c r="E243" s="20" t="s">
        <v>465</v>
      </c>
      <c r="F243" s="20">
        <v>2020</v>
      </c>
      <c r="G243" s="20">
        <v>-4.6504000000000003</v>
      </c>
      <c r="H243" s="20">
        <v>39.216299999999997</v>
      </c>
      <c r="I243" s="20" t="s">
        <v>49</v>
      </c>
      <c r="J243" s="20">
        <v>13.1</v>
      </c>
      <c r="K243" s="20">
        <v>2.5</v>
      </c>
      <c r="L243" s="20">
        <f t="shared" si="8"/>
        <v>1.0206207261596576</v>
      </c>
      <c r="P243" s="20">
        <v>5.9</v>
      </c>
      <c r="Q243" s="20">
        <v>0.6</v>
      </c>
      <c r="R243" s="20">
        <f t="shared" si="9"/>
        <v>0.24494897427831783</v>
      </c>
      <c r="T243" s="20">
        <v>6</v>
      </c>
      <c r="U243" s="25" t="s">
        <v>1627</v>
      </c>
    </row>
    <row r="244" spans="1:21">
      <c r="A244" s="20">
        <v>243</v>
      </c>
      <c r="B244" s="20" t="s">
        <v>1628</v>
      </c>
      <c r="C244" s="20" t="s">
        <v>520</v>
      </c>
      <c r="E244" s="20" t="s">
        <v>465</v>
      </c>
      <c r="G244" s="20">
        <v>-4.6500000000000004</v>
      </c>
      <c r="H244" s="20">
        <v>39.216700000000003</v>
      </c>
      <c r="I244" s="20" t="s">
        <v>19</v>
      </c>
      <c r="J244" s="20">
        <v>7.7</v>
      </c>
      <c r="K244" s="20">
        <v>1.9</v>
      </c>
      <c r="L244" s="20">
        <f t="shared" si="8"/>
        <v>0.84970583144991996</v>
      </c>
      <c r="P244" s="20">
        <v>8.5</v>
      </c>
      <c r="Q244" s="20">
        <v>0.7</v>
      </c>
      <c r="R244" s="20">
        <f t="shared" si="9"/>
        <v>0.31304951684997051</v>
      </c>
      <c r="T244" s="20">
        <v>5</v>
      </c>
      <c r="U244" s="25" t="s">
        <v>1629</v>
      </c>
    </row>
    <row r="245" spans="1:21">
      <c r="A245" s="20">
        <v>244</v>
      </c>
      <c r="B245" s="20" t="s">
        <v>1630</v>
      </c>
      <c r="C245" s="20" t="s">
        <v>521</v>
      </c>
      <c r="E245" s="20" t="s">
        <v>465</v>
      </c>
      <c r="G245" s="20">
        <v>-4.6501999999999999</v>
      </c>
      <c r="H245" s="20">
        <v>39.216500000000003</v>
      </c>
      <c r="I245" s="21" t="s">
        <v>19</v>
      </c>
      <c r="J245" s="20">
        <v>6</v>
      </c>
      <c r="K245" s="20">
        <v>2.5</v>
      </c>
      <c r="L245" s="20">
        <f t="shared" si="8"/>
        <v>1.25</v>
      </c>
      <c r="P245" s="20">
        <v>10.9</v>
      </c>
      <c r="Q245" s="20">
        <v>2.7</v>
      </c>
      <c r="R245" s="20">
        <f t="shared" si="9"/>
        <v>1.35</v>
      </c>
      <c r="T245" s="20">
        <v>4</v>
      </c>
      <c r="U245" s="25" t="s">
        <v>1631</v>
      </c>
    </row>
    <row r="246" spans="1:21">
      <c r="A246" s="20">
        <v>245</v>
      </c>
      <c r="B246" s="20" t="s">
        <v>1632</v>
      </c>
      <c r="C246" s="20" t="s">
        <v>522</v>
      </c>
      <c r="E246" s="20" t="s">
        <v>465</v>
      </c>
      <c r="G246" s="20">
        <v>-4.6504000000000003</v>
      </c>
      <c r="H246" s="20">
        <v>39.216299999999997</v>
      </c>
      <c r="I246" s="20" t="s">
        <v>49</v>
      </c>
      <c r="J246" s="20">
        <v>8.3000000000000007</v>
      </c>
      <c r="K246" s="20">
        <v>1.1000000000000001</v>
      </c>
      <c r="L246" s="20">
        <f t="shared" si="8"/>
        <v>0.49193495504995377</v>
      </c>
      <c r="P246" s="20">
        <v>6.6</v>
      </c>
      <c r="Q246" s="20">
        <v>2</v>
      </c>
      <c r="R246" s="20">
        <f t="shared" si="9"/>
        <v>0.89442719099991586</v>
      </c>
      <c r="T246" s="20">
        <v>5</v>
      </c>
      <c r="U246" s="25" t="s">
        <v>1633</v>
      </c>
    </row>
    <row r="247" spans="1:21">
      <c r="A247" s="20">
        <v>246</v>
      </c>
      <c r="B247" s="20" t="s">
        <v>498</v>
      </c>
      <c r="C247" s="20" t="s">
        <v>499</v>
      </c>
      <c r="D247" s="20" t="s">
        <v>501</v>
      </c>
      <c r="E247" s="20" t="s">
        <v>502</v>
      </c>
      <c r="F247" s="39" t="s">
        <v>503</v>
      </c>
      <c r="G247" s="20">
        <v>-4.4166670000000003</v>
      </c>
      <c r="H247" s="20">
        <v>39.5</v>
      </c>
      <c r="I247" s="20" t="s">
        <v>49</v>
      </c>
      <c r="J247" s="20">
        <v>20.8441558441558</v>
      </c>
      <c r="M247" s="20">
        <v>-22.192982456140399</v>
      </c>
      <c r="T247" s="20">
        <v>3</v>
      </c>
      <c r="U247" s="25" t="s">
        <v>861</v>
      </c>
    </row>
    <row r="248" spans="1:21">
      <c r="A248" s="20">
        <v>247</v>
      </c>
      <c r="B248" s="20" t="s">
        <v>1634</v>
      </c>
      <c r="C248" s="20" t="s">
        <v>499</v>
      </c>
      <c r="E248" s="20" t="s">
        <v>502</v>
      </c>
      <c r="F248" s="20" t="s">
        <v>504</v>
      </c>
      <c r="I248" s="20" t="s">
        <v>49</v>
      </c>
      <c r="J248" s="20">
        <v>11.6666666666667</v>
      </c>
      <c r="M248" s="20">
        <v>-22.719298245613999</v>
      </c>
      <c r="T248" s="20">
        <v>3</v>
      </c>
      <c r="U248" s="25" t="s">
        <v>1635</v>
      </c>
    </row>
    <row r="249" spans="1:21">
      <c r="A249" s="20">
        <v>248</v>
      </c>
      <c r="B249" s="20" t="s">
        <v>1636</v>
      </c>
      <c r="C249" s="20" t="s">
        <v>505</v>
      </c>
      <c r="E249" s="20" t="s">
        <v>502</v>
      </c>
      <c r="F249" s="39" t="s">
        <v>503</v>
      </c>
      <c r="I249" s="20" t="s">
        <v>49</v>
      </c>
      <c r="J249" s="20">
        <v>15.735930735930699</v>
      </c>
      <c r="M249" s="20">
        <v>-25.9649122807018</v>
      </c>
      <c r="T249" s="20">
        <v>3</v>
      </c>
      <c r="U249" s="25" t="s">
        <v>1637</v>
      </c>
    </row>
    <row r="250" spans="1:21">
      <c r="A250" s="20">
        <v>249</v>
      </c>
      <c r="B250" s="20" t="s">
        <v>1638</v>
      </c>
      <c r="C250" s="20" t="s">
        <v>505</v>
      </c>
      <c r="E250" s="20" t="s">
        <v>502</v>
      </c>
      <c r="F250" s="20" t="s">
        <v>504</v>
      </c>
      <c r="I250" s="20" t="s">
        <v>49</v>
      </c>
      <c r="J250" s="20">
        <v>15.303030303030299</v>
      </c>
      <c r="M250" s="20">
        <v>-25</v>
      </c>
      <c r="T250" s="20">
        <v>3</v>
      </c>
      <c r="U250" s="25" t="s">
        <v>1639</v>
      </c>
    </row>
    <row r="251" spans="1:21">
      <c r="A251" s="20">
        <v>250</v>
      </c>
      <c r="B251" s="20" t="s">
        <v>649</v>
      </c>
      <c r="C251" s="20" t="s">
        <v>650</v>
      </c>
      <c r="D251" s="20" t="s">
        <v>651</v>
      </c>
      <c r="E251" s="20" t="s">
        <v>651</v>
      </c>
      <c r="F251" s="20" t="s">
        <v>458</v>
      </c>
      <c r="G251" s="20">
        <v>-16.008431691493598</v>
      </c>
      <c r="H251" s="20">
        <v>46.3374221801757</v>
      </c>
      <c r="I251" s="20" t="s">
        <v>19</v>
      </c>
      <c r="J251" s="20">
        <v>7.97</v>
      </c>
      <c r="K251" s="20">
        <v>0.43</v>
      </c>
      <c r="L251" s="20">
        <f t="shared" ref="L251:L259" si="10">K251/SQRT(T251)</f>
        <v>0.2482606157515391</v>
      </c>
      <c r="M251" s="20">
        <v>-19.5</v>
      </c>
      <c r="N251" s="54">
        <v>0.7</v>
      </c>
      <c r="O251" s="20">
        <f t="shared" ref="O251:O259" si="11">N251/SQRT(T251)</f>
        <v>0.40414518843273806</v>
      </c>
      <c r="S251" s="20">
        <v>10</v>
      </c>
      <c r="T251" s="20">
        <v>3</v>
      </c>
      <c r="U251" s="25" t="s">
        <v>862</v>
      </c>
    </row>
    <row r="252" spans="1:21">
      <c r="A252" s="20">
        <v>251</v>
      </c>
      <c r="B252" s="20" t="s">
        <v>652</v>
      </c>
      <c r="C252" s="20" t="s">
        <v>653</v>
      </c>
      <c r="D252" s="20" t="s">
        <v>651</v>
      </c>
      <c r="E252" s="20" t="s">
        <v>651</v>
      </c>
      <c r="G252" s="20">
        <v>-15.8717613156174</v>
      </c>
      <c r="H252" s="20">
        <v>46.432865905761702</v>
      </c>
      <c r="I252" s="20" t="s">
        <v>19</v>
      </c>
      <c r="J252" s="20">
        <v>7.8</v>
      </c>
      <c r="K252" s="20">
        <v>0.43</v>
      </c>
      <c r="L252" s="20">
        <f t="shared" si="10"/>
        <v>0.2482606157515391</v>
      </c>
      <c r="M252" s="20">
        <v>-19.100000000000001</v>
      </c>
      <c r="N252" s="54">
        <v>0.7</v>
      </c>
      <c r="O252" s="20">
        <f t="shared" si="11"/>
        <v>0.40414518843273806</v>
      </c>
      <c r="S252" s="20">
        <v>10</v>
      </c>
      <c r="T252" s="20">
        <v>3</v>
      </c>
      <c r="U252" s="25" t="s">
        <v>1640</v>
      </c>
    </row>
    <row r="253" spans="1:21">
      <c r="A253" s="20">
        <v>252</v>
      </c>
      <c r="B253" s="20" t="s">
        <v>652</v>
      </c>
      <c r="C253" s="20" t="s">
        <v>654</v>
      </c>
      <c r="D253" s="20" t="s">
        <v>651</v>
      </c>
      <c r="E253" s="20" t="s">
        <v>651</v>
      </c>
      <c r="G253" s="20">
        <v>-15.8823285262038</v>
      </c>
      <c r="H253" s="20">
        <v>46.447972106933598</v>
      </c>
      <c r="I253" s="20" t="s">
        <v>19</v>
      </c>
      <c r="J253" s="20">
        <v>9.43</v>
      </c>
      <c r="K253" s="20">
        <v>0.6</v>
      </c>
      <c r="L253" s="20">
        <f t="shared" si="10"/>
        <v>0.34641016151377546</v>
      </c>
      <c r="M253" s="20">
        <v>-21.4</v>
      </c>
      <c r="N253" s="54">
        <v>2.4</v>
      </c>
      <c r="O253" s="20">
        <f t="shared" si="11"/>
        <v>1.3856406460551018</v>
      </c>
      <c r="S253" s="20">
        <v>10</v>
      </c>
      <c r="T253" s="20">
        <v>3</v>
      </c>
      <c r="U253" s="25" t="s">
        <v>1641</v>
      </c>
    </row>
    <row r="254" spans="1:21">
      <c r="A254" s="20">
        <v>253</v>
      </c>
      <c r="B254" s="20" t="s">
        <v>652</v>
      </c>
      <c r="C254" s="20" t="s">
        <v>655</v>
      </c>
      <c r="D254" s="20" t="s">
        <v>651</v>
      </c>
      <c r="E254" s="20" t="s">
        <v>651</v>
      </c>
      <c r="G254" s="20">
        <v>-15.8975179198956</v>
      </c>
      <c r="H254" s="20">
        <v>46.456211853027298</v>
      </c>
      <c r="I254" s="20" t="s">
        <v>19</v>
      </c>
      <c r="J254" s="20">
        <v>8.66</v>
      </c>
      <c r="K254" s="20">
        <v>0.69</v>
      </c>
      <c r="L254" s="20">
        <f t="shared" si="10"/>
        <v>0.39837168574084175</v>
      </c>
      <c r="M254" s="20">
        <v>-18.8</v>
      </c>
      <c r="N254" s="54">
        <v>0.2</v>
      </c>
      <c r="O254" s="20">
        <f t="shared" si="11"/>
        <v>0.11547005383792516</v>
      </c>
      <c r="S254" s="20">
        <v>10</v>
      </c>
      <c r="T254" s="20">
        <v>3</v>
      </c>
      <c r="U254" s="25" t="s">
        <v>1642</v>
      </c>
    </row>
    <row r="255" spans="1:21">
      <c r="A255" s="20">
        <v>254</v>
      </c>
      <c r="B255" s="20" t="s">
        <v>424</v>
      </c>
      <c r="C255" s="20" t="s">
        <v>425</v>
      </c>
      <c r="D255" s="20" t="s">
        <v>337</v>
      </c>
      <c r="E255" s="20" t="s">
        <v>337</v>
      </c>
      <c r="F255" s="20" t="s">
        <v>427</v>
      </c>
      <c r="G255" s="20">
        <v>20.75</v>
      </c>
      <c r="H255" s="20">
        <v>-90.4</v>
      </c>
      <c r="I255" s="20" t="s">
        <v>19</v>
      </c>
      <c r="J255" s="20">
        <v>49.63</v>
      </c>
      <c r="K255" s="20">
        <v>24.6</v>
      </c>
      <c r="L255" s="20">
        <f t="shared" si="10"/>
        <v>8.2000000000000011</v>
      </c>
      <c r="M255" s="20">
        <v>-28.79</v>
      </c>
      <c r="N255" s="20">
        <v>1.35</v>
      </c>
      <c r="O255" s="20">
        <f t="shared" si="11"/>
        <v>0.45</v>
      </c>
      <c r="P255" s="20">
        <v>6.8</v>
      </c>
      <c r="Q255" s="20">
        <v>3.14</v>
      </c>
      <c r="R255" s="20">
        <f>Q255/SQRT(T255)</f>
        <v>1.0466666666666666</v>
      </c>
      <c r="S255" s="20">
        <v>30</v>
      </c>
      <c r="T255" s="20">
        <v>9</v>
      </c>
      <c r="U255" s="25" t="s">
        <v>863</v>
      </c>
    </row>
    <row r="256" spans="1:21">
      <c r="A256" s="20">
        <v>255</v>
      </c>
      <c r="B256" s="20" t="s">
        <v>335</v>
      </c>
      <c r="C256" s="20" t="s">
        <v>428</v>
      </c>
      <c r="D256" s="20" t="s">
        <v>337</v>
      </c>
      <c r="E256" s="20" t="s">
        <v>337</v>
      </c>
      <c r="G256" s="20">
        <v>20.832999999999998</v>
      </c>
      <c r="H256" s="20">
        <v>-90.37</v>
      </c>
      <c r="I256" s="21" t="s">
        <v>19</v>
      </c>
      <c r="J256" s="20">
        <v>49.63</v>
      </c>
      <c r="K256" s="20">
        <v>24.6</v>
      </c>
      <c r="L256" s="20">
        <f t="shared" si="10"/>
        <v>7.7792030440142135</v>
      </c>
      <c r="M256" s="20">
        <v>-28.79</v>
      </c>
      <c r="N256" s="20">
        <v>1.35</v>
      </c>
      <c r="O256" s="20">
        <f t="shared" si="11"/>
        <v>0.42690748412273122</v>
      </c>
      <c r="P256" s="20">
        <v>6.8</v>
      </c>
      <c r="Q256" s="20">
        <v>3.14</v>
      </c>
      <c r="R256" s="20">
        <f>Q256/SQRT(T256)</f>
        <v>0.99295518529287108</v>
      </c>
      <c r="S256" s="20">
        <v>30</v>
      </c>
      <c r="T256" s="20">
        <v>10</v>
      </c>
      <c r="U256" s="25" t="s">
        <v>1643</v>
      </c>
    </row>
    <row r="257" spans="1:21">
      <c r="A257" s="20">
        <v>256</v>
      </c>
      <c r="B257" s="20" t="s">
        <v>335</v>
      </c>
      <c r="C257" s="20" t="s">
        <v>336</v>
      </c>
      <c r="D257" s="20" t="s">
        <v>337</v>
      </c>
      <c r="E257" s="20" t="s">
        <v>337</v>
      </c>
      <c r="G257" s="20">
        <v>21.25</v>
      </c>
      <c r="H257" s="20">
        <v>-89.75</v>
      </c>
      <c r="I257" s="21" t="s">
        <v>19</v>
      </c>
      <c r="J257" s="20">
        <v>46.11</v>
      </c>
      <c r="K257" s="20">
        <v>21.17</v>
      </c>
      <c r="L257" s="20">
        <f t="shared" si="10"/>
        <v>7.0566666666666675</v>
      </c>
      <c r="M257" s="20">
        <v>-26.55</v>
      </c>
      <c r="N257" s="20">
        <v>1.25</v>
      </c>
      <c r="O257" s="20">
        <f t="shared" si="11"/>
        <v>0.41666666666666669</v>
      </c>
      <c r="P257" s="20">
        <v>7.89</v>
      </c>
      <c r="Q257" s="20">
        <v>3.16</v>
      </c>
      <c r="R257" s="20">
        <f>Q257/SQRT(T257)</f>
        <v>1.0533333333333335</v>
      </c>
      <c r="S257" s="20">
        <v>50</v>
      </c>
      <c r="T257" s="20">
        <v>9</v>
      </c>
      <c r="U257" s="25" t="s">
        <v>1644</v>
      </c>
    </row>
    <row r="258" spans="1:21">
      <c r="A258" s="20">
        <v>257</v>
      </c>
      <c r="B258" s="20" t="s">
        <v>335</v>
      </c>
      <c r="C258" s="20" t="s">
        <v>429</v>
      </c>
      <c r="D258" s="20" t="s">
        <v>337</v>
      </c>
      <c r="E258" s="20" t="s">
        <v>337</v>
      </c>
      <c r="G258" s="20">
        <v>18.666</v>
      </c>
      <c r="H258" s="20">
        <v>-91.78</v>
      </c>
      <c r="I258" s="21" t="s">
        <v>19</v>
      </c>
      <c r="J258" s="20">
        <v>45.77</v>
      </c>
      <c r="K258" s="20">
        <v>12.77</v>
      </c>
      <c r="L258" s="20">
        <f t="shared" si="10"/>
        <v>7.3727629375515216</v>
      </c>
      <c r="M258" s="20">
        <v>-28.93</v>
      </c>
      <c r="N258" s="20">
        <v>2</v>
      </c>
      <c r="O258" s="20">
        <f t="shared" si="11"/>
        <v>1.1547005383792517</v>
      </c>
      <c r="P258" s="20">
        <v>4.3099999999999996</v>
      </c>
      <c r="Q258" s="20">
        <v>3.55</v>
      </c>
      <c r="R258" s="20">
        <f>Q258/SQRT(T258)</f>
        <v>2.0495934556231714</v>
      </c>
      <c r="S258" s="20">
        <v>30</v>
      </c>
      <c r="T258" s="20">
        <v>3</v>
      </c>
      <c r="U258" s="25" t="s">
        <v>1645</v>
      </c>
    </row>
    <row r="259" spans="1:21">
      <c r="A259" s="20">
        <v>258</v>
      </c>
      <c r="B259" s="20" t="s">
        <v>335</v>
      </c>
      <c r="C259" s="20" t="s">
        <v>430</v>
      </c>
      <c r="D259" s="20" t="s">
        <v>337</v>
      </c>
      <c r="E259" s="20" t="s">
        <v>337</v>
      </c>
      <c r="G259" s="20">
        <v>18.666</v>
      </c>
      <c r="H259" s="20">
        <v>-91.78</v>
      </c>
      <c r="I259" s="21" t="s">
        <v>19</v>
      </c>
      <c r="J259" s="20">
        <v>45.77</v>
      </c>
      <c r="K259" s="20">
        <v>12.77</v>
      </c>
      <c r="L259" s="20">
        <f t="shared" si="10"/>
        <v>7.3727629375515216</v>
      </c>
      <c r="M259" s="20">
        <v>-28.93</v>
      </c>
      <c r="N259" s="20">
        <v>2</v>
      </c>
      <c r="O259" s="20">
        <f t="shared" si="11"/>
        <v>1.1547005383792517</v>
      </c>
      <c r="P259" s="20">
        <v>4.3099999999999996</v>
      </c>
      <c r="Q259" s="20">
        <v>3.55</v>
      </c>
      <c r="R259" s="20">
        <f>Q259/SQRT(T259)</f>
        <v>2.0495934556231714</v>
      </c>
      <c r="S259" s="20">
        <v>30</v>
      </c>
      <c r="T259" s="20">
        <v>3</v>
      </c>
      <c r="U259" s="25" t="s">
        <v>1646</v>
      </c>
    </row>
    <row r="260" spans="1:21">
      <c r="A260" s="20">
        <v>259</v>
      </c>
      <c r="B260" s="20" t="s">
        <v>432</v>
      </c>
      <c r="C260" s="20" t="s">
        <v>474</v>
      </c>
      <c r="D260" s="20" t="s">
        <v>475</v>
      </c>
      <c r="E260" s="20" t="s">
        <v>435</v>
      </c>
      <c r="F260" s="20" t="s">
        <v>436</v>
      </c>
      <c r="G260" s="20">
        <v>19.713000000000001</v>
      </c>
      <c r="H260" s="20">
        <v>-96.412999999999997</v>
      </c>
      <c r="I260" s="21" t="s">
        <v>19</v>
      </c>
      <c r="J260" s="20">
        <v>28.85</v>
      </c>
      <c r="M260" s="20">
        <v>-19.740000000000002</v>
      </c>
      <c r="P260" s="20">
        <v>2.7</v>
      </c>
      <c r="U260" s="25" t="s">
        <v>864</v>
      </c>
    </row>
    <row r="261" spans="1:21">
      <c r="A261" s="20">
        <v>260</v>
      </c>
      <c r="B261" s="20" t="s">
        <v>432</v>
      </c>
      <c r="C261" s="20" t="s">
        <v>476</v>
      </c>
      <c r="E261" s="20" t="s">
        <v>435</v>
      </c>
      <c r="F261" s="20" t="s">
        <v>436</v>
      </c>
      <c r="G261" s="20">
        <v>19.713000000000001</v>
      </c>
      <c r="H261" s="20">
        <v>-96.412000000000006</v>
      </c>
      <c r="I261" s="21" t="s">
        <v>19</v>
      </c>
      <c r="J261" s="20">
        <v>22.4</v>
      </c>
      <c r="M261" s="20">
        <v>-19.024999999999999</v>
      </c>
      <c r="P261" s="20">
        <v>3.48</v>
      </c>
      <c r="U261" s="25" t="s">
        <v>1647</v>
      </c>
    </row>
    <row r="262" spans="1:21">
      <c r="A262" s="20">
        <v>261</v>
      </c>
      <c r="B262" s="20" t="s">
        <v>432</v>
      </c>
      <c r="C262" s="20" t="s">
        <v>433</v>
      </c>
      <c r="D262" s="20" t="s">
        <v>434</v>
      </c>
      <c r="E262" s="20" t="s">
        <v>435</v>
      </c>
      <c r="F262" s="20" t="s">
        <v>436</v>
      </c>
      <c r="G262" s="20">
        <v>19.693999999999999</v>
      </c>
      <c r="H262" s="20">
        <v>-87.46</v>
      </c>
      <c r="I262" s="21" t="s">
        <v>49</v>
      </c>
      <c r="J262" s="20">
        <v>20.549999999999997</v>
      </c>
      <c r="M262" s="20">
        <v>-21.594999999999999</v>
      </c>
      <c r="U262" s="25" t="s">
        <v>1648</v>
      </c>
    </row>
    <row r="263" spans="1:21">
      <c r="A263" s="20">
        <v>262</v>
      </c>
      <c r="B263" s="20" t="s">
        <v>432</v>
      </c>
      <c r="C263" s="20" t="s">
        <v>437</v>
      </c>
      <c r="E263" s="20" t="s">
        <v>435</v>
      </c>
      <c r="F263" s="20" t="s">
        <v>436</v>
      </c>
      <c r="G263" s="20">
        <v>19.603000000000002</v>
      </c>
      <c r="H263" s="20">
        <v>-87.453999999999994</v>
      </c>
      <c r="I263" s="21" t="s">
        <v>49</v>
      </c>
      <c r="J263" s="20">
        <v>18.600000000000001</v>
      </c>
      <c r="M263" s="20">
        <v>-21.9</v>
      </c>
      <c r="U263" s="25" t="s">
        <v>1649</v>
      </c>
    </row>
    <row r="264" spans="1:21">
      <c r="A264" s="20">
        <v>263</v>
      </c>
      <c r="B264" s="20" t="s">
        <v>438</v>
      </c>
      <c r="C264" s="20" t="s">
        <v>439</v>
      </c>
      <c r="D264" s="20" t="s">
        <v>440</v>
      </c>
      <c r="E264" s="20" t="s">
        <v>435</v>
      </c>
      <c r="F264" s="20" t="s">
        <v>441</v>
      </c>
      <c r="G264" s="20">
        <v>20.75</v>
      </c>
      <c r="H264" s="20">
        <v>-90.383300000000006</v>
      </c>
      <c r="I264" s="21" t="s">
        <v>49</v>
      </c>
      <c r="J264" s="20">
        <v>92</v>
      </c>
      <c r="M264" s="55">
        <v>-19.5</v>
      </c>
      <c r="N264" s="55"/>
      <c r="O264" s="55"/>
      <c r="T264" s="20">
        <v>3</v>
      </c>
      <c r="U264" s="25" t="s">
        <v>865</v>
      </c>
    </row>
    <row r="265" spans="1:21">
      <c r="A265" s="20">
        <v>264</v>
      </c>
      <c r="B265" s="20" t="s">
        <v>163</v>
      </c>
      <c r="C265" s="20" t="s">
        <v>164</v>
      </c>
      <c r="D265" s="20" t="s">
        <v>166</v>
      </c>
      <c r="E265" s="20" t="s">
        <v>166</v>
      </c>
      <c r="G265" s="20">
        <v>-36.8812922431907</v>
      </c>
      <c r="H265" s="20">
        <v>174.69250590801201</v>
      </c>
      <c r="I265" s="25" t="s">
        <v>49</v>
      </c>
      <c r="J265" s="20">
        <v>13.27</v>
      </c>
      <c r="M265" s="20">
        <v>-25.098591549295801</v>
      </c>
      <c r="P265" s="20">
        <v>5.6262135922330101</v>
      </c>
      <c r="S265" s="20">
        <v>10</v>
      </c>
      <c r="T265" s="20">
        <v>1</v>
      </c>
      <c r="U265" s="25" t="s">
        <v>866</v>
      </c>
    </row>
    <row r="266" spans="1:21">
      <c r="A266" s="20">
        <v>265</v>
      </c>
      <c r="B266" s="20" t="s">
        <v>167</v>
      </c>
      <c r="C266" s="20" t="s">
        <v>168</v>
      </c>
      <c r="D266" s="20" t="s">
        <v>166</v>
      </c>
      <c r="E266" s="20" t="s">
        <v>166</v>
      </c>
      <c r="G266" s="20">
        <v>-36.8813179885518</v>
      </c>
      <c r="H266" s="20">
        <v>174.692570281028</v>
      </c>
      <c r="I266" s="20" t="s">
        <v>49</v>
      </c>
      <c r="J266" s="20">
        <v>16.260000000000002</v>
      </c>
      <c r="M266" s="20">
        <v>-24.830985915492999</v>
      </c>
      <c r="P266" s="20">
        <v>5.5388349514563098</v>
      </c>
      <c r="S266" s="20">
        <v>10</v>
      </c>
      <c r="T266" s="20">
        <v>1</v>
      </c>
      <c r="U266" s="25" t="s">
        <v>1650</v>
      </c>
    </row>
    <row r="267" spans="1:21">
      <c r="A267" s="20">
        <v>266</v>
      </c>
      <c r="B267" s="20" t="s">
        <v>163</v>
      </c>
      <c r="C267" s="20" t="s">
        <v>169</v>
      </c>
      <c r="D267" s="20" t="s">
        <v>166</v>
      </c>
      <c r="E267" s="20" t="s">
        <v>166</v>
      </c>
      <c r="G267" s="20">
        <v>-36.881378061027199</v>
      </c>
      <c r="H267" s="20">
        <v>174.69263465404501</v>
      </c>
      <c r="I267" s="20" t="s">
        <v>49</v>
      </c>
      <c r="J267" s="20">
        <v>13.34</v>
      </c>
      <c r="M267" s="20">
        <v>-25.169014084507001</v>
      </c>
      <c r="P267" s="20">
        <v>5.5242718446602002</v>
      </c>
      <c r="S267" s="20">
        <v>10</v>
      </c>
      <c r="T267" s="20">
        <v>1</v>
      </c>
      <c r="U267" s="25" t="s">
        <v>1651</v>
      </c>
    </row>
    <row r="268" spans="1:21">
      <c r="A268" s="20">
        <v>267</v>
      </c>
      <c r="B268" s="20" t="s">
        <v>163</v>
      </c>
      <c r="C268" s="20" t="s">
        <v>170</v>
      </c>
      <c r="D268" s="20" t="s">
        <v>166</v>
      </c>
      <c r="E268" s="20" t="s">
        <v>166</v>
      </c>
      <c r="G268" s="20">
        <v>-36.881412388134798</v>
      </c>
      <c r="H268" s="20">
        <v>174.69268829822499</v>
      </c>
      <c r="I268" s="20" t="s">
        <v>49</v>
      </c>
      <c r="J268" s="20">
        <v>13.47</v>
      </c>
      <c r="M268" s="20">
        <v>-25.098591549295801</v>
      </c>
      <c r="P268" s="20">
        <v>5.6262135922330101</v>
      </c>
      <c r="S268" s="20">
        <v>10</v>
      </c>
      <c r="T268" s="20">
        <v>1</v>
      </c>
      <c r="U268" s="25" t="s">
        <v>1652</v>
      </c>
    </row>
    <row r="269" spans="1:21">
      <c r="A269" s="20">
        <v>268</v>
      </c>
      <c r="B269" s="20" t="s">
        <v>163</v>
      </c>
      <c r="C269" s="20" t="s">
        <v>171</v>
      </c>
      <c r="D269" s="20" t="s">
        <v>166</v>
      </c>
      <c r="E269" s="20" t="s">
        <v>166</v>
      </c>
      <c r="G269" s="20">
        <v>-36.881455296997601</v>
      </c>
      <c r="H269" s="20">
        <v>174.69277412891299</v>
      </c>
      <c r="I269" s="20" t="s">
        <v>49</v>
      </c>
      <c r="J269" s="20">
        <v>15.65</v>
      </c>
      <c r="M269" s="20">
        <v>-24.591549295774598</v>
      </c>
      <c r="P269" s="20">
        <v>5.9902912621359201</v>
      </c>
      <c r="S269" s="20">
        <v>10</v>
      </c>
      <c r="T269" s="20">
        <v>1</v>
      </c>
      <c r="U269" s="25" t="s">
        <v>1653</v>
      </c>
    </row>
    <row r="270" spans="1:21">
      <c r="A270" s="20">
        <v>269</v>
      </c>
      <c r="B270" s="20" t="s">
        <v>163</v>
      </c>
      <c r="C270" s="20" t="s">
        <v>172</v>
      </c>
      <c r="D270" s="20" t="s">
        <v>166</v>
      </c>
      <c r="E270" s="20" t="s">
        <v>166</v>
      </c>
      <c r="G270" s="20">
        <v>-36.881498205836202</v>
      </c>
      <c r="H270" s="20">
        <v>174.69287068843801</v>
      </c>
      <c r="I270" s="20" t="s">
        <v>49</v>
      </c>
      <c r="J270" s="20">
        <v>13.58</v>
      </c>
      <c r="M270" s="20">
        <v>-25.3943661971831</v>
      </c>
      <c r="P270" s="20">
        <v>6.0339805825242703</v>
      </c>
      <c r="S270" s="20">
        <v>10</v>
      </c>
      <c r="T270" s="20">
        <v>1</v>
      </c>
      <c r="U270" s="25" t="s">
        <v>1654</v>
      </c>
    </row>
    <row r="271" spans="1:21">
      <c r="A271" s="20">
        <v>270</v>
      </c>
      <c r="B271" s="20" t="s">
        <v>163</v>
      </c>
      <c r="C271" s="20" t="s">
        <v>173</v>
      </c>
      <c r="D271" s="20" t="s">
        <v>166</v>
      </c>
      <c r="E271" s="20" t="s">
        <v>166</v>
      </c>
      <c r="G271" s="20">
        <v>-36.881541114650801</v>
      </c>
      <c r="H271" s="20">
        <v>174.692988705635</v>
      </c>
      <c r="I271" s="20" t="s">
        <v>49</v>
      </c>
      <c r="J271" s="20">
        <v>20.04</v>
      </c>
      <c r="M271" s="20">
        <v>-24.633802816901401</v>
      </c>
      <c r="P271" s="20">
        <v>6.0048543689320404</v>
      </c>
      <c r="S271" s="20">
        <v>10</v>
      </c>
      <c r="T271" s="20">
        <v>1</v>
      </c>
      <c r="U271" s="25" t="s">
        <v>1655</v>
      </c>
    </row>
    <row r="272" spans="1:21">
      <c r="A272" s="20">
        <v>271</v>
      </c>
      <c r="B272" s="20" t="s">
        <v>163</v>
      </c>
      <c r="C272" s="20" t="s">
        <v>174</v>
      </c>
      <c r="D272" s="20" t="s">
        <v>166</v>
      </c>
      <c r="E272" s="20" t="s">
        <v>166</v>
      </c>
      <c r="G272" s="20">
        <v>-36.881558278169898</v>
      </c>
      <c r="H272" s="20">
        <v>174.69305307865099</v>
      </c>
      <c r="I272" s="20" t="s">
        <v>49</v>
      </c>
      <c r="J272" s="20">
        <v>13.9</v>
      </c>
      <c r="M272" s="20">
        <v>-24.7183098591549</v>
      </c>
      <c r="P272" s="20">
        <v>6.1504854368931996</v>
      </c>
      <c r="S272" s="20">
        <v>10</v>
      </c>
      <c r="T272" s="20">
        <v>1</v>
      </c>
      <c r="U272" s="25" t="s">
        <v>1656</v>
      </c>
    </row>
    <row r="273" spans="1:21">
      <c r="A273" s="20">
        <v>272</v>
      </c>
      <c r="B273" s="20" t="s">
        <v>163</v>
      </c>
      <c r="C273" s="20" t="s">
        <v>175</v>
      </c>
      <c r="D273" s="20" t="s">
        <v>166</v>
      </c>
      <c r="E273" s="20" t="s">
        <v>166</v>
      </c>
      <c r="G273" s="20">
        <v>-36.881592605196502</v>
      </c>
      <c r="H273" s="20">
        <v>174.69311745166701</v>
      </c>
      <c r="I273" s="20" t="s">
        <v>49</v>
      </c>
      <c r="J273" s="20">
        <v>15.7</v>
      </c>
      <c r="M273" s="20">
        <v>-24.507042253521099</v>
      </c>
      <c r="P273" s="20">
        <v>6.0339805825242703</v>
      </c>
      <c r="S273" s="20">
        <v>10</v>
      </c>
      <c r="T273" s="20">
        <v>1</v>
      </c>
      <c r="U273" s="25" t="s">
        <v>1657</v>
      </c>
    </row>
    <row r="274" spans="1:21">
      <c r="A274" s="20">
        <v>273</v>
      </c>
      <c r="B274" s="20" t="s">
        <v>163</v>
      </c>
      <c r="C274" s="20" t="s">
        <v>176</v>
      </c>
      <c r="D274" s="20" t="s">
        <v>166</v>
      </c>
      <c r="E274" s="20" t="s">
        <v>166</v>
      </c>
      <c r="G274" s="20">
        <v>-36.8816183504563</v>
      </c>
      <c r="H274" s="20">
        <v>174.693203282356</v>
      </c>
      <c r="I274" s="20" t="s">
        <v>49</v>
      </c>
      <c r="J274" s="20">
        <v>15.95</v>
      </c>
      <c r="M274" s="20">
        <v>-24.6056338028169</v>
      </c>
      <c r="P274" s="20">
        <v>6.2378640776698999</v>
      </c>
      <c r="S274" s="20">
        <v>10</v>
      </c>
      <c r="T274" s="20">
        <v>1</v>
      </c>
      <c r="U274" s="25" t="s">
        <v>1658</v>
      </c>
    </row>
    <row r="275" spans="1:21">
      <c r="A275" s="20">
        <v>274</v>
      </c>
      <c r="B275" s="20" t="s">
        <v>163</v>
      </c>
      <c r="C275" s="20" t="s">
        <v>177</v>
      </c>
      <c r="D275" s="20" t="s">
        <v>166</v>
      </c>
      <c r="E275" s="20" t="s">
        <v>166</v>
      </c>
      <c r="G275" s="20">
        <v>-36.881644095707401</v>
      </c>
      <c r="H275" s="20">
        <v>174.69327838420801</v>
      </c>
      <c r="I275" s="20" t="s">
        <v>49</v>
      </c>
      <c r="J275" s="20">
        <v>20.440000000000001</v>
      </c>
      <c r="M275" s="20">
        <v>-24.4647887323944</v>
      </c>
      <c r="P275" s="20">
        <v>6.3106796116504897</v>
      </c>
      <c r="S275" s="20">
        <v>10</v>
      </c>
      <c r="T275" s="20">
        <v>1</v>
      </c>
      <c r="U275" s="25" t="s">
        <v>1659</v>
      </c>
    </row>
    <row r="276" spans="1:21">
      <c r="A276" s="20">
        <v>275</v>
      </c>
      <c r="B276" s="20" t="s">
        <v>163</v>
      </c>
      <c r="C276" s="20" t="s">
        <v>178</v>
      </c>
      <c r="D276" s="20" t="s">
        <v>166</v>
      </c>
      <c r="E276" s="20" t="s">
        <v>166</v>
      </c>
      <c r="G276" s="20">
        <v>-36.881669840949797</v>
      </c>
      <c r="H276" s="20">
        <v>174.693332028388</v>
      </c>
      <c r="I276" s="20" t="s">
        <v>49</v>
      </c>
      <c r="J276" s="20">
        <v>12.52</v>
      </c>
      <c r="M276" s="20">
        <v>-24.014084507042298</v>
      </c>
      <c r="P276" s="20">
        <v>6.1650485436893199</v>
      </c>
      <c r="S276" s="20">
        <v>10</v>
      </c>
      <c r="T276" s="20">
        <v>1</v>
      </c>
      <c r="U276" s="25" t="s">
        <v>1660</v>
      </c>
    </row>
    <row r="277" spans="1:21">
      <c r="A277" s="20">
        <v>276</v>
      </c>
      <c r="B277" s="20" t="s">
        <v>163</v>
      </c>
      <c r="C277" s="20" t="s">
        <v>179</v>
      </c>
      <c r="D277" s="20" t="s">
        <v>166</v>
      </c>
      <c r="E277" s="20" t="s">
        <v>166</v>
      </c>
      <c r="G277" s="20">
        <v>-36.881687004440003</v>
      </c>
      <c r="H277" s="20">
        <v>174.69340713024101</v>
      </c>
      <c r="I277" s="20" t="s">
        <v>49</v>
      </c>
      <c r="J277" s="20">
        <v>15.48</v>
      </c>
      <c r="M277" s="20">
        <v>-24.478873239436599</v>
      </c>
      <c r="P277" s="20">
        <v>6.2669902912621396</v>
      </c>
      <c r="S277" s="20">
        <v>10</v>
      </c>
      <c r="T277" s="20">
        <v>1</v>
      </c>
      <c r="U277" s="25" t="s">
        <v>1661</v>
      </c>
    </row>
    <row r="278" spans="1:21">
      <c r="A278" s="20">
        <v>277</v>
      </c>
      <c r="B278" s="20" t="s">
        <v>163</v>
      </c>
      <c r="C278" s="20" t="s">
        <v>180</v>
      </c>
      <c r="D278" s="20" t="s">
        <v>166</v>
      </c>
      <c r="E278" s="20" t="s">
        <v>166</v>
      </c>
      <c r="G278" s="20">
        <v>-36.881712749667997</v>
      </c>
      <c r="H278" s="20">
        <v>174.693482232093</v>
      </c>
      <c r="I278" s="20" t="s">
        <v>49</v>
      </c>
      <c r="J278" s="20">
        <v>13.67</v>
      </c>
      <c r="M278" s="20">
        <v>-24.6056338028169</v>
      </c>
      <c r="P278" s="20">
        <v>6.3689320388349504</v>
      </c>
      <c r="S278" s="20">
        <v>10</v>
      </c>
      <c r="T278" s="20">
        <v>1</v>
      </c>
      <c r="U278" s="25" t="s">
        <v>1662</v>
      </c>
    </row>
    <row r="279" spans="1:21">
      <c r="A279" s="20">
        <v>278</v>
      </c>
      <c r="B279" s="20" t="s">
        <v>163</v>
      </c>
      <c r="C279" s="20" t="s">
        <v>181</v>
      </c>
      <c r="D279" s="20" t="s">
        <v>166</v>
      </c>
      <c r="E279" s="20" t="s">
        <v>166</v>
      </c>
      <c r="G279" s="20">
        <v>-36.881738494887301</v>
      </c>
      <c r="H279" s="20">
        <v>174.69356806278199</v>
      </c>
      <c r="I279" s="20" t="s">
        <v>49</v>
      </c>
      <c r="J279" s="20">
        <v>15.74</v>
      </c>
      <c r="M279" s="20">
        <v>-24.6056338028169</v>
      </c>
      <c r="P279" s="20">
        <v>6.2378640776698999</v>
      </c>
      <c r="S279" s="20">
        <v>10</v>
      </c>
      <c r="T279" s="20">
        <v>1</v>
      </c>
      <c r="U279" s="25" t="s">
        <v>1663</v>
      </c>
    </row>
    <row r="280" spans="1:21">
      <c r="A280" s="20">
        <v>279</v>
      </c>
      <c r="B280" s="20" t="s">
        <v>163</v>
      </c>
      <c r="C280" s="20" t="s">
        <v>182</v>
      </c>
      <c r="D280" s="20" t="s">
        <v>166</v>
      </c>
      <c r="E280" s="20" t="s">
        <v>166</v>
      </c>
      <c r="G280" s="20">
        <v>-36.881755658362003</v>
      </c>
      <c r="H280" s="20">
        <v>174.69364316463401</v>
      </c>
      <c r="I280" s="20" t="s">
        <v>49</v>
      </c>
      <c r="J280" s="20">
        <v>12.79</v>
      </c>
      <c r="M280" s="20">
        <v>-24.746478873239401</v>
      </c>
      <c r="P280" s="20">
        <v>6.6019417475728197</v>
      </c>
      <c r="S280" s="20">
        <v>10</v>
      </c>
      <c r="T280" s="20">
        <v>1</v>
      </c>
      <c r="U280" s="25" t="s">
        <v>1664</v>
      </c>
    </row>
    <row r="281" spans="1:21">
      <c r="A281" s="20">
        <v>280</v>
      </c>
      <c r="B281" s="20" t="s">
        <v>163</v>
      </c>
      <c r="C281" s="20" t="s">
        <v>183</v>
      </c>
      <c r="D281" s="20" t="s">
        <v>166</v>
      </c>
      <c r="E281" s="20" t="s">
        <v>166</v>
      </c>
      <c r="G281" s="20">
        <v>-36.881772821832797</v>
      </c>
      <c r="H281" s="20">
        <v>174.693718266487</v>
      </c>
      <c r="I281" s="20" t="s">
        <v>49</v>
      </c>
      <c r="J281" s="20">
        <v>11.85</v>
      </c>
      <c r="M281" s="20">
        <v>-24.4647887323944</v>
      </c>
      <c r="P281" s="20">
        <v>6.5582524271844704</v>
      </c>
      <c r="S281" s="20">
        <v>10</v>
      </c>
      <c r="T281" s="20">
        <v>1</v>
      </c>
      <c r="U281" s="25" t="s">
        <v>1665</v>
      </c>
    </row>
    <row r="282" spans="1:21">
      <c r="A282" s="20">
        <v>281</v>
      </c>
      <c r="B282" s="20" t="s">
        <v>163</v>
      </c>
      <c r="C282" s="20" t="s">
        <v>184</v>
      </c>
      <c r="D282" s="20" t="s">
        <v>166</v>
      </c>
      <c r="E282" s="20" t="s">
        <v>166</v>
      </c>
      <c r="G282" s="20">
        <v>-36.881789985299797</v>
      </c>
      <c r="H282" s="20">
        <v>174.69377191066701</v>
      </c>
      <c r="I282" s="20" t="s">
        <v>49</v>
      </c>
      <c r="J282" s="20">
        <v>13.52</v>
      </c>
      <c r="M282" s="20">
        <v>-24.7183098591549</v>
      </c>
      <c r="P282" s="20">
        <v>6.5291262135922299</v>
      </c>
      <c r="S282" s="20">
        <v>10</v>
      </c>
      <c r="T282" s="20">
        <v>1</v>
      </c>
      <c r="U282" s="25" t="s">
        <v>1666</v>
      </c>
    </row>
    <row r="283" spans="1:21">
      <c r="A283" s="20">
        <v>282</v>
      </c>
      <c r="B283" s="20" t="s">
        <v>163</v>
      </c>
      <c r="C283" s="20" t="s">
        <v>185</v>
      </c>
      <c r="D283" s="20" t="s">
        <v>166</v>
      </c>
      <c r="E283" s="20" t="s">
        <v>166</v>
      </c>
      <c r="G283" s="20">
        <v>-36.8817985670319</v>
      </c>
      <c r="H283" s="20">
        <v>174.693825554847</v>
      </c>
      <c r="I283" s="20" t="s">
        <v>49</v>
      </c>
      <c r="J283" s="20">
        <v>13.22</v>
      </c>
      <c r="M283" s="20">
        <v>-24.760563380281699</v>
      </c>
      <c r="P283" s="20">
        <v>6.5291262135922299</v>
      </c>
      <c r="S283" s="20">
        <v>10</v>
      </c>
      <c r="T283" s="20">
        <v>1</v>
      </c>
      <c r="U283" s="25" t="s">
        <v>1667</v>
      </c>
    </row>
    <row r="284" spans="1:21">
      <c r="A284" s="20">
        <v>283</v>
      </c>
      <c r="B284" s="20" t="s">
        <v>163</v>
      </c>
      <c r="C284" s="20" t="s">
        <v>186</v>
      </c>
      <c r="D284" s="20" t="s">
        <v>166</v>
      </c>
      <c r="E284" s="20" t="s">
        <v>166</v>
      </c>
      <c r="G284" s="20">
        <v>-36.881807148763002</v>
      </c>
      <c r="H284" s="20">
        <v>174.693857741355</v>
      </c>
      <c r="I284" s="20" t="s">
        <v>49</v>
      </c>
      <c r="J284" s="20">
        <v>11.52</v>
      </c>
      <c r="M284" s="20">
        <v>-24.3239436619718</v>
      </c>
      <c r="P284" s="20">
        <v>6.8495145631068004</v>
      </c>
      <c r="S284" s="20">
        <v>10</v>
      </c>
      <c r="T284" s="20">
        <v>1</v>
      </c>
      <c r="U284" s="25" t="s">
        <v>1668</v>
      </c>
    </row>
    <row r="285" spans="1:21">
      <c r="A285" s="20">
        <v>284</v>
      </c>
      <c r="B285" s="20" t="s">
        <v>163</v>
      </c>
      <c r="C285" s="20" t="s">
        <v>187</v>
      </c>
      <c r="D285" s="20" t="s">
        <v>166</v>
      </c>
      <c r="E285" s="20" t="s">
        <v>166</v>
      </c>
      <c r="G285" s="20">
        <v>-36.881815730493102</v>
      </c>
      <c r="H285" s="20">
        <v>174.69392211437199</v>
      </c>
      <c r="I285" s="20" t="s">
        <v>49</v>
      </c>
      <c r="J285" s="20">
        <v>11.02</v>
      </c>
      <c r="M285" s="20">
        <v>-24.3239436619718</v>
      </c>
      <c r="P285" s="20">
        <v>6.9660194174757297</v>
      </c>
      <c r="S285" s="20">
        <v>10</v>
      </c>
      <c r="T285" s="20">
        <v>1</v>
      </c>
      <c r="U285" s="25" t="s">
        <v>1669</v>
      </c>
    </row>
    <row r="286" spans="1:21">
      <c r="A286" s="20">
        <v>285</v>
      </c>
      <c r="B286" s="20" t="s">
        <v>163</v>
      </c>
      <c r="C286" s="20" t="s">
        <v>188</v>
      </c>
      <c r="D286" s="20" t="s">
        <v>166</v>
      </c>
      <c r="E286" s="20" t="s">
        <v>166</v>
      </c>
      <c r="G286" s="20">
        <v>-36.881841475677703</v>
      </c>
      <c r="H286" s="20">
        <v>174.693975758552</v>
      </c>
      <c r="I286" s="20" t="s">
        <v>49</v>
      </c>
      <c r="J286" s="20">
        <v>12.8</v>
      </c>
      <c r="M286" s="20">
        <v>-24.971830985915499</v>
      </c>
      <c r="P286" s="20">
        <v>6.4854368932038797</v>
      </c>
      <c r="S286" s="20">
        <v>10</v>
      </c>
      <c r="T286" s="20">
        <v>1</v>
      </c>
      <c r="U286" s="25" t="s">
        <v>1670</v>
      </c>
    </row>
    <row r="287" spans="1:21">
      <c r="A287" s="20">
        <v>286</v>
      </c>
      <c r="B287" s="20" t="s">
        <v>163</v>
      </c>
      <c r="C287" s="20" t="s">
        <v>189</v>
      </c>
      <c r="D287" s="20" t="s">
        <v>166</v>
      </c>
      <c r="E287" s="20" t="s">
        <v>166</v>
      </c>
      <c r="G287" s="20">
        <v>-36.881858639129199</v>
      </c>
      <c r="H287" s="20">
        <v>174.69404013156799</v>
      </c>
      <c r="I287" s="20" t="s">
        <v>49</v>
      </c>
      <c r="J287" s="20">
        <v>10.43</v>
      </c>
      <c r="M287" s="20">
        <v>-24.3943661971831</v>
      </c>
      <c r="P287" s="20">
        <v>6.6019417475728197</v>
      </c>
      <c r="S287" s="20">
        <v>10</v>
      </c>
      <c r="T287" s="20">
        <v>1</v>
      </c>
      <c r="U287" s="25" t="s">
        <v>1671</v>
      </c>
    </row>
    <row r="288" spans="1:21">
      <c r="A288" s="20">
        <v>287</v>
      </c>
      <c r="B288" s="20" t="s">
        <v>163</v>
      </c>
      <c r="C288" s="20" t="s">
        <v>190</v>
      </c>
      <c r="D288" s="20" t="s">
        <v>166</v>
      </c>
      <c r="E288" s="20" t="s">
        <v>166</v>
      </c>
      <c r="G288" s="20">
        <v>-36.8818758025769</v>
      </c>
      <c r="H288" s="20">
        <v>174.694104504585</v>
      </c>
      <c r="I288" s="20" t="s">
        <v>49</v>
      </c>
      <c r="J288" s="20">
        <v>11.95</v>
      </c>
      <c r="M288" s="20">
        <v>-24.802816901408502</v>
      </c>
      <c r="P288" s="20">
        <v>6.5145631067961203</v>
      </c>
      <c r="S288" s="20">
        <v>10</v>
      </c>
      <c r="T288" s="20">
        <v>1</v>
      </c>
      <c r="U288" s="25" t="s">
        <v>1672</v>
      </c>
    </row>
    <row r="289" spans="1:21">
      <c r="A289" s="20">
        <v>288</v>
      </c>
      <c r="B289" s="20" t="s">
        <v>163</v>
      </c>
      <c r="C289" s="20" t="s">
        <v>191</v>
      </c>
      <c r="D289" s="20" t="s">
        <v>166</v>
      </c>
      <c r="E289" s="20" t="s">
        <v>166</v>
      </c>
      <c r="G289" s="20">
        <v>-36.8818929660208</v>
      </c>
      <c r="H289" s="20">
        <v>174.69417960643699</v>
      </c>
      <c r="I289" s="20" t="s">
        <v>49</v>
      </c>
      <c r="J289" s="20">
        <v>11.36</v>
      </c>
      <c r="M289" s="20">
        <v>-24.746478873239401</v>
      </c>
      <c r="P289" s="20">
        <v>6.7038834951456296</v>
      </c>
      <c r="S289" s="20">
        <v>10</v>
      </c>
      <c r="T289" s="20">
        <v>1</v>
      </c>
      <c r="U289" s="25" t="s">
        <v>1673</v>
      </c>
    </row>
    <row r="290" spans="1:21">
      <c r="A290" s="20">
        <v>289</v>
      </c>
      <c r="B290" s="20" t="s">
        <v>163</v>
      </c>
      <c r="C290" s="20" t="s">
        <v>192</v>
      </c>
      <c r="D290" s="20" t="s">
        <v>166</v>
      </c>
      <c r="E290" s="20" t="s">
        <v>166</v>
      </c>
      <c r="G290" s="20">
        <v>-36.881910129460799</v>
      </c>
      <c r="H290" s="20">
        <v>174.694243979454</v>
      </c>
      <c r="I290" s="20" t="s">
        <v>49</v>
      </c>
      <c r="J290" s="20">
        <v>10.77</v>
      </c>
      <c r="M290" s="20">
        <v>-24.014084507042298</v>
      </c>
      <c r="P290" s="20">
        <v>7.0825242718446599</v>
      </c>
      <c r="S290" s="20">
        <v>10</v>
      </c>
      <c r="T290" s="20">
        <v>1</v>
      </c>
      <c r="U290" s="25" t="s">
        <v>1674</v>
      </c>
    </row>
    <row r="291" spans="1:21">
      <c r="A291" s="20">
        <v>290</v>
      </c>
      <c r="B291" s="20" t="s">
        <v>163</v>
      </c>
      <c r="C291" s="20" t="s">
        <v>193</v>
      </c>
      <c r="D291" s="20" t="s">
        <v>166</v>
      </c>
      <c r="E291" s="20" t="s">
        <v>166</v>
      </c>
      <c r="G291" s="20">
        <v>-36.881918711179303</v>
      </c>
      <c r="H291" s="20">
        <v>174.69429762363399</v>
      </c>
      <c r="I291" s="20" t="s">
        <v>49</v>
      </c>
      <c r="J291" s="20">
        <v>11.73</v>
      </c>
      <c r="M291" s="20">
        <v>-24.901408450704199</v>
      </c>
      <c r="P291" s="20">
        <v>6.9660194174757297</v>
      </c>
      <c r="S291" s="20">
        <v>10</v>
      </c>
      <c r="T291" s="20">
        <v>1</v>
      </c>
      <c r="U291" s="25" t="s">
        <v>1675</v>
      </c>
    </row>
    <row r="292" spans="1:21">
      <c r="A292" s="20">
        <v>291</v>
      </c>
      <c r="B292" s="20" t="s">
        <v>163</v>
      </c>
      <c r="C292" s="20" t="s">
        <v>194</v>
      </c>
      <c r="D292" s="20" t="s">
        <v>166</v>
      </c>
      <c r="E292" s="20" t="s">
        <v>166</v>
      </c>
      <c r="G292" s="20">
        <v>-36.881927292896897</v>
      </c>
      <c r="H292" s="20">
        <v>174.694351267814</v>
      </c>
      <c r="I292" s="20" t="s">
        <v>49</v>
      </c>
      <c r="J292" s="20">
        <v>10.050000000000001</v>
      </c>
      <c r="M292" s="20">
        <v>-24.3943661971831</v>
      </c>
      <c r="P292" s="20">
        <v>7.8106796116504897</v>
      </c>
      <c r="S292" s="20">
        <v>10</v>
      </c>
      <c r="T292" s="20">
        <v>1</v>
      </c>
      <c r="U292" s="25" t="s">
        <v>1676</v>
      </c>
    </row>
    <row r="293" spans="1:21">
      <c r="A293" s="20">
        <v>292</v>
      </c>
      <c r="B293" s="20" t="s">
        <v>163</v>
      </c>
      <c r="C293" s="20" t="s">
        <v>195</v>
      </c>
      <c r="D293" s="20" t="s">
        <v>166</v>
      </c>
      <c r="E293" s="20" t="s">
        <v>166</v>
      </c>
      <c r="G293" s="20">
        <v>-36.881944456329201</v>
      </c>
      <c r="H293" s="20">
        <v>174.69442636966701</v>
      </c>
      <c r="I293" s="20" t="s">
        <v>49</v>
      </c>
      <c r="J293" s="20">
        <v>11.04</v>
      </c>
      <c r="M293" s="20">
        <v>-24.1408450704225</v>
      </c>
      <c r="P293" s="20">
        <v>7.15533980582524</v>
      </c>
      <c r="S293" s="20">
        <v>10</v>
      </c>
      <c r="T293" s="20">
        <v>1</v>
      </c>
      <c r="U293" s="25" t="s">
        <v>1677</v>
      </c>
    </row>
    <row r="294" spans="1:21">
      <c r="A294" s="20">
        <v>293</v>
      </c>
      <c r="B294" s="20" t="s">
        <v>163</v>
      </c>
      <c r="C294" s="20" t="s">
        <v>196</v>
      </c>
      <c r="D294" s="20" t="s">
        <v>166</v>
      </c>
      <c r="E294" s="20" t="s">
        <v>166</v>
      </c>
      <c r="G294" s="20">
        <v>-36.881953038043903</v>
      </c>
      <c r="H294" s="20">
        <v>174.694490742683</v>
      </c>
      <c r="I294" s="20" t="s">
        <v>49</v>
      </c>
      <c r="J294" s="20">
        <v>10.28</v>
      </c>
      <c r="M294" s="20">
        <v>-23.746478873239401</v>
      </c>
      <c r="P294" s="20">
        <v>7.0679611650485397</v>
      </c>
      <c r="S294" s="20">
        <v>10</v>
      </c>
      <c r="T294" s="20">
        <v>1</v>
      </c>
      <c r="U294" s="25" t="s">
        <v>1678</v>
      </c>
    </row>
    <row r="295" spans="1:21">
      <c r="A295" s="20">
        <v>294</v>
      </c>
      <c r="B295" s="20" t="s">
        <v>163</v>
      </c>
      <c r="C295" s="20" t="s">
        <v>197</v>
      </c>
      <c r="D295" s="20" t="s">
        <v>166</v>
      </c>
      <c r="E295" s="20" t="s">
        <v>166</v>
      </c>
      <c r="G295" s="20">
        <v>-36.881970201470402</v>
      </c>
      <c r="H295" s="20">
        <v>174.69457657337099</v>
      </c>
      <c r="I295" s="20" t="s">
        <v>49</v>
      </c>
      <c r="J295" s="20">
        <v>10.11</v>
      </c>
      <c r="M295" s="20">
        <v>-23.6056338028169</v>
      </c>
      <c r="P295" s="20">
        <v>7.0825242718446599</v>
      </c>
      <c r="S295" s="20">
        <v>10</v>
      </c>
      <c r="T295" s="20">
        <v>1</v>
      </c>
      <c r="U295" s="25" t="s">
        <v>1679</v>
      </c>
    </row>
    <row r="296" spans="1:21">
      <c r="A296" s="20">
        <v>295</v>
      </c>
      <c r="B296" s="20" t="s">
        <v>163</v>
      </c>
      <c r="C296" s="20" t="s">
        <v>198</v>
      </c>
      <c r="D296" s="20" t="s">
        <v>166</v>
      </c>
      <c r="E296" s="20" t="s">
        <v>166</v>
      </c>
      <c r="G296" s="20">
        <v>-36.881987364893</v>
      </c>
      <c r="H296" s="20">
        <v>174.69466240406001</v>
      </c>
      <c r="I296" s="20" t="s">
        <v>49</v>
      </c>
      <c r="J296" s="20">
        <v>10.050000000000001</v>
      </c>
      <c r="M296" s="20">
        <v>-23.422535211267601</v>
      </c>
      <c r="P296" s="20">
        <v>7.0097087378640799</v>
      </c>
      <c r="S296" s="20">
        <v>10</v>
      </c>
      <c r="T296" s="20">
        <v>1</v>
      </c>
      <c r="U296" s="25" t="s">
        <v>1680</v>
      </c>
    </row>
    <row r="297" spans="1:21">
      <c r="A297" s="20">
        <v>296</v>
      </c>
      <c r="B297" s="20" t="s">
        <v>163</v>
      </c>
      <c r="C297" s="20" t="s">
        <v>199</v>
      </c>
      <c r="D297" s="20" t="s">
        <v>166</v>
      </c>
      <c r="E297" s="20" t="s">
        <v>166</v>
      </c>
      <c r="G297" s="20">
        <v>-36.881995946602899</v>
      </c>
      <c r="H297" s="20">
        <v>174.694737505912</v>
      </c>
      <c r="I297" s="20" t="s">
        <v>49</v>
      </c>
      <c r="J297" s="20">
        <v>10.93</v>
      </c>
      <c r="M297" s="20">
        <v>-23.774647887323901</v>
      </c>
      <c r="P297" s="20">
        <v>6.7766990291262097</v>
      </c>
      <c r="S297" s="20">
        <v>10</v>
      </c>
      <c r="T297" s="20">
        <v>1</v>
      </c>
      <c r="U297" s="25" t="s">
        <v>1681</v>
      </c>
    </row>
    <row r="298" spans="1:21">
      <c r="A298" s="20">
        <v>297</v>
      </c>
      <c r="B298" s="20" t="s">
        <v>200</v>
      </c>
      <c r="C298" s="20" t="s">
        <v>201</v>
      </c>
      <c r="D298" s="20" t="s">
        <v>166</v>
      </c>
      <c r="E298" s="20" t="s">
        <v>166</v>
      </c>
      <c r="F298" s="20" t="s">
        <v>202</v>
      </c>
      <c r="G298" s="20">
        <v>-37.232402</v>
      </c>
      <c r="H298" s="20">
        <v>175.861774</v>
      </c>
      <c r="I298" s="20" t="s">
        <v>19</v>
      </c>
      <c r="J298" s="20">
        <v>14.48</v>
      </c>
      <c r="M298" s="20">
        <v>-23.718364725407</v>
      </c>
      <c r="T298" s="20">
        <v>2</v>
      </c>
      <c r="U298" s="25" t="s">
        <v>867</v>
      </c>
    </row>
    <row r="299" spans="1:21">
      <c r="A299" s="20">
        <v>298</v>
      </c>
      <c r="B299" s="20" t="s">
        <v>1682</v>
      </c>
      <c r="C299" s="20" t="s">
        <v>203</v>
      </c>
      <c r="D299" s="20" t="s">
        <v>166</v>
      </c>
      <c r="E299" s="20" t="s">
        <v>166</v>
      </c>
      <c r="I299" s="20" t="s">
        <v>19</v>
      </c>
      <c r="J299" s="20">
        <v>19.100000000000001</v>
      </c>
      <c r="M299" s="20">
        <v>-23.9309432172663</v>
      </c>
      <c r="T299" s="20">
        <v>2</v>
      </c>
      <c r="U299" s="25" t="s">
        <v>1683</v>
      </c>
    </row>
    <row r="300" spans="1:21">
      <c r="A300" s="20">
        <v>299</v>
      </c>
      <c r="B300" s="20" t="s">
        <v>668</v>
      </c>
      <c r="C300" s="20">
        <v>1</v>
      </c>
      <c r="D300" s="20" t="s">
        <v>669</v>
      </c>
      <c r="E300" s="20" t="s">
        <v>670</v>
      </c>
      <c r="F300" s="20" t="s">
        <v>671</v>
      </c>
      <c r="G300" s="20">
        <v>11.594929669064699</v>
      </c>
      <c r="H300" s="20">
        <v>122.491801083455</v>
      </c>
      <c r="I300" s="20" t="s">
        <v>19</v>
      </c>
      <c r="J300" s="20">
        <v>9.1</v>
      </c>
      <c r="M300" s="20">
        <v>-26.4</v>
      </c>
      <c r="P300" s="20">
        <v>-3</v>
      </c>
      <c r="S300" s="20">
        <v>300</v>
      </c>
      <c r="T300" s="20">
        <v>1</v>
      </c>
      <c r="U300" s="25" t="s">
        <v>868</v>
      </c>
    </row>
    <row r="301" spans="1:21">
      <c r="A301" s="20">
        <v>300</v>
      </c>
      <c r="B301" s="20" t="s">
        <v>1684</v>
      </c>
      <c r="C301" s="20">
        <v>2</v>
      </c>
      <c r="E301" s="20" t="s">
        <v>670</v>
      </c>
      <c r="G301" s="20">
        <v>11.5862942014388</v>
      </c>
      <c r="H301" s="20">
        <v>122.491020234261</v>
      </c>
      <c r="I301" s="20" t="s">
        <v>19</v>
      </c>
      <c r="J301" s="20">
        <v>18.399999999999999</v>
      </c>
      <c r="M301" s="20">
        <v>-25.5</v>
      </c>
      <c r="P301" s="20">
        <v>1.6</v>
      </c>
      <c r="S301" s="20">
        <v>300</v>
      </c>
      <c r="T301" s="20">
        <v>1</v>
      </c>
      <c r="U301" s="25" t="s">
        <v>1685</v>
      </c>
    </row>
    <row r="302" spans="1:21">
      <c r="A302" s="20">
        <v>301</v>
      </c>
      <c r="B302" s="20" t="s">
        <v>1686</v>
      </c>
      <c r="C302" s="20">
        <v>3</v>
      </c>
      <c r="E302" s="20" t="s">
        <v>670</v>
      </c>
      <c r="G302" s="20">
        <v>11.572669352518</v>
      </c>
      <c r="H302" s="20">
        <v>122.49062980966301</v>
      </c>
      <c r="I302" s="20" t="s">
        <v>19</v>
      </c>
      <c r="J302" s="20">
        <v>19.600000000000001</v>
      </c>
      <c r="M302" s="20">
        <v>-25.6</v>
      </c>
      <c r="P302" s="20">
        <v>1.2</v>
      </c>
      <c r="S302" s="20">
        <v>300</v>
      </c>
      <c r="T302" s="20">
        <v>1</v>
      </c>
      <c r="U302" s="25" t="s">
        <v>1687</v>
      </c>
    </row>
    <row r="303" spans="1:21">
      <c r="A303" s="20">
        <v>302</v>
      </c>
      <c r="B303" s="20" t="s">
        <v>1688</v>
      </c>
      <c r="C303" s="20">
        <v>4</v>
      </c>
      <c r="E303" s="20" t="s">
        <v>670</v>
      </c>
      <c r="G303" s="20">
        <v>11.562882489208601</v>
      </c>
      <c r="H303" s="20">
        <v>122.4851638653</v>
      </c>
      <c r="I303" s="20" t="s">
        <v>19</v>
      </c>
      <c r="J303" s="20">
        <v>24.4</v>
      </c>
      <c r="M303" s="20">
        <v>-26</v>
      </c>
      <c r="P303" s="20">
        <v>1.2</v>
      </c>
      <c r="S303" s="20">
        <v>250</v>
      </c>
      <c r="T303" s="20">
        <v>1</v>
      </c>
      <c r="U303" s="25" t="s">
        <v>1689</v>
      </c>
    </row>
    <row r="304" spans="1:21">
      <c r="A304" s="20">
        <v>303</v>
      </c>
      <c r="B304" s="20" t="s">
        <v>1690</v>
      </c>
      <c r="C304" s="20">
        <v>5</v>
      </c>
      <c r="E304" s="20" t="s">
        <v>670</v>
      </c>
      <c r="G304" s="20">
        <v>11.5788101294964</v>
      </c>
      <c r="H304" s="20">
        <v>122.4851638653</v>
      </c>
      <c r="I304" s="20" t="s">
        <v>19</v>
      </c>
      <c r="J304" s="20">
        <v>13.1</v>
      </c>
      <c r="M304" s="20">
        <v>-26.6</v>
      </c>
      <c r="P304" s="20">
        <v>3.4</v>
      </c>
      <c r="S304" s="20">
        <v>100</v>
      </c>
      <c r="T304" s="20">
        <v>1</v>
      </c>
      <c r="U304" s="25" t="s">
        <v>1691</v>
      </c>
    </row>
    <row r="305" spans="1:21">
      <c r="A305" s="20">
        <v>304</v>
      </c>
      <c r="B305" s="20" t="s">
        <v>1692</v>
      </c>
      <c r="C305" s="20">
        <v>6</v>
      </c>
      <c r="E305" s="20" t="s">
        <v>670</v>
      </c>
      <c r="G305" s="20">
        <v>11.5822643165468</v>
      </c>
      <c r="H305" s="20">
        <v>122.477550585652</v>
      </c>
      <c r="I305" s="20" t="s">
        <v>19</v>
      </c>
      <c r="J305" s="20">
        <v>15.8</v>
      </c>
      <c r="M305" s="20">
        <v>-27.9</v>
      </c>
      <c r="P305" s="20">
        <v>4.2</v>
      </c>
      <c r="S305" s="20">
        <v>100</v>
      </c>
      <c r="T305" s="20">
        <v>1</v>
      </c>
      <c r="U305" s="25" t="s">
        <v>1693</v>
      </c>
    </row>
    <row r="306" spans="1:21">
      <c r="A306" s="20">
        <v>305</v>
      </c>
      <c r="B306" s="20" t="s">
        <v>1694</v>
      </c>
      <c r="C306" s="20">
        <v>7</v>
      </c>
      <c r="E306" s="20" t="s">
        <v>670</v>
      </c>
      <c r="G306" s="20">
        <v>11.5889807913669</v>
      </c>
      <c r="H306" s="20">
        <v>122.47013251830199</v>
      </c>
      <c r="I306" s="20" t="s">
        <v>19</v>
      </c>
      <c r="J306" s="20">
        <v>15.9</v>
      </c>
      <c r="M306" s="20">
        <v>-23.7</v>
      </c>
      <c r="P306" s="20">
        <v>-0.8</v>
      </c>
      <c r="S306" s="20">
        <v>100</v>
      </c>
      <c r="T306" s="20">
        <v>1</v>
      </c>
      <c r="U306" s="25" t="s">
        <v>1695</v>
      </c>
    </row>
    <row r="307" spans="1:21">
      <c r="A307" s="20">
        <v>306</v>
      </c>
      <c r="B307" s="20" t="s">
        <v>1696</v>
      </c>
      <c r="C307" s="20">
        <v>8</v>
      </c>
      <c r="E307" s="20" t="s">
        <v>670</v>
      </c>
      <c r="G307" s="20">
        <v>11.5985757553957</v>
      </c>
      <c r="H307" s="20">
        <v>122.478331434846</v>
      </c>
      <c r="I307" s="20" t="s">
        <v>19</v>
      </c>
      <c r="J307" s="20">
        <v>18.5</v>
      </c>
      <c r="M307" s="20">
        <v>-26.8</v>
      </c>
      <c r="P307" s="20">
        <v>-0.5</v>
      </c>
      <c r="S307" s="20">
        <v>350</v>
      </c>
      <c r="T307" s="20">
        <v>1</v>
      </c>
      <c r="U307" s="25" t="s">
        <v>1697</v>
      </c>
    </row>
    <row r="308" spans="1:21">
      <c r="A308" s="20">
        <v>307</v>
      </c>
      <c r="B308" s="20" t="s">
        <v>1698</v>
      </c>
      <c r="C308" s="20">
        <v>9</v>
      </c>
      <c r="E308" s="20" t="s">
        <v>670</v>
      </c>
      <c r="G308" s="20">
        <v>11.6060598273381</v>
      </c>
      <c r="H308" s="20">
        <v>122.47188942899</v>
      </c>
      <c r="I308" s="20" t="s">
        <v>19</v>
      </c>
      <c r="J308" s="20">
        <v>18.600000000000001</v>
      </c>
      <c r="M308" s="20">
        <v>-26.7</v>
      </c>
      <c r="P308" s="20">
        <v>2.1</v>
      </c>
      <c r="S308" s="20">
        <v>300</v>
      </c>
      <c r="T308" s="20">
        <v>1</v>
      </c>
      <c r="U308" s="25" t="s">
        <v>1699</v>
      </c>
    </row>
    <row r="309" spans="1:21">
      <c r="A309" s="20">
        <v>308</v>
      </c>
      <c r="B309" s="20" t="s">
        <v>1700</v>
      </c>
      <c r="C309" s="20">
        <v>10</v>
      </c>
      <c r="E309" s="20" t="s">
        <v>670</v>
      </c>
      <c r="G309" s="20">
        <v>11.6081707194245</v>
      </c>
      <c r="H309" s="20">
        <v>122.453539472914</v>
      </c>
      <c r="I309" s="20" t="s">
        <v>19</v>
      </c>
      <c r="J309" s="20">
        <v>5.3</v>
      </c>
      <c r="M309" s="20">
        <v>-26.2</v>
      </c>
      <c r="P309" s="20">
        <v>0.1</v>
      </c>
      <c r="S309" s="20">
        <v>300</v>
      </c>
      <c r="T309" s="20">
        <v>1</v>
      </c>
      <c r="U309" s="25" t="s">
        <v>1701</v>
      </c>
    </row>
    <row r="310" spans="1:21">
      <c r="A310" s="20">
        <v>309</v>
      </c>
      <c r="B310" s="20" t="s">
        <v>1702</v>
      </c>
      <c r="C310" s="20">
        <v>11</v>
      </c>
      <c r="E310" s="20" t="s">
        <v>670</v>
      </c>
      <c r="G310" s="20">
        <v>11.560003999999999</v>
      </c>
      <c r="H310" s="20">
        <v>122.47442718887299</v>
      </c>
      <c r="I310" s="20" t="s">
        <v>19</v>
      </c>
      <c r="J310" s="20">
        <v>22</v>
      </c>
      <c r="M310" s="20">
        <v>-26.1</v>
      </c>
      <c r="P310" s="20">
        <v>-1.7</v>
      </c>
      <c r="S310" s="20">
        <v>100</v>
      </c>
      <c r="T310" s="20">
        <v>1</v>
      </c>
      <c r="U310" s="25" t="s">
        <v>1703</v>
      </c>
    </row>
    <row r="311" spans="1:21">
      <c r="A311" s="20">
        <v>310</v>
      </c>
      <c r="B311" s="20" t="s">
        <v>1704</v>
      </c>
      <c r="C311" s="20">
        <v>12</v>
      </c>
      <c r="E311" s="20" t="s">
        <v>670</v>
      </c>
      <c r="G311" s="20">
        <v>11.568063769784199</v>
      </c>
      <c r="H311" s="20">
        <v>122.469546881406</v>
      </c>
      <c r="I311" s="20" t="s">
        <v>19</v>
      </c>
      <c r="J311" s="20">
        <v>17.7</v>
      </c>
      <c r="M311" s="20">
        <v>-26.1</v>
      </c>
      <c r="P311" s="20">
        <v>1.3</v>
      </c>
      <c r="S311" s="20">
        <v>150</v>
      </c>
      <c r="T311" s="20">
        <v>1</v>
      </c>
      <c r="U311" s="25" t="s">
        <v>1705</v>
      </c>
    </row>
    <row r="312" spans="1:21">
      <c r="A312" s="20">
        <v>311</v>
      </c>
      <c r="B312" s="20" t="s">
        <v>1706</v>
      </c>
      <c r="C312" s="20">
        <v>13</v>
      </c>
      <c r="E312" s="20" t="s">
        <v>670</v>
      </c>
      <c r="G312" s="20">
        <v>11.564993381295</v>
      </c>
      <c r="H312" s="20">
        <v>122.46154317716</v>
      </c>
      <c r="I312" s="20" t="s">
        <v>19</v>
      </c>
      <c r="J312" s="20">
        <v>19.3</v>
      </c>
      <c r="M312" s="20">
        <v>-26.9</v>
      </c>
      <c r="P312" s="20">
        <v>1.7</v>
      </c>
      <c r="S312" s="20">
        <v>100</v>
      </c>
      <c r="T312" s="20">
        <v>1</v>
      </c>
      <c r="U312" s="25" t="s">
        <v>1707</v>
      </c>
    </row>
    <row r="313" spans="1:21">
      <c r="A313" s="20">
        <v>312</v>
      </c>
      <c r="B313" s="20" t="s">
        <v>1708</v>
      </c>
      <c r="C313" s="20">
        <v>14</v>
      </c>
      <c r="E313" s="20" t="s">
        <v>670</v>
      </c>
      <c r="G313" s="20">
        <v>11.558085007194199</v>
      </c>
      <c r="H313" s="20">
        <v>122.4554915959</v>
      </c>
      <c r="I313" s="20" t="s">
        <v>19</v>
      </c>
      <c r="J313" s="20">
        <v>20.3</v>
      </c>
      <c r="M313" s="20">
        <v>-26.3</v>
      </c>
      <c r="P313" s="20">
        <v>-2.2999999999999998</v>
      </c>
      <c r="S313" s="20">
        <v>50</v>
      </c>
      <c r="T313" s="20">
        <v>1</v>
      </c>
      <c r="U313" s="25" t="s">
        <v>1709</v>
      </c>
    </row>
    <row r="314" spans="1:21">
      <c r="A314" s="20">
        <v>313</v>
      </c>
      <c r="B314" s="20" t="s">
        <v>1710</v>
      </c>
      <c r="C314" s="20">
        <v>15</v>
      </c>
      <c r="E314" s="20" t="s">
        <v>670</v>
      </c>
      <c r="G314" s="20">
        <v>11.5755478417266</v>
      </c>
      <c r="H314" s="20">
        <v>122.46017669106899</v>
      </c>
      <c r="I314" s="20" t="s">
        <v>19</v>
      </c>
      <c r="J314" s="20">
        <v>18</v>
      </c>
      <c r="M314" s="20">
        <v>-24.2</v>
      </c>
      <c r="P314" s="20">
        <v>-0.2</v>
      </c>
      <c r="S314" s="20">
        <v>150</v>
      </c>
      <c r="T314" s="20">
        <v>1</v>
      </c>
      <c r="U314" s="25" t="s">
        <v>1711</v>
      </c>
    </row>
    <row r="315" spans="1:21">
      <c r="A315" s="20">
        <v>314</v>
      </c>
      <c r="B315" s="20" t="s">
        <v>1712</v>
      </c>
      <c r="C315" s="20">
        <v>16</v>
      </c>
      <c r="E315" s="20" t="s">
        <v>670</v>
      </c>
      <c r="G315" s="20">
        <v>11.5690232661871</v>
      </c>
      <c r="H315" s="20">
        <v>122.453734685212</v>
      </c>
      <c r="I315" s="20" t="s">
        <v>19</v>
      </c>
      <c r="J315" s="20">
        <v>18.5</v>
      </c>
      <c r="M315" s="20">
        <v>-26.5</v>
      </c>
      <c r="P315" s="20">
        <v>1.5</v>
      </c>
      <c r="S315" s="20">
        <v>150</v>
      </c>
      <c r="T315" s="20">
        <v>1</v>
      </c>
      <c r="U315" s="25" t="s">
        <v>1713</v>
      </c>
    </row>
    <row r="316" spans="1:21">
      <c r="A316" s="20">
        <v>315</v>
      </c>
      <c r="B316" s="20" t="s">
        <v>1714</v>
      </c>
      <c r="C316" s="20">
        <v>17</v>
      </c>
      <c r="E316" s="20" t="s">
        <v>670</v>
      </c>
      <c r="G316" s="20">
        <v>11.564801482014399</v>
      </c>
      <c r="H316" s="20">
        <v>122.447292679356</v>
      </c>
      <c r="I316" s="20" t="s">
        <v>19</v>
      </c>
      <c r="J316" s="20">
        <v>22.4</v>
      </c>
      <c r="M316" s="20">
        <v>-26.6</v>
      </c>
      <c r="P316" s="20">
        <v>2.1</v>
      </c>
      <c r="S316" s="20">
        <v>150</v>
      </c>
      <c r="T316" s="20">
        <v>1</v>
      </c>
      <c r="U316" s="25" t="s">
        <v>1715</v>
      </c>
    </row>
    <row r="317" spans="1:21">
      <c r="A317" s="20">
        <v>316</v>
      </c>
      <c r="B317" s="20" t="s">
        <v>1716</v>
      </c>
      <c r="C317" s="20">
        <v>18</v>
      </c>
      <c r="E317" s="20" t="s">
        <v>670</v>
      </c>
      <c r="G317" s="20">
        <v>11.575355942446</v>
      </c>
      <c r="H317" s="20">
        <v>122.45236819912201</v>
      </c>
      <c r="I317" s="20" t="s">
        <v>19</v>
      </c>
      <c r="J317" s="20">
        <v>21.5</v>
      </c>
      <c r="M317" s="20">
        <v>-25.9</v>
      </c>
      <c r="P317" s="20">
        <v>-0.7</v>
      </c>
      <c r="S317" s="20">
        <v>100</v>
      </c>
      <c r="T317" s="20">
        <v>1</v>
      </c>
      <c r="U317" s="25" t="s">
        <v>1717</v>
      </c>
    </row>
    <row r="318" spans="1:21">
      <c r="A318" s="20">
        <v>317</v>
      </c>
      <c r="B318" s="20" t="s">
        <v>1718</v>
      </c>
      <c r="C318" s="20">
        <v>19</v>
      </c>
      <c r="E318" s="20" t="s">
        <v>670</v>
      </c>
      <c r="G318" s="20">
        <v>11.575164043165501</v>
      </c>
      <c r="H318" s="20">
        <v>122.444950131772</v>
      </c>
      <c r="I318" s="20" t="s">
        <v>19</v>
      </c>
      <c r="J318" s="20">
        <v>25.8</v>
      </c>
      <c r="M318" s="20">
        <v>-26.5</v>
      </c>
      <c r="P318" s="20">
        <v>1.9</v>
      </c>
      <c r="S318" s="20">
        <v>100</v>
      </c>
      <c r="T318" s="20">
        <v>1</v>
      </c>
      <c r="U318" s="25" t="s">
        <v>1719</v>
      </c>
    </row>
    <row r="319" spans="1:21">
      <c r="A319" s="20">
        <v>318</v>
      </c>
      <c r="B319" s="20" t="s">
        <v>1720</v>
      </c>
      <c r="C319" s="20">
        <v>20</v>
      </c>
      <c r="E319" s="20" t="s">
        <v>670</v>
      </c>
      <c r="G319" s="20">
        <v>11.6169980863309</v>
      </c>
      <c r="H319" s="20">
        <v>122.454710746706</v>
      </c>
      <c r="I319" s="20" t="s">
        <v>19</v>
      </c>
      <c r="J319" s="20">
        <v>15.5</v>
      </c>
      <c r="M319" s="20">
        <v>-25.5</v>
      </c>
      <c r="P319" s="20">
        <v>4</v>
      </c>
      <c r="S319" s="20">
        <v>300</v>
      </c>
      <c r="T319" s="20">
        <v>1</v>
      </c>
      <c r="U319" s="25" t="s">
        <v>1721</v>
      </c>
    </row>
    <row r="320" spans="1:21">
      <c r="A320" s="20">
        <v>319</v>
      </c>
      <c r="B320" s="20" t="s">
        <v>1722</v>
      </c>
      <c r="C320" s="20">
        <v>21</v>
      </c>
      <c r="E320" s="20" t="s">
        <v>670</v>
      </c>
      <c r="G320" s="20">
        <v>11.6239064604317</v>
      </c>
      <c r="H320" s="20">
        <v>122.44514534407</v>
      </c>
      <c r="I320" s="20" t="s">
        <v>19</v>
      </c>
      <c r="J320" s="20">
        <v>18.100000000000001</v>
      </c>
      <c r="M320" s="20">
        <v>-22.2</v>
      </c>
      <c r="P320" s="20">
        <v>-6.2</v>
      </c>
      <c r="S320" s="20">
        <v>300</v>
      </c>
      <c r="T320" s="20">
        <v>1</v>
      </c>
      <c r="U320" s="25" t="s">
        <v>1723</v>
      </c>
    </row>
    <row r="321" spans="1:21">
      <c r="A321" s="20">
        <v>320</v>
      </c>
      <c r="B321" s="20" t="s">
        <v>1724</v>
      </c>
      <c r="C321" s="20">
        <v>22</v>
      </c>
      <c r="E321" s="20" t="s">
        <v>670</v>
      </c>
      <c r="G321" s="20">
        <v>11.6313905323741</v>
      </c>
      <c r="H321" s="20">
        <v>122.439679399707</v>
      </c>
      <c r="I321" s="20" t="s">
        <v>19</v>
      </c>
      <c r="J321" s="20">
        <v>15.4</v>
      </c>
      <c r="M321" s="20">
        <v>-25.8</v>
      </c>
      <c r="P321" s="20">
        <v>0.3</v>
      </c>
      <c r="S321" s="20">
        <v>320</v>
      </c>
      <c r="T321" s="20">
        <v>1</v>
      </c>
      <c r="U321" s="25" t="s">
        <v>1725</v>
      </c>
    </row>
    <row r="322" spans="1:21">
      <c r="A322" s="20">
        <v>321</v>
      </c>
      <c r="B322" s="20" t="s">
        <v>1726</v>
      </c>
      <c r="C322" s="20">
        <v>23</v>
      </c>
      <c r="E322" s="20" t="s">
        <v>670</v>
      </c>
      <c r="G322" s="20">
        <v>11.6377232086331</v>
      </c>
      <c r="H322" s="20">
        <v>122.43206612005901</v>
      </c>
      <c r="I322" s="20" t="s">
        <v>19</v>
      </c>
      <c r="J322" s="20">
        <v>13.8</v>
      </c>
      <c r="M322" s="20">
        <v>-25</v>
      </c>
      <c r="P322" s="20">
        <v>0.5</v>
      </c>
      <c r="S322" s="20">
        <v>300</v>
      </c>
      <c r="T322" s="20">
        <v>1</v>
      </c>
      <c r="U322" s="25" t="s">
        <v>1727</v>
      </c>
    </row>
    <row r="323" spans="1:21">
      <c r="A323" s="20">
        <v>322</v>
      </c>
      <c r="B323" s="20" t="s">
        <v>1728</v>
      </c>
      <c r="C323" s="20">
        <v>24</v>
      </c>
      <c r="E323" s="20" t="s">
        <v>670</v>
      </c>
      <c r="G323" s="20">
        <v>11.652691352518</v>
      </c>
      <c r="H323" s="20">
        <v>122.425038477306</v>
      </c>
      <c r="I323" s="20" t="s">
        <v>19</v>
      </c>
      <c r="J323" s="20">
        <v>23.5</v>
      </c>
      <c r="M323" s="20">
        <v>-26.3</v>
      </c>
      <c r="P323" s="20">
        <v>0.7</v>
      </c>
      <c r="S323" s="20">
        <v>300</v>
      </c>
      <c r="T323" s="20">
        <v>1</v>
      </c>
      <c r="U323" s="25" t="s">
        <v>1729</v>
      </c>
    </row>
    <row r="324" spans="1:21">
      <c r="A324" s="20">
        <v>323</v>
      </c>
      <c r="B324" s="20" t="s">
        <v>1730</v>
      </c>
      <c r="C324" s="20">
        <v>25</v>
      </c>
      <c r="E324" s="20" t="s">
        <v>670</v>
      </c>
      <c r="G324" s="20">
        <v>11.615270992805801</v>
      </c>
      <c r="H324" s="20">
        <v>122.44514534407</v>
      </c>
      <c r="I324" s="20" t="s">
        <v>19</v>
      </c>
      <c r="J324" s="20">
        <v>12.3</v>
      </c>
      <c r="M324" s="20">
        <v>-26.7</v>
      </c>
      <c r="P324" s="20">
        <v>0.4</v>
      </c>
      <c r="S324" s="20">
        <v>300</v>
      </c>
      <c r="T324" s="20">
        <v>1</v>
      </c>
      <c r="U324" s="25" t="s">
        <v>1731</v>
      </c>
    </row>
    <row r="325" spans="1:21">
      <c r="A325" s="20">
        <v>324</v>
      </c>
      <c r="B325" s="20" t="s">
        <v>1732</v>
      </c>
      <c r="C325" s="20">
        <v>26</v>
      </c>
      <c r="E325" s="20" t="s">
        <v>670</v>
      </c>
      <c r="G325" s="20">
        <v>11.6198765755396</v>
      </c>
      <c r="H325" s="20">
        <v>122.43772727672</v>
      </c>
      <c r="I325" s="20" t="s">
        <v>19</v>
      </c>
      <c r="J325" s="20">
        <v>17.7</v>
      </c>
      <c r="M325" s="20">
        <v>-27.4</v>
      </c>
      <c r="P325" s="20">
        <v>-0.2</v>
      </c>
      <c r="S325" s="20">
        <v>250</v>
      </c>
      <c r="T325" s="20">
        <v>1</v>
      </c>
      <c r="U325" s="25" t="s">
        <v>1733</v>
      </c>
    </row>
    <row r="326" spans="1:21">
      <c r="A326" s="20">
        <v>325</v>
      </c>
      <c r="B326" s="20" t="s">
        <v>1734</v>
      </c>
      <c r="C326" s="20">
        <v>27</v>
      </c>
      <c r="E326" s="20" t="s">
        <v>670</v>
      </c>
      <c r="G326" s="20">
        <v>11.627360647482</v>
      </c>
      <c r="H326" s="20">
        <v>122.430504421669</v>
      </c>
      <c r="I326" s="20" t="s">
        <v>19</v>
      </c>
      <c r="J326" s="20">
        <v>22</v>
      </c>
      <c r="M326" s="20">
        <v>-26.5</v>
      </c>
      <c r="P326" s="20">
        <v>0.1</v>
      </c>
      <c r="S326" s="20">
        <v>250</v>
      </c>
      <c r="T326" s="20">
        <v>1</v>
      </c>
      <c r="U326" s="25" t="s">
        <v>1735</v>
      </c>
    </row>
    <row r="327" spans="1:21">
      <c r="A327" s="20">
        <v>326</v>
      </c>
      <c r="B327" s="20" t="s">
        <v>1736</v>
      </c>
      <c r="C327" s="20">
        <v>28</v>
      </c>
      <c r="E327" s="20" t="s">
        <v>670</v>
      </c>
      <c r="G327" s="20">
        <v>11.6244821582734</v>
      </c>
      <c r="H327" s="20">
        <v>122.42425762811099</v>
      </c>
      <c r="I327" s="20" t="s">
        <v>19</v>
      </c>
      <c r="J327" s="20">
        <v>22.6</v>
      </c>
      <c r="M327" s="20">
        <v>-27.1</v>
      </c>
      <c r="P327" s="20">
        <v>-0.3</v>
      </c>
      <c r="S327" s="20">
        <v>250</v>
      </c>
      <c r="T327" s="20">
        <v>1</v>
      </c>
      <c r="U327" s="25" t="s">
        <v>1737</v>
      </c>
    </row>
    <row r="328" spans="1:21">
      <c r="A328" s="20">
        <v>327</v>
      </c>
      <c r="B328" s="20" t="s">
        <v>1738</v>
      </c>
      <c r="C328" s="20">
        <v>29</v>
      </c>
      <c r="E328" s="20" t="s">
        <v>670</v>
      </c>
      <c r="G328" s="20">
        <v>11.629663438848899</v>
      </c>
      <c r="H328" s="20">
        <v>122.41918210834601</v>
      </c>
      <c r="I328" s="20" t="s">
        <v>19</v>
      </c>
      <c r="J328" s="20">
        <v>25.8</v>
      </c>
      <c r="M328" s="20">
        <v>-26.9</v>
      </c>
      <c r="P328" s="20">
        <v>-2.2000000000000002</v>
      </c>
      <c r="S328" s="20">
        <v>250</v>
      </c>
      <c r="T328" s="20">
        <v>1</v>
      </c>
      <c r="U328" s="25" t="s">
        <v>1739</v>
      </c>
    </row>
    <row r="329" spans="1:21">
      <c r="A329" s="20">
        <v>328</v>
      </c>
      <c r="B329" s="20" t="s">
        <v>1740</v>
      </c>
      <c r="C329" s="20">
        <v>30</v>
      </c>
      <c r="E329" s="20" t="s">
        <v>670</v>
      </c>
      <c r="G329" s="20">
        <v>11.634460920863299</v>
      </c>
      <c r="H329" s="20">
        <v>122.424843265007</v>
      </c>
      <c r="I329" s="20" t="s">
        <v>19</v>
      </c>
      <c r="J329" s="20">
        <v>28.4</v>
      </c>
      <c r="M329" s="20">
        <v>-27</v>
      </c>
      <c r="P329" s="20">
        <v>-4.7</v>
      </c>
      <c r="S329" s="20">
        <v>250</v>
      </c>
      <c r="T329" s="20">
        <v>1</v>
      </c>
      <c r="U329" s="25" t="s">
        <v>1741</v>
      </c>
    </row>
    <row r="330" spans="1:21">
      <c r="A330" s="20">
        <v>329</v>
      </c>
      <c r="B330" s="20" t="s">
        <v>1742</v>
      </c>
      <c r="C330" s="20">
        <v>31</v>
      </c>
      <c r="E330" s="20" t="s">
        <v>670</v>
      </c>
      <c r="G330" s="20">
        <v>11.636571812949599</v>
      </c>
      <c r="H330" s="20">
        <v>122.412935314788</v>
      </c>
      <c r="I330" s="20" t="s">
        <v>19</v>
      </c>
      <c r="J330" s="20">
        <v>19.600000000000001</v>
      </c>
      <c r="M330" s="20">
        <v>-26.4</v>
      </c>
      <c r="P330" s="20">
        <v>1.5</v>
      </c>
      <c r="S330" s="20">
        <v>300</v>
      </c>
      <c r="T330" s="20">
        <v>1</v>
      </c>
      <c r="U330" s="25" t="s">
        <v>1743</v>
      </c>
    </row>
    <row r="331" spans="1:21">
      <c r="A331" s="20">
        <v>330</v>
      </c>
      <c r="B331" s="20" t="s">
        <v>1744</v>
      </c>
      <c r="C331" s="20">
        <v>32</v>
      </c>
      <c r="E331" s="20" t="s">
        <v>670</v>
      </c>
      <c r="G331" s="20">
        <v>11.644823482014401</v>
      </c>
      <c r="H331" s="20">
        <v>122.410202342606</v>
      </c>
      <c r="I331" s="20" t="s">
        <v>19</v>
      </c>
      <c r="J331" s="20">
        <v>21.9</v>
      </c>
      <c r="M331" s="20">
        <v>-27.7</v>
      </c>
      <c r="P331" s="20">
        <v>-0.3</v>
      </c>
      <c r="S331" s="20">
        <v>150</v>
      </c>
      <c r="T331" s="20">
        <v>1</v>
      </c>
      <c r="U331" s="25" t="s">
        <v>1745</v>
      </c>
    </row>
    <row r="332" spans="1:21">
      <c r="A332" s="20">
        <v>331</v>
      </c>
      <c r="B332" s="20" t="s">
        <v>1746</v>
      </c>
      <c r="C332" s="20">
        <v>33</v>
      </c>
      <c r="E332" s="20" t="s">
        <v>670</v>
      </c>
      <c r="G332" s="20">
        <v>11.6438639856115</v>
      </c>
      <c r="H332" s="20">
        <v>122.416253923865</v>
      </c>
      <c r="I332" s="20" t="s">
        <v>19</v>
      </c>
      <c r="J332" s="20">
        <v>29.9</v>
      </c>
      <c r="M332" s="20">
        <v>-27.3</v>
      </c>
      <c r="P332" s="20">
        <v>-0.7</v>
      </c>
      <c r="S332" s="20">
        <v>200</v>
      </c>
      <c r="T332" s="20">
        <v>1</v>
      </c>
      <c r="U332" s="25" t="s">
        <v>1747</v>
      </c>
    </row>
    <row r="333" spans="1:21">
      <c r="A333" s="20">
        <v>332</v>
      </c>
      <c r="B333" s="20" t="s">
        <v>1748</v>
      </c>
      <c r="C333" s="20">
        <v>34</v>
      </c>
      <c r="E333" s="20" t="s">
        <v>670</v>
      </c>
      <c r="G333" s="20">
        <v>11.6503885611511</v>
      </c>
      <c r="H333" s="20">
        <v>122.419377320644</v>
      </c>
      <c r="I333" s="20" t="s">
        <v>19</v>
      </c>
      <c r="J333" s="20">
        <v>26.5</v>
      </c>
      <c r="M333" s="20">
        <v>-27.1</v>
      </c>
      <c r="P333" s="20">
        <v>-0.9</v>
      </c>
      <c r="S333" s="20">
        <v>200</v>
      </c>
      <c r="T333" s="20">
        <v>1</v>
      </c>
      <c r="U333" s="25" t="s">
        <v>1749</v>
      </c>
    </row>
    <row r="334" spans="1:21">
      <c r="A334" s="20">
        <v>333</v>
      </c>
      <c r="B334" s="20" t="s">
        <v>1750</v>
      </c>
      <c r="C334" s="20">
        <v>35</v>
      </c>
      <c r="E334" s="20" t="s">
        <v>670</v>
      </c>
      <c r="G334" s="20">
        <v>11.610665410071899</v>
      </c>
      <c r="H334" s="20">
        <v>122.44241237188901</v>
      </c>
      <c r="I334" s="20" t="s">
        <v>19</v>
      </c>
      <c r="J334" s="20">
        <v>14.2</v>
      </c>
      <c r="M334" s="20">
        <v>-26.1</v>
      </c>
      <c r="P334" s="20">
        <v>0.7</v>
      </c>
      <c r="S334" s="20">
        <v>400</v>
      </c>
      <c r="T334" s="20">
        <v>1</v>
      </c>
      <c r="U334" s="25" t="s">
        <v>1751</v>
      </c>
    </row>
    <row r="335" spans="1:21">
      <c r="A335" s="20">
        <v>334</v>
      </c>
      <c r="B335" s="20" t="s">
        <v>1752</v>
      </c>
      <c r="C335" s="20">
        <v>36</v>
      </c>
      <c r="E335" s="20" t="s">
        <v>670</v>
      </c>
      <c r="G335" s="20">
        <v>11.6058679280576</v>
      </c>
      <c r="H335" s="20">
        <v>122.43811770131801</v>
      </c>
      <c r="I335" s="20" t="s">
        <v>19</v>
      </c>
      <c r="J335" s="20">
        <v>15.4</v>
      </c>
      <c r="M335" s="20">
        <v>-26</v>
      </c>
      <c r="P335" s="20">
        <v>0.4</v>
      </c>
      <c r="S335" s="20">
        <v>400</v>
      </c>
      <c r="T335" s="20">
        <v>1</v>
      </c>
      <c r="U335" s="25" t="s">
        <v>1753</v>
      </c>
    </row>
    <row r="336" spans="1:21">
      <c r="A336" s="20">
        <v>335</v>
      </c>
      <c r="B336" s="20" t="s">
        <v>1754</v>
      </c>
      <c r="C336" s="20">
        <v>37</v>
      </c>
      <c r="E336" s="20" t="s">
        <v>670</v>
      </c>
      <c r="G336" s="20">
        <v>11.6022218417266</v>
      </c>
      <c r="H336" s="20">
        <v>122.430699633968</v>
      </c>
      <c r="I336" s="20" t="s">
        <v>19</v>
      </c>
      <c r="J336" s="20">
        <v>16.3</v>
      </c>
      <c r="M336" s="20">
        <v>-26.5</v>
      </c>
      <c r="P336" s="20">
        <v>3</v>
      </c>
      <c r="S336" s="20">
        <v>300</v>
      </c>
      <c r="T336" s="20">
        <v>1</v>
      </c>
      <c r="U336" s="25" t="s">
        <v>1755</v>
      </c>
    </row>
    <row r="337" spans="1:21">
      <c r="A337" s="20">
        <v>336</v>
      </c>
      <c r="B337" s="20" t="s">
        <v>1756</v>
      </c>
      <c r="C337" s="20">
        <v>38</v>
      </c>
      <c r="E337" s="20" t="s">
        <v>670</v>
      </c>
      <c r="G337" s="20">
        <v>11.6102816115108</v>
      </c>
      <c r="H337" s="20">
        <v>122.43030920936999</v>
      </c>
      <c r="I337" s="20" t="s">
        <v>19</v>
      </c>
      <c r="J337" s="20">
        <v>16</v>
      </c>
      <c r="M337" s="20">
        <v>-26.8</v>
      </c>
      <c r="P337" s="20">
        <v>0.6</v>
      </c>
      <c r="S337" s="20">
        <v>400</v>
      </c>
      <c r="T337" s="20">
        <v>1</v>
      </c>
      <c r="U337" s="25" t="s">
        <v>1757</v>
      </c>
    </row>
    <row r="338" spans="1:21">
      <c r="A338" s="20">
        <v>337</v>
      </c>
      <c r="B338" s="20" t="s">
        <v>1758</v>
      </c>
      <c r="C338" s="20">
        <v>39</v>
      </c>
      <c r="E338" s="20" t="s">
        <v>670</v>
      </c>
      <c r="G338" s="20">
        <v>11.6131601007194</v>
      </c>
      <c r="H338" s="20">
        <v>122.423086354319</v>
      </c>
      <c r="I338" s="20" t="s">
        <v>19</v>
      </c>
      <c r="J338" s="20">
        <v>20</v>
      </c>
      <c r="M338" s="20">
        <v>-27</v>
      </c>
      <c r="P338" s="20">
        <v>0.2</v>
      </c>
      <c r="S338" s="20">
        <v>350</v>
      </c>
      <c r="T338" s="20">
        <v>1</v>
      </c>
      <c r="U338" s="25" t="s">
        <v>1759</v>
      </c>
    </row>
    <row r="339" spans="1:21">
      <c r="A339" s="20">
        <v>338</v>
      </c>
      <c r="B339" s="20" t="s">
        <v>1760</v>
      </c>
      <c r="C339" s="20">
        <v>40</v>
      </c>
      <c r="E339" s="20" t="s">
        <v>670</v>
      </c>
      <c r="G339" s="20">
        <v>11.619492776978401</v>
      </c>
      <c r="H339" s="20">
        <v>122.426600175695</v>
      </c>
      <c r="I339" s="20" t="s">
        <v>19</v>
      </c>
      <c r="J339" s="20">
        <v>23.3</v>
      </c>
      <c r="M339" s="20">
        <v>-27.1</v>
      </c>
      <c r="P339" s="20">
        <v>-0.3</v>
      </c>
      <c r="S339" s="20">
        <v>300</v>
      </c>
      <c r="T339" s="20">
        <v>1</v>
      </c>
      <c r="U339" s="25" t="s">
        <v>1761</v>
      </c>
    </row>
    <row r="340" spans="1:21">
      <c r="A340" s="20">
        <v>339</v>
      </c>
      <c r="B340" s="20" t="s">
        <v>1762</v>
      </c>
      <c r="C340" s="20">
        <v>41</v>
      </c>
      <c r="E340" s="20" t="s">
        <v>670</v>
      </c>
      <c r="G340" s="20">
        <v>11.6033732374101</v>
      </c>
      <c r="H340" s="20">
        <v>122.418791683748</v>
      </c>
      <c r="I340" s="20" t="s">
        <v>19</v>
      </c>
      <c r="J340" s="20">
        <v>13.3</v>
      </c>
      <c r="M340" s="20">
        <v>-26.8</v>
      </c>
      <c r="P340" s="20">
        <v>0.2</v>
      </c>
      <c r="S340" s="20">
        <v>400</v>
      </c>
      <c r="T340" s="20">
        <v>1</v>
      </c>
      <c r="U340" s="25" t="s">
        <v>1763</v>
      </c>
    </row>
    <row r="341" spans="1:21">
      <c r="A341" s="20">
        <v>340</v>
      </c>
      <c r="B341" s="20" t="s">
        <v>1764</v>
      </c>
      <c r="C341" s="20">
        <v>42</v>
      </c>
      <c r="E341" s="20" t="s">
        <v>670</v>
      </c>
      <c r="G341" s="20">
        <v>11.602989438848899</v>
      </c>
      <c r="H341" s="20">
        <v>122.413130527086</v>
      </c>
      <c r="I341" s="20" t="s">
        <v>19</v>
      </c>
      <c r="J341" s="20">
        <v>8.1999999999999993</v>
      </c>
      <c r="M341" s="20">
        <v>-27.1</v>
      </c>
      <c r="P341" s="20">
        <v>0.9</v>
      </c>
      <c r="S341" s="20">
        <v>200</v>
      </c>
      <c r="T341" s="20">
        <v>1</v>
      </c>
      <c r="U341" s="25" t="s">
        <v>1765</v>
      </c>
    </row>
    <row r="342" spans="1:21">
      <c r="A342" s="20">
        <v>341</v>
      </c>
      <c r="B342" s="20" t="s">
        <v>1766</v>
      </c>
      <c r="C342" s="20">
        <v>43</v>
      </c>
      <c r="E342" s="20" t="s">
        <v>670</v>
      </c>
      <c r="G342" s="20">
        <v>11.6066355251799</v>
      </c>
      <c r="H342" s="20">
        <v>122.40922628111301</v>
      </c>
      <c r="I342" s="20" t="s">
        <v>19</v>
      </c>
      <c r="J342" s="20">
        <v>15.4</v>
      </c>
      <c r="M342" s="20">
        <v>-26.9</v>
      </c>
      <c r="P342" s="20">
        <v>1.8</v>
      </c>
      <c r="S342" s="20">
        <v>300</v>
      </c>
      <c r="T342" s="20">
        <v>1</v>
      </c>
      <c r="U342" s="25" t="s">
        <v>1767</v>
      </c>
    </row>
    <row r="343" spans="1:21">
      <c r="A343" s="20">
        <v>342</v>
      </c>
      <c r="B343" s="20" t="s">
        <v>1768</v>
      </c>
      <c r="C343" s="20">
        <v>44</v>
      </c>
      <c r="E343" s="20" t="s">
        <v>670</v>
      </c>
      <c r="G343" s="20">
        <v>11.607786920863299</v>
      </c>
      <c r="H343" s="20">
        <v>122.404736398243</v>
      </c>
      <c r="I343" s="20" t="s">
        <v>19</v>
      </c>
      <c r="J343" s="20">
        <v>15.9</v>
      </c>
      <c r="M343" s="20">
        <v>-27.5</v>
      </c>
      <c r="P343" s="20">
        <v>1.7</v>
      </c>
      <c r="S343" s="20">
        <v>200</v>
      </c>
      <c r="T343" s="20">
        <v>1</v>
      </c>
      <c r="U343" s="25" t="s">
        <v>1769</v>
      </c>
    </row>
    <row r="344" spans="1:21">
      <c r="A344" s="20">
        <v>343</v>
      </c>
      <c r="B344" s="20" t="s">
        <v>1770</v>
      </c>
      <c r="C344" s="20">
        <v>45</v>
      </c>
      <c r="E344" s="20" t="s">
        <v>670</v>
      </c>
      <c r="G344" s="20">
        <v>11.6131601007194</v>
      </c>
      <c r="H344" s="20">
        <v>122.40102736456799</v>
      </c>
      <c r="I344" s="20" t="s">
        <v>19</v>
      </c>
      <c r="J344" s="20">
        <v>16.100000000000001</v>
      </c>
      <c r="M344" s="20">
        <v>-27</v>
      </c>
      <c r="P344" s="20">
        <v>1.2</v>
      </c>
      <c r="S344" s="20">
        <v>450</v>
      </c>
      <c r="T344" s="20">
        <v>1</v>
      </c>
      <c r="U344" s="25" t="s">
        <v>1771</v>
      </c>
    </row>
    <row r="345" spans="1:21">
      <c r="A345" s="20">
        <v>344</v>
      </c>
      <c r="B345" s="20" t="s">
        <v>1772</v>
      </c>
      <c r="C345" s="20">
        <v>46</v>
      </c>
      <c r="E345" s="20" t="s">
        <v>670</v>
      </c>
      <c r="G345" s="20">
        <v>11.6189170791367</v>
      </c>
      <c r="H345" s="20">
        <v>122.400246515373</v>
      </c>
      <c r="I345" s="20" t="s">
        <v>19</v>
      </c>
      <c r="J345" s="20">
        <v>15.6</v>
      </c>
      <c r="M345" s="20">
        <v>-27.2</v>
      </c>
      <c r="P345" s="20">
        <v>2.2000000000000002</v>
      </c>
      <c r="S345" s="20">
        <v>250</v>
      </c>
      <c r="T345" s="20">
        <v>1</v>
      </c>
      <c r="U345" s="25" t="s">
        <v>1773</v>
      </c>
    </row>
    <row r="346" spans="1:21">
      <c r="A346" s="20">
        <v>345</v>
      </c>
      <c r="B346" s="20" t="s">
        <v>1774</v>
      </c>
      <c r="C346" s="20">
        <v>47</v>
      </c>
      <c r="E346" s="20" t="s">
        <v>670</v>
      </c>
      <c r="G346" s="20">
        <v>11.619492776978401</v>
      </c>
      <c r="H346" s="20">
        <v>122.392828448023</v>
      </c>
      <c r="I346" s="20" t="s">
        <v>19</v>
      </c>
      <c r="J346" s="20">
        <v>15.2</v>
      </c>
      <c r="M346" s="20">
        <v>-26.9</v>
      </c>
      <c r="P346" s="20">
        <v>0.3</v>
      </c>
      <c r="S346" s="20">
        <v>400</v>
      </c>
      <c r="T346" s="20">
        <v>1</v>
      </c>
      <c r="U346" s="25" t="s">
        <v>1775</v>
      </c>
    </row>
    <row r="347" spans="1:21">
      <c r="A347" s="20">
        <v>346</v>
      </c>
      <c r="B347" s="20" t="s">
        <v>1776</v>
      </c>
      <c r="C347" s="20">
        <v>48</v>
      </c>
      <c r="E347" s="20" t="s">
        <v>670</v>
      </c>
      <c r="G347" s="20">
        <v>11.6116249064748</v>
      </c>
      <c r="H347" s="20">
        <v>122.392438023426</v>
      </c>
      <c r="I347" s="20" t="s">
        <v>19</v>
      </c>
      <c r="J347" s="20">
        <v>14.8</v>
      </c>
      <c r="M347" s="20">
        <v>-27.2</v>
      </c>
      <c r="P347" s="20">
        <v>1.1000000000000001</v>
      </c>
      <c r="S347" s="20">
        <v>150</v>
      </c>
      <c r="T347" s="20">
        <v>1</v>
      </c>
      <c r="U347" s="25" t="s">
        <v>1777</v>
      </c>
    </row>
    <row r="348" spans="1:21">
      <c r="A348" s="20">
        <v>347</v>
      </c>
      <c r="B348" s="20" t="s">
        <v>1778</v>
      </c>
      <c r="C348" s="20">
        <v>49</v>
      </c>
      <c r="E348" s="20" t="s">
        <v>670</v>
      </c>
      <c r="G348" s="20">
        <v>11.614695294963999</v>
      </c>
      <c r="H348" s="20">
        <v>122.385800805271</v>
      </c>
      <c r="I348" s="20" t="s">
        <v>19</v>
      </c>
      <c r="J348" s="20">
        <v>16.100000000000001</v>
      </c>
      <c r="M348" s="20">
        <v>-27.9</v>
      </c>
      <c r="P348" s="20">
        <v>2.1</v>
      </c>
      <c r="S348" s="20">
        <v>300</v>
      </c>
      <c r="T348" s="20">
        <v>1</v>
      </c>
      <c r="U348" s="25" t="s">
        <v>1779</v>
      </c>
    </row>
    <row r="349" spans="1:21">
      <c r="A349" s="20">
        <v>348</v>
      </c>
      <c r="B349" s="20" t="s">
        <v>1780</v>
      </c>
      <c r="C349" s="20">
        <v>50</v>
      </c>
      <c r="E349" s="20" t="s">
        <v>670</v>
      </c>
      <c r="G349" s="20">
        <v>11.6123925035971</v>
      </c>
      <c r="H349" s="20">
        <v>122.377211464129</v>
      </c>
      <c r="I349" s="20" t="s">
        <v>19</v>
      </c>
      <c r="J349" s="20">
        <v>12.8</v>
      </c>
      <c r="M349" s="20">
        <v>-28.4</v>
      </c>
      <c r="P349" s="20">
        <v>0.2</v>
      </c>
      <c r="S349" s="20">
        <v>250</v>
      </c>
      <c r="T349" s="20">
        <v>1</v>
      </c>
      <c r="U349" s="25" t="s">
        <v>1781</v>
      </c>
    </row>
    <row r="350" spans="1:21">
      <c r="A350" s="20">
        <v>349</v>
      </c>
      <c r="B350" s="20" t="s">
        <v>1782</v>
      </c>
      <c r="C350" s="20">
        <v>51</v>
      </c>
      <c r="E350" s="20" t="s">
        <v>670</v>
      </c>
      <c r="G350" s="20">
        <v>11.613352000000001</v>
      </c>
      <c r="H350" s="20">
        <v>122.36959818448</v>
      </c>
      <c r="I350" s="20" t="s">
        <v>19</v>
      </c>
      <c r="J350" s="20">
        <v>17.7</v>
      </c>
      <c r="M350" s="20">
        <v>-28.2</v>
      </c>
      <c r="P350" s="20">
        <v>1.3</v>
      </c>
      <c r="S350" s="20">
        <v>300</v>
      </c>
      <c r="T350" s="20">
        <v>1</v>
      </c>
      <c r="U350" s="25" t="s">
        <v>1783</v>
      </c>
    </row>
    <row r="351" spans="1:21">
      <c r="A351" s="20">
        <v>350</v>
      </c>
      <c r="B351" s="20" t="s">
        <v>1784</v>
      </c>
      <c r="C351" s="20">
        <v>52</v>
      </c>
      <c r="E351" s="20" t="s">
        <v>670</v>
      </c>
      <c r="G351" s="20">
        <v>11.585910402877699</v>
      </c>
      <c r="H351" s="20">
        <v>122.411568828697</v>
      </c>
      <c r="I351" s="20" t="s">
        <v>19</v>
      </c>
      <c r="J351" s="20">
        <v>11.6</v>
      </c>
      <c r="M351" s="20">
        <v>-27.8</v>
      </c>
      <c r="P351" s="20">
        <v>0.1</v>
      </c>
      <c r="S351" s="20">
        <v>200</v>
      </c>
      <c r="T351" s="20">
        <v>1</v>
      </c>
      <c r="U351" s="25" t="s">
        <v>1785</v>
      </c>
    </row>
    <row r="352" spans="1:21">
      <c r="A352" s="20">
        <v>351</v>
      </c>
      <c r="B352" s="20" t="s">
        <v>1786</v>
      </c>
      <c r="C352" s="20">
        <v>53</v>
      </c>
      <c r="E352" s="20" t="s">
        <v>670</v>
      </c>
      <c r="G352" s="20">
        <v>11.585526604316501</v>
      </c>
      <c r="H352" s="20">
        <v>122.404736398243</v>
      </c>
      <c r="I352" s="20" t="s">
        <v>19</v>
      </c>
      <c r="J352" s="20">
        <v>17.8</v>
      </c>
      <c r="M352" s="20">
        <v>-28.1</v>
      </c>
      <c r="P352" s="20">
        <v>0.3</v>
      </c>
      <c r="S352" s="20">
        <v>300</v>
      </c>
      <c r="T352" s="20">
        <v>1</v>
      </c>
      <c r="U352" s="25" t="s">
        <v>1787</v>
      </c>
    </row>
    <row r="353" spans="1:21">
      <c r="A353" s="20">
        <v>352</v>
      </c>
      <c r="B353" s="20" t="s">
        <v>1788</v>
      </c>
      <c r="C353" s="20">
        <v>54</v>
      </c>
      <c r="E353" s="20" t="s">
        <v>670</v>
      </c>
      <c r="G353" s="20">
        <v>11.581880517985599</v>
      </c>
      <c r="H353" s="20">
        <v>122.396732693997</v>
      </c>
      <c r="I353" s="20" t="s">
        <v>19</v>
      </c>
      <c r="J353" s="20">
        <v>9.6</v>
      </c>
      <c r="M353" s="20">
        <v>-28.2</v>
      </c>
      <c r="P353" s="20">
        <v>1.5</v>
      </c>
      <c r="S353" s="20">
        <v>250</v>
      </c>
      <c r="T353" s="20">
        <v>1</v>
      </c>
      <c r="U353" s="25" t="s">
        <v>1789</v>
      </c>
    </row>
    <row r="354" spans="1:21">
      <c r="A354" s="20">
        <v>353</v>
      </c>
      <c r="B354" s="20" t="s">
        <v>1790</v>
      </c>
      <c r="C354" s="20">
        <v>55</v>
      </c>
      <c r="E354" s="20" t="s">
        <v>670</v>
      </c>
      <c r="G354" s="20">
        <v>11.5782344316547</v>
      </c>
      <c r="H354" s="20">
        <v>122.389119414348</v>
      </c>
      <c r="I354" s="20" t="s">
        <v>19</v>
      </c>
      <c r="J354" s="20">
        <v>15.6</v>
      </c>
      <c r="M354" s="20">
        <v>-28.1</v>
      </c>
      <c r="P354" s="20">
        <v>0.7</v>
      </c>
      <c r="S354" s="20">
        <v>250</v>
      </c>
      <c r="T354" s="20">
        <v>1</v>
      </c>
      <c r="U354" s="25" t="s">
        <v>1791</v>
      </c>
    </row>
    <row r="355" spans="1:21">
      <c r="A355" s="20">
        <v>354</v>
      </c>
      <c r="B355" s="20" t="s">
        <v>1792</v>
      </c>
      <c r="C355" s="20">
        <v>56</v>
      </c>
      <c r="E355" s="20" t="s">
        <v>670</v>
      </c>
      <c r="G355" s="20">
        <v>11.572669352518</v>
      </c>
      <c r="H355" s="20">
        <v>122.38443431918</v>
      </c>
      <c r="I355" s="20" t="s">
        <v>19</v>
      </c>
      <c r="J355" s="20">
        <v>10.1</v>
      </c>
      <c r="M355" s="20">
        <v>-27.1</v>
      </c>
      <c r="P355" s="20">
        <v>0.6</v>
      </c>
      <c r="S355" s="20">
        <v>250</v>
      </c>
      <c r="T355" s="20">
        <v>1</v>
      </c>
      <c r="U355" s="25" t="s">
        <v>1793</v>
      </c>
    </row>
    <row r="356" spans="1:21">
      <c r="A356" s="20">
        <v>355</v>
      </c>
      <c r="B356" s="20" t="s">
        <v>1794</v>
      </c>
      <c r="C356" s="20">
        <v>57</v>
      </c>
      <c r="E356" s="20" t="s">
        <v>670</v>
      </c>
      <c r="G356" s="20">
        <v>11.569598964028801</v>
      </c>
      <c r="H356" s="20">
        <v>122.377211464129</v>
      </c>
      <c r="I356" s="20" t="s">
        <v>19</v>
      </c>
      <c r="J356" s="20">
        <v>14.8</v>
      </c>
      <c r="M356" s="20">
        <v>-29</v>
      </c>
      <c r="P356" s="20">
        <v>0.7</v>
      </c>
      <c r="S356" s="20">
        <v>200</v>
      </c>
      <c r="T356" s="20">
        <v>1</v>
      </c>
      <c r="U356" s="25" t="s">
        <v>1795</v>
      </c>
    </row>
    <row r="357" spans="1:21">
      <c r="A357" s="20">
        <v>356</v>
      </c>
      <c r="B357" s="20" t="s">
        <v>1796</v>
      </c>
      <c r="C357" s="20">
        <v>58</v>
      </c>
      <c r="E357" s="20" t="s">
        <v>670</v>
      </c>
      <c r="G357" s="20">
        <v>11.563650086330901</v>
      </c>
      <c r="H357" s="20">
        <v>122.374478491947</v>
      </c>
      <c r="I357" s="20" t="s">
        <v>19</v>
      </c>
      <c r="J357" s="20">
        <v>10.7</v>
      </c>
      <c r="M357" s="20">
        <v>-27.5</v>
      </c>
      <c r="P357" s="20">
        <v>0.5</v>
      </c>
      <c r="S357" s="20">
        <v>300</v>
      </c>
      <c r="T357" s="20">
        <v>1</v>
      </c>
      <c r="U357" s="25" t="s">
        <v>1797</v>
      </c>
    </row>
    <row r="358" spans="1:21">
      <c r="A358" s="20">
        <v>357</v>
      </c>
      <c r="B358" s="20" t="s">
        <v>1798</v>
      </c>
      <c r="C358" s="20">
        <v>59</v>
      </c>
      <c r="E358" s="20" t="s">
        <v>670</v>
      </c>
      <c r="G358" s="20">
        <v>11.557893107913699</v>
      </c>
      <c r="H358" s="20">
        <v>122.37506412884299</v>
      </c>
      <c r="I358" s="20" t="s">
        <v>19</v>
      </c>
      <c r="J358" s="20">
        <v>15.5</v>
      </c>
      <c r="M358" s="20">
        <v>-28.3</v>
      </c>
      <c r="P358" s="20">
        <v>-0.2</v>
      </c>
      <c r="S358" s="20">
        <v>250</v>
      </c>
      <c r="T358" s="20">
        <v>1</v>
      </c>
      <c r="U358" s="25" t="s">
        <v>1799</v>
      </c>
    </row>
    <row r="359" spans="1:21">
      <c r="A359" s="20">
        <v>358</v>
      </c>
      <c r="B359" s="20" t="s">
        <v>1800</v>
      </c>
      <c r="C359" s="20">
        <v>60</v>
      </c>
      <c r="E359" s="20" t="s">
        <v>670</v>
      </c>
      <c r="G359" s="20">
        <v>11.5540551223022</v>
      </c>
      <c r="H359" s="20">
        <v>122.378187525622</v>
      </c>
      <c r="I359" s="20" t="s">
        <v>19</v>
      </c>
      <c r="J359" s="20">
        <v>18.899999999999999</v>
      </c>
      <c r="M359" s="20">
        <v>-29.2</v>
      </c>
      <c r="P359" s="20">
        <v>0.6</v>
      </c>
      <c r="S359" s="20">
        <v>50</v>
      </c>
      <c r="T359" s="20">
        <v>1</v>
      </c>
      <c r="U359" s="25" t="s">
        <v>1801</v>
      </c>
    </row>
    <row r="360" spans="1:21">
      <c r="A360" s="20">
        <v>359</v>
      </c>
      <c r="B360" s="20" t="s">
        <v>134</v>
      </c>
      <c r="C360" s="20" t="s">
        <v>135</v>
      </c>
      <c r="D360" s="20" t="s">
        <v>136</v>
      </c>
      <c r="E360" s="20" t="s">
        <v>136</v>
      </c>
      <c r="G360" s="20">
        <v>-6.4282000000000004</v>
      </c>
      <c r="H360" s="20">
        <v>38.904000000000003</v>
      </c>
      <c r="I360" s="20" t="s">
        <v>49</v>
      </c>
      <c r="J360" s="20">
        <v>14.81</v>
      </c>
      <c r="M360" s="20">
        <v>-24.292682926829301</v>
      </c>
      <c r="P360" s="20">
        <v>3.0407239819004501</v>
      </c>
      <c r="S360" s="20">
        <v>5</v>
      </c>
      <c r="T360" s="20">
        <v>3</v>
      </c>
      <c r="U360" s="25" t="s">
        <v>869</v>
      </c>
    </row>
    <row r="361" spans="1:21">
      <c r="A361" s="20">
        <v>360</v>
      </c>
      <c r="B361" s="20" t="s">
        <v>137</v>
      </c>
      <c r="C361" s="20" t="s">
        <v>214</v>
      </c>
      <c r="D361" s="20" t="s">
        <v>136</v>
      </c>
      <c r="E361" s="20" t="s">
        <v>136</v>
      </c>
      <c r="G361" s="20">
        <v>-6.4283000000000001</v>
      </c>
      <c r="H361" s="20">
        <v>38.9041</v>
      </c>
      <c r="I361" s="20" t="s">
        <v>49</v>
      </c>
      <c r="J361" s="20">
        <v>18.760000000000002</v>
      </c>
      <c r="M361" s="20">
        <v>-26.487804878048799</v>
      </c>
      <c r="S361" s="20">
        <v>5</v>
      </c>
      <c r="T361" s="20">
        <v>3</v>
      </c>
      <c r="U361" s="25" t="s">
        <v>1802</v>
      </c>
    </row>
    <row r="362" spans="1:21">
      <c r="A362" s="20">
        <v>361</v>
      </c>
      <c r="B362" s="20" t="s">
        <v>137</v>
      </c>
      <c r="C362" s="20" t="s">
        <v>221</v>
      </c>
      <c r="D362" s="20" t="s">
        <v>136</v>
      </c>
      <c r="E362" s="20" t="s">
        <v>136</v>
      </c>
      <c r="G362" s="20">
        <v>-6.4283999999999999</v>
      </c>
      <c r="H362" s="20">
        <v>38.904200000000003</v>
      </c>
      <c r="I362" s="20" t="s">
        <v>49</v>
      </c>
      <c r="J362" s="20">
        <v>16.79</v>
      </c>
      <c r="M362" s="20">
        <v>-23.853658536585399</v>
      </c>
      <c r="P362" s="20">
        <v>2.6787330316742102</v>
      </c>
      <c r="S362" s="20">
        <v>5</v>
      </c>
      <c r="T362" s="20">
        <v>3</v>
      </c>
      <c r="U362" s="25" t="s">
        <v>1803</v>
      </c>
    </row>
    <row r="363" spans="1:21">
      <c r="A363" s="20">
        <v>362</v>
      </c>
      <c r="B363" s="20" t="s">
        <v>137</v>
      </c>
      <c r="C363" s="20" t="s">
        <v>716</v>
      </c>
      <c r="D363" s="20" t="s">
        <v>136</v>
      </c>
      <c r="E363" s="20" t="s">
        <v>136</v>
      </c>
      <c r="G363" s="20">
        <v>-6.4286000000000003</v>
      </c>
      <c r="H363" s="20">
        <v>38.904299999999999</v>
      </c>
      <c r="I363" s="20" t="s">
        <v>49</v>
      </c>
      <c r="J363" s="20">
        <v>20.74</v>
      </c>
      <c r="M363" s="20">
        <v>-27.512195121951201</v>
      </c>
      <c r="P363" s="20">
        <v>1.4117647058823499</v>
      </c>
      <c r="S363" s="20">
        <v>5</v>
      </c>
      <c r="T363" s="20">
        <v>3</v>
      </c>
      <c r="U363" s="25" t="s">
        <v>1804</v>
      </c>
    </row>
    <row r="364" spans="1:21">
      <c r="A364" s="20">
        <v>363</v>
      </c>
      <c r="B364" s="20" t="s">
        <v>137</v>
      </c>
      <c r="C364" s="20" t="s">
        <v>732</v>
      </c>
      <c r="D364" s="20" t="s">
        <v>136</v>
      </c>
      <c r="E364" s="20" t="s">
        <v>136</v>
      </c>
      <c r="G364" s="20">
        <v>-6.4287000000000001</v>
      </c>
      <c r="H364" s="20">
        <v>38.904400000000003</v>
      </c>
      <c r="I364" s="20" t="s">
        <v>49</v>
      </c>
      <c r="J364" s="20">
        <v>32.590000000000003</v>
      </c>
      <c r="M364" s="20">
        <v>-7.7560975609756104</v>
      </c>
      <c r="S364" s="20">
        <v>5</v>
      </c>
      <c r="T364" s="20">
        <v>3</v>
      </c>
      <c r="U364" s="25" t="s">
        <v>1805</v>
      </c>
    </row>
    <row r="365" spans="1:21">
      <c r="A365" s="20">
        <v>364</v>
      </c>
      <c r="B365" s="20" t="s">
        <v>137</v>
      </c>
      <c r="C365" s="20" t="s">
        <v>138</v>
      </c>
      <c r="D365" s="20" t="s">
        <v>136</v>
      </c>
      <c r="E365" s="20" t="s">
        <v>136</v>
      </c>
      <c r="G365" s="20">
        <v>-6.2411000000000003</v>
      </c>
      <c r="H365" s="20">
        <v>39.299799999999998</v>
      </c>
      <c r="I365" s="20" t="s">
        <v>49</v>
      </c>
      <c r="J365" s="20">
        <v>72.09</v>
      </c>
      <c r="M365" s="20">
        <v>-7.3170731707317103</v>
      </c>
      <c r="P365" s="20">
        <v>2.4072398190045301</v>
      </c>
      <c r="S365" s="20">
        <v>5</v>
      </c>
      <c r="T365" s="20">
        <v>3</v>
      </c>
      <c r="U365" s="25" t="s">
        <v>1806</v>
      </c>
    </row>
    <row r="366" spans="1:21">
      <c r="A366" s="20">
        <v>365</v>
      </c>
      <c r="B366" s="20" t="s">
        <v>137</v>
      </c>
      <c r="C366" s="20" t="s">
        <v>261</v>
      </c>
      <c r="D366" s="20" t="s">
        <v>136</v>
      </c>
      <c r="E366" s="20" t="s">
        <v>136</v>
      </c>
      <c r="G366" s="20">
        <v>-6.2413999999999996</v>
      </c>
      <c r="H366" s="20">
        <v>39.299500000000002</v>
      </c>
      <c r="I366" s="20" t="s">
        <v>49</v>
      </c>
      <c r="J366" s="20">
        <v>61.22</v>
      </c>
      <c r="M366" s="20">
        <v>-7.6097560975609797</v>
      </c>
      <c r="P366" s="20">
        <v>3.3122171945701302</v>
      </c>
      <c r="S366" s="20">
        <v>5</v>
      </c>
      <c r="T366" s="20">
        <v>3</v>
      </c>
      <c r="U366" s="25" t="s">
        <v>1807</v>
      </c>
    </row>
    <row r="367" spans="1:21">
      <c r="A367" s="20">
        <v>366</v>
      </c>
      <c r="B367" s="20" t="s">
        <v>137</v>
      </c>
      <c r="C367" s="20" t="s">
        <v>733</v>
      </c>
      <c r="D367" s="20" t="s">
        <v>136</v>
      </c>
      <c r="E367" s="20" t="s">
        <v>136</v>
      </c>
      <c r="G367" s="20">
        <v>-6.2416</v>
      </c>
      <c r="H367" s="20">
        <v>39.299300000000002</v>
      </c>
      <c r="I367" s="20" t="s">
        <v>49</v>
      </c>
      <c r="J367" s="20">
        <v>66.16</v>
      </c>
      <c r="M367" s="20">
        <v>-6.2926829268292703</v>
      </c>
      <c r="P367" s="20">
        <v>2.6787330316742102</v>
      </c>
      <c r="S367" s="20">
        <v>5</v>
      </c>
      <c r="T367" s="20">
        <v>3</v>
      </c>
      <c r="U367" s="25" t="s">
        <v>1808</v>
      </c>
    </row>
    <row r="368" spans="1:21">
      <c r="A368" s="20">
        <v>367</v>
      </c>
      <c r="B368" s="20" t="s">
        <v>137</v>
      </c>
      <c r="C368" s="20" t="s">
        <v>222</v>
      </c>
      <c r="D368" s="20" t="s">
        <v>136</v>
      </c>
      <c r="E368" s="20" t="s">
        <v>136</v>
      </c>
      <c r="G368" s="20">
        <v>-6.2416999999999998</v>
      </c>
      <c r="H368" s="20">
        <v>39.299199999999999</v>
      </c>
      <c r="I368" s="20" t="s">
        <v>49</v>
      </c>
      <c r="J368" s="20">
        <v>18.760000000000002</v>
      </c>
      <c r="M368" s="20">
        <v>-17.853658536585399</v>
      </c>
      <c r="P368" s="20">
        <v>5.3936651583710402</v>
      </c>
      <c r="S368" s="20">
        <v>5</v>
      </c>
      <c r="T368" s="20">
        <v>3</v>
      </c>
      <c r="U368" s="25" t="s">
        <v>1809</v>
      </c>
    </row>
    <row r="369" spans="1:21">
      <c r="A369" s="20">
        <v>368</v>
      </c>
      <c r="B369" s="20" t="s">
        <v>137</v>
      </c>
      <c r="C369" s="20" t="s">
        <v>752</v>
      </c>
      <c r="D369" s="20" t="s">
        <v>136</v>
      </c>
      <c r="E369" s="20" t="s">
        <v>136</v>
      </c>
      <c r="G369" s="20">
        <v>-6.2419000000000002</v>
      </c>
      <c r="H369" s="20">
        <v>39.298999999999999</v>
      </c>
      <c r="I369" s="20" t="s">
        <v>49</v>
      </c>
      <c r="J369" s="20">
        <v>56.29</v>
      </c>
      <c r="M369" s="20">
        <v>-8.9268292682926909</v>
      </c>
      <c r="P369" s="20">
        <v>2.7692307692307701</v>
      </c>
      <c r="S369" s="20">
        <v>5</v>
      </c>
      <c r="T369" s="20">
        <v>3</v>
      </c>
      <c r="U369" s="25" t="s">
        <v>1810</v>
      </c>
    </row>
    <row r="370" spans="1:21">
      <c r="A370" s="20">
        <v>369</v>
      </c>
      <c r="B370" s="20" t="s">
        <v>572</v>
      </c>
      <c r="C370" s="20" t="s">
        <v>573</v>
      </c>
      <c r="E370" s="20" t="s">
        <v>140</v>
      </c>
      <c r="G370" s="20" t="s">
        <v>905</v>
      </c>
      <c r="H370" s="20" t="s">
        <v>906</v>
      </c>
      <c r="I370" s="20" t="s">
        <v>19</v>
      </c>
      <c r="M370" s="20">
        <v>-22.2633744855967</v>
      </c>
      <c r="P370" s="20">
        <v>4.8148148148148202</v>
      </c>
      <c r="T370" s="20">
        <v>3</v>
      </c>
      <c r="U370" s="25" t="s">
        <v>870</v>
      </c>
    </row>
    <row r="371" spans="1:21">
      <c r="A371" s="20">
        <v>370</v>
      </c>
      <c r="B371" s="20" t="s">
        <v>713</v>
      </c>
      <c r="C371" s="20" t="s">
        <v>714</v>
      </c>
      <c r="D371" s="20" t="s">
        <v>715</v>
      </c>
      <c r="E371" s="20" t="s">
        <v>140</v>
      </c>
      <c r="G371" s="20">
        <v>-7.7541009463722403</v>
      </c>
      <c r="H371" s="20">
        <v>39.299893842887499</v>
      </c>
      <c r="I371" s="20" t="s">
        <v>49</v>
      </c>
      <c r="J371" s="20">
        <v>15.3577898550725</v>
      </c>
      <c r="M371" s="20">
        <v>-23.9319267515923</v>
      </c>
      <c r="P371" s="20">
        <v>1.58449675324675</v>
      </c>
      <c r="S371" s="20">
        <v>200</v>
      </c>
      <c r="T371" s="20">
        <v>3</v>
      </c>
      <c r="U371" s="25" t="s">
        <v>871</v>
      </c>
    </row>
    <row r="372" spans="1:21">
      <c r="A372" s="20">
        <v>371</v>
      </c>
      <c r="B372" s="20" t="s">
        <v>754</v>
      </c>
      <c r="C372" s="20" t="s">
        <v>269</v>
      </c>
      <c r="E372" s="20" t="s">
        <v>140</v>
      </c>
      <c r="G372" s="20">
        <v>-7.8000315457413301</v>
      </c>
      <c r="H372" s="20">
        <v>39.308811040339698</v>
      </c>
      <c r="I372" s="20" t="s">
        <v>49</v>
      </c>
      <c r="J372" s="20">
        <v>12.3265700483092</v>
      </c>
      <c r="M372" s="20">
        <v>-21.7444267515923</v>
      </c>
      <c r="P372" s="20">
        <v>2.7496753246753198</v>
      </c>
      <c r="S372" s="20">
        <v>200</v>
      </c>
      <c r="T372" s="20">
        <v>3</v>
      </c>
      <c r="U372" s="25" t="s">
        <v>1811</v>
      </c>
    </row>
    <row r="373" spans="1:21">
      <c r="A373" s="20">
        <v>372</v>
      </c>
      <c r="B373" s="20" t="s">
        <v>755</v>
      </c>
      <c r="C373" s="20" t="s">
        <v>139</v>
      </c>
      <c r="E373" s="20" t="s">
        <v>140</v>
      </c>
      <c r="G373" s="20">
        <v>-7.8787697160883301</v>
      </c>
      <c r="H373" s="20">
        <v>39.371974522293002</v>
      </c>
      <c r="I373" s="20" t="s">
        <v>19</v>
      </c>
      <c r="J373" s="20">
        <v>23.154296875</v>
      </c>
      <c r="M373" s="20">
        <v>-23.921875</v>
      </c>
      <c r="P373" s="20">
        <v>23.154296875</v>
      </c>
      <c r="S373" s="20">
        <v>200</v>
      </c>
      <c r="T373" s="20">
        <v>3</v>
      </c>
      <c r="U373" s="25" t="s">
        <v>1812</v>
      </c>
    </row>
    <row r="374" spans="1:21">
      <c r="A374" s="20">
        <v>373</v>
      </c>
      <c r="B374" s="20" t="s">
        <v>756</v>
      </c>
      <c r="C374" s="20" t="s">
        <v>224</v>
      </c>
      <c r="E374" s="20" t="s">
        <v>140</v>
      </c>
      <c r="G374" s="20">
        <v>-7.8623659305993696</v>
      </c>
      <c r="H374" s="20">
        <v>39.219639065817397</v>
      </c>
      <c r="I374" s="20" t="s">
        <v>19</v>
      </c>
      <c r="J374" s="20">
        <v>11.65234375</v>
      </c>
      <c r="M374" s="20">
        <v>-23.26953125</v>
      </c>
      <c r="P374" s="20">
        <v>11.65234375</v>
      </c>
      <c r="S374" s="20">
        <v>200</v>
      </c>
      <c r="T374" s="20">
        <v>3</v>
      </c>
      <c r="U374" s="25" t="s">
        <v>1813</v>
      </c>
    </row>
    <row r="375" spans="1:21">
      <c r="A375" s="20">
        <v>374</v>
      </c>
      <c r="B375" s="20" t="s">
        <v>757</v>
      </c>
      <c r="C375" s="20" t="s">
        <v>718</v>
      </c>
      <c r="E375" s="20" t="s">
        <v>140</v>
      </c>
      <c r="G375" s="20">
        <v>-8.0075394321766602</v>
      </c>
      <c r="H375" s="20">
        <v>39.438110403396998</v>
      </c>
      <c r="I375" s="20" t="s">
        <v>49</v>
      </c>
      <c r="J375" s="20">
        <v>19.735714285714302</v>
      </c>
      <c r="M375" s="20">
        <v>-26.1388888888889</v>
      </c>
      <c r="P375" s="20">
        <v>0.93125000000000002</v>
      </c>
      <c r="S375" s="20">
        <v>200</v>
      </c>
      <c r="T375" s="20">
        <v>3</v>
      </c>
      <c r="U375" s="25" t="s">
        <v>1814</v>
      </c>
    </row>
    <row r="376" spans="1:21">
      <c r="A376" s="20">
        <v>375</v>
      </c>
      <c r="B376" s="20" t="s">
        <v>758</v>
      </c>
      <c r="C376" s="20" t="s">
        <v>374</v>
      </c>
      <c r="E376" s="20" t="s">
        <v>140</v>
      </c>
      <c r="G376" s="20">
        <v>-8.2544164037854895</v>
      </c>
      <c r="H376" s="20">
        <v>39.2686836518047</v>
      </c>
      <c r="I376" s="20" t="s">
        <v>49</v>
      </c>
      <c r="J376" s="20">
        <v>19.050510204081601</v>
      </c>
      <c r="M376" s="20">
        <v>-24.2222222222222</v>
      </c>
      <c r="P376" s="20">
        <v>0.78571428571428603</v>
      </c>
      <c r="S376" s="20">
        <v>200</v>
      </c>
      <c r="T376" s="20">
        <v>3</v>
      </c>
      <c r="U376" s="25" t="s">
        <v>1815</v>
      </c>
    </row>
    <row r="377" spans="1:21">
      <c r="A377" s="20">
        <v>376</v>
      </c>
      <c r="B377" s="20" t="s">
        <v>442</v>
      </c>
      <c r="C377" s="20" t="s">
        <v>443</v>
      </c>
      <c r="D377" s="20" t="s">
        <v>445</v>
      </c>
      <c r="E377" s="20" t="s">
        <v>445</v>
      </c>
      <c r="F377" s="20" t="s">
        <v>446</v>
      </c>
      <c r="G377" s="20">
        <v>25.362058005527</v>
      </c>
      <c r="H377" s="20">
        <v>-81.0851879127502</v>
      </c>
      <c r="I377" s="20" t="s">
        <v>19</v>
      </c>
      <c r="J377" s="20">
        <v>16.54</v>
      </c>
      <c r="K377" s="20">
        <v>3.43</v>
      </c>
      <c r="L377" s="20">
        <f t="shared" ref="L377:L382" si="12">K377/SQRT(T377)</f>
        <v>0.60634406486746451</v>
      </c>
      <c r="M377" s="20">
        <v>-27.5</v>
      </c>
      <c r="N377" s="20">
        <v>0.6</v>
      </c>
      <c r="O377" s="20">
        <f t="shared" ref="O377:O382" si="13">N377/SQRT(T377)</f>
        <v>0.10606601717798211</v>
      </c>
      <c r="S377" s="20">
        <v>50</v>
      </c>
      <c r="T377" s="20">
        <v>32</v>
      </c>
      <c r="U377" s="25" t="s">
        <v>872</v>
      </c>
    </row>
    <row r="378" spans="1:21">
      <c r="A378" s="20">
        <v>377</v>
      </c>
      <c r="B378" s="20" t="s">
        <v>447</v>
      </c>
      <c r="C378" s="20" t="s">
        <v>448</v>
      </c>
      <c r="D378" s="20" t="s">
        <v>445</v>
      </c>
      <c r="E378" s="20" t="s">
        <v>445</v>
      </c>
      <c r="F378" s="20" t="s">
        <v>449</v>
      </c>
      <c r="G378" s="20">
        <v>25.361515096536799</v>
      </c>
      <c r="H378" s="20">
        <v>-81.085166455078095</v>
      </c>
      <c r="I378" s="21" t="s">
        <v>19</v>
      </c>
      <c r="J378" s="20">
        <v>15.51</v>
      </c>
      <c r="K378" s="20">
        <v>1.46</v>
      </c>
      <c r="L378" s="20">
        <f t="shared" si="12"/>
        <v>0.25809397513308985</v>
      </c>
      <c r="M378" s="20">
        <v>-26.1</v>
      </c>
      <c r="N378" s="20">
        <v>0.8</v>
      </c>
      <c r="O378" s="20">
        <f t="shared" si="13"/>
        <v>0.1414213562373095</v>
      </c>
      <c r="S378" s="20">
        <v>50</v>
      </c>
      <c r="T378" s="20">
        <v>32</v>
      </c>
      <c r="U378" s="25" t="s">
        <v>1816</v>
      </c>
    </row>
    <row r="379" spans="1:21">
      <c r="A379" s="20">
        <v>378</v>
      </c>
      <c r="B379" s="20" t="s">
        <v>447</v>
      </c>
      <c r="C379" s="20" t="s">
        <v>450</v>
      </c>
      <c r="D379" s="20" t="s">
        <v>445</v>
      </c>
      <c r="E379" s="20" t="s">
        <v>445</v>
      </c>
      <c r="F379" s="20" t="s">
        <v>451</v>
      </c>
      <c r="G379" s="20">
        <v>25.3618447201431</v>
      </c>
      <c r="H379" s="20">
        <v>-81.077506066131505</v>
      </c>
      <c r="I379" s="21" t="s">
        <v>19</v>
      </c>
      <c r="J379" s="20">
        <v>16.37</v>
      </c>
      <c r="K379" s="20">
        <v>0.86</v>
      </c>
      <c r="L379" s="20">
        <f t="shared" si="12"/>
        <v>0.15202795795510771</v>
      </c>
      <c r="M379" s="20">
        <v>-26.6</v>
      </c>
      <c r="N379" s="20">
        <v>0.3</v>
      </c>
      <c r="O379" s="20">
        <f t="shared" si="13"/>
        <v>5.3033008588991057E-2</v>
      </c>
      <c r="S379" s="20">
        <v>50</v>
      </c>
      <c r="T379" s="20">
        <v>32</v>
      </c>
      <c r="U379" s="25" t="s">
        <v>1817</v>
      </c>
    </row>
    <row r="380" spans="1:21">
      <c r="A380" s="20">
        <v>379</v>
      </c>
      <c r="B380" s="20" t="s">
        <v>447</v>
      </c>
      <c r="C380" s="20" t="s">
        <v>452</v>
      </c>
      <c r="D380" s="20" t="s">
        <v>445</v>
      </c>
      <c r="E380" s="20" t="s">
        <v>445</v>
      </c>
      <c r="F380" s="20" t="s">
        <v>451</v>
      </c>
      <c r="G380" s="20">
        <v>25.3573074691848</v>
      </c>
      <c r="H380" s="20">
        <v>-81.082269669341997</v>
      </c>
      <c r="I380" s="21" t="s">
        <v>19</v>
      </c>
      <c r="J380" s="20">
        <v>21.17</v>
      </c>
      <c r="K380" s="20">
        <v>1.89</v>
      </c>
      <c r="L380" s="20">
        <f t="shared" si="12"/>
        <v>0.33410795411064365</v>
      </c>
      <c r="M380" s="20">
        <v>-26</v>
      </c>
      <c r="N380" s="20">
        <v>1.1000000000000001</v>
      </c>
      <c r="O380" s="20">
        <f t="shared" si="13"/>
        <v>0.19445436482630057</v>
      </c>
      <c r="S380" s="20">
        <v>50</v>
      </c>
      <c r="T380" s="20">
        <v>32</v>
      </c>
      <c r="U380" s="25" t="s">
        <v>1818</v>
      </c>
    </row>
    <row r="381" spans="1:21">
      <c r="A381" s="20">
        <v>380</v>
      </c>
      <c r="B381" s="20" t="s">
        <v>447</v>
      </c>
      <c r="C381" s="20" t="s">
        <v>453</v>
      </c>
      <c r="D381" s="20" t="s">
        <v>445</v>
      </c>
      <c r="E381" s="20" t="s">
        <v>445</v>
      </c>
      <c r="F381" s="20" t="s">
        <v>451</v>
      </c>
      <c r="G381" s="20">
        <v>25.3573268595085</v>
      </c>
      <c r="H381" s="20">
        <v>-81.082183838653506</v>
      </c>
      <c r="I381" s="21" t="s">
        <v>19</v>
      </c>
      <c r="J381" s="20">
        <v>19.97</v>
      </c>
      <c r="K381" s="20">
        <v>2.06</v>
      </c>
      <c r="L381" s="20">
        <f t="shared" si="12"/>
        <v>0.36415999231107193</v>
      </c>
      <c r="M381" s="20">
        <v>-25.8</v>
      </c>
      <c r="N381" s="20">
        <v>0.8</v>
      </c>
      <c r="O381" s="20">
        <f t="shared" si="13"/>
        <v>0.1414213562373095</v>
      </c>
      <c r="S381" s="20">
        <v>50</v>
      </c>
      <c r="T381" s="20">
        <v>32</v>
      </c>
      <c r="U381" s="25" t="s">
        <v>1819</v>
      </c>
    </row>
    <row r="382" spans="1:21">
      <c r="A382" s="20">
        <v>381</v>
      </c>
      <c r="B382" s="20" t="s">
        <v>697</v>
      </c>
      <c r="C382" s="20" t="s">
        <v>698</v>
      </c>
      <c r="D382" s="20" t="s">
        <v>445</v>
      </c>
      <c r="E382" s="20" t="s">
        <v>445</v>
      </c>
      <c r="F382" s="20" t="s">
        <v>699</v>
      </c>
      <c r="G382" s="20">
        <v>26.022467455678001</v>
      </c>
      <c r="H382" s="20">
        <v>-81.730212172490297</v>
      </c>
      <c r="I382" s="20" t="s">
        <v>49</v>
      </c>
      <c r="J382" s="20">
        <v>19.71</v>
      </c>
      <c r="K382" s="20">
        <v>1.71</v>
      </c>
      <c r="L382" s="20">
        <f t="shared" si="12"/>
        <v>0.37315259230354697</v>
      </c>
      <c r="M382" s="20">
        <v>-26.4</v>
      </c>
      <c r="N382" s="20">
        <v>0.9</v>
      </c>
      <c r="O382" s="20">
        <f t="shared" si="13"/>
        <v>0.19639610121239315</v>
      </c>
      <c r="S382" s="20" t="s">
        <v>899</v>
      </c>
      <c r="T382" s="20">
        <v>21</v>
      </c>
      <c r="U382" s="25" t="s">
        <v>873</v>
      </c>
    </row>
    <row r="383" spans="1:21">
      <c r="A383" s="20">
        <v>382</v>
      </c>
      <c r="B383" s="20" t="s">
        <v>432</v>
      </c>
      <c r="C383" s="20" t="s">
        <v>466</v>
      </c>
      <c r="D383" s="20" t="s">
        <v>467</v>
      </c>
      <c r="E383" s="20" t="s">
        <v>314</v>
      </c>
      <c r="F383" s="20" t="s">
        <v>436</v>
      </c>
      <c r="G383" s="20">
        <v>23.152999999999999</v>
      </c>
      <c r="H383" s="20">
        <v>-106.33</v>
      </c>
      <c r="I383" s="20" t="s">
        <v>19</v>
      </c>
      <c r="J383" s="20">
        <v>25.65</v>
      </c>
      <c r="M383" s="20">
        <v>-25.05</v>
      </c>
      <c r="P383" s="20">
        <v>5.0449999999999999</v>
      </c>
      <c r="U383" s="25" t="s">
        <v>864</v>
      </c>
    </row>
    <row r="384" spans="1:21">
      <c r="A384" s="20">
        <v>383</v>
      </c>
      <c r="B384" s="20" t="s">
        <v>432</v>
      </c>
      <c r="C384" s="20" t="s">
        <v>468</v>
      </c>
      <c r="E384" s="20" t="s">
        <v>314</v>
      </c>
      <c r="F384" s="20" t="s">
        <v>436</v>
      </c>
      <c r="G384" s="20">
        <v>23.155000000000001</v>
      </c>
      <c r="H384" s="20">
        <v>-106.328</v>
      </c>
      <c r="I384" s="21" t="s">
        <v>19</v>
      </c>
      <c r="J384" s="20">
        <v>25.4</v>
      </c>
      <c r="M384" s="20">
        <v>-23.325000000000003</v>
      </c>
      <c r="P384" s="20">
        <v>4.9349999999999996</v>
      </c>
      <c r="U384" s="25" t="s">
        <v>1820</v>
      </c>
    </row>
    <row r="385" spans="1:21">
      <c r="A385" s="20">
        <v>384</v>
      </c>
      <c r="B385" s="20" t="s">
        <v>310</v>
      </c>
      <c r="C385" s="20" t="s">
        <v>311</v>
      </c>
      <c r="D385" s="20" t="s">
        <v>313</v>
      </c>
      <c r="E385" s="20" t="s">
        <v>314</v>
      </c>
      <c r="G385" s="20">
        <v>26.022361</v>
      </c>
      <c r="H385" s="20">
        <v>-81.734110999999999</v>
      </c>
      <c r="I385" s="20" t="s">
        <v>19</v>
      </c>
      <c r="M385" s="20">
        <v>-27.3</v>
      </c>
      <c r="N385" s="20">
        <v>0.1</v>
      </c>
      <c r="O385" s="20">
        <f t="shared" ref="O385:O405" si="14">N385/SQRT(T385)</f>
        <v>5.7735026918962581E-2</v>
      </c>
      <c r="P385" s="20">
        <v>1.6</v>
      </c>
      <c r="Q385" s="20">
        <v>0.1</v>
      </c>
      <c r="R385" s="20">
        <f t="shared" ref="R385:R390" si="15">Q385/SQRT(T385)</f>
        <v>5.7735026918962581E-2</v>
      </c>
      <c r="T385" s="20">
        <v>3</v>
      </c>
      <c r="U385" s="25" t="s">
        <v>874</v>
      </c>
    </row>
    <row r="386" spans="1:21">
      <c r="A386" s="20">
        <v>385</v>
      </c>
      <c r="B386" s="20" t="s">
        <v>1821</v>
      </c>
      <c r="C386" s="20" t="s">
        <v>315</v>
      </c>
      <c r="D386" s="20" t="s">
        <v>313</v>
      </c>
      <c r="E386" s="20" t="s">
        <v>314</v>
      </c>
      <c r="G386" s="20">
        <v>25.923631</v>
      </c>
      <c r="H386" s="20">
        <v>-81.612519000000006</v>
      </c>
      <c r="I386" s="20" t="s">
        <v>19</v>
      </c>
      <c r="M386" s="20">
        <v>-27.4</v>
      </c>
      <c r="N386" s="20">
        <v>0</v>
      </c>
      <c r="O386" s="20">
        <f t="shared" si="14"/>
        <v>0</v>
      </c>
      <c r="P386" s="20">
        <v>1.8</v>
      </c>
      <c r="Q386" s="20">
        <v>0</v>
      </c>
      <c r="R386" s="20">
        <f t="shared" si="15"/>
        <v>0</v>
      </c>
      <c r="T386" s="20">
        <v>3</v>
      </c>
      <c r="U386" s="25" t="s">
        <v>1822</v>
      </c>
    </row>
    <row r="387" spans="1:21">
      <c r="A387" s="20">
        <v>386</v>
      </c>
      <c r="B387" s="20" t="s">
        <v>1823</v>
      </c>
      <c r="C387" s="20" t="s">
        <v>316</v>
      </c>
      <c r="D387" s="20" t="s">
        <v>313</v>
      </c>
      <c r="E387" s="20" t="s">
        <v>314</v>
      </c>
      <c r="G387" s="20">
        <v>25.901869000000001</v>
      </c>
      <c r="H387" s="20">
        <v>-81.510818999999998</v>
      </c>
      <c r="I387" s="20" t="s">
        <v>19</v>
      </c>
      <c r="M387" s="20">
        <v>-28</v>
      </c>
      <c r="N387" s="20">
        <v>0.1</v>
      </c>
      <c r="O387" s="20">
        <f t="shared" si="14"/>
        <v>5.7735026918962581E-2</v>
      </c>
      <c r="P387" s="20">
        <v>1.5</v>
      </c>
      <c r="Q387" s="20">
        <v>0</v>
      </c>
      <c r="R387" s="20">
        <f t="shared" si="15"/>
        <v>0</v>
      </c>
      <c r="T387" s="20">
        <v>3</v>
      </c>
      <c r="U387" s="25" t="s">
        <v>1824</v>
      </c>
    </row>
    <row r="388" spans="1:21">
      <c r="A388" s="20">
        <v>387</v>
      </c>
      <c r="B388" s="20" t="s">
        <v>1825</v>
      </c>
      <c r="C388" s="20" t="s">
        <v>368</v>
      </c>
      <c r="D388" s="20" t="s">
        <v>370</v>
      </c>
      <c r="E388" s="20" t="s">
        <v>314</v>
      </c>
      <c r="G388" s="20">
        <v>25.410108000000001</v>
      </c>
      <c r="H388" s="20">
        <v>-80.963594000000001</v>
      </c>
      <c r="I388" s="20" t="s">
        <v>49</v>
      </c>
      <c r="M388" s="20">
        <v>-28</v>
      </c>
      <c r="N388" s="20">
        <v>0.2</v>
      </c>
      <c r="O388" s="20">
        <f t="shared" si="14"/>
        <v>0.11547005383792516</v>
      </c>
      <c r="P388" s="20">
        <v>2</v>
      </c>
      <c r="Q388" s="20">
        <v>0.2</v>
      </c>
      <c r="R388" s="20">
        <f t="shared" si="15"/>
        <v>0.11547005383792516</v>
      </c>
      <c r="T388" s="20">
        <v>3</v>
      </c>
      <c r="U388" s="25" t="s">
        <v>1826</v>
      </c>
    </row>
    <row r="389" spans="1:21">
      <c r="A389" s="20">
        <v>388</v>
      </c>
      <c r="B389" s="20" t="s">
        <v>1827</v>
      </c>
      <c r="C389" s="20" t="s">
        <v>371</v>
      </c>
      <c r="D389" s="20" t="s">
        <v>370</v>
      </c>
      <c r="E389" s="20" t="s">
        <v>314</v>
      </c>
      <c r="G389" s="20">
        <v>25.423449999999999</v>
      </c>
      <c r="H389" s="20">
        <v>-81.060336000000007</v>
      </c>
      <c r="I389" s="20" t="s">
        <v>49</v>
      </c>
      <c r="M389" s="20">
        <v>-27.4</v>
      </c>
      <c r="N389" s="20">
        <v>0.1</v>
      </c>
      <c r="O389" s="20">
        <f t="shared" si="14"/>
        <v>5.7735026918962581E-2</v>
      </c>
      <c r="P389" s="20">
        <v>2.1</v>
      </c>
      <c r="Q389" s="20">
        <v>0.1</v>
      </c>
      <c r="R389" s="20">
        <f t="shared" si="15"/>
        <v>5.7735026918962581E-2</v>
      </c>
      <c r="T389" s="20">
        <v>3</v>
      </c>
      <c r="U389" s="25" t="s">
        <v>1828</v>
      </c>
    </row>
    <row r="390" spans="1:21">
      <c r="A390" s="20">
        <v>389</v>
      </c>
      <c r="B390" s="20" t="s">
        <v>141</v>
      </c>
      <c r="C390" s="20" t="s">
        <v>142</v>
      </c>
      <c r="D390" s="20" t="s">
        <v>143</v>
      </c>
      <c r="E390" s="20" t="s">
        <v>143</v>
      </c>
      <c r="F390" s="20" t="s">
        <v>144</v>
      </c>
      <c r="G390" s="20">
        <v>-26.046572000000001</v>
      </c>
      <c r="H390" s="20">
        <v>32.964402999999997</v>
      </c>
      <c r="I390" s="20" t="s">
        <v>49</v>
      </c>
      <c r="J390" s="20">
        <v>13.7</v>
      </c>
      <c r="K390" s="20">
        <v>1.2</v>
      </c>
      <c r="L390" s="20">
        <f t="shared" ref="L390:L399" si="16">K390/SQRT(T390)</f>
        <v>0.84852813742385691</v>
      </c>
      <c r="M390" s="20">
        <v>-22.6</v>
      </c>
      <c r="N390" s="20">
        <v>1.2</v>
      </c>
      <c r="O390" s="20">
        <f t="shared" si="14"/>
        <v>0.84852813742385691</v>
      </c>
      <c r="P390" s="20">
        <v>8.6999999999999993</v>
      </c>
      <c r="Q390" s="20">
        <v>1.3</v>
      </c>
      <c r="R390" s="20">
        <f t="shared" si="15"/>
        <v>0.91923881554251174</v>
      </c>
      <c r="S390" s="20">
        <v>3</v>
      </c>
      <c r="T390" s="20">
        <v>2</v>
      </c>
      <c r="U390" s="25" t="s">
        <v>875</v>
      </c>
    </row>
    <row r="391" spans="1:21">
      <c r="A391" s="20">
        <v>390</v>
      </c>
      <c r="B391" s="20" t="s">
        <v>556</v>
      </c>
      <c r="C391" s="20" t="s">
        <v>557</v>
      </c>
      <c r="D391" s="20" t="s">
        <v>558</v>
      </c>
      <c r="E391" s="20" t="s">
        <v>558</v>
      </c>
      <c r="F391" s="20" t="s">
        <v>559</v>
      </c>
      <c r="G391" s="20">
        <v>12.592161000000001</v>
      </c>
      <c r="H391" s="20">
        <v>101.906571</v>
      </c>
      <c r="I391" s="20" t="s">
        <v>49</v>
      </c>
      <c r="J391" s="20">
        <v>22.88</v>
      </c>
      <c r="K391" s="20">
        <v>1.19</v>
      </c>
      <c r="L391" s="20">
        <f t="shared" si="16"/>
        <v>0.68704682033565467</v>
      </c>
      <c r="M391" s="20">
        <v>-27.36</v>
      </c>
      <c r="N391" s="20">
        <v>0.35</v>
      </c>
      <c r="O391" s="20">
        <f t="shared" si="14"/>
        <v>0.20207259421636903</v>
      </c>
      <c r="S391" s="20" t="s">
        <v>899</v>
      </c>
      <c r="T391" s="20">
        <v>3</v>
      </c>
      <c r="U391" s="25" t="s">
        <v>876</v>
      </c>
    </row>
    <row r="392" spans="1:21">
      <c r="A392" s="20">
        <v>391</v>
      </c>
      <c r="B392" s="20" t="s">
        <v>145</v>
      </c>
      <c r="C392" s="20" t="s">
        <v>78</v>
      </c>
      <c r="D392" s="20" t="s">
        <v>146</v>
      </c>
      <c r="E392" s="20" t="s">
        <v>147</v>
      </c>
      <c r="G392" s="20">
        <v>26.785251229591999</v>
      </c>
      <c r="H392" s="20">
        <v>55.636912719726503</v>
      </c>
      <c r="I392" s="20" t="s">
        <v>49</v>
      </c>
      <c r="J392" s="20">
        <v>27.53</v>
      </c>
      <c r="K392" s="20">
        <v>4.41</v>
      </c>
      <c r="L392" s="20">
        <f t="shared" si="16"/>
        <v>2.5461146871262499</v>
      </c>
      <c r="M392" s="20">
        <v>-15.77</v>
      </c>
      <c r="N392" s="20">
        <v>0.78</v>
      </c>
      <c r="O392" s="20">
        <f t="shared" si="14"/>
        <v>0.45033320996790815</v>
      </c>
      <c r="P392" s="20">
        <v>9.58</v>
      </c>
      <c r="Q392" s="20">
        <v>2.34</v>
      </c>
      <c r="R392" s="20">
        <f t="shared" ref="R392:R400" si="17">Q392/SQRT(T392)</f>
        <v>1.3509996299037244</v>
      </c>
      <c r="T392" s="20">
        <v>3</v>
      </c>
      <c r="U392" s="25" t="s">
        <v>878</v>
      </c>
    </row>
    <row r="393" spans="1:21">
      <c r="A393" s="20">
        <v>392</v>
      </c>
      <c r="B393" s="20" t="s">
        <v>1829</v>
      </c>
      <c r="C393" s="20" t="s">
        <v>77</v>
      </c>
      <c r="E393" s="20" t="s">
        <v>147</v>
      </c>
      <c r="G393" s="20">
        <v>26.8299891947986</v>
      </c>
      <c r="H393" s="20">
        <v>55.679484741210899</v>
      </c>
      <c r="I393" s="20" t="s">
        <v>49</v>
      </c>
      <c r="J393" s="20">
        <v>24.83</v>
      </c>
      <c r="K393" s="20">
        <v>4.84</v>
      </c>
      <c r="L393" s="20">
        <f t="shared" si="16"/>
        <v>2.7943753028777887</v>
      </c>
      <c r="M393" s="20">
        <v>-16.61</v>
      </c>
      <c r="N393" s="20">
        <v>5.72</v>
      </c>
      <c r="O393" s="20">
        <f t="shared" si="14"/>
        <v>3.3024435397646594</v>
      </c>
      <c r="P393" s="20">
        <v>4.4800000000000004</v>
      </c>
      <c r="Q393" s="20">
        <v>0.54</v>
      </c>
      <c r="R393" s="20">
        <f t="shared" si="17"/>
        <v>0.31176914536239797</v>
      </c>
      <c r="T393" s="20">
        <v>3</v>
      </c>
      <c r="U393" s="25" t="s">
        <v>1830</v>
      </c>
    </row>
    <row r="394" spans="1:21">
      <c r="A394" s="20">
        <v>393</v>
      </c>
      <c r="B394" s="20" t="s">
        <v>1831</v>
      </c>
      <c r="C394" s="20" t="s">
        <v>76</v>
      </c>
      <c r="E394" s="20" t="s">
        <v>147</v>
      </c>
      <c r="G394" s="20">
        <v>26.844693710120598</v>
      </c>
      <c r="H394" s="20">
        <v>55.702830688476503</v>
      </c>
      <c r="I394" s="20" t="s">
        <v>49</v>
      </c>
      <c r="J394" s="20">
        <v>24.35</v>
      </c>
      <c r="K394" s="20">
        <v>5.17</v>
      </c>
      <c r="L394" s="20">
        <f t="shared" si="16"/>
        <v>2.9849008917103652</v>
      </c>
      <c r="M394" s="20">
        <v>-25.5</v>
      </c>
      <c r="N394" s="20">
        <v>0.55000000000000004</v>
      </c>
      <c r="O394" s="20">
        <f t="shared" si="14"/>
        <v>0.31754264805429422</v>
      </c>
      <c r="P394" s="20">
        <v>4</v>
      </c>
      <c r="Q394" s="20">
        <v>0.23</v>
      </c>
      <c r="R394" s="20">
        <f t="shared" si="17"/>
        <v>0.13279056191361394</v>
      </c>
      <c r="T394" s="20">
        <v>3</v>
      </c>
      <c r="U394" s="25" t="s">
        <v>1832</v>
      </c>
    </row>
    <row r="395" spans="1:21">
      <c r="A395" s="20">
        <v>394</v>
      </c>
      <c r="B395" s="20" t="s">
        <v>1833</v>
      </c>
      <c r="C395" s="20" t="s">
        <v>73</v>
      </c>
      <c r="E395" s="20" t="s">
        <v>147</v>
      </c>
      <c r="G395" s="20">
        <v>26.871034523610799</v>
      </c>
      <c r="H395" s="20">
        <v>55.706950561523399</v>
      </c>
      <c r="I395" s="20" t="s">
        <v>49</v>
      </c>
      <c r="J395" s="20">
        <v>17.72</v>
      </c>
      <c r="K395" s="20">
        <v>2.96</v>
      </c>
      <c r="L395" s="20">
        <f t="shared" si="16"/>
        <v>1.7089567968012924</v>
      </c>
      <c r="M395" s="20">
        <v>-13.09</v>
      </c>
      <c r="N395" s="20">
        <v>1.69</v>
      </c>
      <c r="O395" s="20">
        <f t="shared" si="14"/>
        <v>0.97572195493046754</v>
      </c>
      <c r="P395" s="20">
        <v>7.75</v>
      </c>
      <c r="Q395" s="20">
        <v>0.77</v>
      </c>
      <c r="R395" s="20">
        <f t="shared" si="17"/>
        <v>0.44455970727601185</v>
      </c>
      <c r="T395" s="20">
        <v>3</v>
      </c>
      <c r="U395" s="25" t="s">
        <v>1834</v>
      </c>
    </row>
    <row r="396" spans="1:21">
      <c r="A396" s="20">
        <v>395</v>
      </c>
      <c r="B396" s="20" t="s">
        <v>148</v>
      </c>
      <c r="C396" s="20" t="s">
        <v>149</v>
      </c>
      <c r="D396" s="20" t="s">
        <v>150</v>
      </c>
      <c r="E396" s="20" t="s">
        <v>147</v>
      </c>
      <c r="G396" s="20">
        <v>25.689358217745799</v>
      </c>
      <c r="H396" s="20">
        <v>57.794473202737997</v>
      </c>
      <c r="I396" s="20" t="s">
        <v>49</v>
      </c>
      <c r="J396" s="20">
        <v>9.6999999999999993</v>
      </c>
      <c r="K396" s="20">
        <v>4.8</v>
      </c>
      <c r="L396" s="20">
        <f t="shared" si="16"/>
        <v>2.7712812921102037</v>
      </c>
      <c r="M396" s="20">
        <v>-21.5</v>
      </c>
      <c r="N396" s="20">
        <v>1.8</v>
      </c>
      <c r="O396" s="20">
        <f t="shared" si="14"/>
        <v>1.0392304845413265</v>
      </c>
      <c r="P396" s="20">
        <v>9.5</v>
      </c>
      <c r="Q396" s="20">
        <v>2.2999999999999998</v>
      </c>
      <c r="R396" s="20">
        <f t="shared" si="17"/>
        <v>1.3279056191361391</v>
      </c>
      <c r="T396" s="20">
        <v>3</v>
      </c>
      <c r="U396" s="25" t="s">
        <v>878</v>
      </c>
    </row>
    <row r="397" spans="1:21">
      <c r="A397" s="20">
        <v>396</v>
      </c>
      <c r="B397" s="20" t="s">
        <v>1835</v>
      </c>
      <c r="C397" s="20" t="s">
        <v>151</v>
      </c>
      <c r="E397" s="20" t="s">
        <v>147</v>
      </c>
      <c r="G397" s="20">
        <v>25.606413424433399</v>
      </c>
      <c r="H397" s="20">
        <v>58.031365902933302</v>
      </c>
      <c r="I397" s="20" t="s">
        <v>49</v>
      </c>
      <c r="J397" s="20">
        <v>4.9000000000000004</v>
      </c>
      <c r="K397" s="20">
        <v>1.5</v>
      </c>
      <c r="L397" s="20">
        <f t="shared" si="16"/>
        <v>0.86602540378443871</v>
      </c>
      <c r="M397" s="20">
        <v>-23.2</v>
      </c>
      <c r="N397" s="20">
        <v>0.8</v>
      </c>
      <c r="O397" s="20">
        <f t="shared" si="14"/>
        <v>0.46188021535170065</v>
      </c>
      <c r="P397" s="20">
        <v>4</v>
      </c>
      <c r="Q397" s="20">
        <v>0.2</v>
      </c>
      <c r="R397" s="20">
        <f t="shared" si="17"/>
        <v>0.11547005383792516</v>
      </c>
      <c r="T397" s="20">
        <v>3</v>
      </c>
      <c r="U397" s="25" t="s">
        <v>1830</v>
      </c>
    </row>
    <row r="398" spans="1:21">
      <c r="A398" s="20">
        <v>397</v>
      </c>
      <c r="B398" s="20" t="s">
        <v>877</v>
      </c>
      <c r="C398" s="20" t="s">
        <v>152</v>
      </c>
      <c r="E398" s="20" t="s">
        <v>147</v>
      </c>
      <c r="G398" s="20">
        <v>25.596505717333201</v>
      </c>
      <c r="H398" s="20">
        <v>58.043038876566101</v>
      </c>
      <c r="I398" s="20" t="s">
        <v>49</v>
      </c>
      <c r="J398" s="20">
        <v>11.4</v>
      </c>
      <c r="K398" s="20">
        <v>3.1</v>
      </c>
      <c r="L398" s="20">
        <f t="shared" si="16"/>
        <v>1.7897858344878401</v>
      </c>
      <c r="M398" s="20">
        <v>-25.2</v>
      </c>
      <c r="N398" s="20">
        <v>0.8</v>
      </c>
      <c r="O398" s="20">
        <f t="shared" si="14"/>
        <v>0.46188021535170065</v>
      </c>
      <c r="P398" s="20">
        <v>4.4000000000000004</v>
      </c>
      <c r="Q398" s="20">
        <v>0.5</v>
      </c>
      <c r="R398" s="20">
        <f t="shared" si="17"/>
        <v>0.28867513459481292</v>
      </c>
      <c r="T398" s="20">
        <v>3</v>
      </c>
      <c r="U398" s="25" t="s">
        <v>1832</v>
      </c>
    </row>
    <row r="399" spans="1:21">
      <c r="A399" s="20">
        <v>398</v>
      </c>
      <c r="B399" s="20" t="s">
        <v>1829</v>
      </c>
      <c r="C399" s="20" t="s">
        <v>153</v>
      </c>
      <c r="E399" s="20" t="s">
        <v>147</v>
      </c>
      <c r="G399" s="20">
        <v>25.612760750180801</v>
      </c>
      <c r="H399" s="20">
        <v>58.286800836789197</v>
      </c>
      <c r="I399" s="20" t="s">
        <v>49</v>
      </c>
      <c r="J399" s="20">
        <v>7.7</v>
      </c>
      <c r="K399" s="20">
        <v>4</v>
      </c>
      <c r="L399" s="20">
        <f t="shared" si="16"/>
        <v>2.3094010767585034</v>
      </c>
      <c r="M399" s="20">
        <v>-24.3</v>
      </c>
      <c r="N399" s="20">
        <v>0.7</v>
      </c>
      <c r="O399" s="20">
        <f t="shared" si="14"/>
        <v>0.40414518843273806</v>
      </c>
      <c r="P399" s="20">
        <v>7.7</v>
      </c>
      <c r="Q399" s="20">
        <v>0.7</v>
      </c>
      <c r="R399" s="20">
        <f t="shared" si="17"/>
        <v>0.40414518843273806</v>
      </c>
      <c r="T399" s="20">
        <v>3</v>
      </c>
      <c r="U399" s="25" t="s">
        <v>1834</v>
      </c>
    </row>
    <row r="400" spans="1:21">
      <c r="A400" s="20">
        <v>399</v>
      </c>
      <c r="B400" s="20" t="s">
        <v>56</v>
      </c>
      <c r="C400" s="20" t="s">
        <v>154</v>
      </c>
      <c r="D400" s="20" t="s">
        <v>146</v>
      </c>
      <c r="E400" s="20" t="s">
        <v>147</v>
      </c>
      <c r="F400" s="20" t="s">
        <v>155</v>
      </c>
      <c r="G400" s="20">
        <v>26.8</v>
      </c>
      <c r="H400" s="20">
        <v>55.75</v>
      </c>
      <c r="I400" s="20" t="s">
        <v>49</v>
      </c>
      <c r="J400" s="20">
        <v>8.5714285714285694</v>
      </c>
      <c r="M400" s="20">
        <v>-19.5</v>
      </c>
      <c r="N400" s="20">
        <v>2.2000000000000002</v>
      </c>
      <c r="O400" s="20">
        <f t="shared" si="14"/>
        <v>0.63508529610858844</v>
      </c>
      <c r="P400" s="20">
        <v>3.6</v>
      </c>
      <c r="Q400" s="20">
        <v>1.2</v>
      </c>
      <c r="R400" s="20">
        <f t="shared" si="17"/>
        <v>0.34641016151377546</v>
      </c>
      <c r="T400" s="20">
        <v>12</v>
      </c>
      <c r="U400" s="25" t="s">
        <v>880</v>
      </c>
    </row>
    <row r="401" spans="1:21">
      <c r="A401" s="20">
        <v>400</v>
      </c>
      <c r="B401" s="20" t="s">
        <v>156</v>
      </c>
      <c r="C401" s="20" t="s">
        <v>157</v>
      </c>
      <c r="D401" s="20" t="s">
        <v>158</v>
      </c>
      <c r="E401" s="20" t="s">
        <v>147</v>
      </c>
      <c r="F401" s="20" t="s">
        <v>159</v>
      </c>
      <c r="G401" s="20">
        <v>26.777163904235699</v>
      </c>
      <c r="H401" s="20">
        <v>55.711254612546099</v>
      </c>
      <c r="I401" s="20" t="s">
        <v>49</v>
      </c>
      <c r="M401" s="20">
        <v>-19.5</v>
      </c>
      <c r="N401" s="20">
        <v>0.3</v>
      </c>
      <c r="O401" s="20">
        <f t="shared" si="14"/>
        <v>0.12247448713915891</v>
      </c>
      <c r="T401" s="20">
        <v>6</v>
      </c>
      <c r="U401" s="25" t="s">
        <v>881</v>
      </c>
    </row>
    <row r="402" spans="1:21">
      <c r="A402" s="20">
        <v>401</v>
      </c>
      <c r="B402" s="20" t="s">
        <v>1836</v>
      </c>
      <c r="C402" s="20" t="s">
        <v>160</v>
      </c>
      <c r="E402" s="20" t="s">
        <v>147</v>
      </c>
      <c r="F402" s="20" t="s">
        <v>159</v>
      </c>
      <c r="G402" s="20">
        <v>26.7716390423573</v>
      </c>
      <c r="H402" s="20">
        <v>55.714944649446501</v>
      </c>
      <c r="I402" s="20" t="s">
        <v>49</v>
      </c>
      <c r="M402" s="20">
        <v>-19.3</v>
      </c>
      <c r="N402" s="20">
        <v>0.3</v>
      </c>
      <c r="O402" s="20">
        <f t="shared" si="14"/>
        <v>0.12247448713915891</v>
      </c>
      <c r="T402" s="20">
        <v>6</v>
      </c>
      <c r="U402" s="25" t="s">
        <v>1837</v>
      </c>
    </row>
    <row r="403" spans="1:21">
      <c r="A403" s="20">
        <v>402</v>
      </c>
      <c r="B403" s="20" t="s">
        <v>1838</v>
      </c>
      <c r="C403" s="20" t="s">
        <v>161</v>
      </c>
      <c r="E403" s="20" t="s">
        <v>147</v>
      </c>
      <c r="F403" s="20" t="s">
        <v>159</v>
      </c>
      <c r="G403" s="20">
        <v>26.768876611418001</v>
      </c>
      <c r="H403" s="20">
        <v>55.729704797048001</v>
      </c>
      <c r="I403" s="20" t="s">
        <v>49</v>
      </c>
      <c r="M403" s="20">
        <v>-17.899999999999999</v>
      </c>
      <c r="N403" s="20">
        <v>1</v>
      </c>
      <c r="O403" s="20">
        <f t="shared" si="14"/>
        <v>0.40824829046386307</v>
      </c>
      <c r="T403" s="20">
        <v>6</v>
      </c>
      <c r="U403" s="25" t="s">
        <v>1839</v>
      </c>
    </row>
    <row r="404" spans="1:21">
      <c r="A404" s="20">
        <v>403</v>
      </c>
      <c r="B404" s="20" t="s">
        <v>1840</v>
      </c>
      <c r="C404" s="20" t="s">
        <v>162</v>
      </c>
      <c r="E404" s="20" t="s">
        <v>147</v>
      </c>
      <c r="F404" s="20" t="s">
        <v>159</v>
      </c>
      <c r="G404" s="20">
        <v>26.7780847145488</v>
      </c>
      <c r="H404" s="20">
        <v>55.729704797048001</v>
      </c>
      <c r="I404" s="20" t="s">
        <v>49</v>
      </c>
      <c r="M404" s="20">
        <v>-22.3</v>
      </c>
      <c r="N404" s="20">
        <v>3.5</v>
      </c>
      <c r="O404" s="20">
        <f t="shared" si="14"/>
        <v>1.4288690166235207</v>
      </c>
      <c r="T404" s="20">
        <v>6</v>
      </c>
      <c r="U404" s="25" t="s">
        <v>1841</v>
      </c>
    </row>
    <row r="405" spans="1:21">
      <c r="A405" s="20">
        <v>404</v>
      </c>
      <c r="B405" s="20" t="s">
        <v>656</v>
      </c>
      <c r="D405" s="20" t="s">
        <v>657</v>
      </c>
      <c r="E405" s="20" t="s">
        <v>658</v>
      </c>
      <c r="F405" s="20" t="s">
        <v>659</v>
      </c>
      <c r="G405" s="20">
        <v>22.340299999999999</v>
      </c>
      <c r="H405" s="20">
        <v>39.088099999999997</v>
      </c>
      <c r="I405" s="20" t="s">
        <v>49</v>
      </c>
      <c r="M405" s="20">
        <v>-21.52</v>
      </c>
      <c r="N405" s="20">
        <v>0.56999999999999995</v>
      </c>
      <c r="O405" s="20">
        <f t="shared" si="14"/>
        <v>0.16454482671904333</v>
      </c>
      <c r="P405" s="20">
        <v>1.21</v>
      </c>
      <c r="Q405" s="20">
        <v>0.33</v>
      </c>
      <c r="R405" s="20">
        <f>Q405/SQRT(T405)</f>
        <v>9.5262794416288266E-2</v>
      </c>
      <c r="T405" s="20">
        <v>12</v>
      </c>
      <c r="U405" s="25" t="s">
        <v>882</v>
      </c>
    </row>
    <row r="406" spans="1:21">
      <c r="A406" s="20">
        <v>405</v>
      </c>
      <c r="B406" s="20" t="s">
        <v>477</v>
      </c>
      <c r="C406" s="20" t="s">
        <v>478</v>
      </c>
      <c r="E406" s="20" t="s">
        <v>479</v>
      </c>
      <c r="G406" s="20">
        <v>9.5390811131102602</v>
      </c>
      <c r="H406" s="20">
        <v>138.086571121215</v>
      </c>
      <c r="I406" s="20" t="s">
        <v>49</v>
      </c>
      <c r="M406" s="20">
        <v>-25.6954314720812</v>
      </c>
      <c r="P406" s="20">
        <v>1.11038961038961</v>
      </c>
      <c r="T406" s="20">
        <v>3</v>
      </c>
      <c r="U406" s="25" t="s">
        <v>883</v>
      </c>
    </row>
    <row r="407" spans="1:21">
      <c r="A407" s="20">
        <v>406</v>
      </c>
      <c r="B407" s="20" t="s">
        <v>1842</v>
      </c>
      <c r="C407" s="20" t="s">
        <v>480</v>
      </c>
      <c r="E407" s="20" t="s">
        <v>479</v>
      </c>
      <c r="G407" s="20">
        <v>9.5665537619183407</v>
      </c>
      <c r="H407" s="20">
        <v>138.10606305280899</v>
      </c>
      <c r="I407" s="20" t="s">
        <v>49</v>
      </c>
      <c r="M407" s="20">
        <v>-25.252525252525199</v>
      </c>
      <c r="P407" s="20">
        <v>0.87378640776698802</v>
      </c>
      <c r="T407" s="20">
        <v>3</v>
      </c>
      <c r="U407" s="25" t="s">
        <v>1428</v>
      </c>
    </row>
    <row r="408" spans="1:21">
      <c r="A408" s="20">
        <v>407</v>
      </c>
      <c r="B408" s="20" t="s">
        <v>1843</v>
      </c>
      <c r="C408" s="20" t="s">
        <v>481</v>
      </c>
      <c r="E408" s="20" t="s">
        <v>479</v>
      </c>
      <c r="G408" s="20">
        <v>9.5145826421082393</v>
      </c>
      <c r="H408" s="20">
        <v>138.14932171980101</v>
      </c>
      <c r="I408" s="20" t="s">
        <v>49</v>
      </c>
      <c r="M408" s="20">
        <v>-25.21608040201</v>
      </c>
      <c r="P408" s="20">
        <v>0.86557377049180095</v>
      </c>
      <c r="T408" s="20">
        <v>3</v>
      </c>
      <c r="U408" s="25" t="s">
        <v>1429</v>
      </c>
    </row>
    <row r="409" spans="1:21">
      <c r="A409" s="20">
        <v>408</v>
      </c>
      <c r="B409" s="20" t="s">
        <v>1844</v>
      </c>
      <c r="C409" s="20" t="s">
        <v>482</v>
      </c>
      <c r="E409" s="20" t="s">
        <v>479</v>
      </c>
      <c r="G409" s="20">
        <v>9.5572435578805592</v>
      </c>
      <c r="H409" s="20">
        <v>138.181594058668</v>
      </c>
      <c r="I409" s="20" t="s">
        <v>49</v>
      </c>
      <c r="M409" s="20">
        <v>-25.1478696741855</v>
      </c>
      <c r="P409" s="20">
        <v>-0.97719869706840201</v>
      </c>
      <c r="T409" s="20">
        <v>3</v>
      </c>
      <c r="U409" s="25" t="s">
        <v>1430</v>
      </c>
    </row>
    <row r="410" spans="1:21">
      <c r="A410" s="20">
        <v>409</v>
      </c>
      <c r="B410" s="20" t="s">
        <v>469</v>
      </c>
      <c r="C410" s="20" t="s">
        <v>470</v>
      </c>
      <c r="D410" s="20" t="s">
        <v>471</v>
      </c>
      <c r="E410" s="20" t="s">
        <v>472</v>
      </c>
      <c r="F410" s="20" t="s">
        <v>473</v>
      </c>
      <c r="G410" s="20">
        <v>3.835</v>
      </c>
      <c r="H410" s="20">
        <v>77.257777777777775</v>
      </c>
      <c r="I410" s="20" t="s">
        <v>49</v>
      </c>
      <c r="J410" s="20">
        <v>10</v>
      </c>
      <c r="M410" s="20">
        <v>-26.8</v>
      </c>
      <c r="P410" s="20">
        <v>-3</v>
      </c>
      <c r="T410" s="20">
        <v>3</v>
      </c>
      <c r="U410" s="25" t="s">
        <v>884</v>
      </c>
    </row>
    <row r="411" spans="1:21">
      <c r="A411" s="20">
        <v>410</v>
      </c>
      <c r="B411" s="20" t="s">
        <v>338</v>
      </c>
      <c r="C411" s="20" t="s">
        <v>339</v>
      </c>
      <c r="D411" s="20" t="s">
        <v>341</v>
      </c>
      <c r="E411" s="20" t="s">
        <v>92</v>
      </c>
      <c r="F411" s="20" t="s">
        <v>342</v>
      </c>
      <c r="G411" s="20">
        <v>5.2920455963302802</v>
      </c>
      <c r="H411" s="20">
        <v>115.373727818182</v>
      </c>
      <c r="I411" s="20" t="s">
        <v>19</v>
      </c>
      <c r="J411" s="20">
        <v>12.468916518650101</v>
      </c>
      <c r="M411" s="20">
        <v>-30.610271903323302</v>
      </c>
      <c r="P411" s="20">
        <v>2.9323843416370101</v>
      </c>
      <c r="T411" s="20">
        <v>1</v>
      </c>
      <c r="U411" s="25" t="s">
        <v>885</v>
      </c>
    </row>
    <row r="412" spans="1:21">
      <c r="A412" s="20">
        <v>411</v>
      </c>
      <c r="B412" s="20" t="s">
        <v>1845</v>
      </c>
      <c r="C412" s="20" t="s">
        <v>343</v>
      </c>
      <c r="E412" s="20" t="s">
        <v>92</v>
      </c>
      <c r="G412" s="20">
        <v>5.2584064525993899</v>
      </c>
      <c r="H412" s="20">
        <v>115.407399333333</v>
      </c>
      <c r="I412" s="20" t="s">
        <v>19</v>
      </c>
      <c r="J412" s="20">
        <v>10.7104795737123</v>
      </c>
      <c r="M412" s="20">
        <v>-30.731117824773399</v>
      </c>
      <c r="P412" s="20">
        <v>2.9822064056939501</v>
      </c>
      <c r="T412" s="20">
        <v>1</v>
      </c>
      <c r="U412" s="25" t="s">
        <v>1846</v>
      </c>
    </row>
    <row r="413" spans="1:21">
      <c r="A413" s="20">
        <v>412</v>
      </c>
      <c r="B413" s="20" t="s">
        <v>1847</v>
      </c>
      <c r="C413" s="20" t="s">
        <v>344</v>
      </c>
      <c r="E413" s="20" t="s">
        <v>92</v>
      </c>
      <c r="G413" s="20">
        <v>5.22782541284404</v>
      </c>
      <c r="H413" s="20">
        <v>115.457906606061</v>
      </c>
      <c r="I413" s="20" t="s">
        <v>19</v>
      </c>
      <c r="J413" s="20">
        <v>5.5950266429840099</v>
      </c>
      <c r="M413" s="20">
        <v>-28.7371601208459</v>
      </c>
      <c r="P413" s="20">
        <v>2.8327402135231301</v>
      </c>
      <c r="T413" s="20">
        <v>1</v>
      </c>
      <c r="U413" s="25" t="s">
        <v>1848</v>
      </c>
    </row>
    <row r="414" spans="1:21">
      <c r="A414" s="20">
        <v>413</v>
      </c>
      <c r="B414" s="20" t="s">
        <v>1849</v>
      </c>
      <c r="C414" s="20" t="s">
        <v>345</v>
      </c>
      <c r="E414" s="20" t="s">
        <v>92</v>
      </c>
      <c r="G414" s="20">
        <v>5.2186511009174303</v>
      </c>
      <c r="H414" s="20">
        <v>115.58585836363601</v>
      </c>
      <c r="I414" s="20" t="s">
        <v>19</v>
      </c>
      <c r="J414" s="20">
        <v>4.95559502664298</v>
      </c>
      <c r="M414" s="20">
        <v>-28.676737160120801</v>
      </c>
      <c r="P414" s="20">
        <v>3.1814946619217102</v>
      </c>
      <c r="T414" s="20">
        <v>1</v>
      </c>
      <c r="U414" s="25" t="s">
        <v>1850</v>
      </c>
    </row>
    <row r="415" spans="1:21">
      <c r="A415" s="20">
        <v>414</v>
      </c>
      <c r="B415" s="20" t="s">
        <v>1851</v>
      </c>
      <c r="C415" s="20" t="s">
        <v>346</v>
      </c>
      <c r="E415" s="20" t="s">
        <v>92</v>
      </c>
      <c r="G415" s="20">
        <v>5.1850119571865401</v>
      </c>
      <c r="H415" s="20">
        <v>115.56228830303</v>
      </c>
      <c r="I415" s="20" t="s">
        <v>19</v>
      </c>
      <c r="J415" s="20">
        <v>7.1936056838365898</v>
      </c>
      <c r="M415" s="20">
        <v>-30.670694864048301</v>
      </c>
      <c r="P415" s="20">
        <v>2.3843416370106798</v>
      </c>
      <c r="T415" s="20">
        <v>1</v>
      </c>
      <c r="U415" s="25" t="s">
        <v>1852</v>
      </c>
    </row>
    <row r="416" spans="1:21">
      <c r="A416" s="20">
        <v>415</v>
      </c>
      <c r="B416" s="20" t="s">
        <v>1853</v>
      </c>
      <c r="C416" s="20" t="s">
        <v>347</v>
      </c>
      <c r="E416" s="20" t="s">
        <v>92</v>
      </c>
      <c r="G416" s="20">
        <v>5.0947978899082598</v>
      </c>
      <c r="H416" s="20">
        <v>115.540401818182</v>
      </c>
      <c r="I416" s="20" t="s">
        <v>19</v>
      </c>
      <c r="J416" s="20">
        <v>4.07637655417407</v>
      </c>
      <c r="M416" s="20">
        <v>-28.5558912386707</v>
      </c>
      <c r="P416" s="20">
        <v>1.88612099644128</v>
      </c>
      <c r="T416" s="20">
        <v>1</v>
      </c>
      <c r="U416" s="25" t="s">
        <v>1854</v>
      </c>
    </row>
    <row r="417" spans="1:21">
      <c r="A417" s="20">
        <v>416</v>
      </c>
      <c r="B417" s="20" t="s">
        <v>1855</v>
      </c>
      <c r="C417" s="20" t="s">
        <v>348</v>
      </c>
      <c r="E417" s="20" t="s">
        <v>92</v>
      </c>
      <c r="G417" s="20">
        <v>5.02140339449541</v>
      </c>
      <c r="H417" s="20">
        <v>115.459590181818</v>
      </c>
      <c r="I417" s="20" t="s">
        <v>19</v>
      </c>
      <c r="J417" s="20">
        <v>11.4298401420959</v>
      </c>
      <c r="M417" s="20">
        <v>-30.429003021147999</v>
      </c>
      <c r="P417" s="20">
        <v>1.7117437722419899</v>
      </c>
      <c r="T417" s="20">
        <v>1</v>
      </c>
      <c r="U417" s="25" t="s">
        <v>1856</v>
      </c>
    </row>
    <row r="418" spans="1:21">
      <c r="A418" s="20">
        <v>417</v>
      </c>
      <c r="B418" s="20" t="s">
        <v>1857</v>
      </c>
      <c r="C418" s="20" t="s">
        <v>349</v>
      </c>
      <c r="E418" s="20" t="s">
        <v>92</v>
      </c>
      <c r="G418" s="20">
        <v>4.9541251070336401</v>
      </c>
      <c r="H418" s="20">
        <v>115.427602242424</v>
      </c>
      <c r="I418" s="20" t="s">
        <v>19</v>
      </c>
      <c r="J418" s="20">
        <v>9.5914742451154495</v>
      </c>
      <c r="M418" s="20">
        <v>-29.7039274924471</v>
      </c>
      <c r="P418" s="20">
        <v>2.6085409252669001</v>
      </c>
      <c r="T418" s="20">
        <v>1</v>
      </c>
      <c r="U418" s="25" t="s">
        <v>1858</v>
      </c>
    </row>
    <row r="419" spans="1:21">
      <c r="A419" s="20">
        <v>418</v>
      </c>
      <c r="B419" s="20" t="s">
        <v>1859</v>
      </c>
      <c r="C419" s="20" t="s">
        <v>350</v>
      </c>
      <c r="E419" s="20" t="s">
        <v>92</v>
      </c>
      <c r="G419" s="20">
        <v>4.9709446788990803</v>
      </c>
      <c r="H419" s="20">
        <v>115.410766484848</v>
      </c>
      <c r="I419" s="20" t="s">
        <v>19</v>
      </c>
      <c r="J419" s="20">
        <v>15.5861456483126</v>
      </c>
      <c r="M419" s="20">
        <v>-30.126888217522701</v>
      </c>
      <c r="P419" s="20">
        <v>2.6583629893238401</v>
      </c>
      <c r="T419" s="20">
        <v>1</v>
      </c>
      <c r="U419" s="25" t="s">
        <v>1860</v>
      </c>
    </row>
    <row r="420" spans="1:21">
      <c r="A420" s="20">
        <v>419</v>
      </c>
      <c r="B420" s="20" t="s">
        <v>1861</v>
      </c>
      <c r="C420" s="20" t="s">
        <v>351</v>
      </c>
      <c r="E420" s="20" t="s">
        <v>92</v>
      </c>
      <c r="G420" s="20">
        <v>4.9036663914373104</v>
      </c>
      <c r="H420" s="20">
        <v>115.351841333333</v>
      </c>
      <c r="I420" s="20" t="s">
        <v>19</v>
      </c>
      <c r="J420" s="20">
        <v>12.708703374778</v>
      </c>
      <c r="M420" s="20">
        <v>-29.341389728096701</v>
      </c>
      <c r="P420" s="20">
        <v>2.8576512455516001</v>
      </c>
      <c r="T420" s="20">
        <v>1</v>
      </c>
      <c r="U420" s="25" t="s">
        <v>1862</v>
      </c>
    </row>
    <row r="421" spans="1:21">
      <c r="A421" s="20">
        <v>420</v>
      </c>
      <c r="B421" s="20" t="s">
        <v>1863</v>
      </c>
      <c r="C421" s="20" t="s">
        <v>352</v>
      </c>
      <c r="E421" s="20" t="s">
        <v>92</v>
      </c>
      <c r="G421" s="20">
        <v>4.91742785932722</v>
      </c>
      <c r="H421" s="20">
        <v>115.297966909091</v>
      </c>
      <c r="I421" s="20" t="s">
        <v>19</v>
      </c>
      <c r="J421" s="20">
        <v>5.1154529307282397</v>
      </c>
      <c r="M421" s="20">
        <v>-27.8912386706949</v>
      </c>
      <c r="P421" s="20">
        <v>3.3807829181494702</v>
      </c>
      <c r="T421" s="20">
        <v>1</v>
      </c>
      <c r="U421" s="25" t="s">
        <v>1864</v>
      </c>
    </row>
    <row r="422" spans="1:21">
      <c r="A422" s="20">
        <v>421</v>
      </c>
      <c r="B422" s="20" t="s">
        <v>1865</v>
      </c>
      <c r="C422" s="20" t="s">
        <v>353</v>
      </c>
      <c r="E422" s="20" t="s">
        <v>92</v>
      </c>
      <c r="G422" s="20">
        <v>4.9648284709480102</v>
      </c>
      <c r="H422" s="20">
        <v>115.235674606061</v>
      </c>
      <c r="I422" s="20" t="s">
        <v>19</v>
      </c>
      <c r="J422" s="20">
        <v>5.2753108348135003</v>
      </c>
      <c r="M422" s="20">
        <v>-27.468277945619299</v>
      </c>
      <c r="P422" s="20">
        <v>3.58007117437722</v>
      </c>
      <c r="T422" s="20">
        <v>1</v>
      </c>
      <c r="U422" s="25" t="s">
        <v>1866</v>
      </c>
    </row>
    <row r="423" spans="1:21">
      <c r="A423" s="20">
        <v>422</v>
      </c>
      <c r="B423" s="20" t="s">
        <v>1867</v>
      </c>
      <c r="C423" s="20" t="s">
        <v>354</v>
      </c>
      <c r="E423" s="20" t="s">
        <v>92</v>
      </c>
      <c r="G423" s="20">
        <v>4.9418926911314998</v>
      </c>
      <c r="H423" s="20">
        <v>115.183483757576</v>
      </c>
      <c r="I423" s="20" t="s">
        <v>19</v>
      </c>
      <c r="J423" s="20">
        <v>7.1936056838365898</v>
      </c>
      <c r="M423" s="20">
        <v>-29.7039274924471</v>
      </c>
      <c r="P423" s="20">
        <v>3.5302491103202902</v>
      </c>
      <c r="T423" s="20">
        <v>1</v>
      </c>
      <c r="U423" s="25" t="s">
        <v>1868</v>
      </c>
    </row>
    <row r="424" spans="1:21">
      <c r="A424" s="20">
        <v>423</v>
      </c>
      <c r="B424" s="20" t="s">
        <v>672</v>
      </c>
      <c r="C424" s="20" t="s">
        <v>673</v>
      </c>
      <c r="D424" s="20" t="s">
        <v>675</v>
      </c>
      <c r="E424" s="20" t="s">
        <v>92</v>
      </c>
      <c r="F424" s="20" t="s">
        <v>676</v>
      </c>
      <c r="G424" s="20">
        <v>2.9845000000000002</v>
      </c>
      <c r="H424" s="20">
        <v>101.419</v>
      </c>
      <c r="I424" s="20" t="s">
        <v>49</v>
      </c>
      <c r="M424" s="20">
        <v>-28.065418645397401</v>
      </c>
      <c r="S424" s="20">
        <v>100</v>
      </c>
      <c r="T424" s="20">
        <v>3</v>
      </c>
      <c r="U424" s="25" t="s">
        <v>886</v>
      </c>
    </row>
    <row r="425" spans="1:21">
      <c r="A425" s="20">
        <v>424</v>
      </c>
      <c r="B425" s="20" t="s">
        <v>1869</v>
      </c>
      <c r="C425" s="20" t="s">
        <v>677</v>
      </c>
      <c r="E425" s="20" t="s">
        <v>92</v>
      </c>
      <c r="G425" s="20">
        <v>3.0167000000000002</v>
      </c>
      <c r="H425" s="20">
        <v>101.33885600000001</v>
      </c>
      <c r="I425" s="21" t="s">
        <v>49</v>
      </c>
      <c r="M425" s="20">
        <v>-28.212174907757401</v>
      </c>
      <c r="T425" s="20">
        <v>3</v>
      </c>
      <c r="U425" s="25" t="s">
        <v>1870</v>
      </c>
    </row>
    <row r="426" spans="1:21">
      <c r="A426" s="20">
        <v>425</v>
      </c>
      <c r="B426" s="20" t="s">
        <v>1871</v>
      </c>
      <c r="C426" s="20" t="s">
        <v>89</v>
      </c>
      <c r="E426" s="20" t="s">
        <v>92</v>
      </c>
      <c r="G426" s="20">
        <v>3.0338599999999998</v>
      </c>
      <c r="H426" s="20">
        <v>101.27114400000001</v>
      </c>
      <c r="I426" s="21" t="s">
        <v>49</v>
      </c>
      <c r="M426" s="20">
        <v>-27.568314169380901</v>
      </c>
      <c r="T426" s="20">
        <v>3</v>
      </c>
      <c r="U426" s="25" t="s">
        <v>1872</v>
      </c>
    </row>
    <row r="427" spans="1:21">
      <c r="A427" s="20">
        <v>426</v>
      </c>
      <c r="B427" s="20" t="s">
        <v>700</v>
      </c>
      <c r="C427" s="20" t="s">
        <v>701</v>
      </c>
      <c r="D427" s="20" t="s">
        <v>702</v>
      </c>
      <c r="E427" s="20" t="s">
        <v>703</v>
      </c>
      <c r="F427" s="20">
        <v>2014</v>
      </c>
      <c r="I427" s="20" t="s">
        <v>19</v>
      </c>
      <c r="J427" s="20">
        <v>14.76</v>
      </c>
      <c r="K427" s="20">
        <v>2.0299999999999998</v>
      </c>
      <c r="L427" s="20">
        <f>K427/SQRT(T427)</f>
        <v>1.1720210464549403</v>
      </c>
      <c r="M427" s="20">
        <v>-25.67</v>
      </c>
      <c r="N427" s="20">
        <v>0.46</v>
      </c>
      <c r="O427" s="20">
        <f>N427/SQRT(T427)</f>
        <v>0.26558112382722787</v>
      </c>
      <c r="S427" s="20">
        <v>60</v>
      </c>
      <c r="T427" s="20">
        <v>3</v>
      </c>
      <c r="U427" s="25" t="s">
        <v>887</v>
      </c>
    </row>
    <row r="428" spans="1:21">
      <c r="A428" s="20">
        <v>427</v>
      </c>
      <c r="B428" s="20" t="s">
        <v>746</v>
      </c>
      <c r="C428" s="20" t="s">
        <v>747</v>
      </c>
      <c r="D428" s="20" t="s">
        <v>749</v>
      </c>
      <c r="E428" s="20" t="s">
        <v>750</v>
      </c>
      <c r="F428" s="20" t="s">
        <v>202</v>
      </c>
      <c r="G428" s="20">
        <v>-26.893599999999999</v>
      </c>
      <c r="H428" s="20">
        <v>32.881100000000004</v>
      </c>
      <c r="I428" s="20" t="s">
        <v>19</v>
      </c>
      <c r="J428" s="20">
        <v>13.75</v>
      </c>
      <c r="K428" s="20">
        <v>0.79</v>
      </c>
      <c r="L428" s="20">
        <f>K428/SQRT(T428)</f>
        <v>0.4561067126598044</v>
      </c>
      <c r="M428" s="20">
        <v>-25.5</v>
      </c>
      <c r="N428" s="20">
        <v>0.24</v>
      </c>
      <c r="O428" s="20">
        <f>N428/SQRT(T428)</f>
        <v>0.13856406460551018</v>
      </c>
      <c r="P428" s="20">
        <v>-0.24099999999999999</v>
      </c>
      <c r="Q428" s="20">
        <v>0.62</v>
      </c>
      <c r="R428" s="20">
        <f>Q428/SQRT(T428)</f>
        <v>0.35795716689756801</v>
      </c>
      <c r="T428" s="20">
        <v>3</v>
      </c>
      <c r="U428" s="25" t="s">
        <v>888</v>
      </c>
    </row>
    <row r="429" spans="1:21">
      <c r="A429" s="20">
        <v>428</v>
      </c>
      <c r="B429" s="20" t="s">
        <v>1873</v>
      </c>
      <c r="E429" s="20" t="s">
        <v>750</v>
      </c>
      <c r="F429" s="20" t="s">
        <v>751</v>
      </c>
      <c r="G429" s="20">
        <v>-26.893599999999999</v>
      </c>
      <c r="H429" s="20">
        <v>32.881100000000004</v>
      </c>
      <c r="I429" s="21" t="s">
        <v>19</v>
      </c>
      <c r="J429" s="20">
        <v>28.78</v>
      </c>
      <c r="K429" s="20">
        <v>2.23</v>
      </c>
      <c r="L429" s="20">
        <f>K429/SQRT(T429)</f>
        <v>1.2874911002928655</v>
      </c>
      <c r="M429" s="20">
        <v>-22.6</v>
      </c>
      <c r="N429" s="20">
        <v>0.13</v>
      </c>
      <c r="O429" s="20">
        <f>N429/SQRT(T429)</f>
        <v>7.5055534994651354E-2</v>
      </c>
      <c r="P429" s="20">
        <v>0.72</v>
      </c>
      <c r="Q429" s="20">
        <v>0.55000000000000004</v>
      </c>
      <c r="R429" s="20">
        <f>Q429/SQRT(T429)</f>
        <v>0.31754264805429422</v>
      </c>
      <c r="T429" s="20">
        <v>3</v>
      </c>
      <c r="U429" s="25" t="s">
        <v>1874</v>
      </c>
    </row>
    <row r="430" spans="1:21">
      <c r="A430" s="20">
        <v>429</v>
      </c>
      <c r="B430" s="20" t="s">
        <v>523</v>
      </c>
      <c r="C430" s="20" t="s">
        <v>524</v>
      </c>
      <c r="D430" s="20" t="s">
        <v>526</v>
      </c>
      <c r="E430" s="20" t="s">
        <v>527</v>
      </c>
      <c r="F430" s="20" t="s">
        <v>528</v>
      </c>
      <c r="G430" s="20">
        <v>1.4108333</v>
      </c>
      <c r="H430" s="20">
        <v>103.99055559999999</v>
      </c>
      <c r="I430" s="20" t="s">
        <v>49</v>
      </c>
      <c r="M430" s="20">
        <v>-24.326036866359399</v>
      </c>
      <c r="P430" s="20">
        <v>6.2249555423829301</v>
      </c>
      <c r="S430" s="20">
        <v>24</v>
      </c>
      <c r="T430" s="20">
        <v>3</v>
      </c>
      <c r="U430" s="25" t="s">
        <v>890</v>
      </c>
    </row>
    <row r="431" spans="1:21">
      <c r="A431" s="20">
        <v>430</v>
      </c>
      <c r="B431" s="20" t="s">
        <v>1875</v>
      </c>
      <c r="C431" s="20" t="s">
        <v>529</v>
      </c>
      <c r="E431" s="20" t="s">
        <v>527</v>
      </c>
      <c r="G431" s="20">
        <v>1.443333</v>
      </c>
      <c r="H431" s="20">
        <v>103.8619444</v>
      </c>
      <c r="I431" s="20" t="s">
        <v>49</v>
      </c>
      <c r="M431" s="20">
        <v>-25.969696969697001</v>
      </c>
      <c r="P431" s="20">
        <v>6.5488911290322598</v>
      </c>
      <c r="S431" s="20">
        <v>24</v>
      </c>
      <c r="T431" s="20">
        <v>3</v>
      </c>
      <c r="U431" s="25" t="s">
        <v>1876</v>
      </c>
    </row>
    <row r="432" spans="1:21">
      <c r="A432" s="20">
        <v>431</v>
      </c>
      <c r="B432" s="20" t="s">
        <v>1877</v>
      </c>
      <c r="C432" s="20" t="s">
        <v>530</v>
      </c>
      <c r="E432" s="20" t="s">
        <v>527</v>
      </c>
      <c r="G432" s="20">
        <v>1.4463889000000001</v>
      </c>
      <c r="H432" s="20">
        <v>103.7236111</v>
      </c>
      <c r="I432" s="20" t="s">
        <v>19</v>
      </c>
      <c r="M432" s="20">
        <v>-25.969696969697001</v>
      </c>
      <c r="P432" s="20">
        <v>6.5488911290322598</v>
      </c>
      <c r="S432" s="20">
        <v>24</v>
      </c>
      <c r="T432" s="20">
        <v>3</v>
      </c>
      <c r="U432" s="25" t="s">
        <v>1878</v>
      </c>
    </row>
    <row r="433" spans="1:21">
      <c r="A433" s="20">
        <v>432</v>
      </c>
      <c r="B433" s="20" t="s">
        <v>355</v>
      </c>
      <c r="C433" s="20" t="s">
        <v>356</v>
      </c>
      <c r="D433" s="20" t="s">
        <v>358</v>
      </c>
      <c r="E433" s="20" t="s">
        <v>86</v>
      </c>
      <c r="F433" s="20" t="s">
        <v>359</v>
      </c>
      <c r="G433" s="20">
        <v>-2.230183035</v>
      </c>
      <c r="H433" s="20">
        <v>-79.830724959999998</v>
      </c>
      <c r="I433" s="20" t="s">
        <v>19</v>
      </c>
      <c r="J433" s="20">
        <v>13.67</v>
      </c>
      <c r="K433" s="20">
        <v>1.7</v>
      </c>
      <c r="L433" s="20">
        <f t="shared" ref="L433:L440" si="18">K433/SQRT(T433)</f>
        <v>0.98149545762236379</v>
      </c>
      <c r="M433" s="20">
        <v>-26.5</v>
      </c>
      <c r="N433" s="20">
        <v>0.28999999999999998</v>
      </c>
      <c r="O433" s="20">
        <f t="shared" ref="O433:O440" si="19">N433/SQRT(T433)</f>
        <v>0.16743157806499148</v>
      </c>
      <c r="S433" s="20">
        <v>64</v>
      </c>
      <c r="T433" s="20">
        <v>3</v>
      </c>
      <c r="U433" s="25" t="s">
        <v>891</v>
      </c>
    </row>
    <row r="434" spans="1:21">
      <c r="A434" s="20">
        <v>433</v>
      </c>
      <c r="B434" s="20" t="s">
        <v>1879</v>
      </c>
      <c r="C434" s="20" t="s">
        <v>360</v>
      </c>
      <c r="E434" s="20" t="s">
        <v>86</v>
      </c>
      <c r="G434" s="20">
        <v>-2.2362096239999998</v>
      </c>
      <c r="H434" s="20">
        <v>-79.832638630000005</v>
      </c>
      <c r="I434" s="20" t="s">
        <v>19</v>
      </c>
      <c r="J434" s="20">
        <v>12.72</v>
      </c>
      <c r="K434" s="20">
        <v>0.63</v>
      </c>
      <c r="L434" s="20">
        <f t="shared" si="18"/>
        <v>0.36373066958946426</v>
      </c>
      <c r="M434" s="20">
        <v>-26.1</v>
      </c>
      <c r="N434" s="20">
        <v>0.67</v>
      </c>
      <c r="O434" s="20">
        <f t="shared" si="19"/>
        <v>0.38682468035704931</v>
      </c>
      <c r="T434" s="20">
        <v>3</v>
      </c>
      <c r="U434" s="25" t="s">
        <v>1880</v>
      </c>
    </row>
    <row r="435" spans="1:21">
      <c r="A435" s="20">
        <v>434</v>
      </c>
      <c r="B435" s="20" t="s">
        <v>1881</v>
      </c>
      <c r="C435" s="20" t="s">
        <v>85</v>
      </c>
      <c r="E435" s="20" t="s">
        <v>86</v>
      </c>
      <c r="G435" s="20">
        <v>-2.51660197</v>
      </c>
      <c r="H435" s="20">
        <v>-79.738837009999997</v>
      </c>
      <c r="I435" s="20" t="s">
        <v>19</v>
      </c>
      <c r="J435" s="20">
        <v>13.21</v>
      </c>
      <c r="K435" s="20">
        <v>0.72</v>
      </c>
      <c r="L435" s="20">
        <f t="shared" si="18"/>
        <v>0.41569219381653055</v>
      </c>
      <c r="M435" s="20">
        <v>-26.1</v>
      </c>
      <c r="N435" s="20">
        <v>0.67</v>
      </c>
      <c r="O435" s="20">
        <f t="shared" si="19"/>
        <v>0.38682468035704931</v>
      </c>
      <c r="T435" s="20">
        <v>3</v>
      </c>
      <c r="U435" s="25" t="s">
        <v>1882</v>
      </c>
    </row>
    <row r="436" spans="1:21">
      <c r="A436" s="20">
        <v>435</v>
      </c>
      <c r="B436" s="20" t="s">
        <v>1883</v>
      </c>
      <c r="C436" s="20" t="s">
        <v>704</v>
      </c>
      <c r="E436" s="20" t="s">
        <v>86</v>
      </c>
      <c r="G436" s="20">
        <v>-2.5224810369999999</v>
      </c>
      <c r="H436" s="20">
        <v>-79.733750029999996</v>
      </c>
      <c r="I436" s="20" t="s">
        <v>19</v>
      </c>
      <c r="J436" s="20">
        <v>21.91</v>
      </c>
      <c r="K436" s="20">
        <v>1.83</v>
      </c>
      <c r="L436" s="20">
        <f t="shared" si="18"/>
        <v>1.0565509926170153</v>
      </c>
      <c r="M436" s="20">
        <v>-27</v>
      </c>
      <c r="N436" s="20">
        <v>0.27</v>
      </c>
      <c r="O436" s="20">
        <f t="shared" si="19"/>
        <v>0.15588457268119899</v>
      </c>
      <c r="T436" s="20">
        <v>3</v>
      </c>
      <c r="U436" s="25" t="s">
        <v>1884</v>
      </c>
    </row>
    <row r="437" spans="1:21">
      <c r="A437" s="20">
        <v>436</v>
      </c>
      <c r="B437" s="20" t="s">
        <v>1885</v>
      </c>
      <c r="C437" s="20" t="s">
        <v>87</v>
      </c>
      <c r="E437" s="20" t="s">
        <v>86</v>
      </c>
      <c r="G437" s="20">
        <v>-2.6352199820000002</v>
      </c>
      <c r="H437" s="20">
        <v>-79.751860969999996</v>
      </c>
      <c r="I437" s="20" t="s">
        <v>19</v>
      </c>
      <c r="J437" s="20">
        <v>13.55</v>
      </c>
      <c r="K437" s="20">
        <v>1.1299999999999999</v>
      </c>
      <c r="L437" s="20">
        <f t="shared" si="18"/>
        <v>0.65240580418427707</v>
      </c>
      <c r="M437" s="20">
        <v>-26.5</v>
      </c>
      <c r="N437" s="20">
        <v>0.44</v>
      </c>
      <c r="O437" s="20">
        <f t="shared" si="19"/>
        <v>0.25403411844343537</v>
      </c>
      <c r="T437" s="20">
        <v>3</v>
      </c>
      <c r="U437" s="25" t="s">
        <v>1886</v>
      </c>
    </row>
    <row r="438" spans="1:21">
      <c r="A438" s="20">
        <v>437</v>
      </c>
      <c r="B438" s="20" t="s">
        <v>1887</v>
      </c>
      <c r="C438" s="20" t="s">
        <v>706</v>
      </c>
      <c r="E438" s="20" t="s">
        <v>86</v>
      </c>
      <c r="G438" s="20">
        <v>-2.6350319760000001</v>
      </c>
      <c r="H438" s="20">
        <v>-79.737470000000002</v>
      </c>
      <c r="I438" s="20" t="s">
        <v>19</v>
      </c>
      <c r="J438" s="20">
        <v>24.68</v>
      </c>
      <c r="K438" s="20">
        <v>3.92</v>
      </c>
      <c r="L438" s="20">
        <f t="shared" si="18"/>
        <v>2.2632130552233329</v>
      </c>
      <c r="M438" s="20">
        <v>-27.5</v>
      </c>
      <c r="N438" s="20">
        <v>0.28000000000000003</v>
      </c>
      <c r="O438" s="20">
        <f t="shared" si="19"/>
        <v>0.16165807537309523</v>
      </c>
      <c r="T438" s="20">
        <v>3</v>
      </c>
      <c r="U438" s="25" t="s">
        <v>1888</v>
      </c>
    </row>
    <row r="439" spans="1:21">
      <c r="A439" s="20">
        <v>438</v>
      </c>
      <c r="B439" s="20" t="s">
        <v>1889</v>
      </c>
      <c r="C439" s="20" t="s">
        <v>88</v>
      </c>
      <c r="E439" s="20" t="s">
        <v>86</v>
      </c>
      <c r="G439" s="20">
        <v>-2.4282250269999999</v>
      </c>
      <c r="H439" s="20">
        <v>-79.924965970000002</v>
      </c>
      <c r="I439" s="20" t="s">
        <v>19</v>
      </c>
      <c r="J439" s="20">
        <v>16.07</v>
      </c>
      <c r="K439" s="20">
        <v>1.56</v>
      </c>
      <c r="L439" s="20">
        <f t="shared" si="18"/>
        <v>0.90066641993581631</v>
      </c>
      <c r="M439" s="20">
        <v>-26.6</v>
      </c>
      <c r="N439" s="20">
        <v>0.55000000000000004</v>
      </c>
      <c r="O439" s="20">
        <f t="shared" si="19"/>
        <v>0.31754264805429422</v>
      </c>
      <c r="T439" s="20">
        <v>3</v>
      </c>
      <c r="U439" s="25" t="s">
        <v>1890</v>
      </c>
    </row>
    <row r="440" spans="1:21">
      <c r="A440" s="20">
        <v>439</v>
      </c>
      <c r="B440" s="20" t="s">
        <v>1891</v>
      </c>
      <c r="C440" s="20" t="s">
        <v>707</v>
      </c>
      <c r="E440" s="20" t="s">
        <v>86</v>
      </c>
      <c r="G440" s="20">
        <v>-2.42</v>
      </c>
      <c r="H440" s="20">
        <v>-79.924999999999997</v>
      </c>
      <c r="I440" s="20" t="s">
        <v>19</v>
      </c>
      <c r="J440" s="20">
        <v>23.56</v>
      </c>
      <c r="K440" s="20">
        <v>2.75</v>
      </c>
      <c r="L440" s="20">
        <f t="shared" si="18"/>
        <v>1.5877132402714709</v>
      </c>
      <c r="M440" s="20">
        <v>-27.5</v>
      </c>
      <c r="N440" s="20">
        <v>0.3</v>
      </c>
      <c r="O440" s="20">
        <f t="shared" si="19"/>
        <v>0.17320508075688773</v>
      </c>
      <c r="T440" s="20">
        <v>3</v>
      </c>
      <c r="U440" s="25" t="s">
        <v>1892</v>
      </c>
    </row>
    <row r="441" spans="1:21">
      <c r="A441" s="20">
        <v>440</v>
      </c>
      <c r="B441" s="20" t="s">
        <v>432</v>
      </c>
      <c r="C441" s="20" t="s">
        <v>575</v>
      </c>
      <c r="D441" s="20" t="s">
        <v>576</v>
      </c>
      <c r="E441" s="20" t="s">
        <v>577</v>
      </c>
      <c r="F441" s="20" t="s">
        <v>436</v>
      </c>
      <c r="G441" s="20">
        <v>13.202</v>
      </c>
      <c r="H441" s="20">
        <v>-88.388000000000005</v>
      </c>
      <c r="I441" s="20" t="s">
        <v>49</v>
      </c>
      <c r="J441" s="20" t="s">
        <v>907</v>
      </c>
      <c r="K441" s="20">
        <f>AVERAGE(10.5,21.8)</f>
        <v>16.149999999999999</v>
      </c>
      <c r="M441" s="21">
        <v>-23.32</v>
      </c>
      <c r="O441" s="21"/>
      <c r="T441" s="20">
        <v>3</v>
      </c>
      <c r="U441" s="25" t="s">
        <v>864</v>
      </c>
    </row>
    <row r="442" spans="1:21">
      <c r="A442" s="20">
        <v>441</v>
      </c>
      <c r="B442" s="20" t="s">
        <v>432</v>
      </c>
      <c r="C442" s="20" t="s">
        <v>578</v>
      </c>
      <c r="E442" s="20" t="s">
        <v>577</v>
      </c>
      <c r="F442" s="20" t="s">
        <v>436</v>
      </c>
      <c r="G442" s="20">
        <v>13.250999999999999</v>
      </c>
      <c r="H442" s="20">
        <v>-88.5</v>
      </c>
      <c r="I442" s="20" t="s">
        <v>49</v>
      </c>
      <c r="J442" s="20" t="s">
        <v>908</v>
      </c>
      <c r="K442" s="20">
        <f>AVERAGE(15.9,45.6)</f>
        <v>30.75</v>
      </c>
      <c r="M442" s="20">
        <v>-26.545000000000002</v>
      </c>
      <c r="P442" s="20">
        <v>1.65</v>
      </c>
    </row>
    <row r="444" spans="1:21">
      <c r="I444" s="43"/>
    </row>
    <row r="456" spans="9:9">
      <c r="I456" s="43"/>
    </row>
    <row r="458" spans="9:9">
      <c r="I458" s="43"/>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70630-C95F-0E4E-9791-CADDF9ADBA9A}">
  <dimension ref="A1:CP319"/>
  <sheetViews>
    <sheetView topLeftCell="A189" workbookViewId="0">
      <selection activeCell="AR194" sqref="AR194"/>
    </sheetView>
  </sheetViews>
  <sheetFormatPr baseColWidth="10" defaultRowHeight="16"/>
  <cols>
    <col min="5" max="5" width="17.6640625" customWidth="1"/>
    <col min="7" max="7" width="27.83203125" customWidth="1"/>
    <col min="57" max="57" width="21.5" style="11" customWidth="1"/>
  </cols>
  <sheetData>
    <row r="1" spans="1:57">
      <c r="A1" t="s">
        <v>0</v>
      </c>
      <c r="B1" s="20" t="s">
        <v>3</v>
      </c>
      <c r="C1" t="s">
        <v>1432</v>
      </c>
      <c r="D1" t="s">
        <v>1431</v>
      </c>
      <c r="E1" t="s">
        <v>1935</v>
      </c>
      <c r="F1" t="s">
        <v>36</v>
      </c>
      <c r="G1" t="s">
        <v>5</v>
      </c>
      <c r="I1" t="s">
        <v>7</v>
      </c>
      <c r="J1" t="s">
        <v>911</v>
      </c>
      <c r="K1" t="s">
        <v>914</v>
      </c>
      <c r="L1" t="s">
        <v>915</v>
      </c>
      <c r="M1" t="s">
        <v>1140</v>
      </c>
      <c r="N1" t="s">
        <v>1141</v>
      </c>
      <c r="O1" t="s">
        <v>1142</v>
      </c>
      <c r="P1" t="s">
        <v>1143</v>
      </c>
      <c r="Q1" t="s">
        <v>1144</v>
      </c>
      <c r="R1" t="s">
        <v>1145</v>
      </c>
      <c r="S1" t="s">
        <v>1146</v>
      </c>
      <c r="T1" t="s">
        <v>1147</v>
      </c>
      <c r="U1" t="s">
        <v>1148</v>
      </c>
      <c r="V1" t="s">
        <v>916</v>
      </c>
      <c r="W1" t="s">
        <v>917</v>
      </c>
      <c r="X1" t="s">
        <v>918</v>
      </c>
      <c r="Y1" t="s">
        <v>919</v>
      </c>
      <c r="Z1" t="s">
        <v>920</v>
      </c>
      <c r="AA1" t="s">
        <v>921</v>
      </c>
      <c r="AB1" t="s">
        <v>922</v>
      </c>
      <c r="AC1" t="s">
        <v>923</v>
      </c>
      <c r="AD1" t="s">
        <v>924</v>
      </c>
      <c r="AE1" t="s">
        <v>925</v>
      </c>
      <c r="AF1" t="s">
        <v>926</v>
      </c>
      <c r="AG1" t="s">
        <v>927</v>
      </c>
      <c r="AH1" t="s">
        <v>928</v>
      </c>
      <c r="AI1" t="s">
        <v>929</v>
      </c>
      <c r="AJ1" t="s">
        <v>930</v>
      </c>
      <c r="AK1" t="s">
        <v>931</v>
      </c>
      <c r="AL1" t="s">
        <v>932</v>
      </c>
      <c r="AM1" t="s">
        <v>933</v>
      </c>
      <c r="AN1" t="s">
        <v>934</v>
      </c>
      <c r="AO1" t="s">
        <v>935</v>
      </c>
      <c r="AP1" t="s">
        <v>936</v>
      </c>
      <c r="AQ1" t="s">
        <v>937</v>
      </c>
      <c r="AR1" t="s">
        <v>938</v>
      </c>
      <c r="AS1" t="s">
        <v>939</v>
      </c>
      <c r="AT1" t="s">
        <v>940</v>
      </c>
      <c r="AU1" t="s">
        <v>941</v>
      </c>
      <c r="AV1" t="s">
        <v>942</v>
      </c>
      <c r="AW1" t="s">
        <v>943</v>
      </c>
      <c r="AX1" t="s">
        <v>944</v>
      </c>
      <c r="AY1" t="s">
        <v>945</v>
      </c>
      <c r="AZ1" t="s">
        <v>946</v>
      </c>
      <c r="BA1" t="s">
        <v>947</v>
      </c>
      <c r="BB1" t="s">
        <v>948</v>
      </c>
      <c r="BC1" t="s">
        <v>949</v>
      </c>
      <c r="BD1" t="s">
        <v>950</v>
      </c>
      <c r="BE1" s="11" t="s">
        <v>909</v>
      </c>
    </row>
    <row r="2" spans="1:57">
      <c r="A2">
        <v>1</v>
      </c>
      <c r="B2" t="s">
        <v>94</v>
      </c>
      <c r="C2" s="13">
        <v>166.423136400868</v>
      </c>
      <c r="D2" s="19">
        <v>-22.252762617905098</v>
      </c>
      <c r="F2" t="s">
        <v>96</v>
      </c>
      <c r="G2" t="s">
        <v>95</v>
      </c>
      <c r="I2" t="s">
        <v>97</v>
      </c>
      <c r="K2" s="2">
        <v>3</v>
      </c>
      <c r="M2">
        <v>-27.26</v>
      </c>
      <c r="N2">
        <v>0.3</v>
      </c>
      <c r="S2">
        <v>6.47</v>
      </c>
      <c r="T2">
        <v>0.41</v>
      </c>
      <c r="BD2" s="9"/>
      <c r="BE2" s="23" t="s">
        <v>800</v>
      </c>
    </row>
    <row r="3" spans="1:57">
      <c r="A3">
        <v>2</v>
      </c>
      <c r="B3" t="s">
        <v>94</v>
      </c>
      <c r="C3" s="13">
        <v>166.423136400868</v>
      </c>
      <c r="D3" s="19">
        <v>-22.252762617905098</v>
      </c>
      <c r="F3" t="s">
        <v>96</v>
      </c>
      <c r="G3" s="5" t="s">
        <v>719</v>
      </c>
      <c r="H3" s="5"/>
      <c r="I3" t="s">
        <v>97</v>
      </c>
      <c r="K3" s="2">
        <v>3</v>
      </c>
      <c r="M3">
        <v>-30.17</v>
      </c>
      <c r="N3">
        <v>0.41</v>
      </c>
      <c r="S3">
        <v>3.72</v>
      </c>
      <c r="T3">
        <v>0.25</v>
      </c>
      <c r="BD3" s="9"/>
      <c r="BE3" s="23" t="s">
        <v>800</v>
      </c>
    </row>
    <row r="4" spans="1:57">
      <c r="A4">
        <v>3</v>
      </c>
      <c r="B4" t="s">
        <v>388</v>
      </c>
      <c r="C4" s="19">
        <v>-21.727842446772101</v>
      </c>
      <c r="D4" s="13">
        <v>165.72914807291301</v>
      </c>
      <c r="E4" t="s">
        <v>389</v>
      </c>
      <c r="F4" t="s">
        <v>391</v>
      </c>
      <c r="G4" t="s">
        <v>1091</v>
      </c>
      <c r="I4" t="s">
        <v>951</v>
      </c>
      <c r="J4">
        <v>2011</v>
      </c>
      <c r="K4" s="2">
        <v>3</v>
      </c>
      <c r="M4">
        <v>-29.312389380530998</v>
      </c>
      <c r="S4">
        <v>4.79867256637168</v>
      </c>
      <c r="AC4">
        <v>-27.1061946902655</v>
      </c>
      <c r="AF4">
        <v>6.7964601769911503</v>
      </c>
      <c r="BE4" s="23" t="s">
        <v>799</v>
      </c>
    </row>
    <row r="5" spans="1:57">
      <c r="A5">
        <v>4</v>
      </c>
      <c r="B5" t="s">
        <v>388</v>
      </c>
      <c r="C5" s="19">
        <v>-21.736692499292499</v>
      </c>
      <c r="D5" s="13">
        <v>165.78227726908</v>
      </c>
      <c r="E5" t="s">
        <v>392</v>
      </c>
      <c r="F5" t="s">
        <v>391</v>
      </c>
      <c r="G5" t="s">
        <v>1091</v>
      </c>
      <c r="I5" t="s">
        <v>951</v>
      </c>
      <c r="K5" s="2">
        <v>3</v>
      </c>
      <c r="M5">
        <v>-29.312389380530998</v>
      </c>
      <c r="S5">
        <v>4.79867256637168</v>
      </c>
      <c r="AC5">
        <v>-27.1061946902655</v>
      </c>
      <c r="AF5">
        <v>6.7964601769911503</v>
      </c>
      <c r="BE5" s="23" t="s">
        <v>799</v>
      </c>
    </row>
    <row r="6" spans="1:57">
      <c r="A6">
        <v>5</v>
      </c>
      <c r="B6" t="s">
        <v>477</v>
      </c>
      <c r="C6">
        <v>9.4723752185347099</v>
      </c>
      <c r="D6">
        <v>138.07163658141999</v>
      </c>
      <c r="E6" t="s">
        <v>952</v>
      </c>
      <c r="G6" t="s">
        <v>1092</v>
      </c>
      <c r="I6" t="s">
        <v>951</v>
      </c>
      <c r="K6" s="2">
        <v>3</v>
      </c>
      <c r="M6">
        <v>-24.683417085427202</v>
      </c>
      <c r="S6">
        <v>2.0423452768729602</v>
      </c>
      <c r="BE6" s="23" t="s">
        <v>883</v>
      </c>
    </row>
    <row r="7" spans="1:57">
      <c r="A7">
        <v>6</v>
      </c>
      <c r="B7" t="s">
        <v>477</v>
      </c>
      <c r="C7">
        <v>9.5390811131102602</v>
      </c>
      <c r="D7">
        <v>138.086571121215</v>
      </c>
      <c r="E7" t="s">
        <v>478</v>
      </c>
      <c r="G7" t="s">
        <v>1092</v>
      </c>
      <c r="I7" t="s">
        <v>951</v>
      </c>
      <c r="K7" s="2">
        <v>3</v>
      </c>
      <c r="M7">
        <v>-25.492385786802</v>
      </c>
      <c r="S7">
        <v>3.2532467532467599</v>
      </c>
      <c r="BE7" s="23" t="s">
        <v>883</v>
      </c>
    </row>
    <row r="8" spans="1:57">
      <c r="A8">
        <v>7</v>
      </c>
      <c r="B8" t="s">
        <v>477</v>
      </c>
      <c r="C8">
        <v>9.5665537619183407</v>
      </c>
      <c r="D8">
        <v>138.10606305280899</v>
      </c>
      <c r="E8" t="s">
        <v>480</v>
      </c>
      <c r="G8" t="s">
        <v>1092</v>
      </c>
      <c r="I8" t="s">
        <v>951</v>
      </c>
      <c r="K8" s="2">
        <v>3</v>
      </c>
      <c r="M8">
        <v>-22.848484848484802</v>
      </c>
      <c r="S8">
        <v>3.5210355987055002</v>
      </c>
      <c r="BE8" s="23" t="s">
        <v>883</v>
      </c>
    </row>
    <row r="9" spans="1:57">
      <c r="A9">
        <v>8</v>
      </c>
      <c r="B9" t="s">
        <v>477</v>
      </c>
      <c r="C9">
        <v>9.5145826421082393</v>
      </c>
      <c r="D9">
        <v>138.14932171980101</v>
      </c>
      <c r="E9" t="s">
        <v>481</v>
      </c>
      <c r="G9" t="s">
        <v>1092</v>
      </c>
      <c r="I9" t="s">
        <v>951</v>
      </c>
      <c r="K9" s="2">
        <v>3</v>
      </c>
      <c r="M9">
        <v>-23.7688442211055</v>
      </c>
      <c r="S9">
        <v>2.85245901639344</v>
      </c>
      <c r="BE9" s="23" t="s">
        <v>883</v>
      </c>
    </row>
    <row r="10" spans="1:57">
      <c r="A10">
        <v>9</v>
      </c>
      <c r="B10" t="s">
        <v>477</v>
      </c>
      <c r="C10">
        <v>9.5572435578805592</v>
      </c>
      <c r="D10">
        <v>138.181594058668</v>
      </c>
      <c r="E10" t="s">
        <v>482</v>
      </c>
      <c r="G10" t="s">
        <v>1092</v>
      </c>
      <c r="I10" t="s">
        <v>951</v>
      </c>
      <c r="K10" s="2">
        <v>3</v>
      </c>
      <c r="M10">
        <v>-22.354218880534699</v>
      </c>
      <c r="S10">
        <v>2.3583061889250798</v>
      </c>
      <c r="BE10" s="23" t="s">
        <v>883</v>
      </c>
    </row>
    <row r="11" spans="1:57">
      <c r="A11">
        <v>10</v>
      </c>
      <c r="B11" t="s">
        <v>552</v>
      </c>
      <c r="C11">
        <v>19.616470588235298</v>
      </c>
      <c r="D11">
        <v>110.795823389021</v>
      </c>
      <c r="E11" t="s">
        <v>275</v>
      </c>
      <c r="F11" t="s">
        <v>553</v>
      </c>
      <c r="G11" s="1" t="s">
        <v>1093</v>
      </c>
      <c r="H11" s="1"/>
      <c r="I11" t="s">
        <v>18</v>
      </c>
      <c r="K11" s="2">
        <v>3</v>
      </c>
      <c r="M11">
        <v>-27.266999999999999</v>
      </c>
      <c r="P11">
        <v>50.35</v>
      </c>
      <c r="BD11" s="9"/>
      <c r="BE11" s="23" t="s">
        <v>803</v>
      </c>
    </row>
    <row r="12" spans="1:57">
      <c r="A12">
        <v>11</v>
      </c>
      <c r="B12" t="s">
        <v>552</v>
      </c>
      <c r="C12">
        <v>19.5603529411765</v>
      </c>
      <c r="D12">
        <v>110.831980906921</v>
      </c>
      <c r="E12" t="s">
        <v>379</v>
      </c>
      <c r="F12" t="s">
        <v>553</v>
      </c>
      <c r="G12" s="1" t="s">
        <v>1093</v>
      </c>
      <c r="H12" s="1"/>
      <c r="I12" t="s">
        <v>18</v>
      </c>
      <c r="K12" s="2">
        <v>3</v>
      </c>
      <c r="M12">
        <v>-27.266999999999999</v>
      </c>
      <c r="P12">
        <v>50.35</v>
      </c>
      <c r="BD12" s="9"/>
      <c r="BE12" s="23" t="s">
        <v>803</v>
      </c>
    </row>
    <row r="13" spans="1:57">
      <c r="A13">
        <v>12</v>
      </c>
      <c r="B13" t="s">
        <v>552</v>
      </c>
      <c r="C13">
        <v>19.5603529411765</v>
      </c>
      <c r="D13">
        <v>110.831980906921</v>
      </c>
      <c r="G13" s="1" t="s">
        <v>215</v>
      </c>
      <c r="H13" s="1"/>
      <c r="I13" t="s">
        <v>18</v>
      </c>
      <c r="K13" s="2">
        <v>3</v>
      </c>
      <c r="M13">
        <v>-27.5</v>
      </c>
      <c r="P13">
        <v>42</v>
      </c>
      <c r="AE13" s="2"/>
      <c r="AU13">
        <v>-27.8</v>
      </c>
      <c r="BA13">
        <v>82.1</v>
      </c>
      <c r="BE13" s="23" t="s">
        <v>803</v>
      </c>
    </row>
    <row r="14" spans="1:57">
      <c r="A14">
        <v>13</v>
      </c>
      <c r="B14" t="s">
        <v>552</v>
      </c>
      <c r="C14">
        <v>19.5603529411765</v>
      </c>
      <c r="D14">
        <v>110.831980906921</v>
      </c>
      <c r="G14" s="1" t="s">
        <v>95</v>
      </c>
      <c r="H14" s="1"/>
      <c r="I14" t="s">
        <v>18</v>
      </c>
      <c r="K14" s="2">
        <v>3</v>
      </c>
      <c r="M14">
        <v>-26.8</v>
      </c>
      <c r="P14">
        <v>22.7</v>
      </c>
      <c r="AU14">
        <v>-26.9</v>
      </c>
      <c r="BA14">
        <v>29.2</v>
      </c>
      <c r="BE14" s="23" t="s">
        <v>803</v>
      </c>
    </row>
    <row r="15" spans="1:57">
      <c r="A15">
        <v>14</v>
      </c>
      <c r="B15" t="s">
        <v>552</v>
      </c>
      <c r="C15">
        <v>19.5603529411765</v>
      </c>
      <c r="D15">
        <v>110.831980906921</v>
      </c>
      <c r="G15" s="1" t="s">
        <v>735</v>
      </c>
      <c r="H15" s="1"/>
      <c r="I15" t="s">
        <v>18</v>
      </c>
      <c r="K15" s="2">
        <v>3</v>
      </c>
      <c r="M15">
        <v>-28</v>
      </c>
      <c r="P15">
        <v>43.2</v>
      </c>
      <c r="AU15">
        <v>-26.6</v>
      </c>
      <c r="BA15">
        <v>82.9</v>
      </c>
      <c r="BE15" s="23" t="s">
        <v>803</v>
      </c>
    </row>
    <row r="16" spans="1:57">
      <c r="A16">
        <v>15</v>
      </c>
      <c r="B16" t="s">
        <v>242</v>
      </c>
      <c r="C16">
        <v>24.552567</v>
      </c>
      <c r="D16">
        <v>118.03436000000001</v>
      </c>
      <c r="E16" t="s">
        <v>243</v>
      </c>
      <c r="F16" t="s">
        <v>244</v>
      </c>
      <c r="G16" t="s">
        <v>233</v>
      </c>
      <c r="I16" t="s">
        <v>18</v>
      </c>
      <c r="K16" s="2">
        <v>3</v>
      </c>
      <c r="L16">
        <v>35.1898734177215</v>
      </c>
      <c r="BD16" s="9" t="s">
        <v>955</v>
      </c>
      <c r="BE16" s="23" t="s">
        <v>806</v>
      </c>
    </row>
    <row r="17" spans="1:57">
      <c r="A17">
        <v>16</v>
      </c>
      <c r="B17" t="s">
        <v>242</v>
      </c>
      <c r="C17">
        <v>24.552567</v>
      </c>
      <c r="D17">
        <v>118.03436000000001</v>
      </c>
      <c r="E17" t="s">
        <v>243</v>
      </c>
      <c r="F17" t="s">
        <v>244</v>
      </c>
      <c r="G17" t="s">
        <v>233</v>
      </c>
      <c r="I17" t="s">
        <v>18</v>
      </c>
      <c r="K17" s="2">
        <v>3</v>
      </c>
      <c r="L17">
        <v>30.126582278480999</v>
      </c>
      <c r="BD17" s="9" t="s">
        <v>956</v>
      </c>
      <c r="BE17" s="23" t="s">
        <v>806</v>
      </c>
    </row>
    <row r="18" spans="1:57">
      <c r="A18">
        <v>17</v>
      </c>
      <c r="B18" t="s">
        <v>242</v>
      </c>
      <c r="C18">
        <v>24.552567</v>
      </c>
      <c r="D18">
        <v>118.03436000000001</v>
      </c>
      <c r="E18" t="s">
        <v>243</v>
      </c>
      <c r="F18" t="s">
        <v>244</v>
      </c>
      <c r="G18" t="s">
        <v>233</v>
      </c>
      <c r="I18" t="s">
        <v>18</v>
      </c>
      <c r="K18" s="2">
        <v>3</v>
      </c>
      <c r="L18">
        <v>35.1898734177215</v>
      </c>
      <c r="BD18" s="9" t="s">
        <v>957</v>
      </c>
      <c r="BE18" s="23" t="s">
        <v>806</v>
      </c>
    </row>
    <row r="19" spans="1:57">
      <c r="A19">
        <v>18</v>
      </c>
      <c r="B19" t="s">
        <v>242</v>
      </c>
      <c r="C19">
        <v>24.552567</v>
      </c>
      <c r="D19">
        <v>118.03436000000001</v>
      </c>
      <c r="E19" t="s">
        <v>243</v>
      </c>
      <c r="F19" t="s">
        <v>244</v>
      </c>
      <c r="G19" t="s">
        <v>233</v>
      </c>
      <c r="I19" t="s">
        <v>18</v>
      </c>
      <c r="K19" s="2">
        <v>3</v>
      </c>
      <c r="L19">
        <v>35.949367088607602</v>
      </c>
      <c r="BD19" s="9" t="s">
        <v>958</v>
      </c>
      <c r="BE19" s="23" t="s">
        <v>806</v>
      </c>
    </row>
    <row r="20" spans="1:57">
      <c r="A20">
        <v>19</v>
      </c>
      <c r="B20" t="s">
        <v>242</v>
      </c>
      <c r="C20">
        <v>24.552567</v>
      </c>
      <c r="D20">
        <v>118.03436000000001</v>
      </c>
      <c r="E20" t="s">
        <v>243</v>
      </c>
      <c r="F20" t="s">
        <v>244</v>
      </c>
      <c r="G20" t="s">
        <v>233</v>
      </c>
      <c r="I20" t="s">
        <v>18</v>
      </c>
      <c r="K20" s="2">
        <v>3</v>
      </c>
      <c r="L20">
        <v>46.5822784810127</v>
      </c>
      <c r="BD20" s="9" t="s">
        <v>959</v>
      </c>
      <c r="BE20" s="23" t="s">
        <v>806</v>
      </c>
    </row>
    <row r="21" spans="1:57">
      <c r="A21">
        <v>20</v>
      </c>
      <c r="B21" t="s">
        <v>242</v>
      </c>
      <c r="C21">
        <v>24.552467</v>
      </c>
      <c r="D21">
        <v>118.03446</v>
      </c>
      <c r="E21" t="s">
        <v>245</v>
      </c>
      <c r="F21" t="s">
        <v>244</v>
      </c>
      <c r="G21" t="s">
        <v>233</v>
      </c>
      <c r="I21" t="s">
        <v>18</v>
      </c>
      <c r="K21" s="2">
        <v>3</v>
      </c>
      <c r="L21">
        <v>30.8860759493671</v>
      </c>
      <c r="BD21" s="9" t="s">
        <v>955</v>
      </c>
      <c r="BE21" s="23" t="s">
        <v>806</v>
      </c>
    </row>
    <row r="22" spans="1:57">
      <c r="A22">
        <v>21</v>
      </c>
      <c r="B22" t="s">
        <v>242</v>
      </c>
      <c r="C22">
        <v>24.552467</v>
      </c>
      <c r="D22">
        <v>118.03446</v>
      </c>
      <c r="E22" t="s">
        <v>245</v>
      </c>
      <c r="F22" t="s">
        <v>244</v>
      </c>
      <c r="G22" t="s">
        <v>233</v>
      </c>
      <c r="I22" t="s">
        <v>18</v>
      </c>
      <c r="K22" s="2">
        <v>3</v>
      </c>
      <c r="L22">
        <v>13.1645569620253</v>
      </c>
      <c r="BD22" s="9" t="s">
        <v>956</v>
      </c>
      <c r="BE22" s="23" t="s">
        <v>806</v>
      </c>
    </row>
    <row r="23" spans="1:57">
      <c r="A23">
        <v>22</v>
      </c>
      <c r="B23" t="s">
        <v>242</v>
      </c>
      <c r="C23">
        <v>24.552467</v>
      </c>
      <c r="D23">
        <v>118.03446</v>
      </c>
      <c r="E23" t="s">
        <v>245</v>
      </c>
      <c r="F23" t="s">
        <v>244</v>
      </c>
      <c r="G23" t="s">
        <v>233</v>
      </c>
      <c r="I23" t="s">
        <v>18</v>
      </c>
      <c r="K23" s="2">
        <v>3</v>
      </c>
      <c r="L23">
        <v>29.367088607594901</v>
      </c>
      <c r="BD23" s="9" t="s">
        <v>957</v>
      </c>
      <c r="BE23" s="23" t="s">
        <v>806</v>
      </c>
    </row>
    <row r="24" spans="1:57">
      <c r="A24">
        <v>23</v>
      </c>
      <c r="B24" t="s">
        <v>242</v>
      </c>
      <c r="C24">
        <v>24.552467</v>
      </c>
      <c r="D24">
        <v>118.03446</v>
      </c>
      <c r="E24" t="s">
        <v>245</v>
      </c>
      <c r="F24" t="s">
        <v>244</v>
      </c>
      <c r="G24" t="s">
        <v>233</v>
      </c>
      <c r="I24" t="s">
        <v>18</v>
      </c>
      <c r="K24" s="2">
        <v>3</v>
      </c>
      <c r="L24">
        <v>24.556962025316501</v>
      </c>
      <c r="BD24" s="9" t="s">
        <v>958</v>
      </c>
      <c r="BE24" s="23" t="s">
        <v>806</v>
      </c>
    </row>
    <row r="25" spans="1:57">
      <c r="A25">
        <v>24</v>
      </c>
      <c r="B25" t="s">
        <v>242</v>
      </c>
      <c r="C25">
        <v>24.552467</v>
      </c>
      <c r="D25">
        <v>118.03446</v>
      </c>
      <c r="E25" t="s">
        <v>245</v>
      </c>
      <c r="F25" t="s">
        <v>244</v>
      </c>
      <c r="G25" t="s">
        <v>233</v>
      </c>
      <c r="I25" t="s">
        <v>18</v>
      </c>
      <c r="K25" s="2">
        <v>3</v>
      </c>
      <c r="L25">
        <v>78.987341772151893</v>
      </c>
      <c r="BD25" s="9" t="s">
        <v>959</v>
      </c>
      <c r="BE25" s="23" t="s">
        <v>806</v>
      </c>
    </row>
    <row r="26" spans="1:57">
      <c r="A26">
        <v>25</v>
      </c>
      <c r="B26" t="s">
        <v>242</v>
      </c>
      <c r="C26">
        <v>24.552367</v>
      </c>
      <c r="D26">
        <v>118.03456</v>
      </c>
      <c r="E26" t="s">
        <v>246</v>
      </c>
      <c r="F26" t="s">
        <v>244</v>
      </c>
      <c r="G26" t="s">
        <v>233</v>
      </c>
      <c r="I26" t="s">
        <v>18</v>
      </c>
      <c r="K26" s="2">
        <v>3</v>
      </c>
      <c r="L26">
        <v>39.746835443038002</v>
      </c>
      <c r="BD26" s="9" t="s">
        <v>955</v>
      </c>
      <c r="BE26" s="23" t="s">
        <v>806</v>
      </c>
    </row>
    <row r="27" spans="1:57">
      <c r="A27">
        <v>26</v>
      </c>
      <c r="B27" t="s">
        <v>242</v>
      </c>
      <c r="C27">
        <v>24.552367</v>
      </c>
      <c r="D27">
        <v>118.03456</v>
      </c>
      <c r="E27" t="s">
        <v>246</v>
      </c>
      <c r="F27" t="s">
        <v>244</v>
      </c>
      <c r="G27" t="s">
        <v>233</v>
      </c>
      <c r="I27" t="s">
        <v>18</v>
      </c>
      <c r="K27" s="2">
        <v>3</v>
      </c>
      <c r="L27">
        <v>7.8481012658227902</v>
      </c>
      <c r="BD27" s="9" t="s">
        <v>956</v>
      </c>
      <c r="BE27" s="23" t="s">
        <v>806</v>
      </c>
    </row>
    <row r="28" spans="1:57">
      <c r="A28">
        <v>27</v>
      </c>
      <c r="B28" t="s">
        <v>242</v>
      </c>
      <c r="C28">
        <v>24.552367</v>
      </c>
      <c r="D28">
        <v>118.03456</v>
      </c>
      <c r="E28" t="s">
        <v>246</v>
      </c>
      <c r="F28" t="s">
        <v>244</v>
      </c>
      <c r="G28" t="s">
        <v>233</v>
      </c>
      <c r="I28" t="s">
        <v>18</v>
      </c>
      <c r="K28" s="2">
        <v>3</v>
      </c>
      <c r="L28">
        <v>10.126582278480999</v>
      </c>
      <c r="BD28" s="9" t="s">
        <v>957</v>
      </c>
      <c r="BE28" s="23" t="s">
        <v>806</v>
      </c>
    </row>
    <row r="29" spans="1:57">
      <c r="A29">
        <v>28</v>
      </c>
      <c r="B29" t="s">
        <v>242</v>
      </c>
      <c r="C29">
        <v>24.552367</v>
      </c>
      <c r="D29">
        <v>118.03456</v>
      </c>
      <c r="E29" t="s">
        <v>246</v>
      </c>
      <c r="F29" t="s">
        <v>244</v>
      </c>
      <c r="G29" t="s">
        <v>233</v>
      </c>
      <c r="I29" t="s">
        <v>18</v>
      </c>
      <c r="K29" s="2">
        <v>3</v>
      </c>
      <c r="L29">
        <v>28.6075949367089</v>
      </c>
      <c r="BD29" s="9" t="s">
        <v>958</v>
      </c>
      <c r="BE29" s="23" t="s">
        <v>806</v>
      </c>
    </row>
    <row r="30" spans="1:57">
      <c r="A30">
        <v>29</v>
      </c>
      <c r="B30" t="s">
        <v>242</v>
      </c>
      <c r="C30">
        <v>24.552367</v>
      </c>
      <c r="D30">
        <v>118.03456</v>
      </c>
      <c r="E30" t="s">
        <v>246</v>
      </c>
      <c r="F30" t="s">
        <v>244</v>
      </c>
      <c r="G30" t="s">
        <v>233</v>
      </c>
      <c r="I30" t="s">
        <v>18</v>
      </c>
      <c r="K30" s="2">
        <v>3</v>
      </c>
      <c r="L30">
        <v>22.7848101265823</v>
      </c>
      <c r="BD30" s="9" t="s">
        <v>959</v>
      </c>
      <c r="BE30" s="23" t="s">
        <v>806</v>
      </c>
    </row>
    <row r="31" spans="1:57">
      <c r="A31">
        <v>30</v>
      </c>
      <c r="B31" t="s">
        <v>14</v>
      </c>
      <c r="C31">
        <v>24.9538457225663</v>
      </c>
      <c r="D31">
        <v>118.68725644989</v>
      </c>
      <c r="E31" t="s">
        <v>17</v>
      </c>
      <c r="F31" t="s">
        <v>960</v>
      </c>
      <c r="G31" s="1" t="s">
        <v>16</v>
      </c>
      <c r="I31" t="s">
        <v>18</v>
      </c>
      <c r="K31" s="2">
        <v>3</v>
      </c>
      <c r="L31">
        <v>50.8333333333333</v>
      </c>
      <c r="BD31" s="9" t="s">
        <v>961</v>
      </c>
      <c r="BE31" s="23" t="s">
        <v>807</v>
      </c>
    </row>
    <row r="32" spans="1:57">
      <c r="A32">
        <v>31</v>
      </c>
      <c r="B32" t="s">
        <v>14</v>
      </c>
      <c r="C32">
        <v>24.9538457225663</v>
      </c>
      <c r="D32">
        <v>118.68725644989</v>
      </c>
      <c r="E32" t="s">
        <v>17</v>
      </c>
      <c r="F32" t="s">
        <v>960</v>
      </c>
      <c r="G32" s="1" t="s">
        <v>16</v>
      </c>
      <c r="I32" t="s">
        <v>18</v>
      </c>
      <c r="K32" s="2">
        <v>3</v>
      </c>
      <c r="L32">
        <v>52.2222222222222</v>
      </c>
      <c r="BD32" s="9" t="s">
        <v>962</v>
      </c>
      <c r="BE32" s="23" t="s">
        <v>807</v>
      </c>
    </row>
    <row r="33" spans="1:57">
      <c r="A33">
        <v>32</v>
      </c>
      <c r="B33" t="s">
        <v>14</v>
      </c>
      <c r="C33">
        <v>24.9538457225663</v>
      </c>
      <c r="D33">
        <v>118.68725644989</v>
      </c>
      <c r="E33" t="s">
        <v>17</v>
      </c>
      <c r="F33" t="s">
        <v>960</v>
      </c>
      <c r="G33" s="1" t="s">
        <v>16</v>
      </c>
      <c r="I33" t="s">
        <v>18</v>
      </c>
      <c r="K33" s="2">
        <v>3</v>
      </c>
      <c r="L33">
        <v>50</v>
      </c>
      <c r="BD33" s="9" t="s">
        <v>963</v>
      </c>
      <c r="BE33" s="23" t="s">
        <v>807</v>
      </c>
    </row>
    <row r="34" spans="1:57">
      <c r="A34">
        <v>33</v>
      </c>
      <c r="B34" t="s">
        <v>14</v>
      </c>
      <c r="C34">
        <v>24.9538457225663</v>
      </c>
      <c r="D34">
        <v>118.68725644989</v>
      </c>
      <c r="E34" t="s">
        <v>17</v>
      </c>
      <c r="F34" t="s">
        <v>960</v>
      </c>
      <c r="G34" s="1" t="s">
        <v>16</v>
      </c>
      <c r="I34" t="s">
        <v>18</v>
      </c>
      <c r="K34" s="2">
        <v>3</v>
      </c>
      <c r="L34">
        <v>41.3888888888889</v>
      </c>
      <c r="BD34" s="9" t="s">
        <v>964</v>
      </c>
      <c r="BE34" s="23" t="s">
        <v>807</v>
      </c>
    </row>
    <row r="35" spans="1:57">
      <c r="A35">
        <v>34</v>
      </c>
      <c r="B35" t="s">
        <v>14</v>
      </c>
      <c r="C35">
        <v>24.9538457225663</v>
      </c>
      <c r="D35">
        <v>118.68725644989</v>
      </c>
      <c r="E35" t="s">
        <v>17</v>
      </c>
      <c r="F35" t="s">
        <v>960</v>
      </c>
      <c r="G35" s="1" t="s">
        <v>16</v>
      </c>
      <c r="I35" t="s">
        <v>18</v>
      </c>
      <c r="K35" s="2">
        <v>3</v>
      </c>
      <c r="L35">
        <v>33.0555555555556</v>
      </c>
      <c r="BD35" s="9" t="s">
        <v>957</v>
      </c>
      <c r="BE35" s="23" t="s">
        <v>807</v>
      </c>
    </row>
    <row r="36" spans="1:57">
      <c r="A36">
        <v>35</v>
      </c>
      <c r="B36" t="s">
        <v>14</v>
      </c>
      <c r="C36">
        <v>24.9538457225663</v>
      </c>
      <c r="D36">
        <v>118.68725644989</v>
      </c>
      <c r="E36" t="s">
        <v>17</v>
      </c>
      <c r="F36" t="s">
        <v>960</v>
      </c>
      <c r="G36" s="1" t="s">
        <v>16</v>
      </c>
      <c r="I36" t="s">
        <v>18</v>
      </c>
      <c r="K36" s="2">
        <v>3</v>
      </c>
      <c r="L36">
        <v>30.5555555555556</v>
      </c>
      <c r="BD36" s="9" t="s">
        <v>958</v>
      </c>
      <c r="BE36" s="23" t="s">
        <v>807</v>
      </c>
    </row>
    <row r="37" spans="1:57">
      <c r="A37">
        <v>36</v>
      </c>
      <c r="B37" t="s">
        <v>14</v>
      </c>
      <c r="C37">
        <v>24.9538457225663</v>
      </c>
      <c r="D37">
        <v>118.68725644989</v>
      </c>
      <c r="E37" t="s">
        <v>17</v>
      </c>
      <c r="F37" t="s">
        <v>960</v>
      </c>
      <c r="G37" s="1" t="s">
        <v>16</v>
      </c>
      <c r="I37" t="s">
        <v>18</v>
      </c>
      <c r="K37" s="2">
        <v>3</v>
      </c>
      <c r="L37">
        <v>23.6111111111111</v>
      </c>
      <c r="BD37" s="9" t="s">
        <v>959</v>
      </c>
      <c r="BE37" s="23" t="s">
        <v>807</v>
      </c>
    </row>
    <row r="38" spans="1:57">
      <c r="A38">
        <v>37</v>
      </c>
      <c r="B38" t="s">
        <v>14</v>
      </c>
      <c r="C38">
        <v>24.9538457225663</v>
      </c>
      <c r="D38">
        <v>118.68725644989</v>
      </c>
      <c r="E38" t="s">
        <v>17</v>
      </c>
      <c r="F38" t="s">
        <v>960</v>
      </c>
      <c r="G38" s="1" t="s">
        <v>16</v>
      </c>
      <c r="I38" t="s">
        <v>18</v>
      </c>
      <c r="K38" s="2">
        <v>3</v>
      </c>
      <c r="L38">
        <v>15</v>
      </c>
      <c r="BD38" s="9" t="s">
        <v>965</v>
      </c>
      <c r="BE38" s="23" t="s">
        <v>807</v>
      </c>
    </row>
    <row r="39" spans="1:57">
      <c r="A39">
        <v>38</v>
      </c>
      <c r="B39" t="s">
        <v>14</v>
      </c>
      <c r="C39">
        <v>24.9538457225663</v>
      </c>
      <c r="D39">
        <v>118.68468152923499</v>
      </c>
      <c r="E39" t="s">
        <v>234</v>
      </c>
      <c r="F39" t="s">
        <v>960</v>
      </c>
      <c r="G39" t="s">
        <v>233</v>
      </c>
      <c r="I39" t="s">
        <v>18</v>
      </c>
      <c r="K39" s="2">
        <v>3</v>
      </c>
      <c r="L39">
        <v>16.1111111111111</v>
      </c>
      <c r="BD39" s="9" t="s">
        <v>961</v>
      </c>
      <c r="BE39" s="23" t="s">
        <v>807</v>
      </c>
    </row>
    <row r="40" spans="1:57">
      <c r="A40">
        <v>39</v>
      </c>
      <c r="B40" t="s">
        <v>14</v>
      </c>
      <c r="C40">
        <v>24.9538457225663</v>
      </c>
      <c r="D40">
        <v>118.68468152923499</v>
      </c>
      <c r="E40" t="s">
        <v>234</v>
      </c>
      <c r="F40" t="s">
        <v>960</v>
      </c>
      <c r="G40" t="s">
        <v>233</v>
      </c>
      <c r="I40" t="s">
        <v>18</v>
      </c>
      <c r="K40" s="2">
        <v>3</v>
      </c>
      <c r="L40">
        <v>21.6666666666667</v>
      </c>
      <c r="BD40" s="9" t="s">
        <v>962</v>
      </c>
      <c r="BE40" s="23" t="s">
        <v>807</v>
      </c>
    </row>
    <row r="41" spans="1:57">
      <c r="A41">
        <v>40</v>
      </c>
      <c r="B41" t="s">
        <v>14</v>
      </c>
      <c r="C41">
        <v>24.9538457225663</v>
      </c>
      <c r="D41">
        <v>118.68468152923499</v>
      </c>
      <c r="E41" t="s">
        <v>234</v>
      </c>
      <c r="F41" t="s">
        <v>960</v>
      </c>
      <c r="G41" t="s">
        <v>233</v>
      </c>
      <c r="I41" t="s">
        <v>18</v>
      </c>
      <c r="K41" s="2">
        <v>3</v>
      </c>
      <c r="L41">
        <v>29.4444444444444</v>
      </c>
      <c r="BD41" s="9" t="s">
        <v>963</v>
      </c>
      <c r="BE41" s="23" t="s">
        <v>807</v>
      </c>
    </row>
    <row r="42" spans="1:57">
      <c r="A42">
        <v>41</v>
      </c>
      <c r="B42" t="s">
        <v>14</v>
      </c>
      <c r="C42">
        <v>24.9538457225663</v>
      </c>
      <c r="D42">
        <v>118.68468152923499</v>
      </c>
      <c r="E42" t="s">
        <v>234</v>
      </c>
      <c r="F42" t="s">
        <v>960</v>
      </c>
      <c r="G42" t="s">
        <v>233</v>
      </c>
      <c r="I42" t="s">
        <v>18</v>
      </c>
      <c r="K42" s="2">
        <v>3</v>
      </c>
      <c r="L42">
        <v>22.7777777777778</v>
      </c>
      <c r="BD42" s="9" t="s">
        <v>964</v>
      </c>
      <c r="BE42" s="23" t="s">
        <v>807</v>
      </c>
    </row>
    <row r="43" spans="1:57">
      <c r="A43">
        <v>42</v>
      </c>
      <c r="B43" t="s">
        <v>14</v>
      </c>
      <c r="C43">
        <v>24.9538457225663</v>
      </c>
      <c r="D43">
        <v>118.68468152923499</v>
      </c>
      <c r="E43" t="s">
        <v>234</v>
      </c>
      <c r="F43" t="s">
        <v>960</v>
      </c>
      <c r="G43" t="s">
        <v>233</v>
      </c>
      <c r="I43" t="s">
        <v>18</v>
      </c>
      <c r="K43" s="2">
        <v>3</v>
      </c>
      <c r="L43">
        <v>19.1666666666667</v>
      </c>
      <c r="BD43" s="9" t="s">
        <v>957</v>
      </c>
      <c r="BE43" s="23" t="s">
        <v>807</v>
      </c>
    </row>
    <row r="44" spans="1:57">
      <c r="A44">
        <v>43</v>
      </c>
      <c r="B44" t="s">
        <v>14</v>
      </c>
      <c r="C44">
        <v>24.9538457225663</v>
      </c>
      <c r="D44">
        <v>118.68468152923499</v>
      </c>
      <c r="E44" t="s">
        <v>234</v>
      </c>
      <c r="F44" t="s">
        <v>960</v>
      </c>
      <c r="G44" t="s">
        <v>233</v>
      </c>
      <c r="I44" t="s">
        <v>18</v>
      </c>
      <c r="K44" s="2">
        <v>3</v>
      </c>
      <c r="L44">
        <v>11.1111111111111</v>
      </c>
      <c r="BD44" s="9" t="s">
        <v>958</v>
      </c>
      <c r="BE44" s="23" t="s">
        <v>807</v>
      </c>
    </row>
    <row r="45" spans="1:57">
      <c r="A45">
        <v>44</v>
      </c>
      <c r="B45" t="s">
        <v>14</v>
      </c>
      <c r="C45">
        <v>24.9538457225663</v>
      </c>
      <c r="D45">
        <v>118.68468152923499</v>
      </c>
      <c r="E45" t="s">
        <v>234</v>
      </c>
      <c r="F45" t="s">
        <v>960</v>
      </c>
      <c r="G45" t="s">
        <v>233</v>
      </c>
      <c r="I45" t="s">
        <v>18</v>
      </c>
      <c r="K45" s="2">
        <v>3</v>
      </c>
      <c r="L45">
        <v>8.6111111111111107</v>
      </c>
      <c r="BD45" s="9" t="s">
        <v>959</v>
      </c>
      <c r="BE45" s="23" t="s">
        <v>807</v>
      </c>
    </row>
    <row r="46" spans="1:57">
      <c r="A46">
        <v>45</v>
      </c>
      <c r="B46" t="s">
        <v>14</v>
      </c>
      <c r="C46">
        <v>24.9538457225663</v>
      </c>
      <c r="D46">
        <v>118.68468152923499</v>
      </c>
      <c r="E46" t="s">
        <v>234</v>
      </c>
      <c r="F46" t="s">
        <v>960</v>
      </c>
      <c r="G46" t="s">
        <v>233</v>
      </c>
      <c r="I46" t="s">
        <v>18</v>
      </c>
      <c r="K46" s="2">
        <v>3</v>
      </c>
      <c r="L46">
        <v>7.2222222222222197</v>
      </c>
      <c r="BD46" s="9" t="s">
        <v>965</v>
      </c>
      <c r="BE46" s="23" t="s">
        <v>807</v>
      </c>
    </row>
    <row r="47" spans="1:57">
      <c r="A47">
        <v>46</v>
      </c>
      <c r="B47" t="s">
        <v>678</v>
      </c>
      <c r="C47">
        <v>19.61</v>
      </c>
      <c r="D47">
        <v>110.785</v>
      </c>
      <c r="E47" t="s">
        <v>679</v>
      </c>
      <c r="F47" t="s">
        <v>681</v>
      </c>
      <c r="G47" t="s">
        <v>680</v>
      </c>
      <c r="I47" t="s">
        <v>18</v>
      </c>
      <c r="K47">
        <v>5</v>
      </c>
      <c r="M47">
        <v>-30.4</v>
      </c>
      <c r="N47">
        <v>1.3</v>
      </c>
      <c r="O47">
        <f>N47/SQRT(K47)</f>
        <v>0.58137767414994534</v>
      </c>
      <c r="P47">
        <v>26.9</v>
      </c>
      <c r="Q47">
        <v>4.9000000000000004</v>
      </c>
      <c r="R47">
        <f>Q47/SQRT(K47)</f>
        <v>2.1913466179497938</v>
      </c>
      <c r="BE47" s="23" t="s">
        <v>808</v>
      </c>
    </row>
    <row r="48" spans="1:57">
      <c r="A48">
        <v>47</v>
      </c>
      <c r="B48" t="s">
        <v>678</v>
      </c>
      <c r="C48">
        <v>19.715</v>
      </c>
      <c r="D48">
        <v>109.295</v>
      </c>
      <c r="E48" t="s">
        <v>720</v>
      </c>
      <c r="F48" t="s">
        <v>721</v>
      </c>
      <c r="G48" t="s">
        <v>719</v>
      </c>
      <c r="I48" t="s">
        <v>18</v>
      </c>
      <c r="K48">
        <v>5</v>
      </c>
      <c r="M48">
        <v>-28.7</v>
      </c>
      <c r="N48">
        <v>0.5</v>
      </c>
      <c r="O48">
        <f>N48/SQRT(K48)</f>
        <v>0.22360679774997896</v>
      </c>
      <c r="P48">
        <v>34.5</v>
      </c>
      <c r="Q48">
        <v>4.3</v>
      </c>
      <c r="R48">
        <f>Q48/SQRT(K48)</f>
        <v>1.9230184606498191</v>
      </c>
      <c r="BE48" s="23" t="s">
        <v>808</v>
      </c>
    </row>
    <row r="49" spans="1:57">
      <c r="A49">
        <v>48</v>
      </c>
      <c r="B49" t="s">
        <v>678</v>
      </c>
      <c r="C49">
        <v>19.61</v>
      </c>
      <c r="D49">
        <v>110.785</v>
      </c>
      <c r="E49" t="s">
        <v>682</v>
      </c>
      <c r="G49" t="s">
        <v>680</v>
      </c>
      <c r="I49" t="s">
        <v>18</v>
      </c>
      <c r="K49">
        <v>8</v>
      </c>
      <c r="M49">
        <v>-29.1</v>
      </c>
      <c r="N49">
        <v>1.2</v>
      </c>
      <c r="O49">
        <f>N49/SQRT(K49)</f>
        <v>0.42426406871192845</v>
      </c>
      <c r="P49">
        <v>34.299999999999997</v>
      </c>
      <c r="Q49">
        <v>6.1</v>
      </c>
      <c r="R49">
        <f>Q49/SQRT(K49)</f>
        <v>2.1566756826189697</v>
      </c>
      <c r="BE49" s="23" t="s">
        <v>808</v>
      </c>
    </row>
    <row r="50" spans="1:57">
      <c r="A50">
        <v>49</v>
      </c>
      <c r="B50" t="s">
        <v>678</v>
      </c>
      <c r="C50">
        <v>19.715</v>
      </c>
      <c r="D50">
        <v>109.295</v>
      </c>
      <c r="E50" t="s">
        <v>722</v>
      </c>
      <c r="G50" t="s">
        <v>719</v>
      </c>
      <c r="I50" t="s">
        <v>18</v>
      </c>
      <c r="K50">
        <v>9</v>
      </c>
      <c r="M50">
        <v>-28.7</v>
      </c>
      <c r="N50">
        <v>0.9</v>
      </c>
      <c r="O50">
        <f>N50/SQRT(K50)</f>
        <v>0.3</v>
      </c>
      <c r="P50">
        <v>32.5</v>
      </c>
      <c r="Q50">
        <v>5.6</v>
      </c>
      <c r="R50">
        <f>Q50/SQRT(K50)</f>
        <v>1.8666666666666665</v>
      </c>
      <c r="BE50" s="23" t="s">
        <v>808</v>
      </c>
    </row>
    <row r="51" spans="1:57">
      <c r="A51">
        <v>50</v>
      </c>
      <c r="B51" t="s">
        <v>966</v>
      </c>
      <c r="C51">
        <v>25.166699999999999</v>
      </c>
      <c r="D51">
        <v>121.45</v>
      </c>
      <c r="E51" t="s">
        <v>967</v>
      </c>
      <c r="F51" t="s">
        <v>968</v>
      </c>
      <c r="G51" t="s">
        <v>974</v>
      </c>
      <c r="I51" t="s">
        <v>18</v>
      </c>
      <c r="K51" s="2">
        <v>3</v>
      </c>
      <c r="M51">
        <v>-28.307414104882501</v>
      </c>
      <c r="BE51" s="11" t="s">
        <v>1107</v>
      </c>
    </row>
    <row r="52" spans="1:57">
      <c r="A52">
        <v>51</v>
      </c>
      <c r="B52" t="s">
        <v>969</v>
      </c>
      <c r="C52">
        <v>-21.7333</v>
      </c>
      <c r="D52">
        <v>165.7833</v>
      </c>
      <c r="E52" t="s">
        <v>970</v>
      </c>
      <c r="G52" t="s">
        <v>581</v>
      </c>
      <c r="I52" t="s">
        <v>18</v>
      </c>
      <c r="K52" s="2">
        <v>3</v>
      </c>
      <c r="M52">
        <v>-26.4</v>
      </c>
      <c r="N52">
        <v>1.5</v>
      </c>
      <c r="O52">
        <f>N52/SQRT(K52)</f>
        <v>0.86602540378443871</v>
      </c>
      <c r="P52">
        <v>33.1</v>
      </c>
      <c r="Q52">
        <v>6.9</v>
      </c>
      <c r="R52">
        <f>Q52/SQRT(K52)</f>
        <v>3.9837168574084183</v>
      </c>
      <c r="V52">
        <v>-27.1</v>
      </c>
      <c r="W52">
        <v>1.3</v>
      </c>
      <c r="X52">
        <f>W52/SQRT(K52)</f>
        <v>0.75055534994651352</v>
      </c>
      <c r="Y52">
        <v>78.5</v>
      </c>
      <c r="BE52" s="11" t="s">
        <v>1108</v>
      </c>
    </row>
    <row r="53" spans="1:57">
      <c r="A53">
        <v>52</v>
      </c>
      <c r="B53" t="s">
        <v>900</v>
      </c>
      <c r="C53">
        <v>19.1034254495159</v>
      </c>
      <c r="D53">
        <v>110.564375409836</v>
      </c>
      <c r="E53">
        <v>71</v>
      </c>
      <c r="F53" t="s">
        <v>901</v>
      </c>
      <c r="G53" t="s">
        <v>581</v>
      </c>
      <c r="I53" t="s">
        <v>18</v>
      </c>
      <c r="J53" t="s">
        <v>902</v>
      </c>
      <c r="K53">
        <v>1</v>
      </c>
      <c r="P53">
        <v>7.51</v>
      </c>
      <c r="BE53" s="11" t="s">
        <v>1109</v>
      </c>
    </row>
    <row r="54" spans="1:57">
      <c r="A54">
        <v>53</v>
      </c>
      <c r="B54" t="s">
        <v>900</v>
      </c>
      <c r="C54">
        <v>19.099044674965398</v>
      </c>
      <c r="D54">
        <v>110.56519426229499</v>
      </c>
      <c r="E54">
        <v>72</v>
      </c>
      <c r="F54" t="s">
        <v>901</v>
      </c>
      <c r="G54" t="s">
        <v>581</v>
      </c>
      <c r="I54" t="s">
        <v>18</v>
      </c>
      <c r="K54">
        <v>1</v>
      </c>
      <c r="P54">
        <v>8.0299999999999994</v>
      </c>
      <c r="BE54" s="11" t="s">
        <v>1109</v>
      </c>
    </row>
    <row r="55" spans="1:57">
      <c r="A55">
        <v>54</v>
      </c>
      <c r="B55" t="s">
        <v>900</v>
      </c>
      <c r="C55">
        <v>19.097200138312601</v>
      </c>
      <c r="D55">
        <v>110.56228278688501</v>
      </c>
      <c r="E55">
        <v>74</v>
      </c>
      <c r="F55" t="s">
        <v>901</v>
      </c>
      <c r="G55" t="s">
        <v>581</v>
      </c>
      <c r="I55" t="s">
        <v>18</v>
      </c>
      <c r="K55">
        <v>1</v>
      </c>
      <c r="P55">
        <v>9.36</v>
      </c>
      <c r="BE55" s="11" t="s">
        <v>1109</v>
      </c>
    </row>
    <row r="56" spans="1:57">
      <c r="A56">
        <v>55</v>
      </c>
      <c r="B56" t="s">
        <v>900</v>
      </c>
      <c r="C56">
        <v>19.091897095435701</v>
      </c>
      <c r="D56">
        <v>110.56273770491801</v>
      </c>
      <c r="E56">
        <v>76</v>
      </c>
      <c r="F56" t="s">
        <v>901</v>
      </c>
      <c r="G56" t="s">
        <v>581</v>
      </c>
      <c r="I56" t="s">
        <v>18</v>
      </c>
      <c r="K56">
        <v>1</v>
      </c>
      <c r="P56">
        <v>7.96</v>
      </c>
      <c r="BE56" s="11" t="s">
        <v>1109</v>
      </c>
    </row>
    <row r="57" spans="1:57">
      <c r="A57">
        <v>56</v>
      </c>
      <c r="B57" t="s">
        <v>900</v>
      </c>
      <c r="C57">
        <v>19.088208022130001</v>
      </c>
      <c r="D57">
        <v>110.566013114754</v>
      </c>
      <c r="E57">
        <v>78</v>
      </c>
      <c r="F57" t="s">
        <v>901</v>
      </c>
      <c r="G57" t="s">
        <v>581</v>
      </c>
      <c r="I57" t="s">
        <v>18</v>
      </c>
      <c r="K57">
        <v>1</v>
      </c>
      <c r="P57">
        <v>9.1300000000000008</v>
      </c>
      <c r="BE57" s="11" t="s">
        <v>1109</v>
      </c>
    </row>
    <row r="58" spans="1:57">
      <c r="A58">
        <v>57</v>
      </c>
      <c r="B58" t="s">
        <v>900</v>
      </c>
      <c r="C58">
        <v>19.087055186722001</v>
      </c>
      <c r="D58">
        <v>110.562828688525</v>
      </c>
      <c r="E58">
        <v>80</v>
      </c>
      <c r="F58" t="s">
        <v>901</v>
      </c>
      <c r="G58" t="s">
        <v>581</v>
      </c>
      <c r="I58" t="s">
        <v>18</v>
      </c>
      <c r="K58">
        <v>1</v>
      </c>
      <c r="P58">
        <v>10.89</v>
      </c>
      <c r="BE58" s="11" t="s">
        <v>1109</v>
      </c>
    </row>
    <row r="59" spans="1:57">
      <c r="A59">
        <v>58</v>
      </c>
      <c r="B59" t="s">
        <v>900</v>
      </c>
      <c r="C59">
        <v>19.0875163208852</v>
      </c>
      <c r="D59">
        <v>110.561554918033</v>
      </c>
      <c r="E59">
        <v>81</v>
      </c>
      <c r="F59" t="s">
        <v>901</v>
      </c>
      <c r="G59" t="s">
        <v>581</v>
      </c>
      <c r="I59" t="s">
        <v>18</v>
      </c>
      <c r="K59">
        <v>1</v>
      </c>
      <c r="P59">
        <v>8.42</v>
      </c>
      <c r="BE59" s="11" t="s">
        <v>1109</v>
      </c>
    </row>
    <row r="60" spans="1:57">
      <c r="A60">
        <v>59</v>
      </c>
      <c r="B60" t="s">
        <v>900</v>
      </c>
      <c r="C60">
        <v>19.083827247579499</v>
      </c>
      <c r="D60">
        <v>110.565740163934</v>
      </c>
      <c r="E60">
        <v>85</v>
      </c>
      <c r="F60" t="s">
        <v>901</v>
      </c>
      <c r="G60" t="s">
        <v>581</v>
      </c>
      <c r="I60" t="s">
        <v>18</v>
      </c>
      <c r="K60">
        <v>1</v>
      </c>
      <c r="P60">
        <v>9.14</v>
      </c>
      <c r="BE60" s="11" t="s">
        <v>1109</v>
      </c>
    </row>
    <row r="61" spans="1:57">
      <c r="A61">
        <v>60</v>
      </c>
      <c r="B61" t="s">
        <v>900</v>
      </c>
      <c r="C61">
        <v>19.076679668049799</v>
      </c>
      <c r="D61">
        <v>110.567468852459</v>
      </c>
      <c r="E61">
        <v>86</v>
      </c>
      <c r="F61" t="s">
        <v>901</v>
      </c>
      <c r="G61" t="s">
        <v>581</v>
      </c>
      <c r="I61" t="s">
        <v>18</v>
      </c>
      <c r="K61">
        <v>1</v>
      </c>
      <c r="P61">
        <v>8.89</v>
      </c>
      <c r="BE61" s="11" t="s">
        <v>1109</v>
      </c>
    </row>
    <row r="62" spans="1:57">
      <c r="A62">
        <v>61</v>
      </c>
      <c r="B62" t="s">
        <v>900</v>
      </c>
      <c r="C62">
        <v>19.075526832641799</v>
      </c>
      <c r="D62">
        <v>110.564921311475</v>
      </c>
      <c r="E62">
        <v>87</v>
      </c>
      <c r="F62" t="s">
        <v>901</v>
      </c>
      <c r="G62" t="s">
        <v>581</v>
      </c>
      <c r="I62" t="s">
        <v>18</v>
      </c>
      <c r="K62">
        <v>1</v>
      </c>
      <c r="P62">
        <v>7.96</v>
      </c>
      <c r="BE62" s="11" t="s">
        <v>1109</v>
      </c>
    </row>
    <row r="63" spans="1:57">
      <c r="A63">
        <v>62</v>
      </c>
      <c r="B63" t="s">
        <v>900</v>
      </c>
      <c r="C63">
        <v>19.075526832641799</v>
      </c>
      <c r="D63">
        <v>110.563556557377</v>
      </c>
      <c r="E63">
        <v>88</v>
      </c>
      <c r="F63" t="s">
        <v>901</v>
      </c>
      <c r="G63" t="s">
        <v>581</v>
      </c>
      <c r="I63" t="s">
        <v>18</v>
      </c>
      <c r="K63">
        <v>1</v>
      </c>
      <c r="P63">
        <v>8.4600000000000009</v>
      </c>
      <c r="BE63" s="11" t="s">
        <v>1109</v>
      </c>
    </row>
    <row r="64" spans="1:57">
      <c r="A64">
        <v>63</v>
      </c>
      <c r="B64" t="s">
        <v>900</v>
      </c>
      <c r="C64">
        <v>19.0732211618257</v>
      </c>
      <c r="D64">
        <v>110.564466393443</v>
      </c>
      <c r="E64">
        <v>89</v>
      </c>
      <c r="F64" t="s">
        <v>901</v>
      </c>
      <c r="G64" t="s">
        <v>581</v>
      </c>
      <c r="I64" t="s">
        <v>18</v>
      </c>
      <c r="K64">
        <v>1</v>
      </c>
      <c r="P64">
        <v>8.08</v>
      </c>
      <c r="BE64" s="11" t="s">
        <v>1109</v>
      </c>
    </row>
    <row r="65" spans="1:57">
      <c r="A65">
        <v>64</v>
      </c>
      <c r="B65" t="s">
        <v>900</v>
      </c>
      <c r="C65">
        <v>19.072298893499301</v>
      </c>
      <c r="D65">
        <v>110.567013934426</v>
      </c>
      <c r="E65">
        <v>91</v>
      </c>
      <c r="F65" t="s">
        <v>901</v>
      </c>
      <c r="G65" t="s">
        <v>581</v>
      </c>
      <c r="I65" t="s">
        <v>18</v>
      </c>
      <c r="K65">
        <v>1</v>
      </c>
      <c r="P65">
        <v>8.39</v>
      </c>
      <c r="BE65" s="11" t="s">
        <v>1109</v>
      </c>
    </row>
    <row r="66" spans="1:57">
      <c r="A66">
        <v>65</v>
      </c>
      <c r="B66" t="s">
        <v>900</v>
      </c>
      <c r="C66">
        <v>19.063998478561501</v>
      </c>
      <c r="D66">
        <v>110.56692295082</v>
      </c>
      <c r="E66">
        <v>92</v>
      </c>
      <c r="F66" t="s">
        <v>901</v>
      </c>
      <c r="G66" t="s">
        <v>581</v>
      </c>
      <c r="I66" t="s">
        <v>18</v>
      </c>
      <c r="K66">
        <v>1</v>
      </c>
      <c r="P66">
        <v>8.15</v>
      </c>
      <c r="BE66" s="11" t="s">
        <v>1109</v>
      </c>
    </row>
    <row r="67" spans="1:57">
      <c r="A67">
        <v>66</v>
      </c>
      <c r="B67" t="s">
        <v>900</v>
      </c>
      <c r="C67">
        <v>19.062384508990299</v>
      </c>
      <c r="D67">
        <v>110.56319262295099</v>
      </c>
      <c r="E67">
        <v>94</v>
      </c>
      <c r="F67" t="s">
        <v>901</v>
      </c>
      <c r="G67" t="s">
        <v>581</v>
      </c>
      <c r="I67" t="s">
        <v>18</v>
      </c>
      <c r="K67">
        <v>1</v>
      </c>
      <c r="P67">
        <v>7.29</v>
      </c>
      <c r="BE67" s="11" t="s">
        <v>1109</v>
      </c>
    </row>
    <row r="68" spans="1:57">
      <c r="A68">
        <v>67</v>
      </c>
      <c r="B68" t="s">
        <v>900</v>
      </c>
      <c r="C68">
        <v>19.0554674965422</v>
      </c>
      <c r="D68">
        <v>110.562464754098</v>
      </c>
      <c r="E68">
        <v>95</v>
      </c>
      <c r="F68" t="s">
        <v>901</v>
      </c>
      <c r="G68" t="s">
        <v>581</v>
      </c>
      <c r="I68" t="s">
        <v>18</v>
      </c>
      <c r="K68">
        <v>1</v>
      </c>
      <c r="P68">
        <v>8.94</v>
      </c>
      <c r="BE68" s="11" t="s">
        <v>1109</v>
      </c>
    </row>
    <row r="69" spans="1:57">
      <c r="A69">
        <v>68</v>
      </c>
      <c r="B69" t="s">
        <v>900</v>
      </c>
      <c r="C69">
        <v>19.044400276625201</v>
      </c>
      <c r="D69">
        <v>110.56346557377</v>
      </c>
      <c r="E69">
        <v>98</v>
      </c>
      <c r="F69" t="s">
        <v>901</v>
      </c>
      <c r="G69" t="s">
        <v>581</v>
      </c>
      <c r="I69" t="s">
        <v>18</v>
      </c>
      <c r="K69">
        <v>1</v>
      </c>
      <c r="P69">
        <v>10.24</v>
      </c>
      <c r="BE69" s="11" t="s">
        <v>1109</v>
      </c>
    </row>
    <row r="70" spans="1:57">
      <c r="A70">
        <v>69</v>
      </c>
      <c r="B70" t="s">
        <v>900</v>
      </c>
      <c r="C70">
        <v>19.042325172890699</v>
      </c>
      <c r="D70">
        <v>110.56082704918001</v>
      </c>
      <c r="E70">
        <v>99</v>
      </c>
      <c r="F70" t="s">
        <v>901</v>
      </c>
      <c r="G70" t="s">
        <v>581</v>
      </c>
      <c r="I70" t="s">
        <v>18</v>
      </c>
      <c r="K70">
        <v>1</v>
      </c>
      <c r="P70">
        <v>9.08</v>
      </c>
      <c r="BE70" s="11" t="s">
        <v>1109</v>
      </c>
    </row>
    <row r="71" spans="1:57">
      <c r="A71">
        <v>70</v>
      </c>
      <c r="B71" t="s">
        <v>900</v>
      </c>
      <c r="C71">
        <v>19.041172337482699</v>
      </c>
      <c r="D71">
        <v>110.55809754098399</v>
      </c>
      <c r="E71">
        <v>100</v>
      </c>
      <c r="F71" t="s">
        <v>901</v>
      </c>
      <c r="G71" t="s">
        <v>581</v>
      </c>
      <c r="I71" t="s">
        <v>18</v>
      </c>
      <c r="K71">
        <v>1</v>
      </c>
      <c r="P71">
        <v>7.69</v>
      </c>
      <c r="BE71" s="11" t="s">
        <v>1109</v>
      </c>
    </row>
    <row r="72" spans="1:57">
      <c r="A72">
        <v>71</v>
      </c>
      <c r="B72" t="s">
        <v>900</v>
      </c>
      <c r="C72">
        <v>19.0248020746888</v>
      </c>
      <c r="D72">
        <v>110.560372131148</v>
      </c>
      <c r="E72">
        <v>106</v>
      </c>
      <c r="F72" t="s">
        <v>901</v>
      </c>
      <c r="G72" t="s">
        <v>581</v>
      </c>
      <c r="I72" t="s">
        <v>18</v>
      </c>
      <c r="K72">
        <v>1</v>
      </c>
      <c r="P72">
        <v>7.45</v>
      </c>
      <c r="BE72" s="11" t="s">
        <v>1109</v>
      </c>
    </row>
    <row r="73" spans="1:57">
      <c r="A73">
        <v>72</v>
      </c>
      <c r="B73" t="s">
        <v>900</v>
      </c>
      <c r="C73">
        <v>19.022726970954398</v>
      </c>
      <c r="D73">
        <v>110.557824590164</v>
      </c>
      <c r="E73">
        <v>107</v>
      </c>
      <c r="F73" t="s">
        <v>901</v>
      </c>
      <c r="G73" t="s">
        <v>581</v>
      </c>
      <c r="I73" t="s">
        <v>18</v>
      </c>
      <c r="K73">
        <v>1</v>
      </c>
      <c r="P73">
        <v>9.16</v>
      </c>
      <c r="BE73" s="11" t="s">
        <v>1109</v>
      </c>
    </row>
    <row r="74" spans="1:57">
      <c r="A74">
        <v>73</v>
      </c>
      <c r="B74" t="s">
        <v>900</v>
      </c>
      <c r="C74">
        <v>19.020882434301502</v>
      </c>
      <c r="D74">
        <v>110.556004918033</v>
      </c>
      <c r="E74">
        <v>108</v>
      </c>
      <c r="F74" t="s">
        <v>901</v>
      </c>
      <c r="G74" t="s">
        <v>581</v>
      </c>
      <c r="I74" t="s">
        <v>18</v>
      </c>
      <c r="K74">
        <v>1</v>
      </c>
      <c r="P74">
        <v>8.81</v>
      </c>
      <c r="BE74" s="11" t="s">
        <v>1109</v>
      </c>
    </row>
    <row r="75" spans="1:57">
      <c r="A75">
        <v>74</v>
      </c>
      <c r="B75" t="s">
        <v>900</v>
      </c>
      <c r="C75">
        <v>19.020190733056701</v>
      </c>
      <c r="D75">
        <v>110.557551639344</v>
      </c>
      <c r="E75">
        <v>111</v>
      </c>
      <c r="F75" t="s">
        <v>901</v>
      </c>
      <c r="G75" t="s">
        <v>581</v>
      </c>
      <c r="I75" t="s">
        <v>18</v>
      </c>
      <c r="K75">
        <v>1</v>
      </c>
      <c r="P75">
        <v>7.88</v>
      </c>
      <c r="BE75" s="11" t="s">
        <v>1109</v>
      </c>
    </row>
    <row r="76" spans="1:57">
      <c r="A76">
        <v>75</v>
      </c>
      <c r="B76" t="s">
        <v>900</v>
      </c>
      <c r="C76">
        <v>19.021574135546299</v>
      </c>
      <c r="D76">
        <v>110.558825409836</v>
      </c>
      <c r="E76">
        <v>119</v>
      </c>
      <c r="F76" t="s">
        <v>901</v>
      </c>
      <c r="G76" t="s">
        <v>581</v>
      </c>
      <c r="I76" t="s">
        <v>18</v>
      </c>
      <c r="K76">
        <v>1</v>
      </c>
      <c r="P76">
        <v>7.9</v>
      </c>
      <c r="BE76" s="11" t="s">
        <v>1109</v>
      </c>
    </row>
    <row r="77" spans="1:57">
      <c r="A77">
        <v>76</v>
      </c>
      <c r="B77" t="s">
        <v>971</v>
      </c>
      <c r="C77">
        <v>22.47</v>
      </c>
      <c r="D77">
        <v>113.94</v>
      </c>
      <c r="E77" t="s">
        <v>972</v>
      </c>
      <c r="F77" t="s">
        <v>973</v>
      </c>
      <c r="G77" t="s">
        <v>974</v>
      </c>
      <c r="I77" t="s">
        <v>18</v>
      </c>
      <c r="J77" s="16">
        <v>34213</v>
      </c>
      <c r="K77">
        <v>10</v>
      </c>
      <c r="M77">
        <v>-26.56</v>
      </c>
      <c r="S77">
        <v>12.56</v>
      </c>
      <c r="V77" t="s">
        <v>975</v>
      </c>
      <c r="Z77">
        <v>3.98</v>
      </c>
      <c r="BE77" s="11" t="s">
        <v>1110</v>
      </c>
    </row>
    <row r="78" spans="1:57">
      <c r="A78">
        <v>77</v>
      </c>
      <c r="B78" t="s">
        <v>971</v>
      </c>
      <c r="C78">
        <v>22.47</v>
      </c>
      <c r="D78">
        <v>113.94</v>
      </c>
      <c r="E78" t="s">
        <v>91</v>
      </c>
      <c r="F78" t="s">
        <v>973</v>
      </c>
      <c r="G78" t="s">
        <v>91</v>
      </c>
      <c r="I78" t="s">
        <v>18</v>
      </c>
      <c r="K78">
        <v>10</v>
      </c>
      <c r="M78">
        <v>-27.31</v>
      </c>
      <c r="S78">
        <v>12.34</v>
      </c>
      <c r="V78" t="s">
        <v>976</v>
      </c>
      <c r="Z78">
        <v>6.07</v>
      </c>
      <c r="BE78" s="11" t="s">
        <v>1110</v>
      </c>
    </row>
    <row r="79" spans="1:57">
      <c r="A79">
        <v>78</v>
      </c>
      <c r="B79" t="s">
        <v>225</v>
      </c>
      <c r="C79">
        <v>21.8660642570281</v>
      </c>
      <c r="D79">
        <v>108.573694779116</v>
      </c>
      <c r="E79" t="s">
        <v>226</v>
      </c>
      <c r="F79" t="s">
        <v>228</v>
      </c>
      <c r="G79" t="s">
        <v>974</v>
      </c>
      <c r="I79" t="s">
        <v>18</v>
      </c>
      <c r="J79" t="s">
        <v>229</v>
      </c>
      <c r="K79" s="2">
        <v>3</v>
      </c>
      <c r="L79">
        <v>67.856353799999994</v>
      </c>
      <c r="BD79">
        <v>70</v>
      </c>
      <c r="BE79" s="11" t="s">
        <v>1111</v>
      </c>
    </row>
    <row r="80" spans="1:57">
      <c r="A80">
        <v>79</v>
      </c>
      <c r="B80" t="s">
        <v>225</v>
      </c>
      <c r="C80">
        <v>21.806224899598401</v>
      </c>
      <c r="D80">
        <v>108.505020080321</v>
      </c>
      <c r="E80" t="s">
        <v>230</v>
      </c>
      <c r="F80" t="s">
        <v>228</v>
      </c>
      <c r="G80" t="s">
        <v>974</v>
      </c>
      <c r="I80" t="s">
        <v>18</v>
      </c>
      <c r="J80" t="s">
        <v>231</v>
      </c>
      <c r="K80" s="2">
        <v>3</v>
      </c>
      <c r="L80">
        <v>27.042093600000001</v>
      </c>
      <c r="BD80">
        <v>70</v>
      </c>
      <c r="BE80" s="11" t="s">
        <v>1111</v>
      </c>
    </row>
    <row r="81" spans="1:57">
      <c r="A81">
        <v>80</v>
      </c>
      <c r="B81" t="s">
        <v>723</v>
      </c>
      <c r="C81">
        <v>19.916667</v>
      </c>
      <c r="D81">
        <v>110.6</v>
      </c>
      <c r="E81" t="s">
        <v>724</v>
      </c>
      <c r="F81" t="s">
        <v>18</v>
      </c>
      <c r="G81" t="s">
        <v>719</v>
      </c>
      <c r="I81" t="s">
        <v>18</v>
      </c>
      <c r="J81" t="s">
        <v>725</v>
      </c>
      <c r="K81" s="58">
        <v>3</v>
      </c>
      <c r="L81">
        <v>36.1</v>
      </c>
      <c r="AC81" s="7">
        <v>-29.29</v>
      </c>
      <c r="AD81">
        <v>7.0000000000000007E-2</v>
      </c>
      <c r="AE81">
        <f t="shared" ref="AE81:AE87" si="0">AD81/SQRT(K80)</f>
        <v>4.0414518843273808E-2</v>
      </c>
      <c r="AL81">
        <v>-27.51</v>
      </c>
      <c r="AM81">
        <v>0.04</v>
      </c>
      <c r="BD81">
        <v>100</v>
      </c>
      <c r="BE81" s="23" t="s">
        <v>811</v>
      </c>
    </row>
    <row r="82" spans="1:57">
      <c r="A82">
        <v>81</v>
      </c>
      <c r="B82" t="s">
        <v>723</v>
      </c>
      <c r="C82">
        <v>19.916667</v>
      </c>
      <c r="D82">
        <v>110.6</v>
      </c>
      <c r="E82" t="s">
        <v>726</v>
      </c>
      <c r="F82" t="s">
        <v>18</v>
      </c>
      <c r="G82" t="s">
        <v>719</v>
      </c>
      <c r="I82" t="s">
        <v>18</v>
      </c>
      <c r="K82" s="58">
        <v>3</v>
      </c>
      <c r="L82">
        <v>47.1</v>
      </c>
      <c r="AC82">
        <v>-29.29</v>
      </c>
      <c r="AD82">
        <v>7.0000000000000007E-2</v>
      </c>
      <c r="AE82">
        <f t="shared" si="0"/>
        <v>4.0414518843273808E-2</v>
      </c>
      <c r="AL82">
        <v>-27.51</v>
      </c>
      <c r="AM82">
        <v>0.04</v>
      </c>
      <c r="BE82" s="23" t="s">
        <v>811</v>
      </c>
    </row>
    <row r="83" spans="1:57">
      <c r="A83">
        <v>82</v>
      </c>
      <c r="B83" t="s">
        <v>723</v>
      </c>
      <c r="C83">
        <v>19.916667</v>
      </c>
      <c r="D83">
        <v>110.6</v>
      </c>
      <c r="E83" t="s">
        <v>107</v>
      </c>
      <c r="F83" t="s">
        <v>18</v>
      </c>
      <c r="G83" t="s">
        <v>91</v>
      </c>
      <c r="I83" t="s">
        <v>18</v>
      </c>
      <c r="K83" s="58">
        <v>3</v>
      </c>
      <c r="L83">
        <v>40.5</v>
      </c>
      <c r="AC83">
        <v>-28.24</v>
      </c>
      <c r="AD83">
        <v>0.11</v>
      </c>
      <c r="AE83">
        <f t="shared" si="0"/>
        <v>6.3508529610858844E-2</v>
      </c>
      <c r="AL83">
        <v>-26.08</v>
      </c>
      <c r="AM83">
        <v>0.17</v>
      </c>
      <c r="BE83" s="23" t="s">
        <v>811</v>
      </c>
    </row>
    <row r="84" spans="1:57">
      <c r="A84">
        <v>83</v>
      </c>
      <c r="B84" t="s">
        <v>723</v>
      </c>
      <c r="C84">
        <v>19.916667</v>
      </c>
      <c r="D84">
        <v>110.6</v>
      </c>
      <c r="E84" t="s">
        <v>108</v>
      </c>
      <c r="F84" t="s">
        <v>18</v>
      </c>
      <c r="G84" t="s">
        <v>91</v>
      </c>
      <c r="I84" t="s">
        <v>18</v>
      </c>
      <c r="K84" s="58">
        <v>3</v>
      </c>
      <c r="L84">
        <v>33.9</v>
      </c>
      <c r="AC84">
        <v>-28.24</v>
      </c>
      <c r="AD84">
        <v>0.11</v>
      </c>
      <c r="AE84">
        <f t="shared" si="0"/>
        <v>6.3508529610858844E-2</v>
      </c>
      <c r="AL84">
        <v>-26.08</v>
      </c>
      <c r="AM84">
        <v>0.17</v>
      </c>
      <c r="BE84" s="23" t="s">
        <v>811</v>
      </c>
    </row>
    <row r="85" spans="1:57">
      <c r="A85">
        <v>84</v>
      </c>
      <c r="B85" t="s">
        <v>723</v>
      </c>
      <c r="C85">
        <v>19.916667</v>
      </c>
      <c r="D85">
        <v>110.6</v>
      </c>
      <c r="E85" t="s">
        <v>218</v>
      </c>
      <c r="F85" t="s">
        <v>18</v>
      </c>
      <c r="G85" t="s">
        <v>219</v>
      </c>
      <c r="I85" t="s">
        <v>18</v>
      </c>
      <c r="K85" s="58">
        <v>3</v>
      </c>
      <c r="L85">
        <v>26.3</v>
      </c>
      <c r="AC85" s="18">
        <v>-29.03</v>
      </c>
      <c r="AD85" s="18">
        <v>0.22</v>
      </c>
      <c r="AE85">
        <f t="shared" si="0"/>
        <v>0.12701705922171769</v>
      </c>
      <c r="AL85">
        <v>-26.74</v>
      </c>
      <c r="AM85">
        <v>0.03</v>
      </c>
      <c r="BE85" s="23" t="s">
        <v>811</v>
      </c>
    </row>
    <row r="86" spans="1:57">
      <c r="A86">
        <v>85</v>
      </c>
      <c r="B86" t="s">
        <v>723</v>
      </c>
      <c r="C86">
        <v>19.916667</v>
      </c>
      <c r="D86">
        <v>110.6</v>
      </c>
      <c r="E86" t="s">
        <v>220</v>
      </c>
      <c r="F86" t="s">
        <v>18</v>
      </c>
      <c r="G86" t="s">
        <v>219</v>
      </c>
      <c r="I86" t="s">
        <v>18</v>
      </c>
      <c r="K86" s="58">
        <v>3</v>
      </c>
      <c r="L86">
        <v>67.2</v>
      </c>
      <c r="AC86" s="18">
        <v>-29.03</v>
      </c>
      <c r="AD86" s="18">
        <v>0.22</v>
      </c>
      <c r="AE86">
        <f t="shared" si="0"/>
        <v>0.12701705922171769</v>
      </c>
      <c r="AL86">
        <v>-26.74</v>
      </c>
      <c r="AM86">
        <v>0.03</v>
      </c>
      <c r="BE86" s="23" t="s">
        <v>811</v>
      </c>
    </row>
    <row r="87" spans="1:57">
      <c r="A87">
        <v>86</v>
      </c>
      <c r="B87" t="s">
        <v>723</v>
      </c>
      <c r="C87">
        <v>19.916667</v>
      </c>
      <c r="D87">
        <v>110.6</v>
      </c>
      <c r="E87" t="s">
        <v>216</v>
      </c>
      <c r="F87" t="s">
        <v>18</v>
      </c>
      <c r="G87" t="s">
        <v>217</v>
      </c>
      <c r="I87" t="s">
        <v>18</v>
      </c>
      <c r="K87" s="58">
        <v>3</v>
      </c>
      <c r="L87">
        <v>77</v>
      </c>
      <c r="AC87">
        <v>-29.87</v>
      </c>
      <c r="AD87">
        <v>0.06</v>
      </c>
      <c r="AE87">
        <f t="shared" si="0"/>
        <v>3.4641016151377546E-2</v>
      </c>
      <c r="AL87">
        <v>-27.53</v>
      </c>
      <c r="AM87">
        <v>0.09</v>
      </c>
      <c r="BE87" s="23" t="s">
        <v>811</v>
      </c>
    </row>
    <row r="88" spans="1:57">
      <c r="A88">
        <v>87</v>
      </c>
      <c r="B88" t="s">
        <v>35</v>
      </c>
      <c r="C88">
        <v>24.010560000000002</v>
      </c>
      <c r="D88">
        <v>117.65667000000001</v>
      </c>
      <c r="E88" t="s">
        <v>232</v>
      </c>
      <c r="G88" t="s">
        <v>974</v>
      </c>
      <c r="I88" t="s">
        <v>18</v>
      </c>
      <c r="K88" s="58">
        <v>3</v>
      </c>
      <c r="L88">
        <v>6.36</v>
      </c>
      <c r="M88" s="18">
        <v>-29.5</v>
      </c>
      <c r="N88" s="18">
        <v>0.9</v>
      </c>
      <c r="O88">
        <f t="shared" ref="O88:O94" si="1">N88/SQRT(K88)</f>
        <v>0.51961524227066325</v>
      </c>
      <c r="P88">
        <v>16.489999999999998</v>
      </c>
      <c r="Q88">
        <v>0.86</v>
      </c>
      <c r="BD88">
        <v>60</v>
      </c>
      <c r="BE88" s="23" t="s">
        <v>812</v>
      </c>
    </row>
    <row r="89" spans="1:57">
      <c r="A89">
        <v>88</v>
      </c>
      <c r="B89" t="s">
        <v>35</v>
      </c>
      <c r="C89">
        <v>23.968889000000001</v>
      </c>
      <c r="D89">
        <v>117.46611</v>
      </c>
      <c r="E89" t="s">
        <v>40</v>
      </c>
      <c r="G89" t="s">
        <v>16</v>
      </c>
      <c r="I89" t="s">
        <v>18</v>
      </c>
      <c r="K89" s="58">
        <v>3</v>
      </c>
      <c r="L89">
        <v>21.95</v>
      </c>
      <c r="M89" s="18">
        <v>-29.87</v>
      </c>
      <c r="N89" s="18">
        <v>1.04</v>
      </c>
      <c r="O89">
        <f t="shared" si="1"/>
        <v>0.60044427995721084</v>
      </c>
      <c r="P89">
        <v>13.31</v>
      </c>
      <c r="Q89">
        <v>3.36</v>
      </c>
      <c r="BD89">
        <v>60</v>
      </c>
      <c r="BE89" s="23" t="s">
        <v>812</v>
      </c>
    </row>
    <row r="90" spans="1:57">
      <c r="A90">
        <v>89</v>
      </c>
      <c r="B90" t="s">
        <v>35</v>
      </c>
      <c r="C90">
        <v>24.1919</v>
      </c>
      <c r="D90">
        <v>117.42556</v>
      </c>
      <c r="E90" t="s">
        <v>42</v>
      </c>
      <c r="G90" t="s">
        <v>16</v>
      </c>
      <c r="I90" t="s">
        <v>18</v>
      </c>
      <c r="K90" s="58">
        <v>3</v>
      </c>
      <c r="L90">
        <v>36.880000000000003</v>
      </c>
      <c r="M90" s="18">
        <v>-29.98</v>
      </c>
      <c r="N90" s="18">
        <v>1.01</v>
      </c>
      <c r="O90">
        <f t="shared" si="1"/>
        <v>0.58312377188152209</v>
      </c>
      <c r="P90">
        <v>15.33</v>
      </c>
      <c r="Q90">
        <v>2.31</v>
      </c>
      <c r="BD90">
        <v>60</v>
      </c>
      <c r="BE90" s="23" t="s">
        <v>812</v>
      </c>
    </row>
    <row r="91" spans="1:57">
      <c r="A91">
        <v>90</v>
      </c>
      <c r="B91" t="s">
        <v>977</v>
      </c>
      <c r="C91">
        <v>23.9469581749049</v>
      </c>
      <c r="D91">
        <v>117.379642857143</v>
      </c>
      <c r="E91" t="s">
        <v>978</v>
      </c>
      <c r="F91" t="s">
        <v>979</v>
      </c>
      <c r="G91" t="s">
        <v>1094</v>
      </c>
      <c r="I91" t="s">
        <v>18</v>
      </c>
      <c r="J91" s="16" t="s">
        <v>980</v>
      </c>
      <c r="K91" s="59">
        <v>3</v>
      </c>
      <c r="M91" s="18">
        <v>-28.6</v>
      </c>
      <c r="N91" s="18">
        <v>2.1</v>
      </c>
      <c r="O91">
        <f t="shared" si="1"/>
        <v>1.2124355652982142</v>
      </c>
      <c r="S91">
        <v>7.1</v>
      </c>
      <c r="T91">
        <v>1</v>
      </c>
      <c r="U91">
        <f>T91/SQRT(K91)</f>
        <v>0.57735026918962584</v>
      </c>
      <c r="BE91" s="11" t="s">
        <v>1112</v>
      </c>
    </row>
    <row r="92" spans="1:57">
      <c r="A92">
        <v>91</v>
      </c>
      <c r="B92" t="s">
        <v>562</v>
      </c>
      <c r="C92">
        <v>22.265320334261801</v>
      </c>
      <c r="D92">
        <v>113.86258660508101</v>
      </c>
      <c r="E92" t="s">
        <v>563</v>
      </c>
      <c r="F92" t="s">
        <v>565</v>
      </c>
      <c r="G92" t="s">
        <v>564</v>
      </c>
      <c r="I92" t="s">
        <v>18</v>
      </c>
      <c r="J92" s="16" t="s">
        <v>566</v>
      </c>
      <c r="K92">
        <v>12</v>
      </c>
      <c r="M92">
        <v>-27.1</v>
      </c>
      <c r="N92">
        <v>1.7</v>
      </c>
      <c r="O92">
        <f t="shared" si="1"/>
        <v>0.49074772881118189</v>
      </c>
      <c r="P92">
        <v>31</v>
      </c>
      <c r="Q92">
        <v>12.5</v>
      </c>
      <c r="BE92" s="23" t="s">
        <v>814</v>
      </c>
    </row>
    <row r="93" spans="1:57">
      <c r="A93">
        <v>92</v>
      </c>
      <c r="B93" t="s">
        <v>981</v>
      </c>
      <c r="C93">
        <v>24.4</v>
      </c>
      <c r="D93">
        <v>117.91670000000001</v>
      </c>
      <c r="E93" t="s">
        <v>982</v>
      </c>
      <c r="G93" s="1" t="s">
        <v>249</v>
      </c>
      <c r="I93" t="s">
        <v>18</v>
      </c>
      <c r="K93" s="2">
        <v>3</v>
      </c>
      <c r="M93" s="27">
        <v>-28.16</v>
      </c>
      <c r="N93" s="27">
        <v>0.09</v>
      </c>
      <c r="O93">
        <f t="shared" si="1"/>
        <v>5.1961524227066319E-2</v>
      </c>
      <c r="BE93" s="11" t="s">
        <v>1113</v>
      </c>
    </row>
    <row r="94" spans="1:57">
      <c r="A94">
        <v>93</v>
      </c>
      <c r="B94" t="s">
        <v>981</v>
      </c>
      <c r="C94">
        <v>24.4</v>
      </c>
      <c r="D94">
        <v>117.91670000000001</v>
      </c>
      <c r="E94" t="s">
        <v>983</v>
      </c>
      <c r="G94" s="1" t="s">
        <v>249</v>
      </c>
      <c r="I94" t="s">
        <v>18</v>
      </c>
      <c r="K94" s="2">
        <v>3</v>
      </c>
      <c r="M94" s="27">
        <v>-26.84</v>
      </c>
      <c r="N94" s="27">
        <v>0.54</v>
      </c>
      <c r="O94">
        <f t="shared" si="1"/>
        <v>0.31176914536239797</v>
      </c>
      <c r="BE94" s="11" t="s">
        <v>1113</v>
      </c>
    </row>
    <row r="95" spans="1:57">
      <c r="A95">
        <v>94</v>
      </c>
      <c r="B95" t="s">
        <v>32</v>
      </c>
      <c r="C95" s="22">
        <v>24.956900000000001</v>
      </c>
      <c r="D95" s="22">
        <v>118.68819999999999</v>
      </c>
      <c r="E95" t="s">
        <v>34</v>
      </c>
      <c r="G95" t="s">
        <v>984</v>
      </c>
      <c r="I95" t="s">
        <v>18</v>
      </c>
      <c r="K95" s="2">
        <v>3</v>
      </c>
      <c r="M95" s="27">
        <v>-29.320360999999998</v>
      </c>
      <c r="N95" s="27"/>
      <c r="O95" s="27"/>
      <c r="P95">
        <v>48.770192310126603</v>
      </c>
      <c r="BE95" s="23" t="s">
        <v>815</v>
      </c>
    </row>
    <row r="96" spans="1:57">
      <c r="A96">
        <v>95</v>
      </c>
      <c r="B96" t="s">
        <v>985</v>
      </c>
      <c r="E96" t="s">
        <v>21</v>
      </c>
      <c r="G96" s="1" t="s">
        <v>249</v>
      </c>
      <c r="I96" t="s">
        <v>18</v>
      </c>
      <c r="K96" s="2">
        <v>3</v>
      </c>
      <c r="AC96" s="27">
        <v>-29.207000000000001</v>
      </c>
      <c r="AD96" s="27"/>
      <c r="AE96" s="27"/>
      <c r="AI96" s="28">
        <v>67.569999999999993</v>
      </c>
      <c r="AJ96" s="28"/>
      <c r="AK96" s="28"/>
      <c r="BE96" s="11" t="s">
        <v>1114</v>
      </c>
    </row>
    <row r="97" spans="1:57">
      <c r="A97">
        <v>96</v>
      </c>
      <c r="B97" t="s">
        <v>32</v>
      </c>
      <c r="C97" s="22">
        <v>23.9207</v>
      </c>
      <c r="D97" s="22">
        <v>117.41719999999999</v>
      </c>
      <c r="E97" t="s">
        <v>23</v>
      </c>
      <c r="G97" t="s">
        <v>986</v>
      </c>
      <c r="I97" t="s">
        <v>18</v>
      </c>
      <c r="K97" s="2">
        <v>3</v>
      </c>
      <c r="M97" s="27">
        <v>-28.530484099999999</v>
      </c>
      <c r="N97" s="27"/>
      <c r="O97" s="27"/>
      <c r="P97">
        <v>74.945029089745802</v>
      </c>
      <c r="BE97" s="23" t="s">
        <v>815</v>
      </c>
    </row>
    <row r="98" spans="1:57">
      <c r="A98">
        <v>97</v>
      </c>
      <c r="B98" t="s">
        <v>981</v>
      </c>
      <c r="C98">
        <v>24.4</v>
      </c>
      <c r="D98">
        <v>117.91670000000001</v>
      </c>
      <c r="E98" t="s">
        <v>23</v>
      </c>
      <c r="G98" s="1" t="s">
        <v>249</v>
      </c>
      <c r="I98" t="s">
        <v>18</v>
      </c>
      <c r="K98" s="2">
        <v>3</v>
      </c>
      <c r="M98" s="27">
        <v>-27.91</v>
      </c>
      <c r="N98" s="27">
        <v>0.18</v>
      </c>
      <c r="O98">
        <f>N98/SQRT(K98)</f>
        <v>0.10392304845413264</v>
      </c>
      <c r="BE98" s="11" t="s">
        <v>1113</v>
      </c>
    </row>
    <row r="99" spans="1:57">
      <c r="A99">
        <v>98</v>
      </c>
      <c r="B99" t="s">
        <v>987</v>
      </c>
      <c r="C99">
        <v>24.4</v>
      </c>
      <c r="D99">
        <v>117.91670000000001</v>
      </c>
      <c r="E99" t="s">
        <v>23</v>
      </c>
      <c r="G99" s="1" t="s">
        <v>249</v>
      </c>
      <c r="I99" t="s">
        <v>18</v>
      </c>
      <c r="K99" s="2">
        <v>3</v>
      </c>
      <c r="M99" s="27">
        <v>-27.05</v>
      </c>
      <c r="N99" s="27">
        <v>0.48</v>
      </c>
      <c r="O99">
        <f>N99/SQRT(K99)</f>
        <v>0.27712812921102037</v>
      </c>
      <c r="BE99" s="11" t="s">
        <v>1115</v>
      </c>
    </row>
    <row r="100" spans="1:57">
      <c r="A100">
        <v>99</v>
      </c>
      <c r="B100" t="s">
        <v>32</v>
      </c>
      <c r="C100" s="4">
        <v>24.449100000000001</v>
      </c>
      <c r="D100" s="4">
        <v>117.9092</v>
      </c>
      <c r="E100" t="s">
        <v>988</v>
      </c>
      <c r="G100" t="s">
        <v>986</v>
      </c>
      <c r="I100" t="s">
        <v>18</v>
      </c>
      <c r="K100" s="2">
        <v>3</v>
      </c>
      <c r="M100" s="27">
        <v>-29.258076800000001</v>
      </c>
      <c r="N100" s="27"/>
      <c r="O100" s="27"/>
      <c r="P100">
        <v>51.149024977817803</v>
      </c>
      <c r="BE100" s="23" t="s">
        <v>815</v>
      </c>
    </row>
    <row r="101" spans="1:57">
      <c r="A101">
        <v>100</v>
      </c>
      <c r="B101" t="s">
        <v>32</v>
      </c>
      <c r="C101" s="4">
        <v>22.528500000000001</v>
      </c>
      <c r="D101" s="4">
        <v>114.0031</v>
      </c>
      <c r="E101" t="s">
        <v>271</v>
      </c>
      <c r="G101" t="s">
        <v>986</v>
      </c>
      <c r="I101" t="s">
        <v>18</v>
      </c>
      <c r="K101" s="2">
        <v>3</v>
      </c>
      <c r="M101" s="27">
        <v>-29.6355568</v>
      </c>
      <c r="N101" s="27"/>
      <c r="O101" s="27"/>
      <c r="P101">
        <v>37.647738642111101</v>
      </c>
      <c r="BE101" s="23" t="s">
        <v>815</v>
      </c>
    </row>
    <row r="102" spans="1:57">
      <c r="A102">
        <v>101</v>
      </c>
      <c r="B102" t="s">
        <v>1116</v>
      </c>
      <c r="C102" s="4">
        <v>22.533300000000001</v>
      </c>
      <c r="D102" s="4">
        <v>114.08329999999999</v>
      </c>
      <c r="E102" t="s">
        <v>989</v>
      </c>
      <c r="G102" t="s">
        <v>1090</v>
      </c>
      <c r="I102" t="s">
        <v>18</v>
      </c>
      <c r="K102" s="2">
        <v>3</v>
      </c>
      <c r="M102" s="27">
        <v>-30.12</v>
      </c>
      <c r="N102" s="27"/>
      <c r="O102" s="27"/>
      <c r="BE102" s="11" t="s">
        <v>1117</v>
      </c>
    </row>
    <row r="103" spans="1:57">
      <c r="A103">
        <v>102</v>
      </c>
      <c r="B103" t="s">
        <v>1116</v>
      </c>
      <c r="C103" s="4">
        <v>22.533300000000001</v>
      </c>
      <c r="D103" s="4">
        <v>114.08329999999999</v>
      </c>
      <c r="G103" t="s">
        <v>990</v>
      </c>
      <c r="I103" t="s">
        <v>18</v>
      </c>
      <c r="K103" s="2">
        <v>3</v>
      </c>
      <c r="M103" s="27">
        <v>-29.88</v>
      </c>
      <c r="N103" s="27"/>
      <c r="O103" s="27"/>
      <c r="BE103" s="11" t="s">
        <v>1117</v>
      </c>
    </row>
    <row r="104" spans="1:57">
      <c r="A104">
        <v>103</v>
      </c>
      <c r="B104" t="s">
        <v>1116</v>
      </c>
      <c r="C104" s="4">
        <v>22.533300000000001</v>
      </c>
      <c r="D104" s="4">
        <v>114.08329999999999</v>
      </c>
      <c r="G104" s="6" t="s">
        <v>91</v>
      </c>
      <c r="I104" t="s">
        <v>18</v>
      </c>
      <c r="K104" s="2">
        <v>3</v>
      </c>
      <c r="M104" s="27">
        <v>-29.3</v>
      </c>
      <c r="N104" s="27"/>
      <c r="O104" s="27"/>
      <c r="BE104" s="11" t="s">
        <v>1117</v>
      </c>
    </row>
    <row r="105" spans="1:57">
      <c r="A105">
        <v>104</v>
      </c>
      <c r="B105" t="s">
        <v>1116</v>
      </c>
      <c r="C105" s="4">
        <v>22.533300000000001</v>
      </c>
      <c r="D105" s="4">
        <v>114.08329999999999</v>
      </c>
      <c r="G105" t="s">
        <v>16</v>
      </c>
      <c r="I105" t="s">
        <v>18</v>
      </c>
      <c r="K105" s="2">
        <v>3</v>
      </c>
      <c r="M105" s="27">
        <v>-29.41</v>
      </c>
      <c r="N105" s="27"/>
      <c r="O105" s="27"/>
      <c r="BE105" s="11" t="s">
        <v>1117</v>
      </c>
    </row>
    <row r="106" spans="1:57">
      <c r="A106">
        <v>105</v>
      </c>
      <c r="B106" t="s">
        <v>1116</v>
      </c>
      <c r="C106" s="4">
        <v>22.533300000000001</v>
      </c>
      <c r="D106" s="4">
        <v>114.08329999999999</v>
      </c>
      <c r="G106" s="1" t="s">
        <v>249</v>
      </c>
      <c r="I106" t="s">
        <v>18</v>
      </c>
      <c r="K106" s="2">
        <v>3</v>
      </c>
      <c r="M106" s="27">
        <v>-27.33</v>
      </c>
      <c r="N106" s="27"/>
      <c r="O106" s="27"/>
      <c r="BE106" s="11" t="s">
        <v>1117</v>
      </c>
    </row>
    <row r="107" spans="1:57">
      <c r="A107">
        <v>106</v>
      </c>
      <c r="B107" t="s">
        <v>1116</v>
      </c>
      <c r="C107" s="4">
        <v>22.533300000000001</v>
      </c>
      <c r="D107" s="4">
        <v>114.08329999999999</v>
      </c>
      <c r="G107" t="s">
        <v>991</v>
      </c>
      <c r="I107" t="s">
        <v>18</v>
      </c>
      <c r="K107" s="2">
        <v>3</v>
      </c>
      <c r="M107" s="27">
        <v>-26.59</v>
      </c>
      <c r="N107" s="27"/>
      <c r="O107" s="27"/>
      <c r="BE107" s="11" t="s">
        <v>1117</v>
      </c>
    </row>
    <row r="108" spans="1:57">
      <c r="A108">
        <v>107</v>
      </c>
      <c r="B108" t="s">
        <v>992</v>
      </c>
      <c r="C108">
        <v>22.47</v>
      </c>
      <c r="D108">
        <v>113.94</v>
      </c>
      <c r="E108" t="s">
        <v>993</v>
      </c>
      <c r="G108" t="s">
        <v>986</v>
      </c>
      <c r="I108" t="s">
        <v>18</v>
      </c>
      <c r="K108" s="2">
        <v>3</v>
      </c>
      <c r="M108" s="27">
        <v>-27.1</v>
      </c>
      <c r="N108" s="27">
        <v>1.7</v>
      </c>
      <c r="O108">
        <f>N108/SQRT(K108)</f>
        <v>0.98149545762236379</v>
      </c>
      <c r="P108">
        <v>31</v>
      </c>
      <c r="BE108" s="11" t="s">
        <v>814</v>
      </c>
    </row>
    <row r="109" spans="1:57">
      <c r="A109">
        <v>108</v>
      </c>
      <c r="B109" t="s">
        <v>994</v>
      </c>
      <c r="C109" s="4">
        <v>22.616900000000001</v>
      </c>
      <c r="D109" s="4">
        <v>113.6058</v>
      </c>
      <c r="E109" t="s">
        <v>995</v>
      </c>
      <c r="G109" t="s">
        <v>1095</v>
      </c>
      <c r="I109" t="s">
        <v>18</v>
      </c>
      <c r="K109" s="2">
        <v>3</v>
      </c>
      <c r="M109" s="27">
        <v>-30.3</v>
      </c>
      <c r="N109" s="27">
        <v>0.96</v>
      </c>
      <c r="O109">
        <f>N109/SQRT(K109)</f>
        <v>0.55425625842204074</v>
      </c>
      <c r="P109">
        <v>11.6</v>
      </c>
      <c r="AL109" s="27">
        <v>-28.41</v>
      </c>
      <c r="AM109" s="27">
        <v>0.83</v>
      </c>
      <c r="AN109" s="27"/>
      <c r="AR109">
        <v>38.700000000000003</v>
      </c>
      <c r="AU109" s="29">
        <v>-28.8</v>
      </c>
      <c r="AV109" s="29">
        <v>0.44</v>
      </c>
      <c r="AW109">
        <f>AV109/SQRT(K109)</f>
        <v>0.25403411844343537</v>
      </c>
      <c r="BA109">
        <v>27.777777777777779</v>
      </c>
      <c r="BE109" s="11" t="s">
        <v>1118</v>
      </c>
    </row>
    <row r="110" spans="1:57">
      <c r="A110">
        <v>109</v>
      </c>
      <c r="B110" t="s">
        <v>996</v>
      </c>
      <c r="C110" s="4">
        <v>22.616900000000001</v>
      </c>
      <c r="D110" s="4">
        <v>113.6058</v>
      </c>
      <c r="E110" t="s">
        <v>995</v>
      </c>
      <c r="G110" t="s">
        <v>1090</v>
      </c>
      <c r="I110" t="s">
        <v>18</v>
      </c>
      <c r="K110" s="2">
        <v>3</v>
      </c>
      <c r="M110" s="27">
        <v>-31.77</v>
      </c>
      <c r="N110" s="27"/>
      <c r="O110" s="27"/>
      <c r="P110">
        <v>20.239999999999998</v>
      </c>
      <c r="AL110" s="27">
        <v>-30.94</v>
      </c>
      <c r="AM110" s="27"/>
      <c r="AN110" s="27"/>
      <c r="AR110">
        <v>70.28</v>
      </c>
      <c r="AU110" s="27">
        <v>-31.89</v>
      </c>
      <c r="AV110" s="27"/>
      <c r="AW110" s="27"/>
      <c r="BA110">
        <v>90.27</v>
      </c>
      <c r="BE110" s="11" t="s">
        <v>1119</v>
      </c>
    </row>
    <row r="111" spans="1:57">
      <c r="A111">
        <v>110</v>
      </c>
      <c r="B111" t="s">
        <v>996</v>
      </c>
      <c r="C111" s="4">
        <v>22.616900000000001</v>
      </c>
      <c r="D111" s="4">
        <v>113.6058</v>
      </c>
      <c r="G111" t="s">
        <v>260</v>
      </c>
      <c r="I111" t="s">
        <v>18</v>
      </c>
      <c r="K111" s="2">
        <v>3</v>
      </c>
      <c r="M111" s="27">
        <v>-32.630000000000003</v>
      </c>
      <c r="N111" s="27"/>
      <c r="O111" s="27"/>
      <c r="P111">
        <v>29.11</v>
      </c>
      <c r="AL111" s="27">
        <v>-30.69</v>
      </c>
      <c r="AM111" s="27"/>
      <c r="AN111" s="27"/>
      <c r="AR111">
        <v>86.94</v>
      </c>
      <c r="AU111" s="27">
        <v>-31.54</v>
      </c>
      <c r="AV111" s="27"/>
      <c r="AW111" s="27"/>
      <c r="BA111">
        <v>89.41</v>
      </c>
      <c r="BE111" s="11" t="s">
        <v>1119</v>
      </c>
    </row>
    <row r="112" spans="1:57">
      <c r="A112">
        <v>111</v>
      </c>
      <c r="B112" t="s">
        <v>996</v>
      </c>
      <c r="C112" s="4">
        <v>22.616900000000001</v>
      </c>
      <c r="D112" s="4">
        <v>113.6058</v>
      </c>
      <c r="G112" t="s">
        <v>16</v>
      </c>
      <c r="I112" t="s">
        <v>18</v>
      </c>
      <c r="K112" s="2">
        <v>3</v>
      </c>
      <c r="M112" s="27">
        <v>-33.43</v>
      </c>
      <c r="N112" s="27"/>
      <c r="O112" s="27"/>
      <c r="P112">
        <v>32.94</v>
      </c>
      <c r="AL112" s="27">
        <v>-31.5</v>
      </c>
      <c r="AM112" s="27"/>
      <c r="AN112" s="27"/>
      <c r="AR112">
        <v>129.13999999999999</v>
      </c>
      <c r="AU112" s="27">
        <v>-32.340000000000003</v>
      </c>
      <c r="AV112" s="27"/>
      <c r="AW112" s="27"/>
      <c r="BA112">
        <v>141.25</v>
      </c>
      <c r="BE112" s="11" t="s">
        <v>1119</v>
      </c>
    </row>
    <row r="113" spans="1:57">
      <c r="A113">
        <v>112</v>
      </c>
      <c r="B113" t="s">
        <v>996</v>
      </c>
      <c r="C113" s="4">
        <v>22.616900000000001</v>
      </c>
      <c r="D113" s="4">
        <v>113.6058</v>
      </c>
      <c r="G113" t="s">
        <v>1096</v>
      </c>
      <c r="I113" t="s">
        <v>18</v>
      </c>
      <c r="K113" s="2">
        <v>3</v>
      </c>
      <c r="M113" s="27">
        <v>-30.8</v>
      </c>
      <c r="N113" s="27"/>
      <c r="O113" s="27"/>
      <c r="P113">
        <v>18.14</v>
      </c>
      <c r="AL113" s="27">
        <v>-30.52</v>
      </c>
      <c r="AM113" s="27"/>
      <c r="AN113" s="27"/>
      <c r="AR113">
        <v>56.55</v>
      </c>
      <c r="AU113" s="27">
        <v>-30.21</v>
      </c>
      <c r="AV113" s="27"/>
      <c r="AW113" s="27"/>
      <c r="BA113">
        <v>27.78</v>
      </c>
      <c r="BE113" s="11" t="s">
        <v>1119</v>
      </c>
    </row>
    <row r="114" spans="1:57">
      <c r="A114">
        <v>113</v>
      </c>
      <c r="B114" t="s">
        <v>32</v>
      </c>
      <c r="C114" s="4">
        <v>22.436699999999998</v>
      </c>
      <c r="D114" s="4">
        <v>113.6302</v>
      </c>
      <c r="E114" t="s">
        <v>997</v>
      </c>
      <c r="G114" t="s">
        <v>984</v>
      </c>
      <c r="I114" t="s">
        <v>18</v>
      </c>
      <c r="K114" s="2">
        <v>3</v>
      </c>
      <c r="M114" s="27">
        <v>-30.369755399999999</v>
      </c>
      <c r="N114" s="27"/>
      <c r="O114" s="27"/>
      <c r="P114">
        <v>61.302620536678297</v>
      </c>
      <c r="BE114" s="23" t="s">
        <v>815</v>
      </c>
    </row>
    <row r="115" spans="1:57">
      <c r="A115">
        <v>114</v>
      </c>
      <c r="B115" t="s">
        <v>994</v>
      </c>
      <c r="C115" s="4">
        <v>22.4375</v>
      </c>
      <c r="D115" s="4">
        <v>113.6344</v>
      </c>
      <c r="E115" t="s">
        <v>997</v>
      </c>
      <c r="G115" t="s">
        <v>1095</v>
      </c>
      <c r="I115" t="s">
        <v>18</v>
      </c>
      <c r="K115" s="2">
        <v>3</v>
      </c>
      <c r="M115" s="27">
        <v>-28.36</v>
      </c>
      <c r="N115" s="27">
        <v>0.91</v>
      </c>
      <c r="O115">
        <f>N115/SQRT(K115)</f>
        <v>0.5253887449625595</v>
      </c>
      <c r="P115">
        <v>25.4</v>
      </c>
      <c r="AL115" s="27">
        <v>-27.29</v>
      </c>
      <c r="AM115" s="27">
        <v>0.67</v>
      </c>
      <c r="AN115" s="27"/>
      <c r="AR115">
        <v>38.1</v>
      </c>
      <c r="AU115" s="27">
        <v>-27.36</v>
      </c>
      <c r="AV115" s="27">
        <v>0.56999999999999995</v>
      </c>
      <c r="AW115">
        <f>AV115/SQRT(K115)</f>
        <v>0.32908965343808666</v>
      </c>
      <c r="BA115">
        <v>39.1</v>
      </c>
      <c r="BE115" s="11" t="s">
        <v>1118</v>
      </c>
    </row>
    <row r="116" spans="1:57">
      <c r="A116">
        <v>115</v>
      </c>
      <c r="B116" t="s">
        <v>32</v>
      </c>
      <c r="C116" s="32">
        <v>21.500699999999998</v>
      </c>
      <c r="D116" s="32">
        <v>109.7856</v>
      </c>
      <c r="E116" t="s">
        <v>998</v>
      </c>
      <c r="G116" s="15" t="s">
        <v>999</v>
      </c>
      <c r="H116" s="15"/>
      <c r="I116" t="s">
        <v>18</v>
      </c>
      <c r="K116" s="2">
        <v>3</v>
      </c>
      <c r="M116" s="27">
        <v>-27.966151499999999</v>
      </c>
      <c r="N116" s="27"/>
      <c r="O116" s="27"/>
      <c r="P116">
        <v>45.516596131135998</v>
      </c>
      <c r="BE116" s="23" t="s">
        <v>815</v>
      </c>
    </row>
    <row r="117" spans="1:57">
      <c r="A117">
        <v>116</v>
      </c>
      <c r="B117" t="s">
        <v>32</v>
      </c>
      <c r="C117" s="33">
        <v>20.937000000000001</v>
      </c>
      <c r="D117" s="33">
        <v>110.1669</v>
      </c>
      <c r="E117" t="s">
        <v>736</v>
      </c>
      <c r="G117" s="15" t="s">
        <v>999</v>
      </c>
      <c r="H117" s="15"/>
      <c r="I117" t="s">
        <v>18</v>
      </c>
      <c r="K117" s="2">
        <v>3</v>
      </c>
      <c r="M117" s="27">
        <v>-27.3989878</v>
      </c>
      <c r="N117" s="27"/>
      <c r="O117" s="27"/>
      <c r="P117">
        <v>32.731504406323801</v>
      </c>
      <c r="BE117" s="23" t="s">
        <v>815</v>
      </c>
    </row>
    <row r="118" spans="1:57">
      <c r="A118">
        <v>117</v>
      </c>
      <c r="B118" t="s">
        <v>1000</v>
      </c>
      <c r="C118" s="33">
        <v>20.937000000000001</v>
      </c>
      <c r="D118" s="33">
        <v>110.1669</v>
      </c>
      <c r="E118" t="s">
        <v>326</v>
      </c>
      <c r="G118" s="6" t="s">
        <v>91</v>
      </c>
      <c r="H118" s="30"/>
      <c r="I118" t="s">
        <v>18</v>
      </c>
      <c r="K118" s="2">
        <v>3</v>
      </c>
      <c r="M118" s="27">
        <v>-29.61</v>
      </c>
      <c r="N118" s="27">
        <v>0.18</v>
      </c>
      <c r="O118">
        <f>N118/SQRT(K118)</f>
        <v>0.10392304845413264</v>
      </c>
      <c r="BE118" s="11" t="s">
        <v>1120</v>
      </c>
    </row>
    <row r="119" spans="1:57">
      <c r="A119">
        <v>118</v>
      </c>
      <c r="B119" t="s">
        <v>1000</v>
      </c>
      <c r="C119" s="33">
        <v>20.937000000000001</v>
      </c>
      <c r="D119" s="33">
        <v>110.1669</v>
      </c>
      <c r="E119" t="s">
        <v>326</v>
      </c>
      <c r="G119" s="6" t="s">
        <v>91</v>
      </c>
      <c r="H119" s="30"/>
      <c r="I119" t="s">
        <v>18</v>
      </c>
      <c r="K119" s="2">
        <v>3</v>
      </c>
      <c r="M119" s="27">
        <v>-29.1514387</v>
      </c>
      <c r="N119" s="27"/>
      <c r="O119" s="27"/>
      <c r="P119">
        <v>52.0432024999864</v>
      </c>
      <c r="BE119" s="11" t="s">
        <v>1120</v>
      </c>
    </row>
    <row r="120" spans="1:57">
      <c r="A120">
        <v>119</v>
      </c>
      <c r="B120" t="s">
        <v>1001</v>
      </c>
      <c r="C120" s="33">
        <v>21.494355859301201</v>
      </c>
      <c r="D120" s="33">
        <v>109.76453142395199</v>
      </c>
      <c r="E120" t="s">
        <v>1002</v>
      </c>
      <c r="G120" t="s">
        <v>215</v>
      </c>
      <c r="I120" t="s">
        <v>18</v>
      </c>
      <c r="K120" s="2">
        <v>3</v>
      </c>
      <c r="M120" s="31">
        <v>-28.4</v>
      </c>
      <c r="N120" s="31">
        <v>0.9</v>
      </c>
      <c r="O120">
        <f>N120/SQRT(K120)</f>
        <v>0.51961524227066325</v>
      </c>
      <c r="P120">
        <v>45.8</v>
      </c>
      <c r="BE120" s="11" t="s">
        <v>1121</v>
      </c>
    </row>
    <row r="121" spans="1:57">
      <c r="A121">
        <v>120</v>
      </c>
      <c r="B121" t="s">
        <v>1001</v>
      </c>
      <c r="C121" s="33">
        <v>21.494355859301201</v>
      </c>
      <c r="D121" s="33">
        <v>109.76453142395199</v>
      </c>
      <c r="G121" t="s">
        <v>719</v>
      </c>
      <c r="I121" t="s">
        <v>18</v>
      </c>
      <c r="K121" s="2">
        <v>3</v>
      </c>
      <c r="M121" s="31">
        <v>-29.1</v>
      </c>
      <c r="N121" s="31">
        <v>0.5</v>
      </c>
      <c r="O121">
        <f>N121/SQRT(K121)</f>
        <v>0.28867513459481292</v>
      </c>
      <c r="P121">
        <v>40.200000000000003</v>
      </c>
      <c r="BE121" s="11" t="s">
        <v>1121</v>
      </c>
    </row>
    <row r="122" spans="1:57">
      <c r="A122">
        <v>121</v>
      </c>
      <c r="B122" t="s">
        <v>1001</v>
      </c>
      <c r="C122" s="33">
        <v>21.494355859301201</v>
      </c>
      <c r="D122" s="33">
        <v>109.76453142395199</v>
      </c>
      <c r="G122" t="s">
        <v>16</v>
      </c>
      <c r="I122" t="s">
        <v>18</v>
      </c>
      <c r="K122" s="2">
        <v>3</v>
      </c>
      <c r="M122" s="31">
        <v>-29.1</v>
      </c>
      <c r="N122" s="31">
        <v>0.9</v>
      </c>
      <c r="O122">
        <f>N122/SQRT(K122)</f>
        <v>0.51961524227066325</v>
      </c>
      <c r="P122">
        <v>40.1</v>
      </c>
      <c r="BE122" s="11" t="s">
        <v>1121</v>
      </c>
    </row>
    <row r="123" spans="1:57">
      <c r="A123">
        <v>122</v>
      </c>
      <c r="B123" t="s">
        <v>1001</v>
      </c>
      <c r="C123" s="33">
        <v>21.494355859301201</v>
      </c>
      <c r="D123" s="33">
        <v>109.76453142395199</v>
      </c>
      <c r="G123" s="1" t="s">
        <v>249</v>
      </c>
      <c r="I123" t="s">
        <v>18</v>
      </c>
      <c r="K123" s="2">
        <v>3</v>
      </c>
      <c r="M123" s="31">
        <v>-28.4</v>
      </c>
      <c r="N123" s="31">
        <v>0.9</v>
      </c>
      <c r="O123">
        <f>N123/SQRT(K123)</f>
        <v>0.51961524227066325</v>
      </c>
      <c r="P123">
        <v>37.4</v>
      </c>
      <c r="BE123" s="11" t="s">
        <v>1121</v>
      </c>
    </row>
    <row r="124" spans="1:57">
      <c r="A124">
        <v>123</v>
      </c>
      <c r="B124" t="s">
        <v>1001</v>
      </c>
      <c r="C124" s="33">
        <v>21.494355859301201</v>
      </c>
      <c r="D124" s="33">
        <v>109.76453142395199</v>
      </c>
      <c r="G124" s="6" t="s">
        <v>91</v>
      </c>
      <c r="I124" t="s">
        <v>18</v>
      </c>
      <c r="K124" s="2">
        <v>3</v>
      </c>
      <c r="M124" s="31">
        <v>-28</v>
      </c>
      <c r="N124" s="31">
        <v>0.8</v>
      </c>
      <c r="O124">
        <f>N124/SQRT(K124)</f>
        <v>0.46188021535170065</v>
      </c>
      <c r="P124">
        <v>23.4</v>
      </c>
      <c r="BE124" s="11" t="s">
        <v>1121</v>
      </c>
    </row>
    <row r="125" spans="1:57">
      <c r="A125">
        <v>124</v>
      </c>
      <c r="B125" t="s">
        <v>32</v>
      </c>
      <c r="C125" s="4">
        <v>21.573</v>
      </c>
      <c r="D125" s="4">
        <v>109.673</v>
      </c>
      <c r="E125" t="s">
        <v>273</v>
      </c>
      <c r="G125" t="s">
        <v>984</v>
      </c>
      <c r="I125" t="s">
        <v>18</v>
      </c>
      <c r="K125" s="2">
        <v>3</v>
      </c>
      <c r="M125" s="27">
        <v>-30.4273211</v>
      </c>
      <c r="N125" s="27"/>
      <c r="O125" s="27"/>
      <c r="P125">
        <v>59.668758061467997</v>
      </c>
      <c r="BE125" s="23" t="s">
        <v>815</v>
      </c>
    </row>
    <row r="126" spans="1:57">
      <c r="A126">
        <v>125</v>
      </c>
      <c r="B126" t="s">
        <v>1003</v>
      </c>
      <c r="C126" s="33">
        <v>21.708300000000001</v>
      </c>
      <c r="D126" s="33">
        <v>108.8583</v>
      </c>
      <c r="E126" t="s">
        <v>1004</v>
      </c>
      <c r="G126" s="6" t="s">
        <v>91</v>
      </c>
      <c r="I126" t="s">
        <v>18</v>
      </c>
      <c r="K126" s="2">
        <v>3</v>
      </c>
      <c r="M126" s="27">
        <v>-29.06</v>
      </c>
      <c r="N126" s="27">
        <v>0.04</v>
      </c>
      <c r="O126">
        <f>N126/SQRT(K126)</f>
        <v>2.3094010767585032E-2</v>
      </c>
      <c r="P126">
        <v>23.07</v>
      </c>
      <c r="AC126" s="27">
        <v>-28.24</v>
      </c>
      <c r="AD126" s="27">
        <v>0.3</v>
      </c>
      <c r="AE126">
        <f>AD126/SQRT(K125)</f>
        <v>0.17320508075688773</v>
      </c>
      <c r="AI126" s="28">
        <v>46.11</v>
      </c>
      <c r="AJ126" s="28"/>
      <c r="AK126" s="28"/>
      <c r="AU126" s="27">
        <v>-27.79</v>
      </c>
      <c r="AV126" s="27">
        <v>7.0000000000000007E-2</v>
      </c>
      <c r="AW126">
        <f>AV126/SQRT(K126)</f>
        <v>4.0414518843273808E-2</v>
      </c>
      <c r="BA126">
        <v>30.23</v>
      </c>
      <c r="BE126" s="11" t="s">
        <v>1122</v>
      </c>
    </row>
    <row r="127" spans="1:57">
      <c r="A127">
        <v>126</v>
      </c>
      <c r="B127" t="s">
        <v>32</v>
      </c>
      <c r="C127" s="33">
        <v>21.578399999999998</v>
      </c>
      <c r="D127" s="33">
        <v>109.09869999999999</v>
      </c>
      <c r="E127" t="s">
        <v>27</v>
      </c>
      <c r="G127" t="s">
        <v>984</v>
      </c>
      <c r="I127" t="s">
        <v>18</v>
      </c>
      <c r="K127" s="2">
        <v>3</v>
      </c>
      <c r="M127" s="27">
        <v>-30.754784999999998</v>
      </c>
      <c r="N127" s="27"/>
      <c r="O127" s="27"/>
      <c r="P127">
        <v>79.352973746974399</v>
      </c>
      <c r="BE127" s="23" t="s">
        <v>815</v>
      </c>
    </row>
    <row r="128" spans="1:57">
      <c r="A128">
        <v>127</v>
      </c>
      <c r="B128" t="s">
        <v>1005</v>
      </c>
      <c r="C128" s="33">
        <v>21.8639152740963</v>
      </c>
      <c r="D128" s="33">
        <v>108.58510279410901</v>
      </c>
      <c r="E128" t="s">
        <v>29</v>
      </c>
      <c r="G128" s="1" t="s">
        <v>249</v>
      </c>
      <c r="I128" t="s">
        <v>18</v>
      </c>
      <c r="K128" s="2">
        <v>3</v>
      </c>
      <c r="M128" s="27">
        <v>-28.7</v>
      </c>
      <c r="N128" s="27"/>
      <c r="O128" s="27"/>
      <c r="P128">
        <v>38.5</v>
      </c>
      <c r="BE128" s="11" t="s">
        <v>809</v>
      </c>
    </row>
    <row r="129" spans="1:57">
      <c r="A129">
        <v>128</v>
      </c>
      <c r="B129" t="s">
        <v>1005</v>
      </c>
      <c r="C129" s="33">
        <v>21.8639152740963</v>
      </c>
      <c r="D129" s="33">
        <v>108.58510279410901</v>
      </c>
      <c r="G129" t="s">
        <v>16</v>
      </c>
      <c r="I129" t="s">
        <v>18</v>
      </c>
      <c r="K129" s="2">
        <v>3</v>
      </c>
      <c r="M129" s="27">
        <v>-28.9</v>
      </c>
      <c r="N129" s="27"/>
      <c r="O129" s="27"/>
      <c r="P129">
        <v>36.4</v>
      </c>
      <c r="BE129" s="11" t="s">
        <v>809</v>
      </c>
    </row>
    <row r="130" spans="1:57">
      <c r="A130">
        <v>129</v>
      </c>
      <c r="B130" t="s">
        <v>32</v>
      </c>
      <c r="C130" s="34">
        <v>21.612400000000001</v>
      </c>
      <c r="D130" s="34">
        <v>108.2372</v>
      </c>
      <c r="E130" t="s">
        <v>31</v>
      </c>
      <c r="G130" t="s">
        <v>986</v>
      </c>
      <c r="I130" t="s">
        <v>18</v>
      </c>
      <c r="K130" s="2">
        <v>3</v>
      </c>
      <c r="M130" s="27">
        <v>-27.470708999999999</v>
      </c>
      <c r="N130" s="27"/>
      <c r="O130" s="27"/>
      <c r="P130">
        <v>61.658370505457803</v>
      </c>
      <c r="BE130" s="23" t="s">
        <v>815</v>
      </c>
    </row>
    <row r="131" spans="1:57">
      <c r="A131">
        <v>130</v>
      </c>
      <c r="B131" t="s">
        <v>1006</v>
      </c>
      <c r="C131" s="33">
        <v>21.600529543225601</v>
      </c>
      <c r="D131" s="33">
        <v>108.193029447396</v>
      </c>
      <c r="E131" t="s">
        <v>31</v>
      </c>
      <c r="G131" s="6" t="s">
        <v>91</v>
      </c>
      <c r="I131" t="s">
        <v>18</v>
      </c>
      <c r="K131" s="2">
        <v>3</v>
      </c>
      <c r="M131" s="27">
        <v>-29.52</v>
      </c>
      <c r="N131" s="27"/>
      <c r="O131" s="27"/>
      <c r="BE131" s="11" t="s">
        <v>1123</v>
      </c>
    </row>
    <row r="132" spans="1:57">
      <c r="A132">
        <v>131</v>
      </c>
      <c r="B132" t="s">
        <v>1006</v>
      </c>
      <c r="C132" s="33">
        <v>21.600529543225601</v>
      </c>
      <c r="D132" s="33">
        <v>108.193029447396</v>
      </c>
      <c r="G132" s="1" t="s">
        <v>249</v>
      </c>
      <c r="I132" t="s">
        <v>18</v>
      </c>
      <c r="K132" s="2">
        <v>3</v>
      </c>
      <c r="M132" s="27">
        <v>-28.87</v>
      </c>
      <c r="N132" s="27"/>
      <c r="O132" s="27"/>
      <c r="BE132" s="11" t="s">
        <v>1123</v>
      </c>
    </row>
    <row r="133" spans="1:57">
      <c r="A133">
        <v>132</v>
      </c>
      <c r="B133" t="s">
        <v>1006</v>
      </c>
      <c r="C133" s="33">
        <v>21.600529543225601</v>
      </c>
      <c r="D133" s="33">
        <v>108.193029447396</v>
      </c>
      <c r="G133" t="s">
        <v>16</v>
      </c>
      <c r="I133" t="s">
        <v>18</v>
      </c>
      <c r="K133" s="2">
        <v>3</v>
      </c>
      <c r="M133" s="27">
        <v>-28.68</v>
      </c>
      <c r="N133" s="27"/>
      <c r="O133" s="27"/>
      <c r="BE133" s="11" t="s">
        <v>1123</v>
      </c>
    </row>
    <row r="134" spans="1:57">
      <c r="A134">
        <v>133</v>
      </c>
      <c r="B134" t="s">
        <v>1006</v>
      </c>
      <c r="C134" s="33">
        <v>21.600529543225601</v>
      </c>
      <c r="D134" s="33">
        <v>108.193029447396</v>
      </c>
      <c r="G134" t="s">
        <v>215</v>
      </c>
      <c r="I134" t="s">
        <v>18</v>
      </c>
      <c r="K134" s="2">
        <v>3</v>
      </c>
      <c r="M134" s="27">
        <v>-29.38</v>
      </c>
      <c r="N134" s="27"/>
      <c r="O134" s="27"/>
      <c r="BE134" s="11" t="s">
        <v>1123</v>
      </c>
    </row>
    <row r="135" spans="1:57">
      <c r="A135">
        <v>134</v>
      </c>
      <c r="B135" t="s">
        <v>1116</v>
      </c>
      <c r="C135" s="33">
        <v>19.899999999999999</v>
      </c>
      <c r="D135" s="33">
        <v>110.333</v>
      </c>
      <c r="E135" t="s">
        <v>738</v>
      </c>
      <c r="G135" t="s">
        <v>735</v>
      </c>
      <c r="I135" t="s">
        <v>18</v>
      </c>
      <c r="K135" s="2">
        <v>3</v>
      </c>
      <c r="M135" s="27">
        <v>-28.2</v>
      </c>
      <c r="N135" s="27"/>
      <c r="O135" s="27"/>
      <c r="BE135" s="11" t="s">
        <v>1124</v>
      </c>
    </row>
    <row r="136" spans="1:57">
      <c r="A136">
        <v>135</v>
      </c>
      <c r="B136" t="s">
        <v>1116</v>
      </c>
      <c r="C136" s="33">
        <v>19.899999999999999</v>
      </c>
      <c r="D136" s="33">
        <v>110.333</v>
      </c>
      <c r="G136" t="s">
        <v>741</v>
      </c>
      <c r="I136" t="s">
        <v>18</v>
      </c>
      <c r="K136" s="2">
        <v>3</v>
      </c>
      <c r="M136" s="27">
        <v>-28.08</v>
      </c>
      <c r="N136" s="27"/>
      <c r="O136" s="27"/>
      <c r="BE136" s="11" t="s">
        <v>1124</v>
      </c>
    </row>
    <row r="137" spans="1:57">
      <c r="A137">
        <v>136</v>
      </c>
      <c r="B137" t="s">
        <v>1116</v>
      </c>
      <c r="C137" s="33">
        <v>19.899999999999999</v>
      </c>
      <c r="D137" s="33">
        <v>110.333</v>
      </c>
      <c r="G137" s="6" t="s">
        <v>91</v>
      </c>
      <c r="I137" t="s">
        <v>18</v>
      </c>
      <c r="K137" s="2">
        <v>3</v>
      </c>
      <c r="M137" s="27">
        <v>-27.67</v>
      </c>
      <c r="N137" s="27"/>
      <c r="O137" s="27"/>
      <c r="BE137" s="11" t="s">
        <v>1124</v>
      </c>
    </row>
    <row r="138" spans="1:57">
      <c r="A138">
        <v>137</v>
      </c>
      <c r="B138" t="s">
        <v>1116</v>
      </c>
      <c r="C138" s="33">
        <v>19.899999999999999</v>
      </c>
      <c r="D138" s="33">
        <v>110.333</v>
      </c>
      <c r="G138" t="s">
        <v>16</v>
      </c>
      <c r="I138" t="s">
        <v>18</v>
      </c>
      <c r="K138" s="2">
        <v>3</v>
      </c>
      <c r="M138" s="27">
        <v>-29.62</v>
      </c>
      <c r="N138" s="27"/>
      <c r="O138" s="27"/>
      <c r="BE138" s="11" t="s">
        <v>1124</v>
      </c>
    </row>
    <row r="139" spans="1:57">
      <c r="A139">
        <v>138</v>
      </c>
      <c r="B139" t="s">
        <v>1116</v>
      </c>
      <c r="C139" s="33">
        <v>19.899999999999999</v>
      </c>
      <c r="D139" s="33">
        <v>110.333</v>
      </c>
      <c r="G139" s="1" t="s">
        <v>249</v>
      </c>
      <c r="I139" t="s">
        <v>18</v>
      </c>
      <c r="K139" s="2">
        <v>3</v>
      </c>
      <c r="M139" s="27">
        <v>-29.15</v>
      </c>
      <c r="N139" s="27"/>
      <c r="O139" s="27"/>
      <c r="BE139" s="11" t="s">
        <v>1124</v>
      </c>
    </row>
    <row r="140" spans="1:57">
      <c r="A140">
        <v>139</v>
      </c>
      <c r="B140" t="s">
        <v>1116</v>
      </c>
      <c r="C140" s="33">
        <v>19.899999999999999</v>
      </c>
      <c r="D140" s="33">
        <v>110.333</v>
      </c>
      <c r="G140" t="s">
        <v>991</v>
      </c>
      <c r="I140" t="s">
        <v>18</v>
      </c>
      <c r="K140" s="2">
        <v>3</v>
      </c>
      <c r="M140" s="27">
        <v>-26.47</v>
      </c>
      <c r="N140" s="27"/>
      <c r="O140" s="27"/>
      <c r="BE140" s="11" t="s">
        <v>1124</v>
      </c>
    </row>
    <row r="141" spans="1:57">
      <c r="A141">
        <v>140</v>
      </c>
      <c r="B141" t="s">
        <v>1007</v>
      </c>
      <c r="C141" s="33">
        <v>19.656880000000001</v>
      </c>
      <c r="D141" s="33">
        <v>110.80228</v>
      </c>
      <c r="E141" t="s">
        <v>328</v>
      </c>
      <c r="G141" t="s">
        <v>215</v>
      </c>
      <c r="I141" t="s">
        <v>18</v>
      </c>
      <c r="K141" s="2">
        <v>3</v>
      </c>
      <c r="M141" s="27">
        <v>-27.5</v>
      </c>
      <c r="N141" s="27"/>
      <c r="O141" s="27"/>
      <c r="P141">
        <v>42</v>
      </c>
      <c r="AU141" s="27">
        <v>-27.8</v>
      </c>
      <c r="AV141" s="27"/>
      <c r="AW141" s="27"/>
      <c r="BA141">
        <v>82.1</v>
      </c>
      <c r="BE141" s="11" t="s">
        <v>1125</v>
      </c>
    </row>
    <row r="142" spans="1:57">
      <c r="A142">
        <v>141</v>
      </c>
      <c r="B142" t="s">
        <v>1007</v>
      </c>
      <c r="C142" s="33">
        <v>19.656880000000001</v>
      </c>
      <c r="D142" s="33">
        <v>110.80228</v>
      </c>
      <c r="G142" s="6" t="s">
        <v>91</v>
      </c>
      <c r="I142" t="s">
        <v>18</v>
      </c>
      <c r="K142" s="2">
        <v>3</v>
      </c>
      <c r="M142" s="27">
        <v>-26.8</v>
      </c>
      <c r="N142" s="27"/>
      <c r="O142" s="27"/>
      <c r="P142">
        <v>22.7</v>
      </c>
      <c r="AU142" s="27">
        <v>-26.9</v>
      </c>
      <c r="AV142" s="27"/>
      <c r="AW142" s="27"/>
      <c r="BA142">
        <v>29.200000000000003</v>
      </c>
      <c r="BE142" s="11" t="s">
        <v>1125</v>
      </c>
    </row>
    <row r="143" spans="1:57">
      <c r="A143">
        <v>142</v>
      </c>
      <c r="B143" t="s">
        <v>1007</v>
      </c>
      <c r="C143" s="33">
        <v>19.656880000000001</v>
      </c>
      <c r="D143" s="33">
        <v>110.80228</v>
      </c>
      <c r="G143" t="s">
        <v>735</v>
      </c>
      <c r="I143" t="s">
        <v>18</v>
      </c>
      <c r="K143" s="2">
        <v>3</v>
      </c>
      <c r="M143" s="27">
        <v>-28</v>
      </c>
      <c r="N143" s="27"/>
      <c r="O143" s="27"/>
      <c r="P143">
        <v>43.2</v>
      </c>
      <c r="AU143" s="27">
        <v>-26.6</v>
      </c>
      <c r="AV143" s="27"/>
      <c r="AW143" s="27"/>
      <c r="BA143">
        <v>82.9</v>
      </c>
      <c r="BE143" s="11" t="s">
        <v>1125</v>
      </c>
    </row>
    <row r="144" spans="1:57">
      <c r="A144">
        <v>143</v>
      </c>
      <c r="B144" t="s">
        <v>1126</v>
      </c>
      <c r="C144" s="33">
        <v>19.656880000000001</v>
      </c>
      <c r="D144" s="33">
        <v>110.80228</v>
      </c>
      <c r="E144" t="s">
        <v>328</v>
      </c>
      <c r="G144" t="s">
        <v>984</v>
      </c>
      <c r="I144" t="s">
        <v>18</v>
      </c>
      <c r="K144" s="2">
        <v>3</v>
      </c>
      <c r="M144" s="27">
        <v>-28.83</v>
      </c>
      <c r="N144" s="27">
        <v>0.31</v>
      </c>
      <c r="O144">
        <f>N144/SQRT(K144)</f>
        <v>0.17897858344878401</v>
      </c>
      <c r="P144">
        <v>12.83</v>
      </c>
      <c r="AU144" s="27">
        <v>-29.73</v>
      </c>
      <c r="AV144" s="27">
        <v>0.47</v>
      </c>
      <c r="AW144">
        <f>AV144/SQRT(K144)</f>
        <v>0.27135462651912412</v>
      </c>
      <c r="BA144">
        <v>10.08</v>
      </c>
      <c r="BE144" s="11" t="s">
        <v>1008</v>
      </c>
    </row>
    <row r="145" spans="1:57">
      <c r="A145">
        <v>144</v>
      </c>
      <c r="B145" t="s">
        <v>32</v>
      </c>
      <c r="C145" s="34">
        <v>19.25</v>
      </c>
      <c r="D145" s="33">
        <v>110.0333</v>
      </c>
      <c r="E145" t="s">
        <v>1009</v>
      </c>
      <c r="G145" t="s">
        <v>986</v>
      </c>
      <c r="I145" t="s">
        <v>18</v>
      </c>
      <c r="K145" s="2">
        <v>3</v>
      </c>
      <c r="M145" s="27">
        <v>-28.273797699999999</v>
      </c>
      <c r="N145" s="27"/>
      <c r="O145" s="27"/>
      <c r="P145">
        <v>40.082675505362097</v>
      </c>
      <c r="BE145" s="23" t="s">
        <v>815</v>
      </c>
    </row>
    <row r="146" spans="1:57">
      <c r="A146">
        <v>145</v>
      </c>
      <c r="B146" t="s">
        <v>32</v>
      </c>
      <c r="C146" s="34">
        <v>19.25</v>
      </c>
      <c r="D146" s="33">
        <v>110.0333</v>
      </c>
      <c r="E146" t="s">
        <v>1010</v>
      </c>
      <c r="G146" t="s">
        <v>986</v>
      </c>
      <c r="I146" t="s">
        <v>18</v>
      </c>
      <c r="K146" s="2">
        <v>3</v>
      </c>
      <c r="M146" s="27">
        <v>-30.062109199999998</v>
      </c>
      <c r="N146" s="27"/>
      <c r="O146" s="27"/>
      <c r="P146">
        <v>54.430649685736</v>
      </c>
      <c r="BE146" s="23" t="s">
        <v>815</v>
      </c>
    </row>
    <row r="147" spans="1:57">
      <c r="A147">
        <v>146</v>
      </c>
      <c r="B147" t="s">
        <v>1011</v>
      </c>
      <c r="C147">
        <v>20.832999999999998</v>
      </c>
      <c r="D147">
        <v>-90.37</v>
      </c>
      <c r="E147" t="s">
        <v>1012</v>
      </c>
      <c r="F147" t="s">
        <v>1013</v>
      </c>
      <c r="G147" t="s">
        <v>249</v>
      </c>
      <c r="I147" t="s">
        <v>18</v>
      </c>
      <c r="J147" t="s">
        <v>1014</v>
      </c>
      <c r="M147">
        <v>-28.79</v>
      </c>
      <c r="P147">
        <v>57.9</v>
      </c>
      <c r="S147">
        <v>6.8</v>
      </c>
      <c r="V147">
        <v>-28.46</v>
      </c>
      <c r="Y147">
        <v>71.7</v>
      </c>
      <c r="Z147">
        <v>10.050000000000001</v>
      </c>
      <c r="BE147" s="11" t="s">
        <v>1127</v>
      </c>
    </row>
    <row r="148" spans="1:57">
      <c r="A148">
        <v>147</v>
      </c>
      <c r="B148" t="s">
        <v>1015</v>
      </c>
      <c r="C148">
        <v>25.156603793516201</v>
      </c>
      <c r="D148">
        <v>121.455058079528</v>
      </c>
      <c r="E148" t="s">
        <v>1016</v>
      </c>
      <c r="F148" t="s">
        <v>1013</v>
      </c>
      <c r="G148" t="s">
        <v>974</v>
      </c>
      <c r="I148" t="s">
        <v>18</v>
      </c>
      <c r="J148" t="s">
        <v>1017</v>
      </c>
      <c r="K148">
        <v>5</v>
      </c>
      <c r="M148">
        <v>-26.55</v>
      </c>
      <c r="P148">
        <v>53.8</v>
      </c>
      <c r="S148">
        <v>7.89</v>
      </c>
      <c r="V148">
        <v>-27.58</v>
      </c>
      <c r="Y148">
        <v>67</v>
      </c>
      <c r="Z148">
        <v>11.58</v>
      </c>
      <c r="BE148" s="11" t="s">
        <v>1128</v>
      </c>
    </row>
    <row r="149" spans="1:57">
      <c r="A149">
        <v>148</v>
      </c>
      <c r="B149" t="s">
        <v>454</v>
      </c>
      <c r="C149">
        <v>10.5067</v>
      </c>
      <c r="D149">
        <v>106.88249999999999</v>
      </c>
      <c r="E149" t="s">
        <v>455</v>
      </c>
      <c r="F149" t="s">
        <v>457</v>
      </c>
      <c r="G149" t="s">
        <v>1018</v>
      </c>
      <c r="I149" t="s">
        <v>457</v>
      </c>
      <c r="J149" t="s">
        <v>458</v>
      </c>
      <c r="K149" s="2">
        <v>3</v>
      </c>
      <c r="M149" t="s">
        <v>1019</v>
      </c>
      <c r="N149">
        <v>1.1000000000000001</v>
      </c>
      <c r="P149">
        <v>4.3330000000000002</v>
      </c>
      <c r="S149">
        <v>3.7</v>
      </c>
      <c r="T149">
        <v>1.2</v>
      </c>
      <c r="BE149" s="11" t="s">
        <v>1129</v>
      </c>
    </row>
    <row r="150" spans="1:57">
      <c r="A150">
        <v>149</v>
      </c>
      <c r="B150" t="s">
        <v>454</v>
      </c>
      <c r="C150">
        <v>10.5067</v>
      </c>
      <c r="D150">
        <v>106.88249999999999</v>
      </c>
      <c r="G150" t="s">
        <v>730</v>
      </c>
      <c r="K150" s="2"/>
      <c r="M150">
        <v>-29.5</v>
      </c>
      <c r="N150">
        <v>0.5</v>
      </c>
      <c r="S150">
        <v>4.5</v>
      </c>
      <c r="T150">
        <v>0.5</v>
      </c>
      <c r="BE150" s="11" t="s">
        <v>1129</v>
      </c>
    </row>
    <row r="151" spans="1:57">
      <c r="A151">
        <v>150</v>
      </c>
      <c r="B151" t="s">
        <v>454</v>
      </c>
      <c r="C151">
        <v>10.5067</v>
      </c>
      <c r="D151">
        <v>106.88249999999999</v>
      </c>
      <c r="G151" t="s">
        <v>674</v>
      </c>
      <c r="K151" s="2"/>
      <c r="M151">
        <v>-31.1</v>
      </c>
      <c r="N151">
        <v>2</v>
      </c>
      <c r="S151">
        <v>4.8</v>
      </c>
      <c r="T151">
        <v>0.1</v>
      </c>
      <c r="BE151" s="11" t="s">
        <v>1129</v>
      </c>
    </row>
    <row r="152" spans="1:57">
      <c r="A152">
        <v>151</v>
      </c>
      <c r="B152" t="s">
        <v>739</v>
      </c>
      <c r="C152">
        <v>19.891391599061802</v>
      </c>
      <c r="D152">
        <v>105.949111857604</v>
      </c>
      <c r="E152" t="s">
        <v>1020</v>
      </c>
      <c r="F152" t="s">
        <v>250</v>
      </c>
      <c r="G152" s="14" t="s">
        <v>742</v>
      </c>
      <c r="H152" s="14"/>
      <c r="I152" t="s">
        <v>250</v>
      </c>
      <c r="J152" t="s">
        <v>743</v>
      </c>
      <c r="K152">
        <v>3</v>
      </c>
      <c r="L152">
        <v>52.409989258861401</v>
      </c>
      <c r="BE152" s="23" t="s">
        <v>816</v>
      </c>
    </row>
    <row r="153" spans="1:57">
      <c r="A153">
        <v>152</v>
      </c>
      <c r="B153" t="s">
        <v>739</v>
      </c>
      <c r="C153">
        <v>19.892117987088</v>
      </c>
      <c r="D153">
        <v>105.948897280883</v>
      </c>
      <c r="E153" t="s">
        <v>744</v>
      </c>
      <c r="F153" t="s">
        <v>250</v>
      </c>
      <c r="G153" s="14" t="s">
        <v>742</v>
      </c>
      <c r="H153" s="14"/>
      <c r="I153" t="s">
        <v>250</v>
      </c>
      <c r="J153" t="s">
        <v>745</v>
      </c>
      <c r="K153">
        <v>3</v>
      </c>
      <c r="L153">
        <v>52.972812991094798</v>
      </c>
      <c r="BE153" s="23" t="s">
        <v>816</v>
      </c>
    </row>
    <row r="154" spans="1:57">
      <c r="A154">
        <v>153</v>
      </c>
      <c r="B154" t="s">
        <v>739</v>
      </c>
      <c r="C154">
        <v>19.8927233078977</v>
      </c>
      <c r="D154">
        <v>105.948596873474</v>
      </c>
      <c r="E154" t="s">
        <v>248</v>
      </c>
      <c r="F154" t="s">
        <v>250</v>
      </c>
      <c r="G154" t="s">
        <v>249</v>
      </c>
      <c r="I154" t="s">
        <v>250</v>
      </c>
      <c r="J154" t="s">
        <v>251</v>
      </c>
      <c r="K154">
        <v>3</v>
      </c>
      <c r="L154">
        <v>57.589775990809898</v>
      </c>
      <c r="BE154" s="23" t="s">
        <v>816</v>
      </c>
    </row>
    <row r="155" spans="1:57">
      <c r="A155">
        <v>154</v>
      </c>
      <c r="B155" t="s">
        <v>739</v>
      </c>
      <c r="C155">
        <v>19.893368980877501</v>
      </c>
      <c r="D155">
        <v>105.948468127441</v>
      </c>
      <c r="E155" t="s">
        <v>252</v>
      </c>
      <c r="F155" t="s">
        <v>250</v>
      </c>
      <c r="G155" t="s">
        <v>249</v>
      </c>
      <c r="I155" t="s">
        <v>250</v>
      </c>
      <c r="J155" t="s">
        <v>253</v>
      </c>
      <c r="K155">
        <v>3</v>
      </c>
      <c r="L155">
        <v>57.047389558232901</v>
      </c>
      <c r="BE155" s="23" t="s">
        <v>816</v>
      </c>
    </row>
    <row r="156" spans="1:57">
      <c r="A156">
        <v>155</v>
      </c>
      <c r="B156" t="s">
        <v>739</v>
      </c>
      <c r="C156">
        <v>19.894700673082699</v>
      </c>
      <c r="D156">
        <v>105.948596873474</v>
      </c>
      <c r="E156" t="s">
        <v>254</v>
      </c>
      <c r="F156" t="s">
        <v>250</v>
      </c>
      <c r="G156" t="s">
        <v>249</v>
      </c>
      <c r="I156" t="s">
        <v>250</v>
      </c>
      <c r="J156" t="s">
        <v>255</v>
      </c>
      <c r="K156">
        <v>3</v>
      </c>
      <c r="L156">
        <v>61.473554665140199</v>
      </c>
      <c r="BE156" s="23" t="s">
        <v>816</v>
      </c>
    </row>
    <row r="157" spans="1:57">
      <c r="A157">
        <v>156</v>
      </c>
      <c r="B157" t="s">
        <v>118</v>
      </c>
      <c r="C157" t="s">
        <v>903</v>
      </c>
      <c r="D157">
        <v>140.84476599999999</v>
      </c>
      <c r="E157" t="s">
        <v>119</v>
      </c>
      <c r="F157" t="s">
        <v>120</v>
      </c>
      <c r="G157" t="s">
        <v>91</v>
      </c>
      <c r="I157" t="s">
        <v>121</v>
      </c>
      <c r="J157" t="s">
        <v>122</v>
      </c>
      <c r="K157">
        <v>3</v>
      </c>
      <c r="M157">
        <v>-28</v>
      </c>
      <c r="N157">
        <v>0.8</v>
      </c>
      <c r="O157">
        <f>N157/SQRT(K157)</f>
        <v>0.46188021535170065</v>
      </c>
      <c r="S157">
        <v>3.8</v>
      </c>
      <c r="T157">
        <v>0.4</v>
      </c>
      <c r="U157">
        <f>T157/SQRT(K157)</f>
        <v>0.23094010767585033</v>
      </c>
      <c r="BE157" s="23" t="s">
        <v>822</v>
      </c>
    </row>
    <row r="158" spans="1:57">
      <c r="A158">
        <v>157</v>
      </c>
      <c r="B158" t="s">
        <v>1021</v>
      </c>
      <c r="C158">
        <v>-33.633299999999998</v>
      </c>
      <c r="D158">
        <v>151.30000000000001</v>
      </c>
      <c r="E158" t="s">
        <v>1022</v>
      </c>
      <c r="F158" t="s">
        <v>1023</v>
      </c>
      <c r="G158" t="s">
        <v>91</v>
      </c>
      <c r="I158" t="s">
        <v>121</v>
      </c>
      <c r="K158">
        <v>5</v>
      </c>
      <c r="M158">
        <v>-27.2997802197802</v>
      </c>
      <c r="BE158" s="11" t="s">
        <v>1130</v>
      </c>
    </row>
    <row r="159" spans="1:57">
      <c r="A159">
        <v>158</v>
      </c>
      <c r="B159" t="s">
        <v>1021</v>
      </c>
      <c r="C159">
        <v>-33.633299999999998</v>
      </c>
      <c r="D159">
        <v>151.30000000000001</v>
      </c>
      <c r="E159" t="s">
        <v>1024</v>
      </c>
      <c r="F159" t="s">
        <v>1023</v>
      </c>
      <c r="G159" t="s">
        <v>91</v>
      </c>
      <c r="I159" t="s">
        <v>121</v>
      </c>
      <c r="K159">
        <v>5</v>
      </c>
      <c r="M159">
        <v>-26.658901098901101</v>
      </c>
      <c r="BE159" s="11" t="s">
        <v>1130</v>
      </c>
    </row>
    <row r="160" spans="1:57">
      <c r="A160">
        <v>159</v>
      </c>
      <c r="B160" t="s">
        <v>1021</v>
      </c>
      <c r="C160">
        <v>-33.983330000000002</v>
      </c>
      <c r="D160">
        <v>151.16667000000001</v>
      </c>
      <c r="E160" t="s">
        <v>1025</v>
      </c>
      <c r="F160" t="s">
        <v>1023</v>
      </c>
      <c r="G160" t="s">
        <v>91</v>
      </c>
      <c r="I160" t="s">
        <v>121</v>
      </c>
      <c r="K160">
        <v>5</v>
      </c>
      <c r="M160">
        <v>-26.490109890109899</v>
      </c>
      <c r="BE160" s="11" t="s">
        <v>1130</v>
      </c>
    </row>
    <row r="161" spans="1:57">
      <c r="A161">
        <v>160</v>
      </c>
      <c r="B161" t="s">
        <v>1021</v>
      </c>
      <c r="C161">
        <v>-33.983330000000002</v>
      </c>
      <c r="D161">
        <v>151.16667000000001</v>
      </c>
      <c r="E161" t="s">
        <v>1026</v>
      </c>
      <c r="F161" t="s">
        <v>1023</v>
      </c>
      <c r="G161" t="s">
        <v>91</v>
      </c>
      <c r="I161" t="s">
        <v>121</v>
      </c>
      <c r="K161">
        <v>5</v>
      </c>
      <c r="M161">
        <v>-26.455824175824201</v>
      </c>
      <c r="BE161" s="11" t="s">
        <v>1130</v>
      </c>
    </row>
    <row r="162" spans="1:57">
      <c r="A162">
        <v>161</v>
      </c>
      <c r="B162" t="s">
        <v>1027</v>
      </c>
      <c r="C162">
        <v>-28.106999999999999</v>
      </c>
      <c r="D162">
        <v>153.446</v>
      </c>
      <c r="E162" t="s">
        <v>1028</v>
      </c>
      <c r="F162" t="s">
        <v>1029</v>
      </c>
      <c r="G162" t="s">
        <v>15</v>
      </c>
      <c r="I162" t="s">
        <v>1030</v>
      </c>
      <c r="K162">
        <v>5</v>
      </c>
      <c r="M162">
        <v>-29</v>
      </c>
      <c r="P162">
        <v>84.428571428571402</v>
      </c>
      <c r="S162">
        <v>5</v>
      </c>
      <c r="BE162" s="11" t="s">
        <v>1131</v>
      </c>
    </row>
    <row r="163" spans="1:57">
      <c r="A163">
        <v>162</v>
      </c>
      <c r="B163" t="s">
        <v>1027</v>
      </c>
      <c r="C163">
        <v>-27.872</v>
      </c>
      <c r="D163">
        <v>153.399</v>
      </c>
      <c r="E163" t="s">
        <v>1031</v>
      </c>
      <c r="F163" t="s">
        <v>1029</v>
      </c>
      <c r="G163" t="s">
        <v>1097</v>
      </c>
      <c r="I163" t="s">
        <v>1030</v>
      </c>
      <c r="K163">
        <v>5</v>
      </c>
      <c r="M163">
        <v>-28.1</v>
      </c>
      <c r="P163">
        <v>94.285714285714306</v>
      </c>
      <c r="S163">
        <v>3.45</v>
      </c>
      <c r="BE163" s="11" t="s">
        <v>1131</v>
      </c>
    </row>
    <row r="164" spans="1:57">
      <c r="A164">
        <v>163</v>
      </c>
      <c r="B164" t="s">
        <v>1032</v>
      </c>
      <c r="C164">
        <v>-27.492583333333332</v>
      </c>
      <c r="D164">
        <v>153.00200000000001</v>
      </c>
      <c r="E164">
        <v>1</v>
      </c>
      <c r="F164" t="s">
        <v>1033</v>
      </c>
      <c r="G164" s="10" t="s">
        <v>165</v>
      </c>
      <c r="I164" t="s">
        <v>121</v>
      </c>
      <c r="J164" s="16">
        <v>40210</v>
      </c>
      <c r="K164">
        <v>1</v>
      </c>
      <c r="M164">
        <v>-28.76</v>
      </c>
      <c r="BE164" s="11" t="s">
        <v>1132</v>
      </c>
    </row>
    <row r="165" spans="1:57">
      <c r="A165">
        <v>164</v>
      </c>
      <c r="B165" t="s">
        <v>1032</v>
      </c>
      <c r="C165">
        <v>-27.483333333333334</v>
      </c>
      <c r="D165">
        <v>152.99638333333334</v>
      </c>
      <c r="E165">
        <v>2</v>
      </c>
      <c r="F165" t="s">
        <v>1033</v>
      </c>
      <c r="G165" s="10" t="s">
        <v>165</v>
      </c>
      <c r="I165" t="s">
        <v>121</v>
      </c>
      <c r="K165">
        <v>1</v>
      </c>
      <c r="M165">
        <v>-29.67</v>
      </c>
      <c r="BE165" s="11" t="s">
        <v>1132</v>
      </c>
    </row>
    <row r="166" spans="1:57">
      <c r="A166">
        <v>165</v>
      </c>
      <c r="B166" t="s">
        <v>1032</v>
      </c>
      <c r="C166">
        <v>-27.476316666666666</v>
      </c>
      <c r="D166">
        <v>153.02515</v>
      </c>
      <c r="E166">
        <v>3</v>
      </c>
      <c r="F166" t="s">
        <v>1033</v>
      </c>
      <c r="G166" s="10" t="s">
        <v>165</v>
      </c>
      <c r="I166" t="s">
        <v>121</v>
      </c>
      <c r="K166">
        <v>1</v>
      </c>
      <c r="M166">
        <v>-28.75</v>
      </c>
      <c r="BE166" s="11" t="s">
        <v>1132</v>
      </c>
    </row>
    <row r="167" spans="1:57">
      <c r="A167">
        <v>166</v>
      </c>
      <c r="B167" t="s">
        <v>1032</v>
      </c>
      <c r="C167">
        <v>-27.471150000000002</v>
      </c>
      <c r="D167">
        <v>153.03413333333333</v>
      </c>
      <c r="E167">
        <v>4</v>
      </c>
      <c r="F167" t="s">
        <v>1033</v>
      </c>
      <c r="G167" s="10" t="s">
        <v>165</v>
      </c>
      <c r="I167" t="s">
        <v>121</v>
      </c>
      <c r="K167">
        <v>1</v>
      </c>
      <c r="M167">
        <v>-30.35</v>
      </c>
      <c r="BE167" s="11" t="s">
        <v>1132</v>
      </c>
    </row>
    <row r="168" spans="1:57">
      <c r="A168">
        <v>167</v>
      </c>
      <c r="B168" t="s">
        <v>1032</v>
      </c>
      <c r="C168">
        <v>-27.475349999999999</v>
      </c>
      <c r="D168">
        <v>153.04374999999999</v>
      </c>
      <c r="E168">
        <v>5</v>
      </c>
      <c r="F168" t="s">
        <v>1033</v>
      </c>
      <c r="G168" s="10" t="s">
        <v>165</v>
      </c>
      <c r="I168" t="s">
        <v>121</v>
      </c>
      <c r="K168">
        <v>1</v>
      </c>
      <c r="M168">
        <v>-30.51</v>
      </c>
      <c r="BE168" s="11" t="s">
        <v>1132</v>
      </c>
    </row>
    <row r="169" spans="1:57">
      <c r="A169">
        <v>168</v>
      </c>
      <c r="B169" t="s">
        <v>1032</v>
      </c>
      <c r="C169">
        <v>-27.476133333333333</v>
      </c>
      <c r="D169">
        <v>153.04958333333335</v>
      </c>
      <c r="E169">
        <v>6</v>
      </c>
      <c r="F169" t="s">
        <v>1033</v>
      </c>
      <c r="G169" s="10" t="s">
        <v>165</v>
      </c>
      <c r="I169" t="s">
        <v>121</v>
      </c>
      <c r="K169">
        <v>1</v>
      </c>
      <c r="M169">
        <v>-27.75</v>
      </c>
      <c r="BE169" s="11" t="s">
        <v>1132</v>
      </c>
    </row>
    <row r="170" spans="1:57">
      <c r="A170">
        <v>169</v>
      </c>
      <c r="B170" t="s">
        <v>1032</v>
      </c>
      <c r="C170">
        <v>-27.471566666666668</v>
      </c>
      <c r="D170">
        <v>153.05211666666668</v>
      </c>
      <c r="E170">
        <v>7</v>
      </c>
      <c r="F170" t="s">
        <v>1033</v>
      </c>
      <c r="G170" s="10" t="s">
        <v>165</v>
      </c>
      <c r="I170" t="s">
        <v>121</v>
      </c>
      <c r="K170">
        <v>1</v>
      </c>
      <c r="M170">
        <v>-26.71</v>
      </c>
      <c r="BE170" s="11" t="s">
        <v>1132</v>
      </c>
    </row>
    <row r="171" spans="1:57">
      <c r="A171">
        <v>170</v>
      </c>
      <c r="B171" t="s">
        <v>1032</v>
      </c>
      <c r="C171">
        <v>-27.453166666666668</v>
      </c>
      <c r="D171">
        <v>153.04965000000001</v>
      </c>
      <c r="E171">
        <v>8</v>
      </c>
      <c r="F171" t="s">
        <v>1033</v>
      </c>
      <c r="G171" s="10" t="s">
        <v>165</v>
      </c>
      <c r="I171" t="s">
        <v>121</v>
      </c>
      <c r="K171">
        <v>1</v>
      </c>
      <c r="M171">
        <v>-29.64</v>
      </c>
      <c r="BE171" s="11" t="s">
        <v>1132</v>
      </c>
    </row>
    <row r="172" spans="1:57">
      <c r="A172">
        <v>171</v>
      </c>
      <c r="B172" t="s">
        <v>1032</v>
      </c>
      <c r="C172">
        <v>-27.440033333333332</v>
      </c>
      <c r="D172">
        <v>153.06218333333334</v>
      </c>
      <c r="E172">
        <v>9</v>
      </c>
      <c r="F172" t="s">
        <v>1033</v>
      </c>
      <c r="G172" s="10" t="s">
        <v>165</v>
      </c>
      <c r="I172" t="s">
        <v>121</v>
      </c>
      <c r="K172">
        <v>1</v>
      </c>
      <c r="M172">
        <v>-28.8</v>
      </c>
      <c r="BE172" s="11" t="s">
        <v>1132</v>
      </c>
    </row>
    <row r="173" spans="1:57">
      <c r="A173">
        <v>172</v>
      </c>
      <c r="B173" t="s">
        <v>1032</v>
      </c>
      <c r="C173">
        <v>-27.449149999999999</v>
      </c>
      <c r="D173">
        <v>153.0839</v>
      </c>
      <c r="E173">
        <v>10</v>
      </c>
      <c r="F173" t="s">
        <v>1033</v>
      </c>
      <c r="G173" s="10" t="s">
        <v>165</v>
      </c>
      <c r="I173" t="s">
        <v>121</v>
      </c>
      <c r="K173">
        <v>1</v>
      </c>
      <c r="M173">
        <v>-28.52</v>
      </c>
      <c r="BE173" s="11" t="s">
        <v>1132</v>
      </c>
    </row>
    <row r="174" spans="1:57">
      <c r="A174">
        <v>173</v>
      </c>
      <c r="B174" t="s">
        <v>1032</v>
      </c>
      <c r="C174">
        <v>-27.447816666666668</v>
      </c>
      <c r="D174">
        <v>153.09944999999999</v>
      </c>
      <c r="E174">
        <v>11</v>
      </c>
      <c r="F174" t="s">
        <v>1033</v>
      </c>
      <c r="G174" s="10" t="s">
        <v>165</v>
      </c>
      <c r="I174" t="s">
        <v>121</v>
      </c>
      <c r="K174">
        <v>1</v>
      </c>
      <c r="M174">
        <v>-28.14</v>
      </c>
      <c r="BE174" s="11" t="s">
        <v>1132</v>
      </c>
    </row>
    <row r="175" spans="1:57">
      <c r="A175">
        <v>174</v>
      </c>
      <c r="B175" t="s">
        <v>1032</v>
      </c>
      <c r="C175">
        <v>-27.410900000000002</v>
      </c>
      <c r="D175">
        <v>153.14916666666667</v>
      </c>
      <c r="E175">
        <v>12</v>
      </c>
      <c r="F175" t="s">
        <v>1033</v>
      </c>
      <c r="G175" s="10" t="s">
        <v>165</v>
      </c>
      <c r="I175" t="s">
        <v>121</v>
      </c>
      <c r="K175">
        <v>1</v>
      </c>
      <c r="M175">
        <v>-28.49</v>
      </c>
      <c r="BE175" s="11" t="s">
        <v>1132</v>
      </c>
    </row>
    <row r="176" spans="1:57">
      <c r="A176">
        <v>175</v>
      </c>
      <c r="B176" t="s">
        <v>1032</v>
      </c>
      <c r="C176">
        <v>-27.399483333333333</v>
      </c>
      <c r="D176">
        <v>153.16423333333333</v>
      </c>
      <c r="E176">
        <v>13</v>
      </c>
      <c r="F176" t="s">
        <v>1033</v>
      </c>
      <c r="G176" s="10" t="s">
        <v>165</v>
      </c>
      <c r="I176" t="s">
        <v>121</v>
      </c>
      <c r="K176">
        <v>1</v>
      </c>
      <c r="M176">
        <v>-26.99</v>
      </c>
      <c r="BE176" s="11" t="s">
        <v>1132</v>
      </c>
    </row>
    <row r="177" spans="1:57">
      <c r="A177">
        <v>176</v>
      </c>
      <c r="B177" t="s">
        <v>1032</v>
      </c>
      <c r="C177">
        <v>-27.401483333333335</v>
      </c>
      <c r="D177">
        <v>153.16798333333332</v>
      </c>
      <c r="E177" t="s">
        <v>1034</v>
      </c>
      <c r="G177" s="10" t="s">
        <v>165</v>
      </c>
      <c r="I177" t="s">
        <v>121</v>
      </c>
      <c r="K177">
        <v>1</v>
      </c>
      <c r="M177">
        <v>-28.11</v>
      </c>
      <c r="BE177" s="11" t="s">
        <v>1132</v>
      </c>
    </row>
    <row r="178" spans="1:57">
      <c r="A178">
        <v>177</v>
      </c>
      <c r="B178" t="s">
        <v>1032</v>
      </c>
      <c r="C178">
        <v>-27.401483333333335</v>
      </c>
      <c r="D178">
        <v>153.16798333333332</v>
      </c>
      <c r="E178" t="s">
        <v>1035</v>
      </c>
      <c r="G178" s="10" t="s">
        <v>165</v>
      </c>
      <c r="I178" t="s">
        <v>121</v>
      </c>
      <c r="K178">
        <v>1</v>
      </c>
      <c r="M178">
        <v>-30.54</v>
      </c>
      <c r="BE178" s="11" t="s">
        <v>1132</v>
      </c>
    </row>
    <row r="179" spans="1:57">
      <c r="A179">
        <v>178</v>
      </c>
      <c r="B179" t="s">
        <v>1032</v>
      </c>
      <c r="C179">
        <v>-27.467983333333333</v>
      </c>
      <c r="D179">
        <v>153.1936</v>
      </c>
      <c r="E179">
        <v>15</v>
      </c>
      <c r="G179" s="10" t="s">
        <v>165</v>
      </c>
      <c r="I179" t="s">
        <v>121</v>
      </c>
      <c r="K179">
        <v>1</v>
      </c>
      <c r="M179">
        <v>-25.77</v>
      </c>
      <c r="BE179" s="11" t="s">
        <v>1132</v>
      </c>
    </row>
    <row r="180" spans="1:57">
      <c r="A180">
        <v>179</v>
      </c>
      <c r="B180" t="s">
        <v>1032</v>
      </c>
      <c r="C180">
        <v>-27.468466666666668</v>
      </c>
      <c r="D180">
        <v>153.19403333333332</v>
      </c>
      <c r="E180">
        <v>16</v>
      </c>
      <c r="G180" s="10" t="s">
        <v>165</v>
      </c>
      <c r="I180" t="s">
        <v>121</v>
      </c>
      <c r="K180">
        <v>1</v>
      </c>
      <c r="M180">
        <v>-27.18</v>
      </c>
      <c r="BE180" s="11" t="s">
        <v>1132</v>
      </c>
    </row>
    <row r="181" spans="1:57">
      <c r="A181">
        <v>180</v>
      </c>
      <c r="B181" t="s">
        <v>1036</v>
      </c>
      <c r="C181">
        <v>16.8311094785671</v>
      </c>
      <c r="D181">
        <v>-88.106160751342699</v>
      </c>
      <c r="E181" t="s">
        <v>1037</v>
      </c>
      <c r="F181" t="s">
        <v>1038</v>
      </c>
      <c r="G181" t="s">
        <v>260</v>
      </c>
      <c r="I181" t="s">
        <v>1039</v>
      </c>
      <c r="K181">
        <v>5</v>
      </c>
      <c r="M181">
        <v>-27</v>
      </c>
      <c r="N181">
        <v>0.5</v>
      </c>
      <c r="O181">
        <f t="shared" ref="O181:O188" si="2">N181/SQRT(K181)</f>
        <v>0.22360679774997896</v>
      </c>
      <c r="P181">
        <v>39.9</v>
      </c>
      <c r="Q181">
        <v>1.1000000000000001</v>
      </c>
      <c r="R181">
        <f t="shared" ref="R181:R188" si="3">Q181/SQRT(K181)</f>
        <v>0.49193495504995377</v>
      </c>
      <c r="S181">
        <v>1.5</v>
      </c>
      <c r="T181">
        <v>0.5</v>
      </c>
      <c r="U181">
        <f>T181/SQRT(K181)</f>
        <v>0.22360679774997896</v>
      </c>
      <c r="AC181">
        <v>-7.14</v>
      </c>
      <c r="AF181">
        <v>3.2</v>
      </c>
      <c r="AI181">
        <v>19.399999999999999</v>
      </c>
      <c r="BE181" s="11" t="s">
        <v>825</v>
      </c>
    </row>
    <row r="182" spans="1:57">
      <c r="A182">
        <v>181</v>
      </c>
      <c r="B182" t="s">
        <v>1036</v>
      </c>
      <c r="C182">
        <v>16.833902690900398</v>
      </c>
      <c r="D182">
        <v>-88.105602851867602</v>
      </c>
      <c r="E182" t="s">
        <v>1040</v>
      </c>
      <c r="F182" t="s">
        <v>1038</v>
      </c>
      <c r="G182" t="s">
        <v>260</v>
      </c>
      <c r="I182" t="s">
        <v>1039</v>
      </c>
      <c r="K182">
        <v>5</v>
      </c>
      <c r="M182">
        <v>-26.4</v>
      </c>
      <c r="N182">
        <v>0.6</v>
      </c>
      <c r="O182">
        <f t="shared" si="2"/>
        <v>0.26832815729997472</v>
      </c>
      <c r="P182">
        <v>99.5</v>
      </c>
      <c r="Q182">
        <v>6.3</v>
      </c>
      <c r="R182">
        <f t="shared" si="3"/>
        <v>2.8174456516497348</v>
      </c>
      <c r="S182">
        <v>-3</v>
      </c>
      <c r="T182">
        <v>1.4</v>
      </c>
      <c r="U182">
        <f t="shared" ref="U182:U188" si="4">T182/SQRT(K182)</f>
        <v>0.62609903369994102</v>
      </c>
      <c r="AC182">
        <v>-25.2</v>
      </c>
      <c r="AF182">
        <v>-0.2</v>
      </c>
      <c r="AI182">
        <v>19</v>
      </c>
    </row>
    <row r="183" spans="1:57">
      <c r="A183">
        <v>182</v>
      </c>
      <c r="B183" t="s">
        <v>1036</v>
      </c>
      <c r="C183">
        <v>16.825605086639801</v>
      </c>
      <c r="D183">
        <v>-88.104701629638598</v>
      </c>
      <c r="E183" t="s">
        <v>1041</v>
      </c>
      <c r="F183" t="s">
        <v>1038</v>
      </c>
      <c r="G183" t="s">
        <v>260</v>
      </c>
      <c r="I183" t="s">
        <v>1039</v>
      </c>
      <c r="K183">
        <v>6</v>
      </c>
      <c r="M183">
        <v>-28.6</v>
      </c>
      <c r="N183">
        <v>0.6</v>
      </c>
      <c r="O183">
        <f t="shared" si="2"/>
        <v>0.24494897427831783</v>
      </c>
      <c r="P183">
        <v>43.9</v>
      </c>
      <c r="Q183">
        <v>2.4</v>
      </c>
      <c r="R183">
        <f t="shared" si="3"/>
        <v>0.97979589711327131</v>
      </c>
      <c r="S183">
        <v>-0.9</v>
      </c>
      <c r="T183">
        <v>0.6</v>
      </c>
      <c r="U183">
        <f t="shared" si="4"/>
        <v>0.24494897427831783</v>
      </c>
      <c r="AC183">
        <v>-24.4</v>
      </c>
      <c r="AF183">
        <v>-1.1000000000000001</v>
      </c>
      <c r="AI183">
        <v>43.5</v>
      </c>
    </row>
    <row r="184" spans="1:57">
      <c r="A184">
        <v>183</v>
      </c>
      <c r="B184" t="s">
        <v>1036</v>
      </c>
      <c r="C184">
        <v>16.828480535211199</v>
      </c>
      <c r="D184">
        <v>-88.105302444458005</v>
      </c>
      <c r="E184" t="s">
        <v>1042</v>
      </c>
      <c r="F184" t="s">
        <v>1038</v>
      </c>
      <c r="G184" t="s">
        <v>260</v>
      </c>
      <c r="I184" t="s">
        <v>1039</v>
      </c>
      <c r="K184">
        <v>6</v>
      </c>
      <c r="M184">
        <v>-27.5</v>
      </c>
      <c r="N184">
        <v>0.4</v>
      </c>
      <c r="O184">
        <f t="shared" si="2"/>
        <v>0.16329931618554522</v>
      </c>
      <c r="P184">
        <v>96.5</v>
      </c>
      <c r="Q184">
        <v>15.3</v>
      </c>
      <c r="R184">
        <f t="shared" si="3"/>
        <v>6.2461988440971048</v>
      </c>
      <c r="S184">
        <v>0.3</v>
      </c>
      <c r="T184">
        <v>1.9</v>
      </c>
      <c r="U184">
        <f t="shared" si="4"/>
        <v>0.77567175188133974</v>
      </c>
      <c r="AC184">
        <v>-9.8000000000000007</v>
      </c>
      <c r="AF184">
        <v>1.9</v>
      </c>
      <c r="AI184">
        <v>18.899999999999999</v>
      </c>
    </row>
    <row r="185" spans="1:57">
      <c r="A185">
        <v>184</v>
      </c>
      <c r="B185" t="s">
        <v>1036</v>
      </c>
      <c r="C185">
        <v>16.833450850521999</v>
      </c>
      <c r="D185">
        <v>-88.103242507934496</v>
      </c>
      <c r="E185" t="s">
        <v>1043</v>
      </c>
      <c r="F185" t="s">
        <v>1038</v>
      </c>
      <c r="G185" t="s">
        <v>260</v>
      </c>
      <c r="I185" t="s">
        <v>1039</v>
      </c>
      <c r="K185">
        <v>6</v>
      </c>
      <c r="M185">
        <v>-27.5</v>
      </c>
      <c r="N185">
        <v>1.1000000000000001</v>
      </c>
      <c r="O185">
        <f t="shared" si="2"/>
        <v>0.44907311951024942</v>
      </c>
      <c r="P185">
        <v>91</v>
      </c>
      <c r="Q185">
        <v>15.1</v>
      </c>
      <c r="R185">
        <f t="shared" si="3"/>
        <v>6.164549186004332</v>
      </c>
      <c r="S185">
        <v>-1.3</v>
      </c>
      <c r="T185">
        <v>1.5</v>
      </c>
      <c r="U185">
        <f t="shared" si="4"/>
        <v>0.61237243569579458</v>
      </c>
      <c r="AC185">
        <v>-25.9</v>
      </c>
      <c r="AF185">
        <v>-0.4</v>
      </c>
      <c r="AI185">
        <v>15.9</v>
      </c>
    </row>
    <row r="186" spans="1:57">
      <c r="A186">
        <v>185</v>
      </c>
      <c r="B186" t="s">
        <v>1036</v>
      </c>
      <c r="C186">
        <v>16.833861614546901</v>
      </c>
      <c r="D186">
        <v>-88.1019979629516</v>
      </c>
      <c r="E186" t="s">
        <v>1044</v>
      </c>
      <c r="F186" t="s">
        <v>1038</v>
      </c>
      <c r="G186" t="s">
        <v>260</v>
      </c>
      <c r="I186" t="s">
        <v>1039</v>
      </c>
      <c r="K186">
        <v>4</v>
      </c>
      <c r="M186">
        <v>-27.4</v>
      </c>
      <c r="N186">
        <v>0.4</v>
      </c>
      <c r="O186">
        <f t="shared" si="2"/>
        <v>0.2</v>
      </c>
      <c r="P186">
        <v>53.8</v>
      </c>
      <c r="Q186">
        <v>6.4</v>
      </c>
      <c r="R186">
        <f t="shared" si="3"/>
        <v>3.2</v>
      </c>
      <c r="S186">
        <v>-0.4</v>
      </c>
      <c r="T186">
        <v>1.7</v>
      </c>
      <c r="U186">
        <f t="shared" si="4"/>
        <v>0.85</v>
      </c>
      <c r="AC186">
        <v>-25.8</v>
      </c>
      <c r="AF186">
        <v>-0.2</v>
      </c>
      <c r="AI186">
        <v>18.7</v>
      </c>
    </row>
    <row r="187" spans="1:57">
      <c r="A187">
        <v>186</v>
      </c>
      <c r="B187" t="s">
        <v>1036</v>
      </c>
      <c r="C187">
        <v>16.833656232645801</v>
      </c>
      <c r="D187">
        <v>-88.101225486755297</v>
      </c>
      <c r="E187" t="s">
        <v>1045</v>
      </c>
      <c r="F187" t="s">
        <v>1038</v>
      </c>
      <c r="G187" t="s">
        <v>260</v>
      </c>
      <c r="I187" t="s">
        <v>1039</v>
      </c>
      <c r="K187">
        <v>5</v>
      </c>
      <c r="M187">
        <v>-25.8</v>
      </c>
      <c r="N187">
        <v>0.6</v>
      </c>
      <c r="O187">
        <f t="shared" si="2"/>
        <v>0.26832815729997472</v>
      </c>
      <c r="P187">
        <v>58.4</v>
      </c>
      <c r="Q187">
        <v>2.6</v>
      </c>
      <c r="R187">
        <f t="shared" si="3"/>
        <v>1.1627553482998907</v>
      </c>
      <c r="S187">
        <v>1.2</v>
      </c>
      <c r="T187">
        <v>1.1000000000000001</v>
      </c>
      <c r="U187">
        <f t="shared" si="4"/>
        <v>0.49193495504995377</v>
      </c>
      <c r="AC187">
        <v>-21</v>
      </c>
      <c r="AF187">
        <v>-0.7</v>
      </c>
      <c r="AI187">
        <v>11.2</v>
      </c>
    </row>
    <row r="188" spans="1:57">
      <c r="A188">
        <v>187</v>
      </c>
      <c r="B188" t="s">
        <v>1036</v>
      </c>
      <c r="C188">
        <v>16.8327114730318</v>
      </c>
      <c r="D188">
        <v>-88.106718650817797</v>
      </c>
      <c r="E188" t="s">
        <v>1046</v>
      </c>
      <c r="F188" t="s">
        <v>1038</v>
      </c>
      <c r="G188" t="s">
        <v>260</v>
      </c>
      <c r="I188" t="s">
        <v>1039</v>
      </c>
      <c r="K188">
        <v>5</v>
      </c>
      <c r="M188">
        <v>-26.8</v>
      </c>
      <c r="N188">
        <v>0.5</v>
      </c>
      <c r="O188">
        <f t="shared" si="2"/>
        <v>0.22360679774997896</v>
      </c>
      <c r="P188">
        <v>61</v>
      </c>
      <c r="Q188">
        <v>5.2</v>
      </c>
      <c r="R188">
        <f t="shared" si="3"/>
        <v>2.3255106965997814</v>
      </c>
      <c r="S188">
        <v>0.8</v>
      </c>
      <c r="T188">
        <v>1</v>
      </c>
      <c r="U188">
        <f t="shared" si="4"/>
        <v>0.44721359549995793</v>
      </c>
      <c r="AC188">
        <v>-23.5</v>
      </c>
      <c r="AF188">
        <v>0</v>
      </c>
      <c r="AI188">
        <v>12.3</v>
      </c>
    </row>
    <row r="189" spans="1:57">
      <c r="A189">
        <v>188</v>
      </c>
      <c r="B189" t="s">
        <v>614</v>
      </c>
      <c r="C189">
        <v>-0.16667000000000001</v>
      </c>
      <c r="D189">
        <v>-47.833300000000001</v>
      </c>
      <c r="E189" t="s">
        <v>615</v>
      </c>
      <c r="F189" t="s">
        <v>616</v>
      </c>
      <c r="I189" t="s">
        <v>71</v>
      </c>
      <c r="K189">
        <v>12</v>
      </c>
      <c r="M189">
        <v>-28.425000000000001</v>
      </c>
      <c r="S189">
        <v>4.625</v>
      </c>
      <c r="BE189" s="23" t="s">
        <v>829</v>
      </c>
    </row>
    <row r="190" spans="1:57">
      <c r="A190">
        <v>189</v>
      </c>
      <c r="B190" t="s">
        <v>513</v>
      </c>
      <c r="C190">
        <v>-25.02</v>
      </c>
      <c r="D190">
        <v>-47.93</v>
      </c>
      <c r="E190" t="s">
        <v>1047</v>
      </c>
      <c r="F190" t="s">
        <v>71</v>
      </c>
      <c r="G190" t="s">
        <v>1098</v>
      </c>
      <c r="I190" t="s">
        <v>71</v>
      </c>
      <c r="K190">
        <v>5</v>
      </c>
      <c r="M190">
        <v>-26</v>
      </c>
      <c r="P190">
        <v>59.657142857142901</v>
      </c>
      <c r="S190">
        <v>6.6</v>
      </c>
      <c r="BE190" s="11" t="s">
        <v>1133</v>
      </c>
    </row>
    <row r="191" spans="1:57">
      <c r="A191">
        <v>190</v>
      </c>
      <c r="B191" t="s">
        <v>513</v>
      </c>
      <c r="C191">
        <v>-25.016999999999999</v>
      </c>
      <c r="D191">
        <v>-47.908999999999999</v>
      </c>
      <c r="E191" t="s">
        <v>1048</v>
      </c>
      <c r="F191" t="s">
        <v>71</v>
      </c>
      <c r="G191" t="s">
        <v>1098</v>
      </c>
      <c r="I191" t="s">
        <v>71</v>
      </c>
      <c r="K191">
        <v>5</v>
      </c>
      <c r="M191">
        <v>-27</v>
      </c>
      <c r="P191">
        <v>7.54285714285714</v>
      </c>
      <c r="S191">
        <v>4.3499999999999996</v>
      </c>
    </row>
    <row r="192" spans="1:57">
      <c r="A192">
        <v>191</v>
      </c>
      <c r="B192" t="s">
        <v>617</v>
      </c>
      <c r="C192">
        <v>-8.3605999999999998</v>
      </c>
      <c r="D192">
        <v>-34.962961100000001</v>
      </c>
      <c r="E192" t="s">
        <v>618</v>
      </c>
      <c r="F192" t="s">
        <v>619</v>
      </c>
      <c r="G192" t="s">
        <v>581</v>
      </c>
      <c r="I192" t="s">
        <v>71</v>
      </c>
      <c r="J192" t="s">
        <v>619</v>
      </c>
      <c r="K192" s="2">
        <v>3</v>
      </c>
      <c r="BD192" t="s">
        <v>1149</v>
      </c>
      <c r="BE192" s="23" t="s">
        <v>830</v>
      </c>
    </row>
    <row r="193" spans="1:57">
      <c r="A193">
        <v>192</v>
      </c>
      <c r="B193" t="s">
        <v>1049</v>
      </c>
      <c r="C193">
        <v>-24.694846330935299</v>
      </c>
      <c r="D193">
        <v>-47.468918102702702</v>
      </c>
      <c r="E193" t="s">
        <v>1050</v>
      </c>
      <c r="F193" t="s">
        <v>1051</v>
      </c>
      <c r="G193" t="s">
        <v>260</v>
      </c>
      <c r="I193" t="s">
        <v>71</v>
      </c>
      <c r="K193" s="2">
        <v>3</v>
      </c>
      <c r="M193">
        <v>-31</v>
      </c>
      <c r="P193">
        <v>23</v>
      </c>
      <c r="S193">
        <v>4.7</v>
      </c>
      <c r="BD193">
        <v>2</v>
      </c>
      <c r="BE193" s="11" t="s">
        <v>1134</v>
      </c>
    </row>
    <row r="194" spans="1:57">
      <c r="A194">
        <v>193</v>
      </c>
      <c r="B194" s="8" t="s">
        <v>599</v>
      </c>
      <c r="C194">
        <v>-21.7333</v>
      </c>
      <c r="D194">
        <v>165.7833</v>
      </c>
      <c r="E194" t="s">
        <v>600</v>
      </c>
      <c r="F194" t="s">
        <v>601</v>
      </c>
      <c r="I194" t="s">
        <v>601</v>
      </c>
      <c r="J194" t="s">
        <v>602</v>
      </c>
      <c r="K194" s="2">
        <v>3</v>
      </c>
      <c r="M194">
        <v>-30.46</v>
      </c>
      <c r="N194">
        <v>0.3</v>
      </c>
      <c r="O194">
        <f>N194/SQRT(K194)</f>
        <v>0.17320508075688773</v>
      </c>
      <c r="P194">
        <v>66.22</v>
      </c>
      <c r="Q194">
        <v>0.44</v>
      </c>
      <c r="R194">
        <f>Q194/SQRT(K194)</f>
        <v>0.25403411844343537</v>
      </c>
      <c r="S194">
        <v>3.71</v>
      </c>
      <c r="T194">
        <v>1.85</v>
      </c>
      <c r="U194">
        <f>T194/SQRT(K194)</f>
        <v>1.0680979980008078</v>
      </c>
      <c r="AL194">
        <v>-31.16</v>
      </c>
      <c r="AM194">
        <v>0.84</v>
      </c>
      <c r="AO194">
        <v>4.37</v>
      </c>
      <c r="AP194">
        <v>1.79</v>
      </c>
      <c r="AQ194">
        <f>AP194/SQRT(K194)</f>
        <v>1.0334569818494301</v>
      </c>
      <c r="AR194">
        <v>70.349999999999994</v>
      </c>
      <c r="AS194">
        <v>3.81</v>
      </c>
      <c r="AT194">
        <f>AS194/SQRT(K194)</f>
        <v>2.1997045256124745</v>
      </c>
      <c r="AU194">
        <v>-27.19</v>
      </c>
      <c r="AV194">
        <v>0.38</v>
      </c>
      <c r="AW194">
        <f>AV194/SQRT(K194)</f>
        <v>0.2193931022920578</v>
      </c>
      <c r="AX194">
        <v>4.74</v>
      </c>
      <c r="AY194">
        <v>0.41</v>
      </c>
      <c r="AZ194">
        <f>AY194/SQRT(K194)</f>
        <v>0.23671361036774657</v>
      </c>
      <c r="BA194">
        <v>147.96</v>
      </c>
      <c r="BB194">
        <v>1.71</v>
      </c>
      <c r="BC194">
        <f>BB194/SQRT(K194)</f>
        <v>0.98726896031426015</v>
      </c>
      <c r="BE194" s="24" t="s">
        <v>826</v>
      </c>
    </row>
    <row r="195" spans="1:57">
      <c r="A195">
        <v>194</v>
      </c>
      <c r="B195" t="s">
        <v>72</v>
      </c>
      <c r="C195">
        <v>5.3049999999999997</v>
      </c>
      <c r="D195">
        <v>-32.632222222222225</v>
      </c>
      <c r="E195" t="s">
        <v>73</v>
      </c>
      <c r="F195" t="s">
        <v>75</v>
      </c>
      <c r="G195" t="s">
        <v>74</v>
      </c>
      <c r="I195" t="s">
        <v>64</v>
      </c>
      <c r="K195">
        <v>6</v>
      </c>
      <c r="M195">
        <v>-27.3</v>
      </c>
      <c r="P195">
        <v>21.428571428571399</v>
      </c>
      <c r="S195">
        <v>-4.3</v>
      </c>
      <c r="BE195" s="11" t="s">
        <v>1135</v>
      </c>
    </row>
    <row r="196" spans="1:57">
      <c r="A196">
        <v>195</v>
      </c>
      <c r="B196" t="s">
        <v>72</v>
      </c>
      <c r="C196">
        <v>5.3036111111111106</v>
      </c>
      <c r="D196">
        <v>-32.63333333333334</v>
      </c>
      <c r="E196" t="s">
        <v>76</v>
      </c>
      <c r="F196" t="s">
        <v>75</v>
      </c>
      <c r="G196" t="s">
        <v>74</v>
      </c>
      <c r="I196" t="s">
        <v>64</v>
      </c>
      <c r="K196" s="2">
        <v>3</v>
      </c>
      <c r="BE196" s="11" t="s">
        <v>1135</v>
      </c>
    </row>
    <row r="197" spans="1:57">
      <c r="A197">
        <v>196</v>
      </c>
      <c r="B197" t="s">
        <v>72</v>
      </c>
      <c r="C197">
        <v>5.3024999999999993</v>
      </c>
      <c r="D197">
        <v>-32.63388888888889</v>
      </c>
      <c r="E197" t="s">
        <v>77</v>
      </c>
      <c r="F197" t="s">
        <v>75</v>
      </c>
      <c r="G197" t="s">
        <v>74</v>
      </c>
      <c r="I197" t="s">
        <v>64</v>
      </c>
      <c r="K197" s="2">
        <v>3</v>
      </c>
      <c r="BE197" s="11" t="s">
        <v>1135</v>
      </c>
    </row>
    <row r="198" spans="1:57">
      <c r="A198">
        <v>197</v>
      </c>
      <c r="B198" t="s">
        <v>72</v>
      </c>
      <c r="C198">
        <v>5.3011111111111111</v>
      </c>
      <c r="D198">
        <v>-32.634444444444448</v>
      </c>
      <c r="E198" t="s">
        <v>78</v>
      </c>
      <c r="F198" t="s">
        <v>75</v>
      </c>
      <c r="G198" t="s">
        <v>74</v>
      </c>
      <c r="I198" t="s">
        <v>64</v>
      </c>
      <c r="K198" s="2">
        <v>3</v>
      </c>
      <c r="BE198" s="11" t="s">
        <v>1135</v>
      </c>
    </row>
    <row r="199" spans="1:57">
      <c r="A199">
        <v>198</v>
      </c>
      <c r="B199" t="s">
        <v>79</v>
      </c>
      <c r="C199">
        <v>5.4755952380952397</v>
      </c>
      <c r="D199">
        <v>-52.992152810664003</v>
      </c>
      <c r="E199" t="s">
        <v>80</v>
      </c>
      <c r="F199" t="s">
        <v>81</v>
      </c>
      <c r="G199" t="s">
        <v>74</v>
      </c>
      <c r="I199" t="s">
        <v>64</v>
      </c>
      <c r="J199" t="s">
        <v>82</v>
      </c>
      <c r="K199" s="2">
        <v>3</v>
      </c>
      <c r="M199">
        <v>-28.4</v>
      </c>
      <c r="P199">
        <v>15.2</v>
      </c>
      <c r="S199">
        <v>1.5</v>
      </c>
      <c r="BE199" s="23" t="s">
        <v>840</v>
      </c>
    </row>
    <row r="200" spans="1:57">
      <c r="A200">
        <v>199</v>
      </c>
      <c r="B200" t="s">
        <v>79</v>
      </c>
      <c r="C200">
        <v>5.4759523809523802</v>
      </c>
      <c r="D200">
        <v>-52.990811436418497</v>
      </c>
      <c r="E200" t="s">
        <v>83</v>
      </c>
      <c r="F200" t="s">
        <v>81</v>
      </c>
      <c r="G200" t="s">
        <v>74</v>
      </c>
      <c r="I200" t="s">
        <v>64</v>
      </c>
      <c r="K200" s="2">
        <v>3</v>
      </c>
      <c r="M200">
        <v>-29.5</v>
      </c>
      <c r="P200">
        <v>14.3</v>
      </c>
      <c r="S200">
        <v>4.3</v>
      </c>
      <c r="AC200">
        <v>-29.5</v>
      </c>
      <c r="AF200">
        <v>2.9</v>
      </c>
      <c r="AI200">
        <v>26.4</v>
      </c>
      <c r="BE200" s="23" t="s">
        <v>840</v>
      </c>
    </row>
    <row r="201" spans="1:57">
      <c r="A201">
        <v>200</v>
      </c>
      <c r="B201" t="s">
        <v>79</v>
      </c>
      <c r="C201">
        <v>5.4560714285714296</v>
      </c>
      <c r="D201">
        <v>-52.995506246277699</v>
      </c>
      <c r="E201" t="s">
        <v>84</v>
      </c>
      <c r="F201" t="s">
        <v>81</v>
      </c>
      <c r="G201" t="s">
        <v>74</v>
      </c>
      <c r="I201" t="s">
        <v>64</v>
      </c>
      <c r="K201" s="2">
        <v>3</v>
      </c>
      <c r="M201">
        <v>-33.6</v>
      </c>
      <c r="P201">
        <v>13.5</v>
      </c>
      <c r="S201">
        <v>3.1</v>
      </c>
      <c r="AC201">
        <v>-30.7</v>
      </c>
      <c r="AF201">
        <v>2.2000000000000002</v>
      </c>
      <c r="AI201">
        <v>26.5</v>
      </c>
      <c r="BE201" s="23" t="s">
        <v>840</v>
      </c>
    </row>
    <row r="202" spans="1:57">
      <c r="A202">
        <v>201</v>
      </c>
      <c r="B202" s="8" t="s">
        <v>60</v>
      </c>
      <c r="C202">
        <v>16.833500000000001</v>
      </c>
      <c r="D202">
        <v>-88.097399999999993</v>
      </c>
      <c r="E202" t="s">
        <v>1052</v>
      </c>
      <c r="F202" t="s">
        <v>63</v>
      </c>
      <c r="G202" t="s">
        <v>62</v>
      </c>
      <c r="I202" t="s">
        <v>64</v>
      </c>
      <c r="K202" s="2">
        <v>3</v>
      </c>
      <c r="M202">
        <v>-26.38</v>
      </c>
      <c r="N202">
        <v>0.11</v>
      </c>
      <c r="O202">
        <f>N202/SQRT(K202)</f>
        <v>6.3508529610858844E-2</v>
      </c>
      <c r="S202">
        <v>-5.37</v>
      </c>
      <c r="T202">
        <v>0.93</v>
      </c>
      <c r="U202">
        <f>T202/SQRT(K202)</f>
        <v>0.53693575034635199</v>
      </c>
      <c r="BE202" s="24" t="s">
        <v>837</v>
      </c>
    </row>
    <row r="203" spans="1:57">
      <c r="A203">
        <v>202</v>
      </c>
      <c r="B203" s="8" t="s">
        <v>60</v>
      </c>
      <c r="C203">
        <v>16.833500000000001</v>
      </c>
      <c r="D203">
        <v>-88.097399999999993</v>
      </c>
      <c r="E203" t="s">
        <v>61</v>
      </c>
      <c r="F203" t="s">
        <v>63</v>
      </c>
      <c r="G203" t="s">
        <v>62</v>
      </c>
      <c r="I203" t="s">
        <v>64</v>
      </c>
      <c r="K203" s="2">
        <v>3</v>
      </c>
      <c r="M203">
        <v>-28.54</v>
      </c>
      <c r="N203">
        <v>0.47</v>
      </c>
      <c r="O203">
        <f>N203/SQRT(K203)</f>
        <v>0.27135462651912412</v>
      </c>
      <c r="S203">
        <v>0.1</v>
      </c>
      <c r="T203">
        <v>0.35</v>
      </c>
      <c r="U203">
        <f>T203/SQRT(K203)</f>
        <v>0.20207259421636903</v>
      </c>
      <c r="BE203" s="24" t="s">
        <v>837</v>
      </c>
    </row>
    <row r="204" spans="1:57">
      <c r="A204">
        <v>203</v>
      </c>
      <c r="B204" s="8" t="s">
        <v>60</v>
      </c>
      <c r="C204">
        <v>16.833500000000001</v>
      </c>
      <c r="D204">
        <v>-88.103499999999997</v>
      </c>
      <c r="E204" t="s">
        <v>66</v>
      </c>
      <c r="F204" t="s">
        <v>63</v>
      </c>
      <c r="G204" t="s">
        <v>62</v>
      </c>
      <c r="I204" t="s">
        <v>64</v>
      </c>
      <c r="K204" s="2">
        <v>3</v>
      </c>
      <c r="M204">
        <v>-27.87</v>
      </c>
      <c r="N204">
        <v>0.3</v>
      </c>
      <c r="O204">
        <f>N204/SQRT(K204)</f>
        <v>0.17320508075688773</v>
      </c>
      <c r="S204">
        <v>-1.17</v>
      </c>
      <c r="T204">
        <v>0.69</v>
      </c>
      <c r="U204">
        <f>T204/SQRT(K204)</f>
        <v>0.39837168574084175</v>
      </c>
      <c r="BE204" s="24" t="s">
        <v>837</v>
      </c>
    </row>
    <row r="205" spans="1:57">
      <c r="A205">
        <v>204</v>
      </c>
      <c r="B205" s="8" t="s">
        <v>60</v>
      </c>
      <c r="C205">
        <v>-22.991299999999999</v>
      </c>
      <c r="D205">
        <v>-43.6584</v>
      </c>
      <c r="E205" t="s">
        <v>67</v>
      </c>
      <c r="F205" t="s">
        <v>63</v>
      </c>
      <c r="G205" t="s">
        <v>62</v>
      </c>
      <c r="I205" t="s">
        <v>64</v>
      </c>
      <c r="K205" s="2">
        <v>3</v>
      </c>
      <c r="M205">
        <v>-26.4</v>
      </c>
      <c r="N205">
        <v>1.5</v>
      </c>
      <c r="O205">
        <f>N205/SQRT(K205)</f>
        <v>0.86602540378443871</v>
      </c>
      <c r="V205">
        <v>-27.1</v>
      </c>
      <c r="W205">
        <v>1.3</v>
      </c>
      <c r="X205">
        <f>W205/SQRT(K205)</f>
        <v>0.75055534994651352</v>
      </c>
      <c r="BE205" s="24" t="s">
        <v>837</v>
      </c>
    </row>
    <row r="206" spans="1:57">
      <c r="A206">
        <v>205</v>
      </c>
      <c r="B206" s="8" t="s">
        <v>60</v>
      </c>
      <c r="C206">
        <v>5.3798000000000004</v>
      </c>
      <c r="D206">
        <v>-52.9208</v>
      </c>
      <c r="E206" t="s">
        <v>68</v>
      </c>
      <c r="F206" t="s">
        <v>63</v>
      </c>
      <c r="G206" t="s">
        <v>62</v>
      </c>
      <c r="I206" t="s">
        <v>64</v>
      </c>
      <c r="K206" s="2">
        <v>3</v>
      </c>
      <c r="M206">
        <v>-27.9</v>
      </c>
      <c r="P206">
        <v>18.2</v>
      </c>
      <c r="AU206">
        <v>-28</v>
      </c>
      <c r="BA206">
        <v>55.5</v>
      </c>
      <c r="BE206" s="24" t="s">
        <v>837</v>
      </c>
    </row>
    <row r="207" spans="1:57">
      <c r="A207">
        <v>206</v>
      </c>
      <c r="B207" t="s">
        <v>623</v>
      </c>
      <c r="C207">
        <v>9.99</v>
      </c>
      <c r="D207">
        <v>76.263999999999996</v>
      </c>
      <c r="E207" t="s">
        <v>624</v>
      </c>
      <c r="F207" t="s">
        <v>53</v>
      </c>
      <c r="I207" t="s">
        <v>53</v>
      </c>
      <c r="J207" t="s">
        <v>122</v>
      </c>
      <c r="K207">
        <v>9</v>
      </c>
      <c r="M207">
        <v>-27.033300000000001</v>
      </c>
      <c r="P207">
        <v>16.066600000000001</v>
      </c>
      <c r="S207">
        <v>6.1333000000000002</v>
      </c>
      <c r="BD207">
        <v>20</v>
      </c>
      <c r="BE207" s="23" t="s">
        <v>843</v>
      </c>
    </row>
    <row r="208" spans="1:57">
      <c r="A208">
        <v>207</v>
      </c>
      <c r="B208" t="s">
        <v>123</v>
      </c>
      <c r="C208">
        <v>11.416667</v>
      </c>
      <c r="D208">
        <v>79.783330000000007</v>
      </c>
      <c r="E208" t="s">
        <v>124</v>
      </c>
      <c r="F208" t="s">
        <v>125</v>
      </c>
      <c r="G208" t="s">
        <v>91</v>
      </c>
      <c r="I208" t="s">
        <v>53</v>
      </c>
      <c r="J208" t="s">
        <v>125</v>
      </c>
      <c r="K208" s="2">
        <v>3</v>
      </c>
      <c r="M208">
        <v>-28.556000000000001</v>
      </c>
      <c r="P208">
        <v>6.28</v>
      </c>
      <c r="S208">
        <v>39.534999999999997</v>
      </c>
      <c r="BE208" s="11" t="s">
        <v>1136</v>
      </c>
    </row>
    <row r="209" spans="1:57">
      <c r="A209">
        <v>208</v>
      </c>
      <c r="B209" t="s">
        <v>50</v>
      </c>
      <c r="C209" s="17">
        <v>21.693833300000001</v>
      </c>
      <c r="D209">
        <v>88.302999999999997</v>
      </c>
      <c r="E209" t="s">
        <v>51</v>
      </c>
      <c r="F209" t="s">
        <v>52</v>
      </c>
      <c r="G209" t="s">
        <v>1099</v>
      </c>
      <c r="I209" t="s">
        <v>53</v>
      </c>
      <c r="J209" t="s">
        <v>54</v>
      </c>
      <c r="K209" s="2">
        <v>3</v>
      </c>
      <c r="M209">
        <v>-26.31</v>
      </c>
      <c r="P209">
        <v>32.258064516128997</v>
      </c>
      <c r="S209">
        <v>5.56</v>
      </c>
      <c r="BE209" s="23" t="s">
        <v>850</v>
      </c>
    </row>
    <row r="210" spans="1:57">
      <c r="A210">
        <v>209</v>
      </c>
      <c r="B210" t="s">
        <v>50</v>
      </c>
      <c r="C210" s="17">
        <v>21.7</v>
      </c>
      <c r="D210">
        <v>88.304000000000002</v>
      </c>
      <c r="E210" t="s">
        <v>55</v>
      </c>
      <c r="F210" t="s">
        <v>52</v>
      </c>
      <c r="G210" t="s">
        <v>1099</v>
      </c>
      <c r="I210" t="s">
        <v>53</v>
      </c>
      <c r="K210" s="2">
        <v>3</v>
      </c>
      <c r="M210">
        <v>-28.08</v>
      </c>
      <c r="P210">
        <v>33.3333333333333</v>
      </c>
      <c r="S210">
        <v>4.24</v>
      </c>
      <c r="BE210" s="23" t="s">
        <v>850</v>
      </c>
    </row>
    <row r="211" spans="1:57">
      <c r="A211">
        <v>210</v>
      </c>
      <c r="B211" t="s">
        <v>56</v>
      </c>
      <c r="C211">
        <v>21.616667</v>
      </c>
      <c r="D211">
        <v>88.666669999999996</v>
      </c>
      <c r="E211" t="s">
        <v>57</v>
      </c>
      <c r="F211" t="s">
        <v>58</v>
      </c>
      <c r="G211" t="s">
        <v>1099</v>
      </c>
      <c r="I211" t="s">
        <v>53</v>
      </c>
      <c r="J211" t="s">
        <v>59</v>
      </c>
      <c r="K211">
        <v>6</v>
      </c>
      <c r="M211" s="7">
        <v>-27</v>
      </c>
      <c r="N211" s="7">
        <v>1.25</v>
      </c>
      <c r="O211">
        <f>N211/SQRT(K211)</f>
        <v>0.5103103630798288</v>
      </c>
      <c r="P211">
        <v>29.228571428571399</v>
      </c>
      <c r="S211">
        <v>4.9000000000000004</v>
      </c>
      <c r="T211">
        <v>0.93</v>
      </c>
      <c r="U211">
        <f>T211/SQRT(K211)</f>
        <v>0.37967091013139265</v>
      </c>
      <c r="AI211">
        <v>34.799999999999997</v>
      </c>
      <c r="BE211" s="23" t="s">
        <v>880</v>
      </c>
    </row>
    <row r="212" spans="1:57">
      <c r="A212">
        <v>211</v>
      </c>
      <c r="B212" t="s">
        <v>130</v>
      </c>
      <c r="C212">
        <v>-2.5053516819571899</v>
      </c>
      <c r="D212">
        <v>133.478527607362</v>
      </c>
      <c r="E212" t="s">
        <v>131</v>
      </c>
      <c r="F212" t="s">
        <v>132</v>
      </c>
      <c r="G212" t="s">
        <v>91</v>
      </c>
      <c r="I212" t="s">
        <v>133</v>
      </c>
      <c r="K212">
        <v>3</v>
      </c>
      <c r="M212">
        <v>-31.7</v>
      </c>
      <c r="N212">
        <v>0.5</v>
      </c>
      <c r="O212">
        <f>N212/SQRT(K212)</f>
        <v>0.28867513459481292</v>
      </c>
      <c r="P212">
        <v>33.57</v>
      </c>
      <c r="Q212">
        <v>6.29</v>
      </c>
      <c r="R212">
        <f>Q212/SQRT(K212)</f>
        <v>3.6315331932027464</v>
      </c>
      <c r="S212">
        <v>2.7</v>
      </c>
      <c r="T212">
        <v>0.6</v>
      </c>
      <c r="U212">
        <f>T212/SQRT(K212)</f>
        <v>0.34641016151377546</v>
      </c>
      <c r="AC212">
        <v>-30.5</v>
      </c>
      <c r="AD212">
        <v>0.3</v>
      </c>
      <c r="AE212" t="e">
        <f>AD212/SQRT(#REF!)</f>
        <v>#REF!</v>
      </c>
      <c r="AF212">
        <v>2.5</v>
      </c>
      <c r="AG212">
        <v>0.6</v>
      </c>
      <c r="AH212">
        <f>AG212/SQRT(K212)</f>
        <v>0.34641016151377546</v>
      </c>
      <c r="AI212">
        <v>69.099999999999994</v>
      </c>
      <c r="AJ212">
        <v>1.05</v>
      </c>
      <c r="AK212">
        <f>AJ212/SQRT(K212)</f>
        <v>0.60621778264910708</v>
      </c>
      <c r="AL212" s="7">
        <v>-29.7</v>
      </c>
      <c r="AM212" s="7">
        <v>0.6</v>
      </c>
      <c r="AN212" s="7"/>
      <c r="AO212">
        <v>3</v>
      </c>
      <c r="AP212">
        <v>0.6</v>
      </c>
      <c r="AQ212">
        <f>AP212/SQRT(K212)</f>
        <v>0.34641016151377546</v>
      </c>
      <c r="AR212">
        <v>91.69</v>
      </c>
      <c r="AS212">
        <v>16.809999999999999</v>
      </c>
      <c r="AT212">
        <f>AS212/SQRT(K212)</f>
        <v>9.7052580250776082</v>
      </c>
      <c r="AU212">
        <v>-29.4</v>
      </c>
      <c r="AV212">
        <v>0.4</v>
      </c>
      <c r="AW212">
        <f>AV212/SQRT(K212)</f>
        <v>0.23094010767585033</v>
      </c>
      <c r="AX212">
        <v>2</v>
      </c>
      <c r="AY212">
        <v>0.1</v>
      </c>
      <c r="AZ212">
        <f>AY212/SQRT(K212)</f>
        <v>5.7735026918962581E-2</v>
      </c>
      <c r="BA212">
        <v>298</v>
      </c>
      <c r="BB212">
        <v>22</v>
      </c>
      <c r="BC212">
        <f>BB212/SQRT(K212)</f>
        <v>12.701705922171767</v>
      </c>
      <c r="BD212">
        <v>50</v>
      </c>
      <c r="BE212" s="23" t="s">
        <v>856</v>
      </c>
    </row>
    <row r="213" spans="1:57">
      <c r="A213">
        <v>212</v>
      </c>
      <c r="B213" t="s">
        <v>130</v>
      </c>
      <c r="C213">
        <v>-2.57415902140673</v>
      </c>
      <c r="D213">
        <v>133.50766871165601</v>
      </c>
      <c r="E213" t="s">
        <v>560</v>
      </c>
      <c r="F213" t="s">
        <v>132</v>
      </c>
      <c r="G213" t="s">
        <v>561</v>
      </c>
      <c r="I213" t="s">
        <v>133</v>
      </c>
      <c r="K213">
        <v>3</v>
      </c>
      <c r="M213">
        <v>-32.9</v>
      </c>
      <c r="N213">
        <v>0.8</v>
      </c>
      <c r="O213">
        <f>N213/SQRT(K213)</f>
        <v>0.46188021535170065</v>
      </c>
      <c r="P213">
        <v>27.17</v>
      </c>
      <c r="Q213">
        <v>8.4600000000000009</v>
      </c>
      <c r="R213">
        <f>Q213/SQRT(K213)</f>
        <v>4.8843832773442344</v>
      </c>
      <c r="S213">
        <v>0.2</v>
      </c>
      <c r="T213">
        <v>1.4</v>
      </c>
      <c r="U213">
        <f>T213/SQRT(K213)</f>
        <v>0.80829037686547611</v>
      </c>
      <c r="AC213">
        <v>-30.9</v>
      </c>
      <c r="AD213">
        <v>1.3</v>
      </c>
      <c r="AE213">
        <f>AD213/SQRT(K212)</f>
        <v>0.75055534994651352</v>
      </c>
      <c r="AF213">
        <v>-0.2</v>
      </c>
      <c r="AG213">
        <v>0.04</v>
      </c>
      <c r="AH213">
        <f>AG213/SQRT(K213)</f>
        <v>2.3094010767585032E-2</v>
      </c>
      <c r="AI213">
        <v>39.56</v>
      </c>
      <c r="AJ213">
        <v>2.96</v>
      </c>
      <c r="AK213">
        <f>AJ213/SQRT(K213)</f>
        <v>1.7089567968012924</v>
      </c>
      <c r="AL213">
        <v>-31.3</v>
      </c>
      <c r="AM213">
        <v>1.3</v>
      </c>
      <c r="AO213">
        <v>-1.4</v>
      </c>
      <c r="AP213">
        <v>0.2</v>
      </c>
      <c r="AQ213">
        <f>AP213/SQRT(K213)</f>
        <v>0.11547005383792516</v>
      </c>
      <c r="AR213">
        <v>46.02</v>
      </c>
      <c r="AS213">
        <v>1.56</v>
      </c>
      <c r="AT213">
        <f>AS213/SQRT(K213)</f>
        <v>0.90066641993581631</v>
      </c>
      <c r="AU213">
        <v>-31.1</v>
      </c>
      <c r="AV213">
        <v>0.2</v>
      </c>
      <c r="AW213">
        <f>AV213/SQRT(K213)</f>
        <v>0.11547005383792516</v>
      </c>
      <c r="AX213">
        <v>2.1</v>
      </c>
      <c r="AY213">
        <v>1.3</v>
      </c>
      <c r="AZ213">
        <f>AY213/SQRT(K213)</f>
        <v>0.75055534994651352</v>
      </c>
      <c r="BA213">
        <v>174</v>
      </c>
      <c r="BB213">
        <v>13</v>
      </c>
      <c r="BC213">
        <f>BB213/SQRT(K213)</f>
        <v>7.5055534994651349</v>
      </c>
      <c r="BD213">
        <v>50</v>
      </c>
      <c r="BE213" s="23" t="s">
        <v>856</v>
      </c>
    </row>
    <row r="214" spans="1:57">
      <c r="A214">
        <v>213</v>
      </c>
      <c r="B214" t="s">
        <v>1053</v>
      </c>
      <c r="C214">
        <v>-7.6965000000000003</v>
      </c>
      <c r="D214">
        <v>108.86</v>
      </c>
      <c r="E214" t="s">
        <v>1054</v>
      </c>
      <c r="F214" t="s">
        <v>133</v>
      </c>
      <c r="G214" t="s">
        <v>1100</v>
      </c>
      <c r="I214" t="s">
        <v>133</v>
      </c>
      <c r="K214" s="2"/>
      <c r="M214">
        <v>-29.106000000000002</v>
      </c>
      <c r="P214">
        <v>45.9</v>
      </c>
      <c r="AL214">
        <v>-28.045999999999999</v>
      </c>
      <c r="AR214">
        <v>87.924999999999997</v>
      </c>
      <c r="BD214">
        <v>100</v>
      </c>
      <c r="BE214" s="11" t="s">
        <v>853</v>
      </c>
    </row>
    <row r="215" spans="1:57">
      <c r="A215">
        <v>214</v>
      </c>
      <c r="B215" t="s">
        <v>317</v>
      </c>
      <c r="C215">
        <v>5.4440999999999997</v>
      </c>
      <c r="D215">
        <v>-52.995100000000001</v>
      </c>
      <c r="E215" t="s">
        <v>318</v>
      </c>
      <c r="F215" t="s">
        <v>213</v>
      </c>
      <c r="G215" t="s">
        <v>319</v>
      </c>
      <c r="I215" t="s">
        <v>213</v>
      </c>
      <c r="J215" t="s">
        <v>320</v>
      </c>
      <c r="K215">
        <v>9</v>
      </c>
      <c r="M215">
        <v>-27.9</v>
      </c>
      <c r="P215">
        <v>18.2</v>
      </c>
      <c r="AU215">
        <v>-28</v>
      </c>
      <c r="BA215">
        <v>55.5</v>
      </c>
      <c r="BE215" s="23" t="s">
        <v>852</v>
      </c>
    </row>
    <row r="216" spans="1:57">
      <c r="A216">
        <v>215</v>
      </c>
      <c r="B216" t="s">
        <v>399</v>
      </c>
      <c r="C216">
        <v>4.7838000000000003</v>
      </c>
      <c r="D216">
        <v>-52.133099999999999</v>
      </c>
      <c r="E216" t="s">
        <v>400</v>
      </c>
      <c r="F216" t="s">
        <v>213</v>
      </c>
      <c r="G216" t="s">
        <v>401</v>
      </c>
      <c r="I216" t="s">
        <v>213</v>
      </c>
      <c r="K216">
        <v>3</v>
      </c>
      <c r="M216">
        <v>-30.5</v>
      </c>
      <c r="P216">
        <v>29</v>
      </c>
      <c r="AU216">
        <v>-30.1</v>
      </c>
      <c r="BA216">
        <v>57.2</v>
      </c>
      <c r="BE216" s="23" t="s">
        <v>853</v>
      </c>
    </row>
    <row r="217" spans="1:57">
      <c r="A217">
        <v>216</v>
      </c>
      <c r="B217" t="s">
        <v>399</v>
      </c>
      <c r="C217">
        <v>5.3612000000000002</v>
      </c>
      <c r="D217">
        <v>-52.887900000000002</v>
      </c>
      <c r="E217" t="s">
        <v>402</v>
      </c>
      <c r="F217" t="s">
        <v>213</v>
      </c>
      <c r="G217" t="s">
        <v>401</v>
      </c>
      <c r="I217" t="s">
        <v>213</v>
      </c>
      <c r="K217">
        <v>3</v>
      </c>
      <c r="M217">
        <v>-27.9</v>
      </c>
      <c r="P217">
        <v>18.2</v>
      </c>
      <c r="AU217">
        <v>-28</v>
      </c>
      <c r="BA217">
        <v>55.5</v>
      </c>
      <c r="BE217" s="23" t="s">
        <v>853</v>
      </c>
    </row>
    <row r="218" spans="1:57">
      <c r="A218">
        <v>217</v>
      </c>
      <c r="B218" t="s">
        <v>399</v>
      </c>
      <c r="C218">
        <v>5.3490000000000002</v>
      </c>
      <c r="D218">
        <v>-52.844900000000003</v>
      </c>
      <c r="E218" t="s">
        <v>397</v>
      </c>
      <c r="F218" t="s">
        <v>213</v>
      </c>
      <c r="G218" t="s">
        <v>398</v>
      </c>
      <c r="I218" t="s">
        <v>213</v>
      </c>
      <c r="K218">
        <v>3</v>
      </c>
      <c r="M218">
        <v>-27.9</v>
      </c>
      <c r="P218">
        <v>18.2</v>
      </c>
      <c r="AU218">
        <v>-28</v>
      </c>
      <c r="BA218">
        <v>55.5</v>
      </c>
      <c r="BE218" s="23" t="s">
        <v>853</v>
      </c>
    </row>
    <row r="219" spans="1:57">
      <c r="A219">
        <v>218</v>
      </c>
      <c r="B219" t="s">
        <v>399</v>
      </c>
      <c r="C219">
        <v>-7.8333000000000004</v>
      </c>
      <c r="D219">
        <v>112.11669999999999</v>
      </c>
      <c r="E219" t="s">
        <v>323</v>
      </c>
      <c r="F219" t="s">
        <v>213</v>
      </c>
      <c r="G219" t="s">
        <v>785</v>
      </c>
      <c r="I219" t="s">
        <v>213</v>
      </c>
      <c r="K219">
        <v>3</v>
      </c>
      <c r="M219">
        <v>-31</v>
      </c>
      <c r="P219">
        <v>24.5</v>
      </c>
      <c r="S219">
        <v>2.9</v>
      </c>
      <c r="BE219" s="23" t="s">
        <v>853</v>
      </c>
    </row>
    <row r="220" spans="1:57">
      <c r="A220">
        <v>219</v>
      </c>
      <c r="B220" t="s">
        <v>399</v>
      </c>
      <c r="C220">
        <v>-7.6779999999999999</v>
      </c>
      <c r="D220">
        <v>108.7932</v>
      </c>
      <c r="E220" t="s">
        <v>731</v>
      </c>
      <c r="F220" t="s">
        <v>213</v>
      </c>
      <c r="G220" t="s">
        <v>730</v>
      </c>
      <c r="I220" t="s">
        <v>213</v>
      </c>
      <c r="K220">
        <v>3</v>
      </c>
      <c r="M220">
        <v>-28.106999999999999</v>
      </c>
      <c r="AL220">
        <v>-28.046250000000001</v>
      </c>
      <c r="BE220" s="23" t="s">
        <v>853</v>
      </c>
    </row>
    <row r="221" spans="1:57">
      <c r="A221">
        <v>220</v>
      </c>
      <c r="B221" t="s">
        <v>399</v>
      </c>
      <c r="C221">
        <v>-7.7089999999999996</v>
      </c>
      <c r="D221">
        <v>108.8895</v>
      </c>
      <c r="E221" t="s">
        <v>211</v>
      </c>
      <c r="F221" t="s">
        <v>213</v>
      </c>
      <c r="G221" t="s">
        <v>212</v>
      </c>
      <c r="I221" t="s">
        <v>213</v>
      </c>
      <c r="K221">
        <v>3</v>
      </c>
      <c r="M221">
        <v>-28.106999999999999</v>
      </c>
      <c r="AL221">
        <v>-28.046250000000001</v>
      </c>
      <c r="BE221" s="23" t="s">
        <v>853</v>
      </c>
    </row>
    <row r="222" spans="1:57">
      <c r="A222">
        <v>221</v>
      </c>
      <c r="B222" t="s">
        <v>399</v>
      </c>
      <c r="C222">
        <v>2.1190000000000002</v>
      </c>
      <c r="D222">
        <v>117.62869999999999</v>
      </c>
      <c r="E222" t="s">
        <v>321</v>
      </c>
      <c r="F222" t="s">
        <v>213</v>
      </c>
      <c r="G222" t="s">
        <v>322</v>
      </c>
      <c r="I222" t="s">
        <v>213</v>
      </c>
      <c r="K222">
        <v>3</v>
      </c>
      <c r="M222">
        <v>-28.106999999999999</v>
      </c>
      <c r="AL222">
        <v>-28.046250000000001</v>
      </c>
      <c r="BE222" s="23" t="s">
        <v>853</v>
      </c>
    </row>
    <row r="223" spans="1:57">
      <c r="A223">
        <v>222</v>
      </c>
      <c r="B223" t="s">
        <v>399</v>
      </c>
      <c r="C223">
        <v>2.0467</v>
      </c>
      <c r="D223">
        <v>117.80670000000001</v>
      </c>
      <c r="E223" t="s">
        <v>665</v>
      </c>
      <c r="F223" t="s">
        <v>213</v>
      </c>
      <c r="G223" t="s">
        <v>666</v>
      </c>
      <c r="I223" t="s">
        <v>213</v>
      </c>
      <c r="K223">
        <v>3</v>
      </c>
      <c r="M223">
        <v>-28.106999999999999</v>
      </c>
      <c r="AL223">
        <v>-28.046250000000001</v>
      </c>
      <c r="BE223" s="23" t="s">
        <v>853</v>
      </c>
    </row>
    <row r="224" spans="1:57">
      <c r="A224">
        <v>223</v>
      </c>
      <c r="B224" t="s">
        <v>399</v>
      </c>
      <c r="C224">
        <v>2.1724999999999999</v>
      </c>
      <c r="D224">
        <v>117.9278</v>
      </c>
      <c r="E224" t="s">
        <v>667</v>
      </c>
      <c r="F224" t="s">
        <v>213</v>
      </c>
      <c r="G224" t="s">
        <v>666</v>
      </c>
      <c r="I224" t="s">
        <v>213</v>
      </c>
      <c r="K224">
        <v>3</v>
      </c>
      <c r="M224">
        <v>-28.106999999999999</v>
      </c>
      <c r="AL224">
        <v>-28.046250000000001</v>
      </c>
      <c r="BE224" s="23" t="s">
        <v>853</v>
      </c>
    </row>
    <row r="225" spans="1:57">
      <c r="A225">
        <v>224</v>
      </c>
      <c r="B225" t="s">
        <v>376</v>
      </c>
      <c r="C225">
        <v>1.5980672559490401</v>
      </c>
      <c r="D225">
        <v>124.85261047517599</v>
      </c>
      <c r="E225" t="s">
        <v>377</v>
      </c>
      <c r="F225" t="s">
        <v>213</v>
      </c>
      <c r="G225" s="12" t="s">
        <v>378</v>
      </c>
      <c r="H225" s="12"/>
      <c r="I225" t="s">
        <v>213</v>
      </c>
      <c r="K225">
        <v>3</v>
      </c>
      <c r="L225">
        <v>94</v>
      </c>
      <c r="BE225" s="25" t="s">
        <v>854</v>
      </c>
    </row>
    <row r="226" spans="1:57">
      <c r="A226">
        <v>225</v>
      </c>
      <c r="B226" t="s">
        <v>362</v>
      </c>
      <c r="C226">
        <v>1.59789566133153</v>
      </c>
      <c r="D226">
        <v>124.851580506915</v>
      </c>
      <c r="E226" t="s">
        <v>393</v>
      </c>
      <c r="F226" t="s">
        <v>213</v>
      </c>
      <c r="G226" s="12" t="s">
        <v>394</v>
      </c>
      <c r="H226" s="12"/>
      <c r="I226" t="s">
        <v>213</v>
      </c>
      <c r="K226">
        <v>3</v>
      </c>
      <c r="L226">
        <v>89</v>
      </c>
      <c r="BE226" s="25" t="s">
        <v>854</v>
      </c>
    </row>
    <row r="227" spans="1:57">
      <c r="A227">
        <v>226</v>
      </c>
      <c r="B227" t="s">
        <v>362</v>
      </c>
      <c r="C227">
        <v>1.5973808773929701</v>
      </c>
      <c r="D227">
        <v>124.850550538653</v>
      </c>
      <c r="E227" t="s">
        <v>363</v>
      </c>
      <c r="F227" t="s">
        <v>213</v>
      </c>
      <c r="G227" t="s">
        <v>364</v>
      </c>
      <c r="I227" t="s">
        <v>213</v>
      </c>
      <c r="K227">
        <v>3</v>
      </c>
      <c r="L227">
        <v>85</v>
      </c>
      <c r="BE227" s="25" t="s">
        <v>854</v>
      </c>
    </row>
    <row r="228" spans="1:57">
      <c r="A228">
        <v>227</v>
      </c>
      <c r="B228" t="s">
        <v>634</v>
      </c>
      <c r="C228">
        <v>-8.6999999999999993</v>
      </c>
      <c r="D228">
        <v>108.9</v>
      </c>
      <c r="E228" t="s">
        <v>635</v>
      </c>
      <c r="F228" t="s">
        <v>213</v>
      </c>
      <c r="G228" t="s">
        <v>636</v>
      </c>
      <c r="I228" t="s">
        <v>213</v>
      </c>
      <c r="J228" t="s">
        <v>637</v>
      </c>
      <c r="K228">
        <v>12</v>
      </c>
      <c r="L228">
        <v>46.5065502183406</v>
      </c>
      <c r="BE228" s="11" t="s">
        <v>1895</v>
      </c>
    </row>
    <row r="229" spans="1:57">
      <c r="A229">
        <v>228</v>
      </c>
      <c r="B229" t="s">
        <v>639</v>
      </c>
      <c r="C229">
        <v>-5.9</v>
      </c>
      <c r="D229">
        <v>106.6</v>
      </c>
      <c r="E229" t="s">
        <v>640</v>
      </c>
      <c r="F229" t="s">
        <v>213</v>
      </c>
      <c r="G229" t="s">
        <v>636</v>
      </c>
      <c r="I229" t="s">
        <v>213</v>
      </c>
      <c r="J229" t="s">
        <v>637</v>
      </c>
      <c r="K229">
        <v>2</v>
      </c>
      <c r="L229">
        <v>13.519313304721001</v>
      </c>
      <c r="BE229" s="11" t="s">
        <v>1895</v>
      </c>
    </row>
    <row r="230" spans="1:57">
      <c r="A230">
        <v>229</v>
      </c>
      <c r="B230" t="s">
        <v>463</v>
      </c>
      <c r="C230">
        <v>39.5</v>
      </c>
      <c r="D230">
        <v>-4.3666700000000001</v>
      </c>
      <c r="E230" t="s">
        <v>36</v>
      </c>
      <c r="F230" t="s">
        <v>464</v>
      </c>
      <c r="G230" t="s">
        <v>1101</v>
      </c>
      <c r="I230" t="s">
        <v>465</v>
      </c>
      <c r="K230" s="2">
        <v>3</v>
      </c>
      <c r="M230">
        <v>-29.324999999999999</v>
      </c>
      <c r="S230">
        <v>0.8</v>
      </c>
      <c r="BD230" s="9"/>
      <c r="BE230" s="23" t="s">
        <v>859</v>
      </c>
    </row>
    <row r="231" spans="1:57">
      <c r="A231">
        <v>230</v>
      </c>
      <c r="B231" t="s">
        <v>463</v>
      </c>
      <c r="C231">
        <v>39.5</v>
      </c>
      <c r="D231">
        <v>-4.3666700000000001</v>
      </c>
      <c r="E231" t="s">
        <v>729</v>
      </c>
      <c r="F231" t="s">
        <v>464</v>
      </c>
      <c r="G231" t="s">
        <v>1102</v>
      </c>
      <c r="I231" t="s">
        <v>465</v>
      </c>
      <c r="K231" s="2">
        <v>3</v>
      </c>
      <c r="M231">
        <v>-29.066700000000001</v>
      </c>
      <c r="S231">
        <v>1.6667000000000001</v>
      </c>
      <c r="BD231" s="9"/>
      <c r="BE231" s="23" t="s">
        <v>859</v>
      </c>
    </row>
    <row r="232" spans="1:57">
      <c r="A232">
        <v>231</v>
      </c>
      <c r="B232" t="s">
        <v>513</v>
      </c>
      <c r="C232">
        <v>-4.6500000000000004</v>
      </c>
      <c r="D232">
        <v>39.216700000000003</v>
      </c>
      <c r="E232" t="s">
        <v>514</v>
      </c>
      <c r="F232" t="s">
        <v>465</v>
      </c>
      <c r="G232" t="s">
        <v>788</v>
      </c>
      <c r="I232" t="s">
        <v>465</v>
      </c>
      <c r="J232">
        <v>2019</v>
      </c>
      <c r="K232">
        <v>36</v>
      </c>
      <c r="M232">
        <v>-29.016666666666701</v>
      </c>
      <c r="P232">
        <v>69.4166666666667</v>
      </c>
      <c r="AC232">
        <v>-28.4</v>
      </c>
      <c r="AI232">
        <v>140.60000000000002</v>
      </c>
      <c r="BE232" s="23" t="s">
        <v>860</v>
      </c>
    </row>
    <row r="233" spans="1:57">
      <c r="A233">
        <v>232</v>
      </c>
      <c r="B233" t="s">
        <v>498</v>
      </c>
      <c r="C233">
        <v>-4.4225555064333602</v>
      </c>
      <c r="D233">
        <v>39.515179110052401</v>
      </c>
      <c r="E233" t="s">
        <v>499</v>
      </c>
      <c r="F233" t="s">
        <v>501</v>
      </c>
      <c r="G233" t="s">
        <v>500</v>
      </c>
      <c r="I233" t="s">
        <v>465</v>
      </c>
      <c r="J233" s="16" t="s">
        <v>503</v>
      </c>
      <c r="K233">
        <v>3</v>
      </c>
      <c r="L233">
        <v>46.255506607929497</v>
      </c>
      <c r="M233">
        <v>-27.461538461538499</v>
      </c>
      <c r="P233">
        <v>145.28301886792499</v>
      </c>
      <c r="BE233" s="23" t="s">
        <v>861</v>
      </c>
    </row>
    <row r="234" spans="1:57">
      <c r="A234">
        <v>233</v>
      </c>
      <c r="B234" t="s">
        <v>498</v>
      </c>
      <c r="C234">
        <v>-4.4225555064333602</v>
      </c>
      <c r="D234">
        <v>39.515179110052401</v>
      </c>
      <c r="E234" t="s">
        <v>499</v>
      </c>
      <c r="F234" t="s">
        <v>501</v>
      </c>
      <c r="G234" t="s">
        <v>500</v>
      </c>
      <c r="I234" t="s">
        <v>465</v>
      </c>
      <c r="J234" t="s">
        <v>504</v>
      </c>
      <c r="K234">
        <v>3</v>
      </c>
      <c r="L234">
        <v>46.255506607929497</v>
      </c>
      <c r="M234">
        <v>-27.692307692307701</v>
      </c>
      <c r="P234">
        <v>118</v>
      </c>
      <c r="BE234" s="23" t="s">
        <v>861</v>
      </c>
    </row>
    <row r="235" spans="1:57">
      <c r="A235">
        <v>234</v>
      </c>
      <c r="B235" t="s">
        <v>498</v>
      </c>
      <c r="C235">
        <v>-4.4215286042181097</v>
      </c>
      <c r="D235">
        <v>39.524620485784801</v>
      </c>
      <c r="E235" t="s">
        <v>505</v>
      </c>
      <c r="F235" t="s">
        <v>501</v>
      </c>
      <c r="G235" t="s">
        <v>500</v>
      </c>
      <c r="I235" t="s">
        <v>465</v>
      </c>
      <c r="J235" s="16" t="s">
        <v>503</v>
      </c>
      <c r="K235">
        <v>3</v>
      </c>
      <c r="L235">
        <v>41.409691629955901</v>
      </c>
      <c r="M235">
        <v>-27.5</v>
      </c>
      <c r="P235">
        <v>162.745098039216</v>
      </c>
      <c r="BE235" s="23" t="s">
        <v>861</v>
      </c>
    </row>
    <row r="236" spans="1:57">
      <c r="A236">
        <v>235</v>
      </c>
      <c r="B236" t="s">
        <v>498</v>
      </c>
      <c r="C236">
        <v>-4.4215286042181097</v>
      </c>
      <c r="D236">
        <v>39.524620485784801</v>
      </c>
      <c r="E236" t="s">
        <v>505</v>
      </c>
      <c r="F236" t="s">
        <v>501</v>
      </c>
      <c r="G236" t="s">
        <v>500</v>
      </c>
      <c r="I236" t="s">
        <v>465</v>
      </c>
      <c r="J236" t="s">
        <v>504</v>
      </c>
      <c r="K236">
        <v>3</v>
      </c>
      <c r="L236">
        <v>40.8888888888889</v>
      </c>
      <c r="M236">
        <v>-26.769230769230798</v>
      </c>
      <c r="P236">
        <v>84.931506849315099</v>
      </c>
      <c r="BE236" s="23" t="s">
        <v>861</v>
      </c>
    </row>
    <row r="237" spans="1:57">
      <c r="A237">
        <v>236</v>
      </c>
      <c r="B237" t="s">
        <v>459</v>
      </c>
      <c r="C237">
        <v>-6.2411000000000003</v>
      </c>
      <c r="D237">
        <v>39.299799999999998</v>
      </c>
      <c r="E237" t="s">
        <v>460</v>
      </c>
      <c r="F237" t="s">
        <v>461</v>
      </c>
      <c r="G237" t="s">
        <v>1103</v>
      </c>
      <c r="I237" t="s">
        <v>461</v>
      </c>
      <c r="J237" t="s">
        <v>462</v>
      </c>
      <c r="K237">
        <v>5</v>
      </c>
      <c r="M237">
        <v>-28.8571428571429</v>
      </c>
      <c r="S237">
        <v>0.63849765258215996</v>
      </c>
      <c r="AL237">
        <v>-25.744075829383899</v>
      </c>
      <c r="AO237">
        <v>-5.1162790697674403</v>
      </c>
      <c r="BE237" s="23" t="s">
        <v>858</v>
      </c>
    </row>
    <row r="238" spans="1:57">
      <c r="A238">
        <v>237</v>
      </c>
      <c r="B238" t="s">
        <v>424</v>
      </c>
      <c r="C238">
        <v>-0.38829999999999998</v>
      </c>
      <c r="D238">
        <v>122.0528</v>
      </c>
      <c r="E238" t="s">
        <v>425</v>
      </c>
      <c r="F238" t="s">
        <v>337</v>
      </c>
      <c r="G238" t="s">
        <v>426</v>
      </c>
      <c r="I238" t="s">
        <v>337</v>
      </c>
      <c r="J238" t="s">
        <v>427</v>
      </c>
      <c r="K238">
        <v>9</v>
      </c>
      <c r="L238">
        <v>48.872180451127797</v>
      </c>
      <c r="M238">
        <v>-28.106999999999999</v>
      </c>
      <c r="AL238">
        <v>-28.046250000000001</v>
      </c>
      <c r="BE238" s="23" t="s">
        <v>863</v>
      </c>
    </row>
    <row r="239" spans="1:57">
      <c r="A239">
        <v>238</v>
      </c>
      <c r="B239" t="s">
        <v>335</v>
      </c>
      <c r="C239">
        <v>-0.38669999999999999</v>
      </c>
      <c r="D239">
        <v>122.05629999999999</v>
      </c>
      <c r="E239" t="s">
        <v>428</v>
      </c>
      <c r="F239" t="s">
        <v>337</v>
      </c>
      <c r="G239" t="s">
        <v>426</v>
      </c>
      <c r="I239" t="s">
        <v>337</v>
      </c>
      <c r="K239">
        <v>10</v>
      </c>
      <c r="L239">
        <v>37.205882352941202</v>
      </c>
      <c r="M239">
        <v>-28.106999999999999</v>
      </c>
      <c r="AL239">
        <v>-28.046250000000001</v>
      </c>
      <c r="BE239" s="23" t="s">
        <v>863</v>
      </c>
    </row>
    <row r="240" spans="1:57">
      <c r="A240">
        <v>239</v>
      </c>
      <c r="B240" t="s">
        <v>335</v>
      </c>
      <c r="C240">
        <v>-0.38579999999999998</v>
      </c>
      <c r="D240">
        <v>122.05880000000001</v>
      </c>
      <c r="E240" t="s">
        <v>336</v>
      </c>
      <c r="F240" t="s">
        <v>337</v>
      </c>
      <c r="G240" t="s">
        <v>330</v>
      </c>
      <c r="I240" t="s">
        <v>337</v>
      </c>
      <c r="K240">
        <v>9</v>
      </c>
      <c r="L240">
        <v>44.383617193836201</v>
      </c>
      <c r="M240">
        <v>-28.106999999999999</v>
      </c>
      <c r="AL240">
        <v>-28.046250000000001</v>
      </c>
      <c r="BE240" s="23" t="s">
        <v>863</v>
      </c>
    </row>
    <row r="241" spans="1:57">
      <c r="A241">
        <v>240</v>
      </c>
      <c r="B241" t="s">
        <v>335</v>
      </c>
      <c r="C241">
        <v>-0.38579999999999998</v>
      </c>
      <c r="D241">
        <v>122.0592</v>
      </c>
      <c r="E241" t="s">
        <v>429</v>
      </c>
      <c r="F241" t="s">
        <v>337</v>
      </c>
      <c r="G241" t="s">
        <v>426</v>
      </c>
      <c r="I241" t="s">
        <v>337</v>
      </c>
      <c r="K241">
        <v>3</v>
      </c>
      <c r="L241">
        <v>46.470588235294102</v>
      </c>
      <c r="M241">
        <v>-28.106999999999999</v>
      </c>
      <c r="AL241">
        <v>-28.046250000000001</v>
      </c>
      <c r="BE241" s="23" t="s">
        <v>863</v>
      </c>
    </row>
    <row r="242" spans="1:57">
      <c r="A242">
        <v>241</v>
      </c>
      <c r="B242" t="s">
        <v>335</v>
      </c>
      <c r="C242">
        <v>20.75</v>
      </c>
      <c r="D242">
        <v>-90.4</v>
      </c>
      <c r="E242" t="s">
        <v>430</v>
      </c>
      <c r="F242" t="s">
        <v>337</v>
      </c>
      <c r="G242" s="26" t="s">
        <v>431</v>
      </c>
      <c r="H242" s="26"/>
      <c r="I242" t="s">
        <v>337</v>
      </c>
      <c r="K242">
        <v>3</v>
      </c>
      <c r="L242">
        <v>68.568840579710098</v>
      </c>
      <c r="M242">
        <v>-28.79</v>
      </c>
      <c r="P242">
        <v>57.9</v>
      </c>
      <c r="S242">
        <v>6.8</v>
      </c>
      <c r="V242">
        <v>-28.46</v>
      </c>
      <c r="Y242">
        <v>71.7</v>
      </c>
      <c r="Z242">
        <v>10.050000000000001</v>
      </c>
      <c r="BE242" s="23" t="s">
        <v>863</v>
      </c>
    </row>
    <row r="243" spans="1:57">
      <c r="A243">
        <v>242</v>
      </c>
      <c r="B243" t="s">
        <v>668</v>
      </c>
      <c r="C243">
        <v>11.594929669064699</v>
      </c>
      <c r="D243">
        <v>122.491801083455</v>
      </c>
      <c r="E243">
        <v>1</v>
      </c>
      <c r="F243" t="s">
        <v>669</v>
      </c>
      <c r="G243" t="s">
        <v>666</v>
      </c>
      <c r="I243" t="s">
        <v>670</v>
      </c>
      <c r="J243" t="s">
        <v>671</v>
      </c>
      <c r="K243">
        <v>197</v>
      </c>
      <c r="M243">
        <v>-30.3</v>
      </c>
      <c r="N243">
        <v>1.6</v>
      </c>
      <c r="O243">
        <f>N243/SQRT(K243)</f>
        <v>0.11399527998065544</v>
      </c>
      <c r="P243">
        <v>26.8</v>
      </c>
      <c r="Q243">
        <v>14.7</v>
      </c>
      <c r="R243">
        <f>Q243/SQRT(K243)</f>
        <v>1.0473316348222717</v>
      </c>
      <c r="S243">
        <v>0.3</v>
      </c>
      <c r="T243">
        <v>1.6</v>
      </c>
      <c r="U243">
        <f>T243/SQRT(K243)</f>
        <v>0.11399527998065544</v>
      </c>
      <c r="BD243">
        <v>300</v>
      </c>
      <c r="BE243" s="23" t="s">
        <v>868</v>
      </c>
    </row>
    <row r="244" spans="1:57">
      <c r="A244">
        <v>243</v>
      </c>
      <c r="B244" t="s">
        <v>513</v>
      </c>
      <c r="C244">
        <v>-6.88</v>
      </c>
      <c r="D244">
        <v>39.307000000000002</v>
      </c>
      <c r="E244" t="s">
        <v>1055</v>
      </c>
      <c r="F244" t="s">
        <v>1056</v>
      </c>
      <c r="G244" t="s">
        <v>636</v>
      </c>
      <c r="I244" t="s">
        <v>1056</v>
      </c>
      <c r="K244">
        <v>5</v>
      </c>
      <c r="M244">
        <v>-29.9</v>
      </c>
      <c r="P244">
        <v>81</v>
      </c>
      <c r="S244">
        <v>8.9</v>
      </c>
      <c r="BE244" s="23" t="s">
        <v>860</v>
      </c>
    </row>
    <row r="245" spans="1:57">
      <c r="A245">
        <v>244</v>
      </c>
      <c r="B245" t="s">
        <v>513</v>
      </c>
      <c r="C245">
        <v>-6.88</v>
      </c>
      <c r="D245">
        <v>39.462000000000003</v>
      </c>
      <c r="E245" t="s">
        <v>1057</v>
      </c>
      <c r="F245" t="s">
        <v>1056</v>
      </c>
      <c r="G245" t="s">
        <v>636</v>
      </c>
      <c r="I245" t="s">
        <v>1056</v>
      </c>
      <c r="K245">
        <v>5</v>
      </c>
      <c r="M245">
        <v>-29.65</v>
      </c>
      <c r="P245">
        <v>94.714285714285694</v>
      </c>
      <c r="S245">
        <v>3.65</v>
      </c>
    </row>
    <row r="246" spans="1:57">
      <c r="A246">
        <v>245</v>
      </c>
      <c r="B246" t="s">
        <v>137</v>
      </c>
      <c r="C246">
        <v>-6.4282000000000004</v>
      </c>
      <c r="D246">
        <v>38.904000000000003</v>
      </c>
      <c r="E246" t="s">
        <v>135</v>
      </c>
      <c r="F246" t="s">
        <v>136</v>
      </c>
      <c r="G246" t="s">
        <v>91</v>
      </c>
      <c r="I246" t="s">
        <v>136</v>
      </c>
      <c r="K246" s="2">
        <v>3</v>
      </c>
      <c r="M246">
        <v>-28.93</v>
      </c>
      <c r="P246">
        <v>53.4</v>
      </c>
      <c r="S246">
        <v>4.3099999999999996</v>
      </c>
      <c r="V246">
        <v>-28.53</v>
      </c>
      <c r="Y246">
        <v>69.599999999999994</v>
      </c>
      <c r="Z246">
        <v>5.33</v>
      </c>
      <c r="BE246" s="23" t="s">
        <v>869</v>
      </c>
    </row>
    <row r="247" spans="1:57">
      <c r="A247">
        <v>246</v>
      </c>
      <c r="B247" t="s">
        <v>137</v>
      </c>
      <c r="C247">
        <v>-6.4283000000000001</v>
      </c>
      <c r="D247">
        <v>38.9041</v>
      </c>
      <c r="E247" t="s">
        <v>214</v>
      </c>
      <c r="F247" t="s">
        <v>136</v>
      </c>
      <c r="G247" t="s">
        <v>215</v>
      </c>
      <c r="I247" t="s">
        <v>136</v>
      </c>
      <c r="K247" s="2">
        <v>3</v>
      </c>
      <c r="M247">
        <v>-28.93</v>
      </c>
      <c r="P247">
        <v>53.4</v>
      </c>
      <c r="S247">
        <v>4.3099999999999996</v>
      </c>
      <c r="V247">
        <v>-28.53</v>
      </c>
      <c r="Y247">
        <v>69.599999999999994</v>
      </c>
      <c r="Z247">
        <v>5.33</v>
      </c>
      <c r="BE247" s="23" t="s">
        <v>869</v>
      </c>
    </row>
    <row r="248" spans="1:57">
      <c r="A248">
        <v>247</v>
      </c>
      <c r="B248" t="s">
        <v>137</v>
      </c>
      <c r="C248">
        <v>-6.4283999999999999</v>
      </c>
      <c r="D248">
        <v>38.904200000000003</v>
      </c>
      <c r="E248" t="s">
        <v>221</v>
      </c>
      <c r="F248" t="s">
        <v>136</v>
      </c>
      <c r="G248" t="s">
        <v>219</v>
      </c>
      <c r="I248" t="s">
        <v>136</v>
      </c>
      <c r="K248" s="2">
        <v>3</v>
      </c>
      <c r="M248">
        <v>-27.3</v>
      </c>
      <c r="N248">
        <v>0.2</v>
      </c>
      <c r="O248">
        <f>N248/SQRT(K248)</f>
        <v>0.11547005383792516</v>
      </c>
      <c r="S248">
        <v>6.1</v>
      </c>
      <c r="T248">
        <v>0.5</v>
      </c>
      <c r="U248">
        <f>T248/SQRT(K248)</f>
        <v>0.28867513459481292</v>
      </c>
      <c r="V248">
        <v>-27.8</v>
      </c>
      <c r="W248">
        <v>0.3</v>
      </c>
      <c r="X248">
        <f>W248/SQRT(K248)</f>
        <v>0.17320508075688773</v>
      </c>
      <c r="Z248">
        <v>6</v>
      </c>
      <c r="AA248">
        <v>0.5</v>
      </c>
      <c r="AB248">
        <f>AA248/SQRT(K248)</f>
        <v>0.28867513459481292</v>
      </c>
      <c r="AC248">
        <v>-27.7</v>
      </c>
      <c r="AD248">
        <v>0.2</v>
      </c>
      <c r="AE248">
        <f>AD248/SQRT(K247)</f>
        <v>0.11547005383792516</v>
      </c>
      <c r="AF248">
        <v>6.1</v>
      </c>
      <c r="AG248">
        <v>0.4</v>
      </c>
      <c r="AH248">
        <f>AG248/SQRT(K248)</f>
        <v>0.23094010767585033</v>
      </c>
      <c r="BE248" s="23" t="s">
        <v>869</v>
      </c>
    </row>
    <row r="249" spans="1:57">
      <c r="A249">
        <v>248</v>
      </c>
      <c r="B249" t="s">
        <v>137</v>
      </c>
      <c r="C249">
        <v>-6.4284999999999997</v>
      </c>
      <c r="D249">
        <v>38.904299999999999</v>
      </c>
      <c r="E249" t="s">
        <v>1058</v>
      </c>
      <c r="F249" t="s">
        <v>136</v>
      </c>
      <c r="G249" t="s">
        <v>262</v>
      </c>
      <c r="I249" t="s">
        <v>136</v>
      </c>
      <c r="J249" t="s">
        <v>717</v>
      </c>
      <c r="K249" s="2">
        <v>3</v>
      </c>
      <c r="M249">
        <v>-26.8</v>
      </c>
      <c r="N249">
        <v>0.1</v>
      </c>
      <c r="O249">
        <f>N249/SQRT(K249)</f>
        <v>5.7735026918962581E-2</v>
      </c>
      <c r="S249">
        <v>6.6</v>
      </c>
      <c r="T249">
        <v>0.4</v>
      </c>
      <c r="U249">
        <f>T249/SQRT(K249)</f>
        <v>0.23094010767585033</v>
      </c>
      <c r="V249">
        <v>-27.4</v>
      </c>
      <c r="W249">
        <v>0.2</v>
      </c>
      <c r="X249">
        <f>W249/SQRT(K249)</f>
        <v>0.11547005383792516</v>
      </c>
      <c r="Z249">
        <v>6.8</v>
      </c>
      <c r="AA249">
        <v>0.1</v>
      </c>
      <c r="AB249">
        <f>AA249/SQRT(K249)</f>
        <v>5.7735026918962581E-2</v>
      </c>
      <c r="AC249">
        <v>-27.7</v>
      </c>
      <c r="AD249">
        <v>0.2</v>
      </c>
      <c r="AE249">
        <f>AD249/SQRT(K248)</f>
        <v>0.11547005383792516</v>
      </c>
      <c r="AF249">
        <v>7.3</v>
      </c>
      <c r="AG249">
        <v>0.3</v>
      </c>
      <c r="AH249">
        <f>AG249/SQRT(K249)</f>
        <v>0.17320508075688773</v>
      </c>
      <c r="BE249" s="23" t="s">
        <v>869</v>
      </c>
    </row>
    <row r="250" spans="1:57">
      <c r="A250">
        <v>249</v>
      </c>
      <c r="B250" t="s">
        <v>137</v>
      </c>
      <c r="C250">
        <v>-6.4286000000000003</v>
      </c>
      <c r="D250">
        <v>38.904299999999999</v>
      </c>
      <c r="E250" t="s">
        <v>716</v>
      </c>
      <c r="F250" t="s">
        <v>136</v>
      </c>
      <c r="G250" t="s">
        <v>717</v>
      </c>
      <c r="I250" t="s">
        <v>136</v>
      </c>
      <c r="J250" t="s">
        <v>730</v>
      </c>
      <c r="K250" s="2">
        <v>3</v>
      </c>
      <c r="M250">
        <v>-29.1428571428571</v>
      </c>
      <c r="S250">
        <v>4.6760563380281699</v>
      </c>
      <c r="AL250">
        <v>-27.734597156398099</v>
      </c>
      <c r="AO250">
        <v>2.7906976744185998</v>
      </c>
      <c r="BE250" s="23" t="s">
        <v>869</v>
      </c>
    </row>
    <row r="251" spans="1:57">
      <c r="A251">
        <v>250</v>
      </c>
      <c r="B251" t="s">
        <v>137</v>
      </c>
      <c r="C251">
        <v>-6.4287000000000001</v>
      </c>
      <c r="D251">
        <v>38.904400000000003</v>
      </c>
      <c r="E251" t="s">
        <v>732</v>
      </c>
      <c r="F251" t="s">
        <v>136</v>
      </c>
      <c r="G251" t="s">
        <v>730</v>
      </c>
      <c r="I251" t="s">
        <v>136</v>
      </c>
      <c r="J251" t="s">
        <v>91</v>
      </c>
      <c r="K251" s="2">
        <v>3</v>
      </c>
      <c r="M251">
        <v>-28.628571428571401</v>
      </c>
      <c r="S251">
        <v>2.2347417840375599</v>
      </c>
      <c r="AL251">
        <v>-27.507109004739299</v>
      </c>
      <c r="AO251">
        <v>0.46511627906976699</v>
      </c>
      <c r="BE251" s="23" t="s">
        <v>869</v>
      </c>
    </row>
    <row r="252" spans="1:57">
      <c r="A252">
        <v>251</v>
      </c>
      <c r="B252" t="s">
        <v>137</v>
      </c>
      <c r="C252">
        <v>-6.2411000000000003</v>
      </c>
      <c r="D252">
        <v>39.299799999999998</v>
      </c>
      <c r="E252" t="s">
        <v>138</v>
      </c>
      <c r="F252" t="s">
        <v>136</v>
      </c>
      <c r="G252" t="s">
        <v>91</v>
      </c>
      <c r="I252" t="s">
        <v>136</v>
      </c>
      <c r="J252" t="s">
        <v>262</v>
      </c>
      <c r="K252" s="2">
        <v>3</v>
      </c>
      <c r="M252">
        <v>-30.514285714285698</v>
      </c>
      <c r="S252">
        <v>1.4835680751173701</v>
      </c>
      <c r="AL252">
        <v>-27.563981042654</v>
      </c>
      <c r="AO252">
        <v>2.7906976744185998</v>
      </c>
      <c r="BE252" s="23" t="s">
        <v>869</v>
      </c>
    </row>
    <row r="253" spans="1:57">
      <c r="A253">
        <v>252</v>
      </c>
      <c r="B253" t="s">
        <v>137</v>
      </c>
      <c r="C253">
        <v>-6.2412000000000001</v>
      </c>
      <c r="D253">
        <v>39.299700000000001</v>
      </c>
      <c r="E253" t="s">
        <v>1059</v>
      </c>
      <c r="F253" t="s">
        <v>136</v>
      </c>
      <c r="G253" t="s">
        <v>215</v>
      </c>
      <c r="I253" t="s">
        <v>136</v>
      </c>
      <c r="J253" t="s">
        <v>730</v>
      </c>
      <c r="K253" s="2">
        <v>3</v>
      </c>
      <c r="M253">
        <v>-28.1142857142857</v>
      </c>
      <c r="S253">
        <v>2.6103286384976498</v>
      </c>
      <c r="AL253">
        <v>-29.838862559241701</v>
      </c>
      <c r="AO253">
        <v>-1.9534883720930201</v>
      </c>
      <c r="BE253" s="23" t="s">
        <v>869</v>
      </c>
    </row>
    <row r="254" spans="1:57">
      <c r="A254">
        <v>253</v>
      </c>
      <c r="B254" t="s">
        <v>137</v>
      </c>
      <c r="C254">
        <v>-6.2412999999999998</v>
      </c>
      <c r="D254">
        <v>39.299599999999998</v>
      </c>
      <c r="E254" t="s">
        <v>1060</v>
      </c>
      <c r="F254" t="s">
        <v>136</v>
      </c>
      <c r="G254" t="s">
        <v>219</v>
      </c>
      <c r="I254" t="s">
        <v>136</v>
      </c>
      <c r="J254" t="s">
        <v>223</v>
      </c>
      <c r="K254" s="2">
        <v>3</v>
      </c>
      <c r="M254">
        <v>-28</v>
      </c>
      <c r="S254">
        <v>0.63849765258215996</v>
      </c>
      <c r="AL254">
        <v>-27.336492890995299</v>
      </c>
      <c r="AO254">
        <v>-0.27906976744186102</v>
      </c>
      <c r="BE254" s="23" t="s">
        <v>869</v>
      </c>
    </row>
    <row r="255" spans="1:57">
      <c r="A255">
        <v>254</v>
      </c>
      <c r="B255" t="s">
        <v>137</v>
      </c>
      <c r="C255">
        <v>-6.2413999999999996</v>
      </c>
      <c r="D255">
        <v>39.299500000000002</v>
      </c>
      <c r="E255" t="s">
        <v>261</v>
      </c>
      <c r="F255" t="s">
        <v>136</v>
      </c>
      <c r="G255" t="s">
        <v>262</v>
      </c>
      <c r="I255" t="s">
        <v>136</v>
      </c>
      <c r="J255" t="s">
        <v>753</v>
      </c>
      <c r="K255" s="2">
        <v>3</v>
      </c>
      <c r="M255">
        <v>-25.6</v>
      </c>
      <c r="S255">
        <v>-1.6150234741784</v>
      </c>
      <c r="AL255">
        <v>-28.4170616113744</v>
      </c>
      <c r="AO255">
        <v>0.74418604651162901</v>
      </c>
      <c r="BE255" s="23" t="s">
        <v>869</v>
      </c>
    </row>
    <row r="256" spans="1:57">
      <c r="A256">
        <v>255</v>
      </c>
      <c r="B256" t="s">
        <v>137</v>
      </c>
      <c r="C256">
        <v>-6.2415000000000003</v>
      </c>
      <c r="D256">
        <v>39.299399999999999</v>
      </c>
      <c r="E256" t="s">
        <v>1061</v>
      </c>
      <c r="F256" t="s">
        <v>136</v>
      </c>
      <c r="G256" t="s">
        <v>717</v>
      </c>
      <c r="I256" t="s">
        <v>136</v>
      </c>
      <c r="J256" t="s">
        <v>717</v>
      </c>
      <c r="K256" s="2">
        <v>3</v>
      </c>
      <c r="M256">
        <v>-27.485714285714302</v>
      </c>
      <c r="S256">
        <v>3.1737089201877899</v>
      </c>
      <c r="AL256">
        <v>-27.734597156398099</v>
      </c>
      <c r="AO256">
        <v>1.1162790697674401</v>
      </c>
      <c r="BE256" s="23" t="s">
        <v>869</v>
      </c>
    </row>
    <row r="257" spans="1:57">
      <c r="A257">
        <v>256</v>
      </c>
      <c r="B257" t="s">
        <v>137</v>
      </c>
      <c r="C257">
        <v>-6.2416</v>
      </c>
      <c r="D257">
        <v>39.299300000000002</v>
      </c>
      <c r="E257" t="s">
        <v>733</v>
      </c>
      <c r="F257" t="s">
        <v>136</v>
      </c>
      <c r="G257" t="s">
        <v>730</v>
      </c>
      <c r="I257" t="s">
        <v>136</v>
      </c>
      <c r="J257" t="s">
        <v>730</v>
      </c>
      <c r="K257" s="2">
        <v>3</v>
      </c>
      <c r="M257">
        <v>-29.0857142857143</v>
      </c>
      <c r="S257">
        <v>-0.67605633802817</v>
      </c>
      <c r="AL257">
        <v>-26.710900473933702</v>
      </c>
      <c r="AO257">
        <v>-2.0465116279069799</v>
      </c>
      <c r="BE257" s="23" t="s">
        <v>869</v>
      </c>
    </row>
    <row r="258" spans="1:57">
      <c r="A258">
        <v>257</v>
      </c>
      <c r="B258" t="s">
        <v>137</v>
      </c>
      <c r="C258">
        <v>-6.2416999999999998</v>
      </c>
      <c r="D258">
        <v>39.299199999999999</v>
      </c>
      <c r="E258" t="s">
        <v>222</v>
      </c>
      <c r="F258" t="s">
        <v>136</v>
      </c>
      <c r="G258" t="s">
        <v>223</v>
      </c>
      <c r="I258" t="s">
        <v>136</v>
      </c>
      <c r="J258" t="s">
        <v>223</v>
      </c>
      <c r="K258" s="2">
        <v>3</v>
      </c>
      <c r="M258">
        <v>-30.342857142857099</v>
      </c>
      <c r="S258">
        <v>-0.58215962441314395</v>
      </c>
      <c r="AL258">
        <v>-28.928909952606599</v>
      </c>
      <c r="AO258">
        <v>-0.186046511627906</v>
      </c>
      <c r="BE258" s="23" t="s">
        <v>869</v>
      </c>
    </row>
    <row r="259" spans="1:57">
      <c r="A259">
        <v>258</v>
      </c>
      <c r="B259" t="s">
        <v>137</v>
      </c>
      <c r="C259">
        <v>-6.2417999999999996</v>
      </c>
      <c r="D259">
        <v>39.299100000000003</v>
      </c>
      <c r="E259" t="s">
        <v>1062</v>
      </c>
      <c r="F259" t="s">
        <v>136</v>
      </c>
      <c r="G259" t="s">
        <v>1063</v>
      </c>
      <c r="I259" t="s">
        <v>136</v>
      </c>
      <c r="K259" s="2">
        <v>3</v>
      </c>
      <c r="M259">
        <v>-29.714285714285701</v>
      </c>
      <c r="S259">
        <v>-1.0516431924882601</v>
      </c>
      <c r="AL259">
        <v>-26.824644549763001</v>
      </c>
      <c r="AO259">
        <v>-4.5581395348837201</v>
      </c>
      <c r="BE259" s="23" t="s">
        <v>869</v>
      </c>
    </row>
    <row r="260" spans="1:57">
      <c r="A260">
        <v>259</v>
      </c>
      <c r="B260" t="s">
        <v>137</v>
      </c>
      <c r="C260">
        <v>-6.2419000000000002</v>
      </c>
      <c r="D260">
        <v>39.298999999999999</v>
      </c>
      <c r="E260" t="s">
        <v>752</v>
      </c>
      <c r="F260" t="s">
        <v>136</v>
      </c>
      <c r="G260" t="s">
        <v>1064</v>
      </c>
      <c r="I260" t="s">
        <v>136</v>
      </c>
      <c r="K260" s="2">
        <v>3</v>
      </c>
      <c r="M260">
        <v>-28.171428571428599</v>
      </c>
      <c r="S260">
        <v>-1.4272300469483601</v>
      </c>
      <c r="AL260">
        <v>-28.360189573459699</v>
      </c>
      <c r="AO260">
        <v>1.67441860465116</v>
      </c>
      <c r="BE260" s="23" t="s">
        <v>869</v>
      </c>
    </row>
    <row r="261" spans="1:57">
      <c r="A261">
        <v>260</v>
      </c>
      <c r="B261" t="s">
        <v>1036</v>
      </c>
      <c r="C261">
        <v>27.55</v>
      </c>
      <c r="D261">
        <v>-80.332999999999998</v>
      </c>
      <c r="E261">
        <v>1</v>
      </c>
      <c r="F261" t="s">
        <v>1065</v>
      </c>
      <c r="G261" t="s">
        <v>260</v>
      </c>
      <c r="I261" t="s">
        <v>314</v>
      </c>
      <c r="J261" t="s">
        <v>412</v>
      </c>
      <c r="K261" s="6">
        <v>1</v>
      </c>
      <c r="M261">
        <v>-26.5</v>
      </c>
      <c r="P261">
        <v>65.142857142857096</v>
      </c>
      <c r="S261">
        <v>-2.1</v>
      </c>
      <c r="BE261" s="11" t="s">
        <v>825</v>
      </c>
    </row>
    <row r="262" spans="1:57">
      <c r="A262">
        <v>261</v>
      </c>
      <c r="B262" t="s">
        <v>1036</v>
      </c>
      <c r="C262">
        <v>27.55</v>
      </c>
      <c r="D262">
        <v>-80.332999999999998</v>
      </c>
      <c r="E262">
        <v>2</v>
      </c>
      <c r="F262" t="s">
        <v>1065</v>
      </c>
      <c r="G262" t="s">
        <v>260</v>
      </c>
      <c r="I262" t="s">
        <v>314</v>
      </c>
      <c r="J262" t="s">
        <v>1066</v>
      </c>
      <c r="K262" s="6">
        <v>1</v>
      </c>
      <c r="M262">
        <v>-25.7</v>
      </c>
      <c r="P262">
        <v>58.2</v>
      </c>
      <c r="S262">
        <v>-3</v>
      </c>
      <c r="BE262" s="11" t="s">
        <v>825</v>
      </c>
    </row>
    <row r="263" spans="1:57">
      <c r="A263">
        <v>262</v>
      </c>
      <c r="B263" t="s">
        <v>1036</v>
      </c>
      <c r="C263">
        <v>27.55</v>
      </c>
      <c r="D263">
        <v>-80.332999999999998</v>
      </c>
      <c r="E263">
        <v>3</v>
      </c>
      <c r="F263" t="s">
        <v>1065</v>
      </c>
      <c r="G263" t="s">
        <v>260</v>
      </c>
      <c r="I263" t="s">
        <v>314</v>
      </c>
      <c r="K263" s="6">
        <v>1</v>
      </c>
      <c r="M263">
        <v>-25.6</v>
      </c>
      <c r="P263">
        <v>57.6</v>
      </c>
      <c r="S263">
        <v>-2.4</v>
      </c>
      <c r="BE263" s="11" t="s">
        <v>825</v>
      </c>
    </row>
    <row r="264" spans="1:57">
      <c r="A264">
        <v>263</v>
      </c>
      <c r="B264" t="s">
        <v>1036</v>
      </c>
      <c r="C264">
        <v>27.55</v>
      </c>
      <c r="D264">
        <v>-80.332999999999998</v>
      </c>
      <c r="E264">
        <v>4</v>
      </c>
      <c r="F264" t="s">
        <v>1065</v>
      </c>
      <c r="G264" t="s">
        <v>260</v>
      </c>
      <c r="I264" t="s">
        <v>314</v>
      </c>
      <c r="K264" s="6">
        <v>1</v>
      </c>
      <c r="M264">
        <v>-25.2</v>
      </c>
      <c r="P264">
        <v>59.142857142857103</v>
      </c>
      <c r="S264">
        <v>-1.6</v>
      </c>
      <c r="BE264" s="11" t="s">
        <v>825</v>
      </c>
    </row>
    <row r="265" spans="1:57">
      <c r="A265">
        <v>264</v>
      </c>
      <c r="B265" t="s">
        <v>1036</v>
      </c>
      <c r="C265">
        <v>27.55</v>
      </c>
      <c r="D265">
        <v>-80.332999999999998</v>
      </c>
      <c r="E265">
        <v>5</v>
      </c>
      <c r="F265" t="s">
        <v>1065</v>
      </c>
      <c r="G265" t="s">
        <v>260</v>
      </c>
      <c r="I265" t="s">
        <v>314</v>
      </c>
      <c r="K265" s="6">
        <v>1</v>
      </c>
      <c r="M265">
        <v>-25.7</v>
      </c>
      <c r="P265">
        <v>61.285714285714299</v>
      </c>
      <c r="S265">
        <v>-3.1</v>
      </c>
      <c r="BE265" s="11" t="s">
        <v>825</v>
      </c>
    </row>
    <row r="266" spans="1:57">
      <c r="A266">
        <v>265</v>
      </c>
      <c r="B266" t="s">
        <v>1036</v>
      </c>
      <c r="C266">
        <v>27.55</v>
      </c>
      <c r="D266">
        <v>-80.332999999999998</v>
      </c>
      <c r="E266">
        <v>6</v>
      </c>
      <c r="F266" t="s">
        <v>1065</v>
      </c>
      <c r="G266" t="s">
        <v>260</v>
      </c>
      <c r="I266" t="s">
        <v>314</v>
      </c>
      <c r="K266" s="6">
        <v>1</v>
      </c>
      <c r="M266">
        <v>-25</v>
      </c>
      <c r="P266">
        <v>45.171428571428599</v>
      </c>
      <c r="S266">
        <v>1.2</v>
      </c>
      <c r="BE266" s="11" t="s">
        <v>825</v>
      </c>
    </row>
    <row r="267" spans="1:57">
      <c r="A267">
        <v>266</v>
      </c>
      <c r="B267" t="s">
        <v>1036</v>
      </c>
      <c r="C267">
        <v>27.55</v>
      </c>
      <c r="D267">
        <v>-80.332999999999998</v>
      </c>
      <c r="E267">
        <v>7</v>
      </c>
      <c r="F267" t="s">
        <v>1065</v>
      </c>
      <c r="G267" t="s">
        <v>260</v>
      </c>
      <c r="I267" t="s">
        <v>314</v>
      </c>
      <c r="K267" s="6">
        <v>1</v>
      </c>
      <c r="M267">
        <v>-25.6</v>
      </c>
      <c r="P267">
        <v>42.428571428571402</v>
      </c>
      <c r="S267">
        <v>1</v>
      </c>
      <c r="BE267" s="11" t="s">
        <v>825</v>
      </c>
    </row>
    <row r="268" spans="1:57">
      <c r="A268">
        <v>267</v>
      </c>
      <c r="B268" t="s">
        <v>1036</v>
      </c>
      <c r="C268">
        <v>27.55</v>
      </c>
      <c r="D268">
        <v>-80.332999999999998</v>
      </c>
      <c r="E268">
        <v>8</v>
      </c>
      <c r="F268" t="s">
        <v>1065</v>
      </c>
      <c r="G268" t="s">
        <v>260</v>
      </c>
      <c r="I268" t="s">
        <v>314</v>
      </c>
      <c r="K268" s="6">
        <v>1</v>
      </c>
      <c r="M268">
        <v>-28.9</v>
      </c>
      <c r="P268">
        <v>25.2</v>
      </c>
      <c r="S268">
        <v>0.2</v>
      </c>
      <c r="BE268" s="11" t="s">
        <v>825</v>
      </c>
    </row>
    <row r="269" spans="1:57">
      <c r="A269">
        <v>268</v>
      </c>
      <c r="B269" t="s">
        <v>1036</v>
      </c>
      <c r="C269">
        <v>27.55</v>
      </c>
      <c r="D269">
        <v>-80.332999999999998</v>
      </c>
      <c r="E269">
        <v>9</v>
      </c>
      <c r="F269" t="s">
        <v>1065</v>
      </c>
      <c r="G269" t="s">
        <v>260</v>
      </c>
      <c r="I269" t="s">
        <v>314</v>
      </c>
      <c r="K269" s="6">
        <v>1</v>
      </c>
      <c r="M269">
        <v>-26.8</v>
      </c>
      <c r="P269">
        <v>43.028571428571396</v>
      </c>
      <c r="S269">
        <v>0.3</v>
      </c>
      <c r="BE269" s="11" t="s">
        <v>825</v>
      </c>
    </row>
    <row r="270" spans="1:57">
      <c r="A270">
        <v>269</v>
      </c>
      <c r="B270" t="s">
        <v>1036</v>
      </c>
      <c r="C270">
        <v>27.55</v>
      </c>
      <c r="D270">
        <v>-80.332999999999998</v>
      </c>
      <c r="E270">
        <v>10</v>
      </c>
      <c r="F270" t="s">
        <v>1065</v>
      </c>
      <c r="G270" t="s">
        <v>260</v>
      </c>
      <c r="I270" t="s">
        <v>314</v>
      </c>
      <c r="K270" s="6">
        <v>1</v>
      </c>
      <c r="M270">
        <v>-25.5</v>
      </c>
      <c r="P270">
        <v>38.828571428571401</v>
      </c>
      <c r="S270">
        <v>1</v>
      </c>
      <c r="BE270" s="11" t="s">
        <v>825</v>
      </c>
    </row>
    <row r="271" spans="1:57">
      <c r="A271">
        <v>270</v>
      </c>
      <c r="B271" t="s">
        <v>1036</v>
      </c>
      <c r="C271">
        <v>27.55</v>
      </c>
      <c r="D271">
        <v>-80.332999999999998</v>
      </c>
      <c r="E271">
        <v>11</v>
      </c>
      <c r="F271" t="s">
        <v>1065</v>
      </c>
      <c r="G271" t="s">
        <v>260</v>
      </c>
      <c r="I271" t="s">
        <v>314</v>
      </c>
      <c r="K271" s="6">
        <v>1</v>
      </c>
      <c r="M271">
        <v>-27.2</v>
      </c>
      <c r="P271">
        <v>36.171428571428599</v>
      </c>
      <c r="S271">
        <v>-0.7</v>
      </c>
      <c r="BE271" s="11" t="s">
        <v>825</v>
      </c>
    </row>
    <row r="272" spans="1:57">
      <c r="A272">
        <v>271</v>
      </c>
      <c r="B272" t="s">
        <v>1036</v>
      </c>
      <c r="C272">
        <v>27.55</v>
      </c>
      <c r="D272">
        <v>-80.332999999999998</v>
      </c>
      <c r="E272">
        <v>12</v>
      </c>
      <c r="F272" t="s">
        <v>1065</v>
      </c>
      <c r="G272" t="s">
        <v>260</v>
      </c>
      <c r="I272" t="s">
        <v>314</v>
      </c>
      <c r="K272" s="6">
        <v>1</v>
      </c>
      <c r="M272">
        <v>-26.1</v>
      </c>
      <c r="P272">
        <v>58.028571428571396</v>
      </c>
      <c r="S272">
        <v>-1.2</v>
      </c>
      <c r="BE272" s="11" t="s">
        <v>825</v>
      </c>
    </row>
    <row r="273" spans="1:57">
      <c r="A273">
        <v>272</v>
      </c>
      <c r="B273" t="s">
        <v>1036</v>
      </c>
      <c r="C273">
        <v>27.55</v>
      </c>
      <c r="D273">
        <v>-80.332999999999998</v>
      </c>
      <c r="E273">
        <v>13</v>
      </c>
      <c r="F273" t="s">
        <v>1065</v>
      </c>
      <c r="G273" t="s">
        <v>260</v>
      </c>
      <c r="I273" t="s">
        <v>314</v>
      </c>
      <c r="K273" s="6">
        <v>1</v>
      </c>
      <c r="M273">
        <v>-27.4</v>
      </c>
      <c r="P273">
        <v>50.914285714285697</v>
      </c>
      <c r="S273">
        <v>0.5</v>
      </c>
      <c r="BE273" s="11" t="s">
        <v>825</v>
      </c>
    </row>
    <row r="274" spans="1:57">
      <c r="A274">
        <v>273</v>
      </c>
      <c r="B274" t="s">
        <v>1036</v>
      </c>
      <c r="C274">
        <v>27.55</v>
      </c>
      <c r="D274">
        <v>-80.332999999999998</v>
      </c>
      <c r="E274">
        <v>14</v>
      </c>
      <c r="F274" t="s">
        <v>1065</v>
      </c>
      <c r="G274" t="s">
        <v>260</v>
      </c>
      <c r="I274" t="s">
        <v>314</v>
      </c>
      <c r="K274" s="6">
        <v>1</v>
      </c>
      <c r="M274">
        <v>-29</v>
      </c>
      <c r="P274">
        <v>39.771428571428601</v>
      </c>
      <c r="S274">
        <v>0.3</v>
      </c>
      <c r="BE274" s="11" t="s">
        <v>825</v>
      </c>
    </row>
    <row r="275" spans="1:57">
      <c r="A275">
        <v>274</v>
      </c>
      <c r="B275" t="s">
        <v>1036</v>
      </c>
      <c r="C275">
        <v>27.55</v>
      </c>
      <c r="D275">
        <v>-80.332999999999998</v>
      </c>
      <c r="E275">
        <v>15</v>
      </c>
      <c r="F275" t="s">
        <v>1065</v>
      </c>
      <c r="G275" t="s">
        <v>260</v>
      </c>
      <c r="I275" t="s">
        <v>314</v>
      </c>
      <c r="K275" s="6">
        <v>1</v>
      </c>
      <c r="M275">
        <v>-25.3</v>
      </c>
      <c r="P275">
        <v>43.8</v>
      </c>
      <c r="S275">
        <v>-0.8</v>
      </c>
      <c r="BE275" s="11" t="s">
        <v>825</v>
      </c>
    </row>
    <row r="276" spans="1:57">
      <c r="A276">
        <v>275</v>
      </c>
      <c r="B276" t="s">
        <v>513</v>
      </c>
      <c r="C276">
        <v>8.0549999999999997</v>
      </c>
      <c r="D276">
        <v>98.42</v>
      </c>
      <c r="E276" t="s">
        <v>1067</v>
      </c>
      <c r="F276" t="s">
        <v>1068</v>
      </c>
      <c r="G276" t="s">
        <v>636</v>
      </c>
      <c r="I276" t="s">
        <v>1069</v>
      </c>
      <c r="K276">
        <v>5</v>
      </c>
      <c r="M276">
        <v>-29.3</v>
      </c>
      <c r="P276">
        <v>96.514285714285705</v>
      </c>
      <c r="S276">
        <v>3.7</v>
      </c>
      <c r="BE276" s="23" t="s">
        <v>860</v>
      </c>
    </row>
    <row r="277" spans="1:57">
      <c r="A277">
        <v>276</v>
      </c>
      <c r="B277" t="s">
        <v>513</v>
      </c>
      <c r="C277">
        <v>7.46</v>
      </c>
      <c r="D277">
        <v>99.343999999999994</v>
      </c>
      <c r="E277" t="s">
        <v>1070</v>
      </c>
      <c r="F277" t="s">
        <v>1068</v>
      </c>
      <c r="G277" t="s">
        <v>636</v>
      </c>
      <c r="I277" t="s">
        <v>1069</v>
      </c>
      <c r="K277">
        <v>5</v>
      </c>
      <c r="M277">
        <v>-29.8</v>
      </c>
      <c r="P277">
        <v>69.428571428571402</v>
      </c>
      <c r="S277">
        <v>1.6</v>
      </c>
    </row>
    <row r="278" spans="1:57" ht="19">
      <c r="A278">
        <v>277</v>
      </c>
      <c r="B278" t="s">
        <v>556</v>
      </c>
      <c r="C278" s="35">
        <v>12.603712566809699</v>
      </c>
      <c r="D278" s="35">
        <v>101.894558110509</v>
      </c>
      <c r="E278" t="s">
        <v>557</v>
      </c>
      <c r="F278" t="s">
        <v>558</v>
      </c>
      <c r="I278" t="s">
        <v>558</v>
      </c>
      <c r="J278" t="s">
        <v>559</v>
      </c>
      <c r="K278" s="2">
        <v>3</v>
      </c>
      <c r="M278">
        <v>-27.6</v>
      </c>
      <c r="BE278" s="23" t="s">
        <v>876</v>
      </c>
    </row>
    <row r="279" spans="1:57" ht="19">
      <c r="A279">
        <v>278</v>
      </c>
      <c r="B279" t="s">
        <v>556</v>
      </c>
      <c r="C279" s="35">
        <v>12.593828413721299</v>
      </c>
      <c r="D279" s="35">
        <v>101.905544438634</v>
      </c>
      <c r="E279" t="s">
        <v>557</v>
      </c>
      <c r="F279" t="s">
        <v>558</v>
      </c>
      <c r="I279" t="s">
        <v>558</v>
      </c>
      <c r="K279">
        <v>3</v>
      </c>
      <c r="M279">
        <v>-27.2</v>
      </c>
      <c r="S279">
        <v>-0.76995305164319205</v>
      </c>
      <c r="AL279">
        <v>-27.39336492891</v>
      </c>
      <c r="AO279">
        <v>0.65116279069767602</v>
      </c>
      <c r="BE279" s="23" t="s">
        <v>876</v>
      </c>
    </row>
    <row r="280" spans="1:57" ht="19">
      <c r="A280">
        <v>279</v>
      </c>
      <c r="B280" t="s">
        <v>556</v>
      </c>
      <c r="C280" s="35">
        <v>12.583608804046801</v>
      </c>
      <c r="D280" s="35">
        <v>101.907690205846</v>
      </c>
      <c r="E280" t="s">
        <v>557</v>
      </c>
      <c r="F280" t="s">
        <v>558</v>
      </c>
      <c r="I280" t="s">
        <v>558</v>
      </c>
      <c r="K280">
        <v>3</v>
      </c>
      <c r="M280">
        <v>-28.171428571428599</v>
      </c>
      <c r="S280">
        <v>-2.1784037558685401</v>
      </c>
      <c r="AC280">
        <v>-27</v>
      </c>
      <c r="AD280">
        <v>0.153</v>
      </c>
      <c r="AE280">
        <f>AD280/SQRT(K279)</f>
        <v>8.8334591186012751E-2</v>
      </c>
      <c r="AL280">
        <v>-26.142180094786699</v>
      </c>
      <c r="AO280">
        <v>-0.837209302325581</v>
      </c>
      <c r="BE280" s="23" t="s">
        <v>876</v>
      </c>
    </row>
    <row r="281" spans="1:57">
      <c r="A281">
        <v>280</v>
      </c>
      <c r="B281" t="s">
        <v>556</v>
      </c>
      <c r="C281">
        <v>12.592161000000001</v>
      </c>
      <c r="D281">
        <v>101.906571</v>
      </c>
      <c r="E281" t="s">
        <v>557</v>
      </c>
      <c r="F281" t="s">
        <v>558</v>
      </c>
      <c r="I281" t="s">
        <v>558</v>
      </c>
      <c r="K281">
        <v>3</v>
      </c>
      <c r="M281">
        <v>-28.6</v>
      </c>
      <c r="N281">
        <v>1.96</v>
      </c>
      <c r="O281">
        <f>N281/SQRT(K281)</f>
        <v>1.1316065276116665</v>
      </c>
      <c r="P281">
        <v>39.71</v>
      </c>
      <c r="Q281">
        <v>7.22</v>
      </c>
      <c r="R281">
        <f>Q281/SQRT(K281)</f>
        <v>4.1684689435490982</v>
      </c>
      <c r="V281">
        <v>-28.91</v>
      </c>
      <c r="W281">
        <v>1.33</v>
      </c>
      <c r="X281">
        <f>W281/SQRT(K281)</f>
        <v>0.76787585802220237</v>
      </c>
      <c r="Y281" t="s">
        <v>1071</v>
      </c>
      <c r="BE281" s="23" t="s">
        <v>876</v>
      </c>
    </row>
    <row r="282" spans="1:57">
      <c r="A282">
        <v>281</v>
      </c>
      <c r="B282" t="s">
        <v>56</v>
      </c>
      <c r="C282">
        <v>26.8</v>
      </c>
      <c r="D282">
        <v>55.75</v>
      </c>
      <c r="E282" t="s">
        <v>154</v>
      </c>
      <c r="F282" t="s">
        <v>146</v>
      </c>
      <c r="G282" t="s">
        <v>91</v>
      </c>
      <c r="I282" t="s">
        <v>147</v>
      </c>
      <c r="J282" t="s">
        <v>155</v>
      </c>
      <c r="K282">
        <v>12</v>
      </c>
      <c r="M282">
        <v>-28.2</v>
      </c>
      <c r="N282">
        <v>1.2</v>
      </c>
      <c r="O282">
        <f>N282/SQRT(K282)</f>
        <v>0.34641016151377546</v>
      </c>
      <c r="P282">
        <v>30.8571428571429</v>
      </c>
      <c r="S282">
        <v>4.5999999999999996</v>
      </c>
      <c r="T282">
        <v>0.7</v>
      </c>
      <c r="U282">
        <f>T282/SQRT(K282)</f>
        <v>0.20207259421636903</v>
      </c>
      <c r="AC282">
        <v>-28.9</v>
      </c>
      <c r="AD282">
        <v>0.7</v>
      </c>
      <c r="AE282" t="e">
        <f>AD282/SQRT(#REF!)</f>
        <v>#REF!</v>
      </c>
      <c r="AF282">
        <v>5.4</v>
      </c>
      <c r="AG282">
        <v>1</v>
      </c>
      <c r="AH282">
        <f>AG282/SQRT(K282)</f>
        <v>0.28867513459481292</v>
      </c>
      <c r="AI282">
        <v>79.285714285714306</v>
      </c>
      <c r="BE282" s="23" t="s">
        <v>880</v>
      </c>
    </row>
    <row r="283" spans="1:57">
      <c r="A283">
        <v>282</v>
      </c>
      <c r="B283" t="s">
        <v>156</v>
      </c>
      <c r="C283">
        <v>26.777163904235699</v>
      </c>
      <c r="D283">
        <v>55.711254612546099</v>
      </c>
      <c r="E283" t="s">
        <v>157</v>
      </c>
      <c r="F283" t="s">
        <v>158</v>
      </c>
      <c r="G283" t="s">
        <v>91</v>
      </c>
      <c r="I283" t="s">
        <v>147</v>
      </c>
      <c r="J283" t="s">
        <v>1072</v>
      </c>
      <c r="K283">
        <v>6</v>
      </c>
      <c r="M283" s="7">
        <v>-28.5</v>
      </c>
      <c r="N283" s="7">
        <v>0.3</v>
      </c>
      <c r="O283">
        <f>N283/SQRT(K283)</f>
        <v>0.12247448713915891</v>
      </c>
      <c r="BE283" s="23" t="s">
        <v>881</v>
      </c>
    </row>
    <row r="284" spans="1:57">
      <c r="A284">
        <v>283</v>
      </c>
      <c r="B284" t="s">
        <v>156</v>
      </c>
      <c r="C284">
        <v>26.7716390423573</v>
      </c>
      <c r="D284">
        <v>55.714944649446501</v>
      </c>
      <c r="E284" t="s">
        <v>160</v>
      </c>
      <c r="F284" t="s">
        <v>158</v>
      </c>
      <c r="G284" t="s">
        <v>91</v>
      </c>
      <c r="I284" t="s">
        <v>147</v>
      </c>
      <c r="J284" t="s">
        <v>1072</v>
      </c>
      <c r="K284">
        <v>6</v>
      </c>
      <c r="M284">
        <v>-30.2</v>
      </c>
      <c r="N284">
        <v>0.3</v>
      </c>
      <c r="O284">
        <f>N284/SQRT(K284)</f>
        <v>0.12247448713915891</v>
      </c>
      <c r="BE284" s="23" t="s">
        <v>881</v>
      </c>
    </row>
    <row r="285" spans="1:57">
      <c r="A285">
        <v>284</v>
      </c>
      <c r="B285" t="s">
        <v>156</v>
      </c>
      <c r="C285">
        <v>26.768876611418001</v>
      </c>
      <c r="D285">
        <v>55.729704797048001</v>
      </c>
      <c r="E285" t="s">
        <v>161</v>
      </c>
      <c r="F285" t="s">
        <v>158</v>
      </c>
      <c r="G285" t="s">
        <v>91</v>
      </c>
      <c r="I285" t="s">
        <v>147</v>
      </c>
      <c r="J285" t="s">
        <v>1072</v>
      </c>
      <c r="K285">
        <v>6</v>
      </c>
      <c r="M285">
        <v>-28.7</v>
      </c>
      <c r="N285">
        <v>0.4</v>
      </c>
      <c r="O285">
        <f>N285/SQRT(K285)</f>
        <v>0.16329931618554522</v>
      </c>
      <c r="BE285" s="23" t="s">
        <v>881</v>
      </c>
    </row>
    <row r="286" spans="1:57">
      <c r="A286">
        <v>285</v>
      </c>
      <c r="B286" t="s">
        <v>156</v>
      </c>
      <c r="C286">
        <v>26.7780847145488</v>
      </c>
      <c r="D286">
        <v>55.729704797048001</v>
      </c>
      <c r="E286" t="s">
        <v>162</v>
      </c>
      <c r="F286" t="s">
        <v>158</v>
      </c>
      <c r="G286" t="s">
        <v>91</v>
      </c>
      <c r="I286" t="s">
        <v>147</v>
      </c>
      <c r="J286" t="s">
        <v>1072</v>
      </c>
      <c r="K286">
        <v>6</v>
      </c>
      <c r="M286">
        <v>-29.1</v>
      </c>
      <c r="BE286" s="23" t="s">
        <v>881</v>
      </c>
    </row>
    <row r="287" spans="1:57">
      <c r="A287">
        <v>286</v>
      </c>
      <c r="B287" t="s">
        <v>1073</v>
      </c>
      <c r="C287">
        <v>22.774390243902399</v>
      </c>
      <c r="D287">
        <v>38.9673913043478</v>
      </c>
      <c r="E287" t="s">
        <v>1074</v>
      </c>
      <c r="F287" t="s">
        <v>658</v>
      </c>
      <c r="G287" t="s">
        <v>91</v>
      </c>
      <c r="I287" t="s">
        <v>658</v>
      </c>
      <c r="J287" t="s">
        <v>659</v>
      </c>
      <c r="K287">
        <v>64</v>
      </c>
      <c r="M287">
        <v>-26.58</v>
      </c>
      <c r="N287">
        <v>0.13</v>
      </c>
      <c r="O287">
        <f>N287/SQRT(K287)</f>
        <v>1.6250000000000001E-2</v>
      </c>
      <c r="P287">
        <v>32.42</v>
      </c>
      <c r="Q287">
        <v>0.9</v>
      </c>
      <c r="R287">
        <f>Q287/SQRT(K287)</f>
        <v>0.1125</v>
      </c>
      <c r="S287">
        <v>1.72</v>
      </c>
      <c r="T287">
        <v>0.28999999999999998</v>
      </c>
      <c r="U287">
        <f>T287/SQRT(K287)</f>
        <v>3.6249999999999998E-2</v>
      </c>
      <c r="BE287" s="11" t="s">
        <v>1137</v>
      </c>
    </row>
    <row r="288" spans="1:57">
      <c r="A288">
        <v>287</v>
      </c>
      <c r="B288" t="s">
        <v>656</v>
      </c>
      <c r="C288">
        <v>22.340299999999999</v>
      </c>
      <c r="D288">
        <v>39.088099999999997</v>
      </c>
      <c r="F288" t="s">
        <v>657</v>
      </c>
      <c r="G288" t="s">
        <v>581</v>
      </c>
      <c r="I288" t="s">
        <v>658</v>
      </c>
      <c r="J288" t="s">
        <v>659</v>
      </c>
      <c r="K288" s="2">
        <v>3</v>
      </c>
      <c r="M288">
        <v>-26.59</v>
      </c>
      <c r="N288">
        <v>1.06</v>
      </c>
      <c r="O288">
        <f>N288/SQRT(K288)</f>
        <v>0.61199128534100333</v>
      </c>
      <c r="P288">
        <v>1.72</v>
      </c>
      <c r="Q288">
        <v>2.2999999999999998</v>
      </c>
      <c r="R288">
        <f>Q288/SQRT(K288)</f>
        <v>1.3279056191361391</v>
      </c>
      <c r="BE288" s="23" t="s">
        <v>882</v>
      </c>
    </row>
    <row r="289" spans="1:94">
      <c r="A289">
        <v>288</v>
      </c>
      <c r="B289" t="s">
        <v>1075</v>
      </c>
      <c r="C289">
        <v>3.835</v>
      </c>
      <c r="D289">
        <v>77.257777777777775</v>
      </c>
      <c r="E289" t="s">
        <v>470</v>
      </c>
      <c r="F289" t="s">
        <v>471</v>
      </c>
      <c r="G289" t="s">
        <v>1104</v>
      </c>
      <c r="I289" t="s">
        <v>472</v>
      </c>
      <c r="J289" t="s">
        <v>473</v>
      </c>
      <c r="K289">
        <v>3</v>
      </c>
      <c r="M289">
        <v>-32.233333330000001</v>
      </c>
      <c r="P289">
        <v>36.733333330000001</v>
      </c>
      <c r="S289">
        <v>1.4</v>
      </c>
      <c r="V289">
        <v>-30.45</v>
      </c>
      <c r="Y289">
        <v>71.599999999999994</v>
      </c>
      <c r="Z289">
        <v>0.25</v>
      </c>
      <c r="AC289">
        <v>-27.9</v>
      </c>
      <c r="AF289">
        <v>-2</v>
      </c>
      <c r="AI289">
        <v>10</v>
      </c>
      <c r="BE289" s="23" t="s">
        <v>884</v>
      </c>
    </row>
    <row r="290" spans="1:94">
      <c r="A290">
        <v>289</v>
      </c>
      <c r="B290" t="s">
        <v>953</v>
      </c>
      <c r="C290">
        <v>8.0477868777834498</v>
      </c>
      <c r="D290">
        <v>-76.865818544127805</v>
      </c>
      <c r="E290" t="s">
        <v>954</v>
      </c>
      <c r="G290" t="s">
        <v>685</v>
      </c>
      <c r="I290" t="s">
        <v>472</v>
      </c>
      <c r="K290" s="2">
        <v>3</v>
      </c>
      <c r="M290">
        <v>-31</v>
      </c>
      <c r="N290">
        <v>1.5</v>
      </c>
      <c r="O290">
        <f>N290/SQRT(K290)</f>
        <v>0.86602540378443871</v>
      </c>
      <c r="S290">
        <v>0.5</v>
      </c>
      <c r="T290">
        <v>0.7</v>
      </c>
      <c r="U290">
        <f>T290/SQRT(K290)</f>
        <v>0.40414518843273806</v>
      </c>
      <c r="BE290" s="11" t="s">
        <v>1138</v>
      </c>
    </row>
    <row r="291" spans="1:94">
      <c r="A291">
        <v>290</v>
      </c>
      <c r="B291" t="s">
        <v>672</v>
      </c>
      <c r="C291">
        <v>2.9845000000000002</v>
      </c>
      <c r="D291">
        <v>101.419</v>
      </c>
      <c r="E291" t="s">
        <v>673</v>
      </c>
      <c r="F291" t="s">
        <v>675</v>
      </c>
      <c r="G291" t="s">
        <v>674</v>
      </c>
      <c r="I291" t="s">
        <v>92</v>
      </c>
      <c r="J291" t="s">
        <v>676</v>
      </c>
      <c r="K291">
        <v>3</v>
      </c>
      <c r="L291">
        <v>89.030672496888101</v>
      </c>
      <c r="BD291">
        <v>100</v>
      </c>
      <c r="BE291" s="11" t="s">
        <v>886</v>
      </c>
    </row>
    <row r="292" spans="1:94">
      <c r="A292">
        <v>291</v>
      </c>
      <c r="B292" t="s">
        <v>672</v>
      </c>
      <c r="C292">
        <v>3.0167000000000002</v>
      </c>
      <c r="D292">
        <v>101.33885600000001</v>
      </c>
      <c r="E292" t="s">
        <v>677</v>
      </c>
      <c r="F292" t="s">
        <v>675</v>
      </c>
      <c r="G292" t="s">
        <v>674</v>
      </c>
      <c r="I292" t="s">
        <v>92</v>
      </c>
      <c r="K292" s="59">
        <v>3</v>
      </c>
      <c r="L292">
        <v>65.754595309924099</v>
      </c>
      <c r="BE292" s="11" t="s">
        <v>886</v>
      </c>
    </row>
    <row r="293" spans="1:94">
      <c r="A293">
        <v>292</v>
      </c>
      <c r="B293" t="s">
        <v>672</v>
      </c>
      <c r="C293">
        <v>3.0338599999999998</v>
      </c>
      <c r="D293">
        <v>101.27114400000001</v>
      </c>
      <c r="E293" t="s">
        <v>89</v>
      </c>
      <c r="F293" t="s">
        <v>675</v>
      </c>
      <c r="G293" t="s">
        <v>90</v>
      </c>
      <c r="I293" t="s">
        <v>92</v>
      </c>
      <c r="K293" s="59">
        <v>3</v>
      </c>
      <c r="L293">
        <v>88.142849923971994</v>
      </c>
      <c r="BE293" s="11" t="s">
        <v>886</v>
      </c>
    </row>
    <row r="294" spans="1:94">
      <c r="A294">
        <v>293</v>
      </c>
      <c r="B294" t="s">
        <v>746</v>
      </c>
      <c r="C294">
        <v>-26.893599999999999</v>
      </c>
      <c r="D294">
        <v>32.881100000000004</v>
      </c>
      <c r="E294" t="s">
        <v>747</v>
      </c>
      <c r="F294" t="s">
        <v>749</v>
      </c>
      <c r="G294" t="s">
        <v>748</v>
      </c>
      <c r="I294" t="s">
        <v>750</v>
      </c>
      <c r="J294" t="s">
        <v>202</v>
      </c>
      <c r="K294">
        <v>3</v>
      </c>
      <c r="M294">
        <v>-30.32</v>
      </c>
      <c r="N294">
        <v>0.04</v>
      </c>
      <c r="O294">
        <f>N294/SQRT(K294)</f>
        <v>2.3094010767585032E-2</v>
      </c>
      <c r="P294">
        <v>26.41</v>
      </c>
      <c r="Q294">
        <v>0.36</v>
      </c>
      <c r="R294">
        <f>Q294/SQRT(K294)</f>
        <v>0.20784609690826528</v>
      </c>
      <c r="S294">
        <v>0.74199999999999999</v>
      </c>
      <c r="T294">
        <v>0.12</v>
      </c>
      <c r="U294">
        <f>T294/SQRT(K294)</f>
        <v>6.9282032302755092E-2</v>
      </c>
      <c r="V294">
        <v>-28.24</v>
      </c>
      <c r="W294">
        <v>0.02</v>
      </c>
      <c r="X294">
        <f>W294/SQRT(K294)</f>
        <v>1.1547005383792516E-2</v>
      </c>
      <c r="Y294">
        <v>59.34</v>
      </c>
      <c r="Z294">
        <v>-0.70699999999999996</v>
      </c>
      <c r="AA294">
        <v>0.15</v>
      </c>
      <c r="AB294">
        <f>AA294/SQRT(K294)</f>
        <v>8.6602540378443865E-2</v>
      </c>
      <c r="BE294" s="23" t="s">
        <v>888</v>
      </c>
    </row>
    <row r="295" spans="1:94">
      <c r="A295">
        <v>294</v>
      </c>
      <c r="B295" t="s">
        <v>746</v>
      </c>
      <c r="C295">
        <v>-26.893599999999999</v>
      </c>
      <c r="D295">
        <v>32.881100000000004</v>
      </c>
      <c r="F295" t="s">
        <v>749</v>
      </c>
      <c r="G295" t="s">
        <v>748</v>
      </c>
      <c r="I295" t="s">
        <v>750</v>
      </c>
      <c r="J295" t="s">
        <v>751</v>
      </c>
      <c r="K295">
        <v>3</v>
      </c>
      <c r="M295">
        <v>-27.33</v>
      </c>
      <c r="N295">
        <v>0.05</v>
      </c>
      <c r="O295">
        <f>N295/SQRT(K295)</f>
        <v>2.8867513459481291E-2</v>
      </c>
      <c r="P295">
        <v>69.08</v>
      </c>
      <c r="Q295">
        <v>2.85</v>
      </c>
      <c r="R295">
        <f>Q295/SQRT(K295)</f>
        <v>1.6454482671904336</v>
      </c>
      <c r="S295">
        <v>-2.72</v>
      </c>
      <c r="T295">
        <v>0.44</v>
      </c>
      <c r="U295">
        <f>T295/SQRT(K295)</f>
        <v>0.25403411844343537</v>
      </c>
      <c r="V295">
        <v>-20.166</v>
      </c>
      <c r="W295">
        <v>4.5</v>
      </c>
      <c r="X295">
        <f>W295/SQRT(K295)</f>
        <v>2.598076211353316</v>
      </c>
      <c r="Y295">
        <v>27.98</v>
      </c>
      <c r="Z295">
        <v>-9.44</v>
      </c>
      <c r="AA295">
        <v>1.38</v>
      </c>
      <c r="AB295">
        <f>AA295/SQRT(K295)</f>
        <v>0.7967433714816835</v>
      </c>
      <c r="AC295">
        <v>-28.05</v>
      </c>
      <c r="AD295">
        <v>0.17</v>
      </c>
      <c r="AE295">
        <f>AD295/SQRT(K294)</f>
        <v>9.814954576223639E-2</v>
      </c>
      <c r="AF295">
        <v>0.76600000000000001</v>
      </c>
      <c r="AG295">
        <v>0.61</v>
      </c>
      <c r="AH295">
        <f>AG295/SQRT(K295)</f>
        <v>0.35218366420567171</v>
      </c>
      <c r="AI295">
        <v>66.78</v>
      </c>
      <c r="AJ295">
        <v>2.95</v>
      </c>
      <c r="AK295">
        <f>AJ295/SQRT(K295)</f>
        <v>1.7031832941093963</v>
      </c>
      <c r="BE295" s="23" t="s">
        <v>888</v>
      </c>
    </row>
    <row r="296" spans="1:94">
      <c r="A296">
        <v>295</v>
      </c>
      <c r="B296" t="s">
        <v>523</v>
      </c>
      <c r="C296">
        <v>1.4108333</v>
      </c>
      <c r="D296">
        <v>103.99055559999999</v>
      </c>
      <c r="E296" t="s">
        <v>524</v>
      </c>
      <c r="F296" t="s">
        <v>526</v>
      </c>
      <c r="G296" t="s">
        <v>525</v>
      </c>
      <c r="I296" t="s">
        <v>527</v>
      </c>
      <c r="J296" t="s">
        <v>528</v>
      </c>
      <c r="K296" s="2">
        <v>3</v>
      </c>
      <c r="L296">
        <v>45.212765957446898</v>
      </c>
      <c r="M296">
        <v>-29.790322580645199</v>
      </c>
      <c r="S296">
        <v>5.1147540983606596</v>
      </c>
      <c r="BD296">
        <v>24</v>
      </c>
      <c r="BE296" s="23" t="s">
        <v>890</v>
      </c>
    </row>
    <row r="297" spans="1:94">
      <c r="A297">
        <v>296</v>
      </c>
      <c r="B297" t="s">
        <v>355</v>
      </c>
      <c r="C297">
        <v>-2.230183035</v>
      </c>
      <c r="D297">
        <v>-79.830724959999998</v>
      </c>
      <c r="E297" t="s">
        <v>356</v>
      </c>
      <c r="F297" t="s">
        <v>358</v>
      </c>
      <c r="G297" t="s">
        <v>1105</v>
      </c>
      <c r="I297" t="s">
        <v>86</v>
      </c>
      <c r="J297" t="s">
        <v>359</v>
      </c>
      <c r="K297">
        <v>3</v>
      </c>
      <c r="M297">
        <v>-29.663597930000002</v>
      </c>
      <c r="P297">
        <v>38.029081189999999</v>
      </c>
      <c r="BD297">
        <v>64</v>
      </c>
      <c r="BE297" s="23" t="s">
        <v>891</v>
      </c>
      <c r="CP297" t="s">
        <v>1076</v>
      </c>
    </row>
    <row r="298" spans="1:94">
      <c r="A298">
        <v>297</v>
      </c>
      <c r="B298" t="s">
        <v>355</v>
      </c>
      <c r="C298">
        <v>-2.2362096239999998</v>
      </c>
      <c r="D298">
        <v>-79.832638630000005</v>
      </c>
      <c r="E298" t="s">
        <v>360</v>
      </c>
      <c r="F298" t="s">
        <v>358</v>
      </c>
      <c r="G298" t="s">
        <v>1105</v>
      </c>
      <c r="I298" t="s">
        <v>86</v>
      </c>
      <c r="K298" s="2">
        <v>3</v>
      </c>
      <c r="M298">
        <v>-30.443642740000001</v>
      </c>
      <c r="P298">
        <v>38.815770960000002</v>
      </c>
      <c r="BE298" s="23" t="s">
        <v>891</v>
      </c>
    </row>
    <row r="299" spans="1:94">
      <c r="A299">
        <v>298</v>
      </c>
      <c r="B299" t="s">
        <v>355</v>
      </c>
      <c r="C299">
        <v>-2.51660197</v>
      </c>
      <c r="D299">
        <v>-79.738837009999997</v>
      </c>
      <c r="E299" t="s">
        <v>85</v>
      </c>
      <c r="F299" t="s">
        <v>358</v>
      </c>
      <c r="G299" t="s">
        <v>74</v>
      </c>
      <c r="I299" t="s">
        <v>86</v>
      </c>
      <c r="K299" s="2">
        <v>3</v>
      </c>
      <c r="M299">
        <v>-29.859442340000001</v>
      </c>
      <c r="P299">
        <v>29.78286022</v>
      </c>
      <c r="BE299" s="23" t="s">
        <v>891</v>
      </c>
      <c r="CP299" t="s">
        <v>1077</v>
      </c>
    </row>
    <row r="300" spans="1:94">
      <c r="A300">
        <v>299</v>
      </c>
      <c r="B300" t="s">
        <v>355</v>
      </c>
      <c r="C300">
        <v>-2.5224810369999999</v>
      </c>
      <c r="D300">
        <v>-79.733750029999996</v>
      </c>
      <c r="E300" t="s">
        <v>704</v>
      </c>
      <c r="F300" t="s">
        <v>358</v>
      </c>
      <c r="G300" t="s">
        <v>705</v>
      </c>
      <c r="I300" t="s">
        <v>86</v>
      </c>
      <c r="K300" s="2">
        <v>3</v>
      </c>
      <c r="M300">
        <v>-29.153673189999999</v>
      </c>
      <c r="P300">
        <v>59.093205230000002</v>
      </c>
      <c r="BE300" s="23" t="s">
        <v>891</v>
      </c>
    </row>
    <row r="301" spans="1:94">
      <c r="A301">
        <v>300</v>
      </c>
      <c r="B301" t="s">
        <v>355</v>
      </c>
      <c r="C301">
        <v>-2.6352199820000002</v>
      </c>
      <c r="D301">
        <v>-79.751860969999996</v>
      </c>
      <c r="E301" t="s">
        <v>87</v>
      </c>
      <c r="F301" t="s">
        <v>358</v>
      </c>
      <c r="G301" t="s">
        <v>74</v>
      </c>
      <c r="I301" t="s">
        <v>86</v>
      </c>
      <c r="K301" s="2">
        <v>3</v>
      </c>
      <c r="M301">
        <v>-29.015977329999998</v>
      </c>
      <c r="P301">
        <v>36.249314929999997</v>
      </c>
      <c r="BE301" s="23" t="s">
        <v>891</v>
      </c>
      <c r="CP301" t="s">
        <v>1078</v>
      </c>
    </row>
    <row r="302" spans="1:94">
      <c r="A302">
        <v>301</v>
      </c>
      <c r="B302" t="s">
        <v>355</v>
      </c>
      <c r="C302">
        <v>-2.6350319760000001</v>
      </c>
      <c r="D302">
        <v>-79.737470000000002</v>
      </c>
      <c r="E302" t="s">
        <v>706</v>
      </c>
      <c r="F302" t="s">
        <v>358</v>
      </c>
      <c r="G302" t="s">
        <v>705</v>
      </c>
      <c r="I302" t="s">
        <v>86</v>
      </c>
      <c r="K302" s="2">
        <v>3</v>
      </c>
      <c r="M302">
        <v>-29.722824939999999</v>
      </c>
      <c r="P302">
        <v>65.177263490000001</v>
      </c>
      <c r="BE302" s="23" t="s">
        <v>891</v>
      </c>
    </row>
    <row r="303" spans="1:94">
      <c r="A303">
        <v>302</v>
      </c>
      <c r="B303" t="s">
        <v>355</v>
      </c>
      <c r="C303">
        <v>-2.4282250269999999</v>
      </c>
      <c r="D303">
        <v>-79.924965970000002</v>
      </c>
      <c r="E303" t="s">
        <v>88</v>
      </c>
      <c r="F303" t="s">
        <v>358</v>
      </c>
      <c r="G303" t="s">
        <v>74</v>
      </c>
      <c r="I303" t="s">
        <v>86</v>
      </c>
      <c r="K303" s="2">
        <v>3</v>
      </c>
      <c r="M303">
        <v>-29.268425409999999</v>
      </c>
      <c r="P303">
        <v>27.056259709999999</v>
      </c>
      <c r="BE303" s="23" t="s">
        <v>891</v>
      </c>
      <c r="CP303" t="s">
        <v>1079</v>
      </c>
    </row>
    <row r="304" spans="1:94">
      <c r="A304">
        <v>303</v>
      </c>
      <c r="B304" t="s">
        <v>355</v>
      </c>
      <c r="C304">
        <v>-2.42</v>
      </c>
      <c r="D304">
        <v>-79.924999999999997</v>
      </c>
      <c r="E304" t="s">
        <v>707</v>
      </c>
      <c r="F304" t="s">
        <v>358</v>
      </c>
      <c r="G304" t="s">
        <v>705</v>
      </c>
      <c r="I304" t="s">
        <v>86</v>
      </c>
      <c r="K304" s="2">
        <v>3</v>
      </c>
      <c r="M304">
        <v>-29.226276250000002</v>
      </c>
      <c r="P304">
        <v>47.197422320000001</v>
      </c>
      <c r="BE304" s="23" t="s">
        <v>891</v>
      </c>
    </row>
    <row r="305" spans="1:57">
      <c r="A305">
        <v>304</v>
      </c>
      <c r="B305" t="s">
        <v>1080</v>
      </c>
      <c r="C305">
        <v>7.8728414175107702</v>
      </c>
      <c r="D305">
        <v>-81.598922729785897</v>
      </c>
      <c r="E305" t="s">
        <v>1081</v>
      </c>
      <c r="F305" t="s">
        <v>1082</v>
      </c>
      <c r="G305" t="s">
        <v>705</v>
      </c>
      <c r="I305" t="s">
        <v>1082</v>
      </c>
      <c r="K305" s="2">
        <v>3</v>
      </c>
      <c r="P305">
        <v>32.816901408450697</v>
      </c>
      <c r="R305">
        <v>1.8309859154930024</v>
      </c>
      <c r="BE305" s="11" t="s">
        <v>1139</v>
      </c>
    </row>
    <row r="306" spans="1:57">
      <c r="A306">
        <v>305</v>
      </c>
      <c r="B306" t="s">
        <v>1080</v>
      </c>
      <c r="C306">
        <v>7.8728414175107702</v>
      </c>
      <c r="D306">
        <v>-81.598922729785897</v>
      </c>
      <c r="E306" t="s">
        <v>1081</v>
      </c>
      <c r="F306" t="s">
        <v>1082</v>
      </c>
      <c r="G306" t="s">
        <v>1106</v>
      </c>
      <c r="I306" t="s">
        <v>1082</v>
      </c>
      <c r="K306" s="2">
        <v>3</v>
      </c>
      <c r="P306">
        <v>35.915492957746501</v>
      </c>
      <c r="R306">
        <v>1.6901408450703954</v>
      </c>
      <c r="BE306" s="11" t="s">
        <v>1139</v>
      </c>
    </row>
    <row r="307" spans="1:57">
      <c r="A307">
        <v>306</v>
      </c>
      <c r="B307" t="s">
        <v>1080</v>
      </c>
      <c r="C307">
        <v>7.87046080331183</v>
      </c>
      <c r="D307">
        <v>-81.603042602832801</v>
      </c>
      <c r="E307" t="s">
        <v>1083</v>
      </c>
      <c r="F307" t="s">
        <v>1082</v>
      </c>
      <c r="G307" t="s">
        <v>705</v>
      </c>
      <c r="I307" t="s">
        <v>1082</v>
      </c>
      <c r="K307" s="2">
        <v>3</v>
      </c>
      <c r="P307">
        <v>41.549295774647902</v>
      </c>
      <c r="R307">
        <v>4.5070422535210994</v>
      </c>
      <c r="BE307" s="11" t="s">
        <v>1139</v>
      </c>
    </row>
    <row r="308" spans="1:57">
      <c r="A308">
        <v>307</v>
      </c>
      <c r="B308" t="s">
        <v>1080</v>
      </c>
      <c r="C308">
        <v>7.87046080331183</v>
      </c>
      <c r="D308">
        <v>-81.603042602832801</v>
      </c>
      <c r="E308" t="s">
        <v>1083</v>
      </c>
      <c r="F308" t="s">
        <v>1082</v>
      </c>
      <c r="G308" t="s">
        <v>1106</v>
      </c>
      <c r="I308" t="s">
        <v>1082</v>
      </c>
      <c r="K308" s="2">
        <v>3</v>
      </c>
      <c r="P308">
        <v>36.197183098591601</v>
      </c>
      <c r="R308">
        <v>1.5492957746477956</v>
      </c>
      <c r="BE308" s="11" t="s">
        <v>1139</v>
      </c>
    </row>
    <row r="309" spans="1:57">
      <c r="A309">
        <v>308</v>
      </c>
      <c r="B309" t="s">
        <v>1080</v>
      </c>
      <c r="C309">
        <v>7.78810500516592</v>
      </c>
      <c r="D309">
        <v>-81.571441477142699</v>
      </c>
      <c r="E309" t="s">
        <v>1084</v>
      </c>
      <c r="F309" t="s">
        <v>1082</v>
      </c>
      <c r="G309" t="s">
        <v>705</v>
      </c>
      <c r="I309" t="s">
        <v>1082</v>
      </c>
      <c r="K309" s="2">
        <v>3</v>
      </c>
      <c r="P309">
        <v>31.830985915492999</v>
      </c>
      <c r="R309">
        <v>1.4084507042252987</v>
      </c>
      <c r="BE309" s="11" t="s">
        <v>1139</v>
      </c>
    </row>
    <row r="310" spans="1:57">
      <c r="A310">
        <v>309</v>
      </c>
      <c r="B310" t="s">
        <v>1080</v>
      </c>
      <c r="C310">
        <v>7.7670148063062303</v>
      </c>
      <c r="D310">
        <v>-81.574188059173906</v>
      </c>
      <c r="E310" t="s">
        <v>1085</v>
      </c>
      <c r="F310" t="s">
        <v>1082</v>
      </c>
      <c r="G310" t="s">
        <v>705</v>
      </c>
      <c r="I310" t="s">
        <v>1082</v>
      </c>
      <c r="K310" s="2">
        <v>3</v>
      </c>
      <c r="P310">
        <v>33.239436619718298</v>
      </c>
      <c r="R310">
        <v>1.8309859154930024</v>
      </c>
      <c r="BE310" s="11" t="s">
        <v>1139</v>
      </c>
    </row>
    <row r="311" spans="1:57">
      <c r="A311">
        <v>310</v>
      </c>
      <c r="B311" t="s">
        <v>1080</v>
      </c>
      <c r="C311">
        <v>7.7670148063062303</v>
      </c>
      <c r="D311">
        <v>-81.574188059173906</v>
      </c>
      <c r="E311" t="s">
        <v>1085</v>
      </c>
      <c r="F311" t="s">
        <v>1082</v>
      </c>
      <c r="G311" t="s">
        <v>1106</v>
      </c>
      <c r="I311" t="s">
        <v>1082</v>
      </c>
      <c r="K311" s="2">
        <v>3</v>
      </c>
      <c r="P311">
        <v>35.352112676056301</v>
      </c>
      <c r="R311">
        <v>1.690140845070502</v>
      </c>
      <c r="BE311" s="11" t="s">
        <v>1139</v>
      </c>
    </row>
    <row r="312" spans="1:57">
      <c r="A312">
        <v>311</v>
      </c>
      <c r="B312" t="s">
        <v>1080</v>
      </c>
      <c r="C312">
        <v>7.7676951518451904</v>
      </c>
      <c r="D312">
        <v>-81.519170587860401</v>
      </c>
      <c r="E312" t="s">
        <v>1086</v>
      </c>
      <c r="F312" t="s">
        <v>1082</v>
      </c>
      <c r="G312" t="s">
        <v>705</v>
      </c>
      <c r="I312" t="s">
        <v>1082</v>
      </c>
      <c r="K312" s="2">
        <v>3</v>
      </c>
      <c r="P312">
        <v>34.366197183098599</v>
      </c>
      <c r="R312">
        <v>1.2676056338028019</v>
      </c>
      <c r="BE312" s="11" t="s">
        <v>1139</v>
      </c>
    </row>
    <row r="313" spans="1:57">
      <c r="A313">
        <v>312</v>
      </c>
      <c r="B313" t="s">
        <v>1080</v>
      </c>
      <c r="C313">
        <v>7.7676951518451904</v>
      </c>
      <c r="D313">
        <v>-81.519170587860401</v>
      </c>
      <c r="E313" t="s">
        <v>1086</v>
      </c>
      <c r="F313" t="s">
        <v>1082</v>
      </c>
      <c r="G313" t="s">
        <v>1106</v>
      </c>
      <c r="I313" t="s">
        <v>1082</v>
      </c>
      <c r="K313" s="2">
        <v>3</v>
      </c>
      <c r="P313">
        <v>30.704225352112701</v>
      </c>
      <c r="R313">
        <v>3.9436619718309984</v>
      </c>
      <c r="BE313" s="11" t="s">
        <v>1139</v>
      </c>
    </row>
    <row r="314" spans="1:57">
      <c r="A314">
        <v>313</v>
      </c>
      <c r="B314" t="s">
        <v>1080</v>
      </c>
      <c r="C314">
        <v>7.76854558221922</v>
      </c>
      <c r="D314">
        <v>-81.509214227997106</v>
      </c>
      <c r="E314" t="s">
        <v>1087</v>
      </c>
      <c r="F314" t="s">
        <v>1082</v>
      </c>
      <c r="G314" t="s">
        <v>705</v>
      </c>
      <c r="I314" t="s">
        <v>1082</v>
      </c>
      <c r="K314" s="2">
        <v>3</v>
      </c>
      <c r="P314">
        <v>34.647887323943699</v>
      </c>
      <c r="R314">
        <v>1.6901408450704025</v>
      </c>
      <c r="BE314" s="11" t="s">
        <v>1139</v>
      </c>
    </row>
    <row r="315" spans="1:57">
      <c r="A315">
        <v>314</v>
      </c>
      <c r="B315" t="s">
        <v>1080</v>
      </c>
      <c r="C315">
        <v>7.76854558221922</v>
      </c>
      <c r="D315">
        <v>-81.509214227997106</v>
      </c>
      <c r="E315" t="s">
        <v>1087</v>
      </c>
      <c r="F315" t="s">
        <v>1082</v>
      </c>
      <c r="G315" t="s">
        <v>1106</v>
      </c>
      <c r="I315" t="s">
        <v>1082</v>
      </c>
      <c r="K315" s="2">
        <v>3</v>
      </c>
      <c r="P315">
        <v>32.535211267605597</v>
      </c>
      <c r="R315">
        <v>1.1267605633803015</v>
      </c>
      <c r="BE315" s="11" t="s">
        <v>1139</v>
      </c>
    </row>
    <row r="316" spans="1:57">
      <c r="A316">
        <v>315</v>
      </c>
      <c r="B316" t="s">
        <v>1080</v>
      </c>
      <c r="C316">
        <v>-7.7676951518451904</v>
      </c>
      <c r="D316">
        <v>-81.507840936981495</v>
      </c>
      <c r="E316" t="s">
        <v>1088</v>
      </c>
      <c r="F316" t="s">
        <v>1082</v>
      </c>
      <c r="G316" t="s">
        <v>705</v>
      </c>
      <c r="I316" t="s">
        <v>1082</v>
      </c>
      <c r="K316" s="2">
        <v>3</v>
      </c>
      <c r="P316">
        <v>32.253521126760603</v>
      </c>
      <c r="R316">
        <v>1.1267605633802944</v>
      </c>
      <c r="BE316" s="11" t="s">
        <v>1139</v>
      </c>
    </row>
    <row r="317" spans="1:57">
      <c r="A317">
        <v>316</v>
      </c>
      <c r="B317" t="s">
        <v>1080</v>
      </c>
      <c r="C317">
        <v>-7.7676951518451904</v>
      </c>
      <c r="D317">
        <v>-81.507840936981495</v>
      </c>
      <c r="E317" t="s">
        <v>1088</v>
      </c>
      <c r="F317" t="s">
        <v>1082</v>
      </c>
      <c r="G317" t="s">
        <v>1106</v>
      </c>
      <c r="I317" t="s">
        <v>1082</v>
      </c>
      <c r="K317" s="2">
        <v>3</v>
      </c>
      <c r="P317">
        <v>41.830985915493002</v>
      </c>
      <c r="R317">
        <v>3.5211267605632983</v>
      </c>
      <c r="BE317" s="11" t="s">
        <v>1139</v>
      </c>
    </row>
    <row r="318" spans="1:57">
      <c r="A318">
        <v>317</v>
      </c>
      <c r="B318" t="s">
        <v>1080</v>
      </c>
      <c r="C318">
        <v>-7.7679999999999998</v>
      </c>
      <c r="D318">
        <v>-81.510000000000005</v>
      </c>
      <c r="E318" t="s">
        <v>1089</v>
      </c>
      <c r="F318" t="s">
        <v>1082</v>
      </c>
      <c r="G318" t="s">
        <v>705</v>
      </c>
      <c r="I318" t="s">
        <v>1082</v>
      </c>
      <c r="K318" s="2">
        <v>3</v>
      </c>
      <c r="P318">
        <v>33.239436619718298</v>
      </c>
      <c r="R318">
        <v>2.3943661971831034</v>
      </c>
      <c r="BE318" s="11" t="s">
        <v>1139</v>
      </c>
    </row>
    <row r="319" spans="1:57">
      <c r="A319">
        <v>318</v>
      </c>
      <c r="B319" t="s">
        <v>1080</v>
      </c>
      <c r="C319">
        <v>-7.7679999999999998</v>
      </c>
      <c r="D319">
        <v>-81.510000000000005</v>
      </c>
      <c r="E319" t="s">
        <v>1089</v>
      </c>
      <c r="F319" t="s">
        <v>1082</v>
      </c>
      <c r="G319" t="s">
        <v>1106</v>
      </c>
      <c r="I319" t="s">
        <v>1082</v>
      </c>
      <c r="K319" s="2">
        <v>3</v>
      </c>
      <c r="P319">
        <v>34.225352112676099</v>
      </c>
      <c r="R319">
        <v>1.6901408450704025</v>
      </c>
      <c r="BE319" s="11" t="s">
        <v>1139</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F0823-7D48-1743-8C85-7434D9479BD1}">
  <dimension ref="A1:CB132"/>
  <sheetViews>
    <sheetView tabSelected="1" workbookViewId="0">
      <selection activeCell="G1" sqref="G1"/>
    </sheetView>
  </sheetViews>
  <sheetFormatPr baseColWidth="10" defaultRowHeight="16"/>
  <cols>
    <col min="2" max="2" width="26.83203125" customWidth="1"/>
    <col min="37" max="37" width="51.83203125" style="11" customWidth="1"/>
  </cols>
  <sheetData>
    <row r="1" spans="1:37">
      <c r="A1" t="s">
        <v>0</v>
      </c>
      <c r="B1" t="s">
        <v>1934</v>
      </c>
      <c r="C1" t="s">
        <v>1935</v>
      </c>
      <c r="D1" t="s">
        <v>910</v>
      </c>
      <c r="E1" t="s">
        <v>7</v>
      </c>
      <c r="F1" t="s">
        <v>911</v>
      </c>
      <c r="G1" t="s">
        <v>912</v>
      </c>
      <c r="H1" t="s">
        <v>913</v>
      </c>
      <c r="I1" t="s">
        <v>914</v>
      </c>
      <c r="J1" t="s">
        <v>1150</v>
      </c>
      <c r="K1" t="s">
        <v>1151</v>
      </c>
      <c r="L1" t="s">
        <v>1152</v>
      </c>
      <c r="M1" t="s">
        <v>1153</v>
      </c>
      <c r="N1" t="s">
        <v>1154</v>
      </c>
      <c r="O1" t="s">
        <v>1155</v>
      </c>
      <c r="P1" t="s">
        <v>1156</v>
      </c>
      <c r="Q1" t="s">
        <v>1157</v>
      </c>
      <c r="R1" t="s">
        <v>1158</v>
      </c>
      <c r="S1" t="s">
        <v>1159</v>
      </c>
      <c r="T1" t="s">
        <v>1160</v>
      </c>
      <c r="U1" t="s">
        <v>1161</v>
      </c>
      <c r="V1" t="s">
        <v>1162</v>
      </c>
      <c r="W1" t="s">
        <v>1163</v>
      </c>
      <c r="X1" t="s">
        <v>1164</v>
      </c>
      <c r="Y1" t="s">
        <v>1165</v>
      </c>
      <c r="Z1" t="s">
        <v>1166</v>
      </c>
      <c r="AA1" t="s">
        <v>1167</v>
      </c>
      <c r="AB1" t="s">
        <v>1168</v>
      </c>
      <c r="AC1" t="s">
        <v>1169</v>
      </c>
      <c r="AD1" t="s">
        <v>1170</v>
      </c>
      <c r="AE1" t="s">
        <v>1171</v>
      </c>
      <c r="AF1" t="s">
        <v>1172</v>
      </c>
      <c r="AG1" t="s">
        <v>1173</v>
      </c>
      <c r="AH1" t="s">
        <v>1174</v>
      </c>
      <c r="AI1" t="s">
        <v>1175</v>
      </c>
      <c r="AJ1" t="s">
        <v>1176</v>
      </c>
      <c r="AK1" s="11" t="s">
        <v>909</v>
      </c>
    </row>
    <row r="2" spans="1:37">
      <c r="A2">
        <v>1</v>
      </c>
      <c r="B2" t="s">
        <v>94</v>
      </c>
      <c r="D2" t="s">
        <v>96</v>
      </c>
      <c r="E2" t="s">
        <v>951</v>
      </c>
      <c r="J2">
        <v>-28.197492159999999</v>
      </c>
      <c r="M2">
        <v>6.5538461540000004</v>
      </c>
      <c r="AK2" s="23" t="s">
        <v>800</v>
      </c>
    </row>
    <row r="3" spans="1:37">
      <c r="A3">
        <v>2</v>
      </c>
      <c r="B3" t="s">
        <v>388</v>
      </c>
      <c r="C3" t="s">
        <v>389</v>
      </c>
      <c r="D3" t="s">
        <v>391</v>
      </c>
      <c r="E3" t="s">
        <v>951</v>
      </c>
      <c r="F3">
        <v>2011</v>
      </c>
      <c r="J3">
        <v>-26.086725663716798</v>
      </c>
      <c r="M3">
        <v>4.5663716814159301</v>
      </c>
      <c r="S3">
        <v>-22.072566371681397</v>
      </c>
      <c r="V3">
        <v>6.491150442477875</v>
      </c>
      <c r="AK3" s="23" t="s">
        <v>799</v>
      </c>
    </row>
    <row r="4" spans="1:37">
      <c r="A4">
        <v>3</v>
      </c>
      <c r="B4" t="s">
        <v>388</v>
      </c>
      <c r="C4" t="s">
        <v>392</v>
      </c>
      <c r="D4" t="s">
        <v>391</v>
      </c>
      <c r="E4" t="s">
        <v>951</v>
      </c>
      <c r="J4">
        <v>-28.4442477876106</v>
      </c>
      <c r="M4">
        <v>5.0707964601769904</v>
      </c>
      <c r="S4">
        <v>-22.072566371681397</v>
      </c>
      <c r="V4">
        <v>6.491150442477875</v>
      </c>
      <c r="AK4" s="23" t="s">
        <v>799</v>
      </c>
    </row>
    <row r="5" spans="1:37">
      <c r="A5">
        <v>4</v>
      </c>
      <c r="B5" t="s">
        <v>1177</v>
      </c>
      <c r="C5" t="s">
        <v>1178</v>
      </c>
      <c r="D5" t="s">
        <v>1179</v>
      </c>
      <c r="E5" t="s">
        <v>1179</v>
      </c>
      <c r="G5">
        <v>24.383954326923099</v>
      </c>
      <c r="H5">
        <v>123.893651315789</v>
      </c>
      <c r="I5">
        <v>7</v>
      </c>
      <c r="J5">
        <v>-24.4</v>
      </c>
      <c r="K5">
        <v>2.2999999999999998</v>
      </c>
      <c r="L5">
        <f>K5/SQRT(I5)</f>
        <v>0.86931828792122257</v>
      </c>
      <c r="AK5" s="11" t="s">
        <v>1261</v>
      </c>
    </row>
    <row r="6" spans="1:37">
      <c r="A6">
        <v>5</v>
      </c>
      <c r="B6" t="s">
        <v>584</v>
      </c>
      <c r="C6" t="s">
        <v>1180</v>
      </c>
      <c r="D6" t="s">
        <v>18</v>
      </c>
      <c r="E6" t="s">
        <v>18</v>
      </c>
      <c r="G6">
        <v>22.553738888888891</v>
      </c>
      <c r="H6">
        <v>114.51981111111111</v>
      </c>
      <c r="I6" s="2">
        <v>3</v>
      </c>
      <c r="J6">
        <v>-18.350000000000001</v>
      </c>
      <c r="M6">
        <v>10.199999999999999</v>
      </c>
      <c r="N6">
        <v>12.5</v>
      </c>
      <c r="O6">
        <f>N6/SQRT(I6)</f>
        <v>7.2168783648703227</v>
      </c>
      <c r="AK6" s="23" t="s">
        <v>805</v>
      </c>
    </row>
    <row r="7" spans="1:37">
      <c r="A7">
        <v>6</v>
      </c>
      <c r="B7" t="s">
        <v>584</v>
      </c>
      <c r="C7" t="s">
        <v>1181</v>
      </c>
      <c r="E7" t="s">
        <v>18</v>
      </c>
      <c r="I7" s="2">
        <v>3</v>
      </c>
      <c r="J7">
        <v>-23.799999999999997</v>
      </c>
      <c r="M7">
        <v>7.1</v>
      </c>
      <c r="N7">
        <v>9.6999999999999993</v>
      </c>
      <c r="O7">
        <f t="shared" ref="O7:O13" si="0">N7/SQRT(I7)</f>
        <v>5.6002976111393696</v>
      </c>
      <c r="AK7" s="23" t="s">
        <v>805</v>
      </c>
    </row>
    <row r="8" spans="1:37">
      <c r="A8">
        <v>7</v>
      </c>
      <c r="B8" t="s">
        <v>584</v>
      </c>
      <c r="C8" t="s">
        <v>1182</v>
      </c>
      <c r="D8" t="s">
        <v>18</v>
      </c>
      <c r="E8" t="s">
        <v>18</v>
      </c>
      <c r="G8">
        <v>22.651505555555556</v>
      </c>
      <c r="H8">
        <v>114.55745833333333</v>
      </c>
      <c r="I8" s="2">
        <v>3</v>
      </c>
      <c r="J8">
        <v>-17.600000000000001</v>
      </c>
      <c r="M8">
        <v>7.5</v>
      </c>
      <c r="N8">
        <v>9.6999999999999993</v>
      </c>
      <c r="O8">
        <f t="shared" si="0"/>
        <v>5.6002976111393696</v>
      </c>
      <c r="AK8" s="23" t="s">
        <v>805</v>
      </c>
    </row>
    <row r="9" spans="1:37">
      <c r="A9">
        <v>8</v>
      </c>
      <c r="B9" t="s">
        <v>584</v>
      </c>
      <c r="C9" t="s">
        <v>1183</v>
      </c>
      <c r="E9" t="s">
        <v>18</v>
      </c>
      <c r="I9" s="2">
        <v>3</v>
      </c>
      <c r="J9">
        <v>-22.35</v>
      </c>
      <c r="M9">
        <v>4.5999999999999996</v>
      </c>
      <c r="N9">
        <v>5.9</v>
      </c>
      <c r="O9">
        <f t="shared" si="0"/>
        <v>3.4063665882187926</v>
      </c>
      <c r="AK9" s="23" t="s">
        <v>805</v>
      </c>
    </row>
    <row r="10" spans="1:37">
      <c r="A10">
        <v>9</v>
      </c>
      <c r="B10" t="s">
        <v>584</v>
      </c>
      <c r="C10" t="s">
        <v>1184</v>
      </c>
      <c r="D10" t="s">
        <v>18</v>
      </c>
      <c r="E10" t="s">
        <v>18</v>
      </c>
      <c r="G10">
        <v>22.730994444444441</v>
      </c>
      <c r="H10">
        <v>114.55135</v>
      </c>
      <c r="I10" s="2">
        <v>3</v>
      </c>
      <c r="J10">
        <v>-15.95</v>
      </c>
      <c r="M10">
        <v>1.6</v>
      </c>
      <c r="N10">
        <v>2</v>
      </c>
      <c r="O10">
        <f t="shared" si="0"/>
        <v>1.1547005383792517</v>
      </c>
      <c r="AK10" s="23" t="s">
        <v>805</v>
      </c>
    </row>
    <row r="11" spans="1:37">
      <c r="A11">
        <v>10</v>
      </c>
      <c r="B11" t="s">
        <v>584</v>
      </c>
      <c r="C11" t="s">
        <v>1185</v>
      </c>
      <c r="E11" t="s">
        <v>18</v>
      </c>
      <c r="I11" s="2">
        <v>3</v>
      </c>
      <c r="J11">
        <v>-18.450000000000003</v>
      </c>
      <c r="M11">
        <v>0.8</v>
      </c>
      <c r="N11">
        <v>1.7</v>
      </c>
      <c r="O11">
        <f t="shared" si="0"/>
        <v>0.98149545762236379</v>
      </c>
      <c r="AK11" s="23" t="s">
        <v>805</v>
      </c>
    </row>
    <row r="12" spans="1:37">
      <c r="A12">
        <v>11</v>
      </c>
      <c r="B12" t="s">
        <v>584</v>
      </c>
      <c r="C12" t="s">
        <v>1186</v>
      </c>
      <c r="D12" t="s">
        <v>18</v>
      </c>
      <c r="E12" t="s">
        <v>18</v>
      </c>
      <c r="G12">
        <v>22.826688888888889</v>
      </c>
      <c r="H12">
        <v>114.76757222222223</v>
      </c>
      <c r="I12" s="2">
        <v>3</v>
      </c>
      <c r="J12">
        <v>-13.6</v>
      </c>
      <c r="M12">
        <v>10.4</v>
      </c>
      <c r="N12">
        <v>13</v>
      </c>
      <c r="O12">
        <f t="shared" si="0"/>
        <v>7.5055534994651349</v>
      </c>
      <c r="AK12" s="23" t="s">
        <v>805</v>
      </c>
    </row>
    <row r="13" spans="1:37">
      <c r="A13">
        <v>12</v>
      </c>
      <c r="B13" t="s">
        <v>584</v>
      </c>
      <c r="C13" t="s">
        <v>1187</v>
      </c>
      <c r="E13" t="s">
        <v>18</v>
      </c>
      <c r="I13" s="2">
        <v>3</v>
      </c>
      <c r="J13">
        <v>-18.100000000000001</v>
      </c>
      <c r="M13">
        <v>5.9</v>
      </c>
      <c r="N13">
        <v>7.6</v>
      </c>
      <c r="O13">
        <f t="shared" si="0"/>
        <v>4.3878620458411559</v>
      </c>
      <c r="AK13" s="23" t="s">
        <v>805</v>
      </c>
    </row>
    <row r="14" spans="1:37">
      <c r="A14">
        <v>13</v>
      </c>
      <c r="B14" t="s">
        <v>552</v>
      </c>
      <c r="C14" t="s">
        <v>275</v>
      </c>
      <c r="D14" t="s">
        <v>553</v>
      </c>
      <c r="E14" t="s">
        <v>18</v>
      </c>
      <c r="G14">
        <v>19.616470588235298</v>
      </c>
      <c r="H14">
        <v>110.795823389021</v>
      </c>
      <c r="J14">
        <v>-31.1</v>
      </c>
      <c r="AK14" s="23" t="s">
        <v>803</v>
      </c>
    </row>
    <row r="15" spans="1:37">
      <c r="A15">
        <v>14</v>
      </c>
      <c r="B15" t="s">
        <v>552</v>
      </c>
      <c r="C15" t="s">
        <v>379</v>
      </c>
      <c r="D15" t="s">
        <v>553</v>
      </c>
      <c r="E15" t="s">
        <v>18</v>
      </c>
      <c r="G15">
        <v>19.5603529411765</v>
      </c>
      <c r="H15">
        <v>110.831980906921</v>
      </c>
      <c r="J15">
        <v>-31.9</v>
      </c>
      <c r="AK15" s="23" t="s">
        <v>803</v>
      </c>
    </row>
    <row r="16" spans="1:37">
      <c r="A16">
        <v>15</v>
      </c>
      <c r="B16" t="s">
        <v>966</v>
      </c>
      <c r="C16" t="s">
        <v>967</v>
      </c>
      <c r="D16" t="s">
        <v>968</v>
      </c>
      <c r="E16" t="s">
        <v>18</v>
      </c>
      <c r="G16">
        <v>25.166699999999999</v>
      </c>
      <c r="H16">
        <v>121.45</v>
      </c>
      <c r="J16">
        <v>-24.8245931283906</v>
      </c>
      <c r="AB16">
        <v>-24.141048824593099</v>
      </c>
      <c r="AK16" s="11" t="s">
        <v>1107</v>
      </c>
    </row>
    <row r="17" spans="1:37">
      <c r="A17">
        <v>16</v>
      </c>
      <c r="B17" t="s">
        <v>969</v>
      </c>
      <c r="C17" t="s">
        <v>970</v>
      </c>
      <c r="E17" t="s">
        <v>18</v>
      </c>
      <c r="I17" s="2">
        <v>3</v>
      </c>
      <c r="AB17">
        <v>-22.1</v>
      </c>
      <c r="AC17">
        <v>0.6</v>
      </c>
      <c r="AD17">
        <f>AC17/SQRT(I17)</f>
        <v>0.34641016151377546</v>
      </c>
      <c r="AE17">
        <v>6.7</v>
      </c>
      <c r="AF17">
        <v>0.7</v>
      </c>
      <c r="AG17">
        <f>AF17/SQRT(I17)</f>
        <v>0.40414518843273806</v>
      </c>
      <c r="AK17" s="11" t="s">
        <v>1108</v>
      </c>
    </row>
    <row r="18" spans="1:37">
      <c r="A18">
        <v>17</v>
      </c>
      <c r="B18" t="s">
        <v>971</v>
      </c>
      <c r="C18" t="s">
        <v>972</v>
      </c>
      <c r="D18" t="s">
        <v>973</v>
      </c>
      <c r="E18" t="s">
        <v>18</v>
      </c>
      <c r="F18" s="16">
        <v>34213</v>
      </c>
      <c r="G18">
        <v>22.47</v>
      </c>
      <c r="H18">
        <v>113.94</v>
      </c>
      <c r="I18">
        <v>10</v>
      </c>
      <c r="J18">
        <v>-24.13</v>
      </c>
      <c r="M18">
        <v>5.23</v>
      </c>
      <c r="AK18" s="11" t="s">
        <v>1110</v>
      </c>
    </row>
    <row r="19" spans="1:37">
      <c r="A19">
        <v>18</v>
      </c>
      <c r="B19" t="s">
        <v>977</v>
      </c>
      <c r="C19" t="s">
        <v>978</v>
      </c>
      <c r="D19" t="s">
        <v>979</v>
      </c>
      <c r="E19" t="s">
        <v>18</v>
      </c>
      <c r="F19" s="16" t="s">
        <v>980</v>
      </c>
      <c r="G19">
        <v>23.9469581749049</v>
      </c>
      <c r="H19">
        <v>117.379642857143</v>
      </c>
      <c r="I19" s="2">
        <v>3</v>
      </c>
      <c r="J19">
        <v>-25.4</v>
      </c>
      <c r="K19">
        <v>0.1</v>
      </c>
      <c r="L19">
        <f t="shared" ref="L19:L34" si="1">K19/SQRT(I19)</f>
        <v>5.7735026918962581E-2</v>
      </c>
      <c r="AK19" s="11" t="s">
        <v>1896</v>
      </c>
    </row>
    <row r="20" spans="1:37">
      <c r="A20">
        <v>19</v>
      </c>
      <c r="B20" t="s">
        <v>977</v>
      </c>
      <c r="C20" t="s">
        <v>1188</v>
      </c>
      <c r="D20" t="s">
        <v>979</v>
      </c>
      <c r="E20" t="s">
        <v>18</v>
      </c>
      <c r="F20" t="s">
        <v>1189</v>
      </c>
      <c r="I20" s="2">
        <v>3</v>
      </c>
      <c r="J20">
        <v>-23.8</v>
      </c>
      <c r="K20">
        <v>0.7</v>
      </c>
      <c r="L20">
        <f t="shared" si="1"/>
        <v>0.40414518843273806</v>
      </c>
      <c r="AK20" s="11" t="s">
        <v>1896</v>
      </c>
    </row>
    <row r="21" spans="1:37">
      <c r="A21">
        <v>20</v>
      </c>
      <c r="B21" t="s">
        <v>977</v>
      </c>
      <c r="C21" t="s">
        <v>1190</v>
      </c>
      <c r="D21" t="s">
        <v>979</v>
      </c>
      <c r="E21" t="s">
        <v>18</v>
      </c>
      <c r="F21" s="16" t="s">
        <v>980</v>
      </c>
      <c r="G21">
        <v>23.936501901140701</v>
      </c>
      <c r="H21">
        <v>117.39749999999999</v>
      </c>
      <c r="I21" s="2">
        <v>3</v>
      </c>
      <c r="J21">
        <v>-25.8</v>
      </c>
      <c r="K21">
        <v>0.5</v>
      </c>
      <c r="L21">
        <f t="shared" si="1"/>
        <v>0.28867513459481292</v>
      </c>
      <c r="AK21" s="11" t="s">
        <v>1896</v>
      </c>
    </row>
    <row r="22" spans="1:37">
      <c r="A22">
        <v>21</v>
      </c>
      <c r="B22" t="s">
        <v>977</v>
      </c>
      <c r="C22" t="s">
        <v>1191</v>
      </c>
      <c r="D22" t="s">
        <v>979</v>
      </c>
      <c r="E22" t="s">
        <v>18</v>
      </c>
      <c r="F22" t="s">
        <v>1189</v>
      </c>
      <c r="I22" s="2">
        <v>3</v>
      </c>
      <c r="J22">
        <v>-24.9</v>
      </c>
      <c r="K22">
        <v>0.3</v>
      </c>
      <c r="L22">
        <f t="shared" si="1"/>
        <v>0.17320508075688773</v>
      </c>
      <c r="AK22" s="11" t="s">
        <v>1896</v>
      </c>
    </row>
    <row r="23" spans="1:37">
      <c r="A23">
        <v>22</v>
      </c>
      <c r="B23" t="s">
        <v>977</v>
      </c>
      <c r="C23" t="s">
        <v>1192</v>
      </c>
      <c r="D23" t="s">
        <v>979</v>
      </c>
      <c r="E23" t="s">
        <v>18</v>
      </c>
      <c r="F23" s="16" t="s">
        <v>980</v>
      </c>
      <c r="G23">
        <v>23.935931558935401</v>
      </c>
      <c r="H23">
        <v>117.405714285714</v>
      </c>
      <c r="I23" s="2">
        <v>3</v>
      </c>
      <c r="J23">
        <v>-24.7</v>
      </c>
      <c r="K23">
        <v>0.1</v>
      </c>
      <c r="L23">
        <f t="shared" si="1"/>
        <v>5.7735026918962581E-2</v>
      </c>
      <c r="AK23" s="11" t="s">
        <v>1896</v>
      </c>
    </row>
    <row r="24" spans="1:37">
      <c r="A24">
        <v>23</v>
      </c>
      <c r="B24" t="s">
        <v>977</v>
      </c>
      <c r="C24" t="s">
        <v>1193</v>
      </c>
      <c r="D24" t="s">
        <v>979</v>
      </c>
      <c r="E24" t="s">
        <v>18</v>
      </c>
      <c r="F24" t="s">
        <v>1189</v>
      </c>
      <c r="I24" s="2">
        <v>3</v>
      </c>
      <c r="J24">
        <v>-25.6</v>
      </c>
      <c r="K24">
        <v>0.3</v>
      </c>
      <c r="L24">
        <f t="shared" si="1"/>
        <v>0.17320508075688773</v>
      </c>
      <c r="AK24" s="11" t="s">
        <v>1896</v>
      </c>
    </row>
    <row r="25" spans="1:37">
      <c r="A25">
        <v>24</v>
      </c>
      <c r="B25" t="s">
        <v>977</v>
      </c>
      <c r="C25" t="s">
        <v>1194</v>
      </c>
      <c r="D25" t="s">
        <v>979</v>
      </c>
      <c r="E25" t="s">
        <v>18</v>
      </c>
      <c r="F25" s="16" t="s">
        <v>980</v>
      </c>
      <c r="G25">
        <v>23.925285171102701</v>
      </c>
      <c r="H25">
        <v>117.45</v>
      </c>
      <c r="I25" s="2">
        <v>3</v>
      </c>
      <c r="J25">
        <v>-22.9</v>
      </c>
      <c r="K25">
        <v>0.3</v>
      </c>
      <c r="L25">
        <f t="shared" si="1"/>
        <v>0.17320508075688773</v>
      </c>
      <c r="AK25" s="11" t="s">
        <v>1896</v>
      </c>
    </row>
    <row r="26" spans="1:37">
      <c r="A26">
        <v>25</v>
      </c>
      <c r="B26" t="s">
        <v>977</v>
      </c>
      <c r="C26" t="s">
        <v>1195</v>
      </c>
      <c r="D26" t="s">
        <v>979</v>
      </c>
      <c r="E26" t="s">
        <v>18</v>
      </c>
      <c r="F26" t="s">
        <v>1189</v>
      </c>
      <c r="I26" s="2">
        <v>3</v>
      </c>
      <c r="J26">
        <v>-25.5</v>
      </c>
      <c r="K26">
        <v>0.2</v>
      </c>
      <c r="L26">
        <f t="shared" si="1"/>
        <v>0.11547005383792516</v>
      </c>
      <c r="AK26" s="11" t="s">
        <v>1896</v>
      </c>
    </row>
    <row r="27" spans="1:37">
      <c r="A27">
        <v>26</v>
      </c>
      <c r="B27" t="s">
        <v>977</v>
      </c>
      <c r="C27" t="s">
        <v>1196</v>
      </c>
      <c r="D27" t="s">
        <v>979</v>
      </c>
      <c r="E27" t="s">
        <v>18</v>
      </c>
      <c r="F27" s="16" t="s">
        <v>980</v>
      </c>
      <c r="G27">
        <v>23.916539923954399</v>
      </c>
      <c r="H27">
        <v>117.47714285714299</v>
      </c>
      <c r="I27" s="2">
        <v>3</v>
      </c>
      <c r="J27">
        <v>-22.5</v>
      </c>
      <c r="K27">
        <v>0.4</v>
      </c>
      <c r="L27">
        <f t="shared" si="1"/>
        <v>0.23094010767585033</v>
      </c>
      <c r="AK27" s="11" t="s">
        <v>1896</v>
      </c>
    </row>
    <row r="28" spans="1:37">
      <c r="A28">
        <v>27</v>
      </c>
      <c r="B28" t="s">
        <v>977</v>
      </c>
      <c r="C28" t="s">
        <v>1197</v>
      </c>
      <c r="D28" t="s">
        <v>979</v>
      </c>
      <c r="E28" t="s">
        <v>18</v>
      </c>
      <c r="F28" t="s">
        <v>1189</v>
      </c>
      <c r="I28" s="2">
        <v>3</v>
      </c>
      <c r="J28">
        <v>-25.5</v>
      </c>
      <c r="K28">
        <v>0.2</v>
      </c>
      <c r="L28">
        <f t="shared" si="1"/>
        <v>0.11547005383792516</v>
      </c>
      <c r="AK28" s="11" t="s">
        <v>1896</v>
      </c>
    </row>
    <row r="29" spans="1:37">
      <c r="A29">
        <v>28</v>
      </c>
      <c r="B29" t="s">
        <v>977</v>
      </c>
      <c r="C29" t="s">
        <v>1198</v>
      </c>
      <c r="D29" t="s">
        <v>979</v>
      </c>
      <c r="E29" t="s">
        <v>18</v>
      </c>
      <c r="F29" s="16" t="s">
        <v>980</v>
      </c>
      <c r="G29">
        <v>23.926806083650199</v>
      </c>
      <c r="H29">
        <v>117.419285714286</v>
      </c>
      <c r="I29" s="2">
        <v>3</v>
      </c>
      <c r="J29">
        <v>-24.9</v>
      </c>
      <c r="K29">
        <v>0.2</v>
      </c>
      <c r="L29">
        <f t="shared" si="1"/>
        <v>0.11547005383792516</v>
      </c>
      <c r="AK29" s="11" t="s">
        <v>1896</v>
      </c>
    </row>
    <row r="30" spans="1:37">
      <c r="A30">
        <v>29</v>
      </c>
      <c r="B30" t="s">
        <v>977</v>
      </c>
      <c r="C30" t="s">
        <v>1199</v>
      </c>
      <c r="D30" t="s">
        <v>979</v>
      </c>
      <c r="E30" t="s">
        <v>18</v>
      </c>
      <c r="F30" t="s">
        <v>1189</v>
      </c>
      <c r="I30" s="2">
        <v>3</v>
      </c>
      <c r="J30">
        <v>-25.3</v>
      </c>
      <c r="K30">
        <v>0.4</v>
      </c>
      <c r="L30">
        <f t="shared" si="1"/>
        <v>0.23094010767585033</v>
      </c>
      <c r="AK30" s="11" t="s">
        <v>1896</v>
      </c>
    </row>
    <row r="31" spans="1:37">
      <c r="A31">
        <v>30</v>
      </c>
      <c r="B31" t="s">
        <v>977</v>
      </c>
      <c r="C31" t="s">
        <v>1200</v>
      </c>
      <c r="D31" t="s">
        <v>979</v>
      </c>
      <c r="E31" t="s">
        <v>18</v>
      </c>
      <c r="F31" s="16" t="s">
        <v>980</v>
      </c>
      <c r="G31">
        <v>23.919391634981</v>
      </c>
      <c r="H31">
        <v>117.42749999999999</v>
      </c>
      <c r="I31" s="2">
        <v>3</v>
      </c>
      <c r="J31">
        <v>-24</v>
      </c>
      <c r="K31">
        <v>0.1</v>
      </c>
      <c r="L31">
        <f t="shared" si="1"/>
        <v>5.7735026918962581E-2</v>
      </c>
      <c r="AK31" s="11" t="s">
        <v>1896</v>
      </c>
    </row>
    <row r="32" spans="1:37">
      <c r="A32">
        <v>31</v>
      </c>
      <c r="B32" t="s">
        <v>977</v>
      </c>
      <c r="C32" t="s">
        <v>1201</v>
      </c>
      <c r="D32" t="s">
        <v>979</v>
      </c>
      <c r="E32" t="s">
        <v>18</v>
      </c>
      <c r="F32" t="s">
        <v>1189</v>
      </c>
      <c r="I32" s="2">
        <v>3</v>
      </c>
      <c r="J32">
        <v>-25.1</v>
      </c>
      <c r="K32">
        <v>0.3</v>
      </c>
      <c r="L32">
        <f t="shared" si="1"/>
        <v>0.17320508075688773</v>
      </c>
      <c r="AK32" s="11" t="s">
        <v>1896</v>
      </c>
    </row>
    <row r="33" spans="1:37">
      <c r="A33">
        <v>32</v>
      </c>
      <c r="B33" t="s">
        <v>977</v>
      </c>
      <c r="C33" t="s">
        <v>1202</v>
      </c>
      <c r="D33" t="s">
        <v>979</v>
      </c>
      <c r="E33" t="s">
        <v>18</v>
      </c>
      <c r="F33" s="16" t="s">
        <v>980</v>
      </c>
      <c r="G33">
        <v>23.914828897338399</v>
      </c>
      <c r="H33">
        <v>117.44464285714299</v>
      </c>
      <c r="I33" s="2">
        <v>3</v>
      </c>
      <c r="J33">
        <v>-22.6</v>
      </c>
      <c r="K33">
        <v>0.1</v>
      </c>
      <c r="L33">
        <f t="shared" si="1"/>
        <v>5.7735026918962581E-2</v>
      </c>
      <c r="AK33" s="11" t="s">
        <v>1896</v>
      </c>
    </row>
    <row r="34" spans="1:37">
      <c r="A34">
        <v>33</v>
      </c>
      <c r="B34" t="s">
        <v>977</v>
      </c>
      <c r="C34" t="s">
        <v>1203</v>
      </c>
      <c r="D34" t="s">
        <v>979</v>
      </c>
      <c r="E34" t="s">
        <v>18</v>
      </c>
      <c r="F34" t="s">
        <v>1189</v>
      </c>
      <c r="I34" s="2">
        <v>3</v>
      </c>
      <c r="J34">
        <v>-25.6</v>
      </c>
      <c r="K34">
        <v>0.1</v>
      </c>
      <c r="L34">
        <f t="shared" si="1"/>
        <v>5.7735026918962581E-2</v>
      </c>
      <c r="AK34" s="11" t="s">
        <v>1896</v>
      </c>
    </row>
    <row r="35" spans="1:37">
      <c r="A35">
        <v>34</v>
      </c>
      <c r="B35" t="s">
        <v>562</v>
      </c>
      <c r="C35" t="s">
        <v>563</v>
      </c>
      <c r="D35" t="s">
        <v>565</v>
      </c>
      <c r="E35" t="s">
        <v>18</v>
      </c>
      <c r="F35" s="16" t="s">
        <v>566</v>
      </c>
      <c r="G35">
        <v>22.265320334261801</v>
      </c>
      <c r="H35">
        <v>113.86258660508101</v>
      </c>
      <c r="I35">
        <v>12</v>
      </c>
      <c r="S35">
        <v>-23.8</v>
      </c>
      <c r="T35">
        <v>1.5</v>
      </c>
      <c r="U35" s="10">
        <v>4.0824800000000003E-3</v>
      </c>
      <c r="Y35">
        <v>12.7</v>
      </c>
      <c r="Z35">
        <v>2.2999999999999998</v>
      </c>
      <c r="AA35">
        <f>Z35/SQRT(I35)</f>
        <v>0.66395280956806957</v>
      </c>
      <c r="AK35" s="37" t="s">
        <v>813</v>
      </c>
    </row>
    <row r="36" spans="1:37">
      <c r="A36">
        <v>35</v>
      </c>
      <c r="B36" t="s">
        <v>1263</v>
      </c>
      <c r="C36" t="s">
        <v>1204</v>
      </c>
      <c r="E36" t="s">
        <v>18</v>
      </c>
      <c r="J36" s="3">
        <v>-24.25</v>
      </c>
      <c r="K36" s="3"/>
      <c r="L36" s="3"/>
      <c r="P36">
        <v>9.16</v>
      </c>
      <c r="AK36" s="11" t="s">
        <v>815</v>
      </c>
    </row>
    <row r="37" spans="1:37">
      <c r="A37">
        <v>36</v>
      </c>
      <c r="B37" t="s">
        <v>1263</v>
      </c>
      <c r="C37" t="s">
        <v>1205</v>
      </c>
      <c r="E37" t="s">
        <v>18</v>
      </c>
      <c r="J37" s="3">
        <v>-24.93</v>
      </c>
      <c r="K37" s="3"/>
      <c r="L37" s="3"/>
      <c r="P37">
        <v>6.85</v>
      </c>
      <c r="AK37" s="11" t="s">
        <v>815</v>
      </c>
    </row>
    <row r="38" spans="1:37">
      <c r="A38">
        <v>37</v>
      </c>
      <c r="B38" t="s">
        <v>1263</v>
      </c>
      <c r="C38" t="s">
        <v>1206</v>
      </c>
      <c r="E38" t="s">
        <v>18</v>
      </c>
      <c r="J38" s="3">
        <v>-23.27</v>
      </c>
      <c r="K38" s="3"/>
      <c r="L38" s="3"/>
      <c r="P38">
        <v>9.0299999999999994</v>
      </c>
      <c r="AK38" s="11" t="s">
        <v>815</v>
      </c>
    </row>
    <row r="39" spans="1:37">
      <c r="A39">
        <v>38</v>
      </c>
      <c r="B39" t="s">
        <v>1263</v>
      </c>
      <c r="C39" t="s">
        <v>1207</v>
      </c>
      <c r="E39" t="s">
        <v>18</v>
      </c>
      <c r="J39" s="3">
        <v>-25.42</v>
      </c>
      <c r="K39" s="3"/>
      <c r="L39" s="3"/>
      <c r="P39">
        <v>7.96</v>
      </c>
      <c r="AK39" s="11" t="s">
        <v>815</v>
      </c>
    </row>
    <row r="40" spans="1:37">
      <c r="A40">
        <v>39</v>
      </c>
      <c r="B40" t="s">
        <v>1208</v>
      </c>
      <c r="C40" t="s">
        <v>1209</v>
      </c>
      <c r="E40" t="s">
        <v>18</v>
      </c>
      <c r="J40" s="3">
        <v>-25.05</v>
      </c>
      <c r="K40" s="3"/>
      <c r="L40" s="3"/>
      <c r="AK40" s="11" t="s">
        <v>1262</v>
      </c>
    </row>
    <row r="41" spans="1:37">
      <c r="A41">
        <v>40</v>
      </c>
      <c r="B41" t="s">
        <v>1208</v>
      </c>
      <c r="C41" t="s">
        <v>1210</v>
      </c>
      <c r="E41" t="s">
        <v>18</v>
      </c>
      <c r="J41" s="3">
        <v>-22.83</v>
      </c>
      <c r="K41" s="3"/>
      <c r="L41" s="3"/>
      <c r="AK41" s="11" t="s">
        <v>1262</v>
      </c>
    </row>
    <row r="42" spans="1:37">
      <c r="A42">
        <v>41</v>
      </c>
      <c r="B42" t="s">
        <v>1208</v>
      </c>
      <c r="C42" t="s">
        <v>1211</v>
      </c>
      <c r="E42" t="s">
        <v>18</v>
      </c>
      <c r="J42" s="3">
        <v>-22.17</v>
      </c>
      <c r="K42" s="3"/>
      <c r="L42" s="3"/>
      <c r="AK42" s="11" t="s">
        <v>1262</v>
      </c>
    </row>
    <row r="43" spans="1:37">
      <c r="A43">
        <v>42</v>
      </c>
      <c r="B43" t="s">
        <v>1208</v>
      </c>
      <c r="C43" t="s">
        <v>1212</v>
      </c>
      <c r="E43" t="s">
        <v>18</v>
      </c>
      <c r="J43" s="3">
        <v>-26.89</v>
      </c>
      <c r="K43" s="3"/>
      <c r="L43" s="3"/>
      <c r="P43">
        <v>6.07</v>
      </c>
      <c r="AK43" s="11" t="s">
        <v>1262</v>
      </c>
    </row>
    <row r="44" spans="1:37">
      <c r="A44">
        <v>43</v>
      </c>
      <c r="B44" t="s">
        <v>1208</v>
      </c>
      <c r="C44" t="s">
        <v>1213</v>
      </c>
      <c r="E44" t="s">
        <v>18</v>
      </c>
      <c r="J44" s="3">
        <v>-19.3</v>
      </c>
      <c r="K44" s="3"/>
      <c r="L44" s="3"/>
      <c r="P44">
        <v>4.17</v>
      </c>
      <c r="AK44" s="11" t="s">
        <v>1262</v>
      </c>
    </row>
    <row r="45" spans="1:37">
      <c r="A45">
        <v>44</v>
      </c>
      <c r="B45" t="s">
        <v>1208</v>
      </c>
      <c r="C45" t="s">
        <v>1214</v>
      </c>
      <c r="E45" t="s">
        <v>18</v>
      </c>
      <c r="J45" s="3">
        <v>-24.91</v>
      </c>
      <c r="K45" s="3"/>
      <c r="L45" s="3"/>
      <c r="P45">
        <v>5.33</v>
      </c>
      <c r="AK45" s="11" t="s">
        <v>1262</v>
      </c>
    </row>
    <row r="46" spans="1:37">
      <c r="A46">
        <v>45</v>
      </c>
      <c r="B46" t="s">
        <v>1263</v>
      </c>
      <c r="C46" t="s">
        <v>1215</v>
      </c>
      <c r="E46" t="s">
        <v>18</v>
      </c>
      <c r="J46" s="3">
        <v>-24.31</v>
      </c>
      <c r="K46" s="3"/>
      <c r="L46" s="3"/>
      <c r="P46">
        <v>10.98</v>
      </c>
      <c r="AK46" s="11" t="s">
        <v>1262</v>
      </c>
    </row>
    <row r="47" spans="1:37">
      <c r="A47">
        <v>46</v>
      </c>
      <c r="B47" t="s">
        <v>1263</v>
      </c>
      <c r="C47" t="s">
        <v>1216</v>
      </c>
      <c r="E47" t="s">
        <v>18</v>
      </c>
      <c r="J47" s="3">
        <v>-27.55</v>
      </c>
      <c r="K47" s="3"/>
      <c r="L47" s="3"/>
      <c r="P47">
        <v>6.15</v>
      </c>
      <c r="AK47" s="11" t="s">
        <v>1262</v>
      </c>
    </row>
    <row r="48" spans="1:37">
      <c r="A48">
        <v>47</v>
      </c>
      <c r="B48" t="s">
        <v>1208</v>
      </c>
      <c r="C48" t="s">
        <v>1217</v>
      </c>
      <c r="E48" t="s">
        <v>18</v>
      </c>
      <c r="J48" s="3">
        <v>-21.1</v>
      </c>
      <c r="K48" s="3"/>
      <c r="L48" s="3"/>
      <c r="P48">
        <v>5.9</v>
      </c>
      <c r="AK48" s="11" t="s">
        <v>1262</v>
      </c>
    </row>
    <row r="49" spans="1:37">
      <c r="A49">
        <v>48</v>
      </c>
      <c r="B49" t="s">
        <v>1208</v>
      </c>
      <c r="C49" t="s">
        <v>1218</v>
      </c>
      <c r="E49" t="s">
        <v>18</v>
      </c>
      <c r="J49" s="3">
        <v>-24.09</v>
      </c>
      <c r="K49" s="3"/>
      <c r="L49" s="3"/>
      <c r="AK49" s="11" t="s">
        <v>1262</v>
      </c>
    </row>
    <row r="50" spans="1:37">
      <c r="A50">
        <v>49</v>
      </c>
      <c r="B50" t="s">
        <v>1219</v>
      </c>
      <c r="C50" t="s">
        <v>1220</v>
      </c>
      <c r="E50" t="s">
        <v>18</v>
      </c>
      <c r="J50" s="3">
        <v>-26.6</v>
      </c>
      <c r="K50" s="3"/>
      <c r="L50" s="3"/>
      <c r="AK50" s="11" t="s">
        <v>1264</v>
      </c>
    </row>
    <row r="51" spans="1:37">
      <c r="A51">
        <v>50</v>
      </c>
      <c r="B51" t="s">
        <v>1263</v>
      </c>
      <c r="C51" t="s">
        <v>1221</v>
      </c>
      <c r="E51" t="s">
        <v>18</v>
      </c>
      <c r="J51" s="3">
        <v>-23.91</v>
      </c>
      <c r="K51" s="3"/>
      <c r="L51" s="3"/>
      <c r="P51">
        <v>8.77</v>
      </c>
      <c r="AK51" s="11" t="s">
        <v>815</v>
      </c>
    </row>
    <row r="52" spans="1:37">
      <c r="A52">
        <v>51</v>
      </c>
      <c r="B52" t="s">
        <v>1263</v>
      </c>
      <c r="C52" t="s">
        <v>1222</v>
      </c>
      <c r="E52" t="s">
        <v>18</v>
      </c>
      <c r="J52" s="36">
        <v>-24</v>
      </c>
      <c r="K52" s="36"/>
      <c r="L52" s="36"/>
      <c r="P52">
        <v>6.86</v>
      </c>
      <c r="AK52" s="11" t="s">
        <v>815</v>
      </c>
    </row>
    <row r="53" spans="1:37">
      <c r="A53">
        <v>52</v>
      </c>
      <c r="B53" t="s">
        <v>1263</v>
      </c>
      <c r="C53" t="s">
        <v>1223</v>
      </c>
      <c r="E53" t="s">
        <v>18</v>
      </c>
      <c r="J53" s="3">
        <v>-25.39</v>
      </c>
      <c r="K53" s="3"/>
      <c r="L53" s="3"/>
      <c r="P53">
        <v>5.34</v>
      </c>
      <c r="AK53" s="11" t="s">
        <v>815</v>
      </c>
    </row>
    <row r="54" spans="1:37">
      <c r="A54">
        <v>53</v>
      </c>
      <c r="B54" t="s">
        <v>1224</v>
      </c>
      <c r="C54" t="s">
        <v>1225</v>
      </c>
      <c r="E54" t="s">
        <v>18</v>
      </c>
      <c r="I54" s="2">
        <v>3</v>
      </c>
      <c r="J54" s="3">
        <v>-24.2</v>
      </c>
      <c r="K54" s="3">
        <v>0.3</v>
      </c>
      <c r="L54">
        <f>K54/SQRT(I54)</f>
        <v>0.17320508075688773</v>
      </c>
      <c r="AK54" s="11" t="s">
        <v>1265</v>
      </c>
    </row>
    <row r="55" spans="1:37">
      <c r="A55">
        <v>54</v>
      </c>
      <c r="B55" t="s">
        <v>1226</v>
      </c>
      <c r="C55" t="s">
        <v>1227</v>
      </c>
      <c r="E55" t="s">
        <v>18</v>
      </c>
      <c r="I55" s="2">
        <v>3</v>
      </c>
      <c r="J55" s="3">
        <v>-28.8</v>
      </c>
      <c r="K55" s="3">
        <v>0.4</v>
      </c>
      <c r="L55">
        <f>K55/SQRT(I55)</f>
        <v>0.23094010767585033</v>
      </c>
      <c r="P55">
        <v>6.48</v>
      </c>
      <c r="AK55" s="11" t="s">
        <v>1266</v>
      </c>
    </row>
    <row r="56" spans="1:37">
      <c r="A56">
        <v>55</v>
      </c>
      <c r="B56" t="s">
        <v>1228</v>
      </c>
      <c r="C56" t="s">
        <v>1229</v>
      </c>
      <c r="E56" t="s">
        <v>18</v>
      </c>
      <c r="J56" s="3">
        <v>-26.29</v>
      </c>
      <c r="K56" s="3"/>
      <c r="L56" s="3"/>
      <c r="P56">
        <v>6.03</v>
      </c>
      <c r="AK56" s="11" t="s">
        <v>1267</v>
      </c>
    </row>
    <row r="57" spans="1:37">
      <c r="A57">
        <v>56</v>
      </c>
      <c r="B57" t="s">
        <v>1230</v>
      </c>
      <c r="C57" t="s">
        <v>1231</v>
      </c>
      <c r="E57" t="s">
        <v>18</v>
      </c>
      <c r="J57" s="3">
        <v>-23.6</v>
      </c>
      <c r="K57" s="3"/>
      <c r="L57" s="3"/>
      <c r="P57">
        <v>11.83</v>
      </c>
      <c r="AK57" s="11" t="s">
        <v>809</v>
      </c>
    </row>
    <row r="58" spans="1:37">
      <c r="A58">
        <v>57</v>
      </c>
      <c r="B58" t="s">
        <v>1230</v>
      </c>
      <c r="C58" t="s">
        <v>1232</v>
      </c>
      <c r="E58" t="s">
        <v>18</v>
      </c>
      <c r="J58" s="3">
        <v>-24.8</v>
      </c>
      <c r="K58" s="3"/>
      <c r="L58" s="3"/>
      <c r="P58">
        <v>9.67</v>
      </c>
      <c r="AK58" s="11" t="s">
        <v>1897</v>
      </c>
    </row>
    <row r="59" spans="1:37">
      <c r="A59">
        <v>58</v>
      </c>
      <c r="B59" t="s">
        <v>1233</v>
      </c>
      <c r="C59" t="s">
        <v>1234</v>
      </c>
      <c r="E59" t="s">
        <v>18</v>
      </c>
      <c r="J59" s="3">
        <v>-29.34</v>
      </c>
      <c r="K59" s="3"/>
      <c r="L59" s="3"/>
      <c r="P59">
        <v>4.83</v>
      </c>
      <c r="AK59" s="11" t="s">
        <v>1267</v>
      </c>
    </row>
    <row r="60" spans="1:37">
      <c r="A60">
        <v>59</v>
      </c>
      <c r="B60" t="s">
        <v>1235</v>
      </c>
      <c r="C60" t="s">
        <v>1236</v>
      </c>
      <c r="E60" t="s">
        <v>18</v>
      </c>
      <c r="J60" s="3">
        <v>-26.21</v>
      </c>
      <c r="K60" s="3"/>
      <c r="L60" s="3"/>
      <c r="P60">
        <v>6.01</v>
      </c>
      <c r="AK60" s="11" t="s">
        <v>1268</v>
      </c>
    </row>
    <row r="61" spans="1:37">
      <c r="A61">
        <v>60</v>
      </c>
      <c r="B61" t="s">
        <v>1237</v>
      </c>
      <c r="C61" t="s">
        <v>1238</v>
      </c>
      <c r="E61" t="s">
        <v>18</v>
      </c>
      <c r="I61" s="2">
        <v>3</v>
      </c>
      <c r="J61" s="3">
        <v>-27.5</v>
      </c>
      <c r="K61" s="3">
        <v>3.2</v>
      </c>
      <c r="L61">
        <f>K61/SQRT(I61)</f>
        <v>1.8475208614068026</v>
      </c>
      <c r="P61">
        <v>8</v>
      </c>
      <c r="AK61" s="11" t="s">
        <v>1269</v>
      </c>
    </row>
    <row r="62" spans="1:37">
      <c r="A62">
        <v>61</v>
      </c>
      <c r="B62" t="s">
        <v>1270</v>
      </c>
      <c r="C62" t="s">
        <v>455</v>
      </c>
      <c r="D62" t="s">
        <v>457</v>
      </c>
      <c r="E62" t="s">
        <v>457</v>
      </c>
      <c r="F62" t="s">
        <v>458</v>
      </c>
      <c r="G62">
        <v>25.5</v>
      </c>
      <c r="H62">
        <v>2550</v>
      </c>
      <c r="I62" s="2">
        <v>3</v>
      </c>
      <c r="AB62">
        <v>-27.1</v>
      </c>
      <c r="AC62">
        <v>0.7</v>
      </c>
      <c r="AD62">
        <f>AC62/SQRT(I62)</f>
        <v>0.40414518843273806</v>
      </c>
      <c r="AH62">
        <v>4.5999999999999996</v>
      </c>
      <c r="AI62">
        <v>0.9</v>
      </c>
      <c r="AJ62">
        <f>AI62/SQRT(I62)</f>
        <v>0.51961524227066325</v>
      </c>
      <c r="AK62" s="11" t="s">
        <v>818</v>
      </c>
    </row>
    <row r="63" spans="1:37">
      <c r="A63">
        <v>62</v>
      </c>
      <c r="B63" t="s">
        <v>1239</v>
      </c>
      <c r="C63" t="s">
        <v>1240</v>
      </c>
      <c r="D63" t="s">
        <v>1241</v>
      </c>
      <c r="E63" s="18" t="s">
        <v>71</v>
      </c>
      <c r="F63" t="s">
        <v>1242</v>
      </c>
      <c r="G63">
        <v>-0.88196388261851</v>
      </c>
      <c r="H63">
        <v>-46.650855855855902</v>
      </c>
      <c r="I63">
        <v>15</v>
      </c>
      <c r="J63">
        <v>-28.1</v>
      </c>
      <c r="K63">
        <v>1.5</v>
      </c>
      <c r="L63">
        <f>K63/SQRT(I63)</f>
        <v>0.3872983346207417</v>
      </c>
      <c r="AK63" s="11" t="s">
        <v>1271</v>
      </c>
    </row>
    <row r="64" spans="1:37">
      <c r="A64">
        <v>63</v>
      </c>
      <c r="B64" t="s">
        <v>1239</v>
      </c>
      <c r="C64" t="s">
        <v>1243</v>
      </c>
      <c r="E64" s="18" t="s">
        <v>71</v>
      </c>
      <c r="G64">
        <v>-0.883634311512415</v>
      </c>
      <c r="H64">
        <v>-46.642545045045097</v>
      </c>
      <c r="I64">
        <v>16</v>
      </c>
      <c r="J64">
        <v>-24</v>
      </c>
      <c r="K64">
        <v>1.1000000000000001</v>
      </c>
      <c r="L64">
        <f t="shared" ref="L64:L72" si="2">K64/SQRT(I64)</f>
        <v>0.27500000000000002</v>
      </c>
      <c r="AK64" s="11" t="s">
        <v>1271</v>
      </c>
    </row>
    <row r="65" spans="1:37">
      <c r="A65">
        <v>64</v>
      </c>
      <c r="B65" t="s">
        <v>1239</v>
      </c>
      <c r="C65" t="s">
        <v>1244</v>
      </c>
      <c r="E65" s="18" t="s">
        <v>71</v>
      </c>
      <c r="G65">
        <v>-1.09327313769752</v>
      </c>
      <c r="H65">
        <v>-46.781058558558598</v>
      </c>
      <c r="I65">
        <v>5</v>
      </c>
      <c r="J65">
        <v>-27</v>
      </c>
      <c r="K65">
        <v>0.6</v>
      </c>
      <c r="L65">
        <f t="shared" si="2"/>
        <v>0.26832815729997472</v>
      </c>
      <c r="AK65" s="11" t="s">
        <v>1271</v>
      </c>
    </row>
    <row r="66" spans="1:37">
      <c r="A66">
        <v>65</v>
      </c>
      <c r="B66" t="s">
        <v>1239</v>
      </c>
      <c r="C66" t="s">
        <v>1245</v>
      </c>
      <c r="E66" s="18" t="s">
        <v>71</v>
      </c>
      <c r="G66">
        <v>-1.0924379232505601</v>
      </c>
      <c r="H66">
        <v>-46.776441441441399</v>
      </c>
      <c r="I66">
        <v>5</v>
      </c>
      <c r="J66">
        <v>26.5</v>
      </c>
      <c r="K66">
        <v>0.6</v>
      </c>
      <c r="L66">
        <f t="shared" si="2"/>
        <v>0.26832815729997472</v>
      </c>
      <c r="AK66" s="11" t="s">
        <v>1271</v>
      </c>
    </row>
    <row r="67" spans="1:37">
      <c r="A67">
        <v>66</v>
      </c>
      <c r="B67" t="s">
        <v>1239</v>
      </c>
      <c r="C67" t="s">
        <v>1246</v>
      </c>
      <c r="E67" s="18" t="s">
        <v>71</v>
      </c>
      <c r="G67">
        <v>-0.99388261851015802</v>
      </c>
      <c r="H67">
        <v>-46.6397747747748</v>
      </c>
      <c r="I67">
        <v>5</v>
      </c>
      <c r="J67">
        <v>25.3</v>
      </c>
      <c r="K67">
        <v>1.1000000000000001</v>
      </c>
      <c r="L67">
        <f t="shared" si="2"/>
        <v>0.49193495504995377</v>
      </c>
      <c r="AK67" s="11" t="s">
        <v>1271</v>
      </c>
    </row>
    <row r="68" spans="1:37">
      <c r="A68">
        <v>67</v>
      </c>
      <c r="B68" t="s">
        <v>1239</v>
      </c>
      <c r="C68" t="s">
        <v>1247</v>
      </c>
      <c r="E68" s="18" t="s">
        <v>71</v>
      </c>
      <c r="G68">
        <v>-0.989706546275395</v>
      </c>
      <c r="H68">
        <v>-46.637004504504503</v>
      </c>
      <c r="I68">
        <v>4</v>
      </c>
      <c r="J68">
        <v>23.6</v>
      </c>
      <c r="K68">
        <v>1.6</v>
      </c>
      <c r="L68">
        <f t="shared" si="2"/>
        <v>0.8</v>
      </c>
      <c r="AK68" s="11" t="s">
        <v>1271</v>
      </c>
    </row>
    <row r="69" spans="1:37">
      <c r="A69">
        <v>68</v>
      </c>
      <c r="B69" t="s">
        <v>1239</v>
      </c>
      <c r="C69" t="s">
        <v>1248</v>
      </c>
      <c r="E69" s="18" t="s">
        <v>71</v>
      </c>
      <c r="G69">
        <v>-0.89198645598194104</v>
      </c>
      <c r="H69">
        <v>-46.569594594594598</v>
      </c>
      <c r="I69">
        <v>6</v>
      </c>
      <c r="J69">
        <v>-23.1</v>
      </c>
      <c r="K69">
        <v>2.2000000000000002</v>
      </c>
      <c r="L69">
        <f t="shared" si="2"/>
        <v>0.89814623902049884</v>
      </c>
      <c r="AK69" s="11" t="s">
        <v>1271</v>
      </c>
    </row>
    <row r="70" spans="1:37">
      <c r="A70">
        <v>69</v>
      </c>
      <c r="B70" t="s">
        <v>1239</v>
      </c>
      <c r="C70" t="s">
        <v>1249</v>
      </c>
      <c r="E70" s="18" t="s">
        <v>71</v>
      </c>
      <c r="G70">
        <v>-0.89115124153498904</v>
      </c>
      <c r="H70">
        <v>-46.563130630630603</v>
      </c>
      <c r="I70">
        <v>4</v>
      </c>
      <c r="J70">
        <v>-22.7</v>
      </c>
      <c r="K70">
        <v>1.2</v>
      </c>
      <c r="L70">
        <f t="shared" si="2"/>
        <v>0.6</v>
      </c>
      <c r="AK70" s="11" t="s">
        <v>1271</v>
      </c>
    </row>
    <row r="71" spans="1:37">
      <c r="A71">
        <v>70</v>
      </c>
      <c r="B71" t="s">
        <v>1239</v>
      </c>
      <c r="C71" t="s">
        <v>1250</v>
      </c>
      <c r="E71" s="18" t="s">
        <v>71</v>
      </c>
      <c r="I71">
        <f>SUM(I63:I70)</f>
        <v>60</v>
      </c>
      <c r="J71">
        <v>-27.4</v>
      </c>
      <c r="K71">
        <v>0.8</v>
      </c>
      <c r="L71">
        <f t="shared" si="2"/>
        <v>0.10327955589886445</v>
      </c>
      <c r="AK71" s="11" t="s">
        <v>1271</v>
      </c>
    </row>
    <row r="72" spans="1:37">
      <c r="A72">
        <v>71</v>
      </c>
      <c r="B72" t="s">
        <v>614</v>
      </c>
      <c r="C72" t="s">
        <v>615</v>
      </c>
      <c r="D72" t="s">
        <v>616</v>
      </c>
      <c r="E72" t="s">
        <v>71</v>
      </c>
      <c r="G72">
        <v>-0.16667000000000001</v>
      </c>
      <c r="H72">
        <v>-47.833300000000001</v>
      </c>
      <c r="I72">
        <v>12</v>
      </c>
      <c r="J72">
        <v>-28.2</v>
      </c>
      <c r="K72">
        <v>1.7</v>
      </c>
      <c r="L72">
        <f t="shared" si="2"/>
        <v>0.49074772881118189</v>
      </c>
      <c r="M72">
        <v>7.1</v>
      </c>
      <c r="N72">
        <v>0.4</v>
      </c>
      <c r="O72">
        <f>N72/SQRT(I72)</f>
        <v>0.11547005383792516</v>
      </c>
      <c r="AK72" s="11" t="s">
        <v>829</v>
      </c>
    </row>
    <row r="73" spans="1:37">
      <c r="A73">
        <v>72</v>
      </c>
      <c r="B73" t="s">
        <v>72</v>
      </c>
      <c r="D73" t="s">
        <v>75</v>
      </c>
      <c r="E73" t="s">
        <v>64</v>
      </c>
      <c r="G73">
        <v>5.3049999999999997</v>
      </c>
      <c r="H73">
        <v>-32.632222222222225</v>
      </c>
      <c r="I73">
        <v>9</v>
      </c>
      <c r="AB73">
        <v>-23.6</v>
      </c>
      <c r="AE73">
        <v>8.5714285714285694</v>
      </c>
      <c r="AH73">
        <v>2.4</v>
      </c>
      <c r="AK73" s="11" t="s">
        <v>1272</v>
      </c>
    </row>
    <row r="74" spans="1:37">
      <c r="A74">
        <v>73</v>
      </c>
      <c r="B74" t="s">
        <v>79</v>
      </c>
      <c r="C74" t="s">
        <v>80</v>
      </c>
      <c r="D74" t="s">
        <v>81</v>
      </c>
      <c r="E74" t="s">
        <v>64</v>
      </c>
      <c r="F74" t="s">
        <v>82</v>
      </c>
      <c r="G74">
        <v>5.4755952380952397</v>
      </c>
      <c r="H74">
        <v>-52.992152810664003</v>
      </c>
      <c r="I74" s="2">
        <v>3</v>
      </c>
      <c r="AB74">
        <v>-38.299999999999997</v>
      </c>
      <c r="AC74">
        <v>1</v>
      </c>
      <c r="AD74">
        <f>AC74/SQRT(I74)</f>
        <v>0.57735026918962584</v>
      </c>
      <c r="AE74">
        <v>11.16</v>
      </c>
      <c r="AF74">
        <v>2</v>
      </c>
      <c r="AG74">
        <f>AF74/SQRT(I74)</f>
        <v>1.1547005383792517</v>
      </c>
      <c r="AH74">
        <v>1.3</v>
      </c>
      <c r="AI74">
        <v>0.6</v>
      </c>
      <c r="AJ74">
        <f>AI74/SQRT(I74)</f>
        <v>0.34641016151377546</v>
      </c>
      <c r="AK74" s="11" t="s">
        <v>1898</v>
      </c>
    </row>
    <row r="75" spans="1:37">
      <c r="A75">
        <v>74</v>
      </c>
      <c r="B75" t="s">
        <v>79</v>
      </c>
      <c r="C75" t="s">
        <v>83</v>
      </c>
      <c r="E75" t="s">
        <v>64</v>
      </c>
      <c r="G75">
        <v>5.4759523809523802</v>
      </c>
      <c r="H75">
        <v>-52.990811436418497</v>
      </c>
      <c r="I75" s="2">
        <v>3</v>
      </c>
      <c r="AB75">
        <v>-38.299999999999997</v>
      </c>
      <c r="AC75">
        <v>1</v>
      </c>
      <c r="AD75">
        <f>AC75/SQRT(I75)</f>
        <v>0.57735026918962584</v>
      </c>
      <c r="AE75">
        <v>11.16</v>
      </c>
      <c r="AF75">
        <v>2</v>
      </c>
      <c r="AG75">
        <f>AF75/SQRT(I75)</f>
        <v>1.1547005383792517</v>
      </c>
      <c r="AH75">
        <v>1.3</v>
      </c>
      <c r="AI75">
        <v>0.6</v>
      </c>
      <c r="AJ75">
        <f>AI75/SQRT(I75)</f>
        <v>0.34641016151377546</v>
      </c>
      <c r="AK75" s="11" t="s">
        <v>1898</v>
      </c>
    </row>
    <row r="76" spans="1:37">
      <c r="A76">
        <v>75</v>
      </c>
      <c r="B76" t="s">
        <v>79</v>
      </c>
      <c r="C76" t="s">
        <v>84</v>
      </c>
      <c r="E76" t="s">
        <v>64</v>
      </c>
      <c r="G76">
        <v>5.4560714285714296</v>
      </c>
      <c r="H76">
        <v>-52.995506246277699</v>
      </c>
      <c r="I76" s="2">
        <v>3</v>
      </c>
      <c r="AB76">
        <v>-38.299999999999997</v>
      </c>
      <c r="AC76">
        <v>1</v>
      </c>
      <c r="AD76">
        <f>AC76/SQRT(I76)</f>
        <v>0.57735026918962584</v>
      </c>
      <c r="AE76">
        <v>11.16</v>
      </c>
      <c r="AF76">
        <v>2</v>
      </c>
      <c r="AG76">
        <f>AF76/SQRT(I76)</f>
        <v>1.1547005383792517</v>
      </c>
      <c r="AH76">
        <v>1.3</v>
      </c>
      <c r="AI76">
        <v>0.6</v>
      </c>
      <c r="AJ76">
        <f>AI76/SQRT(I76)</f>
        <v>0.34641016151377546</v>
      </c>
      <c r="AK76" s="11" t="s">
        <v>1898</v>
      </c>
    </row>
    <row r="77" spans="1:37" ht="15" customHeight="1">
      <c r="A77">
        <v>76</v>
      </c>
      <c r="B77" t="s">
        <v>1251</v>
      </c>
      <c r="C77" t="s">
        <v>1252</v>
      </c>
      <c r="D77" t="s">
        <v>1253</v>
      </c>
      <c r="E77" t="s">
        <v>53</v>
      </c>
      <c r="F77" t="s">
        <v>54</v>
      </c>
      <c r="G77">
        <v>21.6</v>
      </c>
      <c r="H77">
        <v>88.666700000000006</v>
      </c>
      <c r="I77">
        <v>9</v>
      </c>
      <c r="J77">
        <v>-22.7</v>
      </c>
      <c r="K77">
        <v>0.06</v>
      </c>
      <c r="L77">
        <f t="shared" ref="L77:L93" si="3">K77/SQRT(I77)</f>
        <v>0.02</v>
      </c>
      <c r="AK77" s="11" t="s">
        <v>1899</v>
      </c>
    </row>
    <row r="78" spans="1:37">
      <c r="A78">
        <v>77</v>
      </c>
      <c r="B78" t="s">
        <v>1251</v>
      </c>
      <c r="E78" t="s">
        <v>53</v>
      </c>
      <c r="F78" t="s">
        <v>288</v>
      </c>
      <c r="I78">
        <v>9</v>
      </c>
      <c r="J78" s="7">
        <v>-25.2</v>
      </c>
      <c r="K78" s="7">
        <v>0.3</v>
      </c>
      <c r="L78">
        <f t="shared" si="3"/>
        <v>9.9999999999999992E-2</v>
      </c>
      <c r="AK78" s="11" t="s">
        <v>1899</v>
      </c>
    </row>
    <row r="79" spans="1:37">
      <c r="A79">
        <v>78</v>
      </c>
      <c r="B79" t="s">
        <v>50</v>
      </c>
      <c r="C79" t="s">
        <v>51</v>
      </c>
      <c r="D79" t="s">
        <v>52</v>
      </c>
      <c r="E79" t="s">
        <v>53</v>
      </c>
      <c r="F79" t="s">
        <v>54</v>
      </c>
      <c r="G79" s="17">
        <v>21.693833300000001</v>
      </c>
      <c r="H79">
        <v>88.302999999999997</v>
      </c>
      <c r="I79" s="2">
        <v>3</v>
      </c>
      <c r="J79">
        <v>-22.6</v>
      </c>
      <c r="K79">
        <v>0.36099999999999999</v>
      </c>
      <c r="L79">
        <f t="shared" si="3"/>
        <v>0.2084234471774549</v>
      </c>
      <c r="M79">
        <v>10.1</v>
      </c>
      <c r="N79">
        <v>0.2</v>
      </c>
      <c r="O79">
        <f>N79/SQRT(I79)</f>
        <v>0.11547005383792516</v>
      </c>
      <c r="AK79" s="11" t="s">
        <v>1273</v>
      </c>
    </row>
    <row r="80" spans="1:37">
      <c r="A80">
        <v>79</v>
      </c>
      <c r="B80" t="s">
        <v>56</v>
      </c>
      <c r="C80" t="s">
        <v>57</v>
      </c>
      <c r="D80" t="s">
        <v>58</v>
      </c>
      <c r="E80" t="s">
        <v>53</v>
      </c>
      <c r="F80" t="s">
        <v>59</v>
      </c>
      <c r="G80">
        <v>21.616667</v>
      </c>
      <c r="H80">
        <v>88.666669999999996</v>
      </c>
      <c r="I80">
        <v>6</v>
      </c>
      <c r="J80" s="7">
        <v>-24.57</v>
      </c>
      <c r="K80" s="7">
        <v>1.1200000000000001</v>
      </c>
      <c r="L80">
        <f t="shared" si="3"/>
        <v>0.45723808531952664</v>
      </c>
      <c r="M80">
        <v>10.050000000000001</v>
      </c>
      <c r="N80">
        <v>1.4</v>
      </c>
      <c r="O80">
        <f>N80/SQRT(I80)</f>
        <v>0.57154760664940829</v>
      </c>
      <c r="P80">
        <v>10.6</v>
      </c>
      <c r="S80">
        <v>-24.15</v>
      </c>
      <c r="T80">
        <v>0.01</v>
      </c>
      <c r="U80">
        <f>T80/SQRT(I80)</f>
        <v>4.0824829046386306E-3</v>
      </c>
      <c r="V80">
        <v>7.85</v>
      </c>
      <c r="W80">
        <v>0.6</v>
      </c>
      <c r="X80">
        <f>W80/SQRT(I80)</f>
        <v>0.24494897427831783</v>
      </c>
      <c r="AK80" s="23" t="s">
        <v>880</v>
      </c>
    </row>
    <row r="81" spans="1:37">
      <c r="A81">
        <v>80</v>
      </c>
      <c r="B81" t="s">
        <v>123</v>
      </c>
      <c r="C81" t="s">
        <v>124</v>
      </c>
      <c r="D81" t="s">
        <v>125</v>
      </c>
      <c r="E81" t="s">
        <v>53</v>
      </c>
      <c r="G81">
        <v>11.416667</v>
      </c>
      <c r="H81">
        <v>79.783330000000007</v>
      </c>
      <c r="I81" s="2">
        <v>3</v>
      </c>
      <c r="J81">
        <v>-22.36</v>
      </c>
      <c r="K81">
        <v>1.17</v>
      </c>
      <c r="L81">
        <f t="shared" si="3"/>
        <v>0.67549981495186218</v>
      </c>
      <c r="M81">
        <v>5.64</v>
      </c>
      <c r="N81">
        <v>1.06</v>
      </c>
      <c r="O81">
        <f>N81/SQRT(I81)</f>
        <v>0.61199128534100333</v>
      </c>
      <c r="P81">
        <v>13.69</v>
      </c>
      <c r="Q81">
        <v>3.08</v>
      </c>
      <c r="R81">
        <f>Q81/SQRT(I81)</f>
        <v>1.7782388291040474</v>
      </c>
      <c r="AK81" s="11" t="s">
        <v>1136</v>
      </c>
    </row>
    <row r="82" spans="1:37">
      <c r="A82">
        <v>81</v>
      </c>
      <c r="B82" t="s">
        <v>513</v>
      </c>
      <c r="C82" t="s">
        <v>514</v>
      </c>
      <c r="D82" t="s">
        <v>465</v>
      </c>
      <c r="E82" t="s">
        <v>465</v>
      </c>
      <c r="F82">
        <v>2019</v>
      </c>
      <c r="G82">
        <v>-4.6500000000000004</v>
      </c>
      <c r="H82">
        <v>39.216700000000003</v>
      </c>
      <c r="I82">
        <v>36</v>
      </c>
      <c r="J82">
        <v>-23.8</v>
      </c>
      <c r="K82">
        <v>1.4</v>
      </c>
      <c r="L82">
        <f t="shared" si="3"/>
        <v>0.23333333333333331</v>
      </c>
      <c r="AK82" s="23" t="s">
        <v>860</v>
      </c>
    </row>
    <row r="83" spans="1:37">
      <c r="A83">
        <v>82</v>
      </c>
      <c r="B83" t="s">
        <v>1612</v>
      </c>
      <c r="C83" t="s">
        <v>515</v>
      </c>
      <c r="E83" t="s">
        <v>465</v>
      </c>
      <c r="F83">
        <v>2019</v>
      </c>
      <c r="G83">
        <v>-4.6501999999999999</v>
      </c>
      <c r="H83">
        <v>39.216500000000003</v>
      </c>
      <c r="I83">
        <v>19</v>
      </c>
      <c r="J83">
        <v>-24.8</v>
      </c>
      <c r="K83">
        <v>0.8</v>
      </c>
      <c r="L83">
        <f t="shared" si="3"/>
        <v>0.1835325870964494</v>
      </c>
      <c r="AK83" s="23" t="s">
        <v>1613</v>
      </c>
    </row>
    <row r="84" spans="1:37">
      <c r="A84">
        <v>83</v>
      </c>
      <c r="B84" t="s">
        <v>1614</v>
      </c>
      <c r="C84" t="s">
        <v>516</v>
      </c>
      <c r="E84" t="s">
        <v>465</v>
      </c>
      <c r="F84">
        <v>2019</v>
      </c>
      <c r="G84">
        <v>-4.6504000000000003</v>
      </c>
      <c r="H84">
        <v>39.216299999999997</v>
      </c>
      <c r="I84">
        <v>3</v>
      </c>
      <c r="J84">
        <v>-19.899999999999999</v>
      </c>
      <c r="K84">
        <v>3.4</v>
      </c>
      <c r="L84">
        <f t="shared" si="3"/>
        <v>1.9629909152447276</v>
      </c>
      <c r="AK84" s="23" t="s">
        <v>1615</v>
      </c>
    </row>
    <row r="85" spans="1:37">
      <c r="A85">
        <v>84</v>
      </c>
      <c r="B85" t="s">
        <v>1616</v>
      </c>
      <c r="C85" t="s">
        <v>517</v>
      </c>
      <c r="E85" t="s">
        <v>465</v>
      </c>
      <c r="F85">
        <v>2019</v>
      </c>
      <c r="G85">
        <v>-4.6500000000000004</v>
      </c>
      <c r="H85">
        <v>39.216700000000003</v>
      </c>
      <c r="I85">
        <v>34</v>
      </c>
      <c r="J85">
        <v>-23.9</v>
      </c>
      <c r="K85">
        <v>1.1000000000000001</v>
      </c>
      <c r="L85">
        <f t="shared" si="3"/>
        <v>0.18864844365675973</v>
      </c>
      <c r="AK85" s="23" t="s">
        <v>1617</v>
      </c>
    </row>
    <row r="86" spans="1:37">
      <c r="A86">
        <v>85</v>
      </c>
      <c r="B86" t="s">
        <v>1618</v>
      </c>
      <c r="C86" t="s">
        <v>518</v>
      </c>
      <c r="E86" t="s">
        <v>465</v>
      </c>
      <c r="F86">
        <v>2019</v>
      </c>
      <c r="G86">
        <v>-4.6501999999999999</v>
      </c>
      <c r="H86">
        <v>39.216500000000003</v>
      </c>
      <c r="I86">
        <v>9</v>
      </c>
      <c r="J86">
        <v>-24.9</v>
      </c>
      <c r="K86">
        <v>0.7</v>
      </c>
      <c r="L86">
        <f t="shared" si="3"/>
        <v>0.23333333333333331</v>
      </c>
      <c r="AK86" s="23" t="s">
        <v>1619</v>
      </c>
    </row>
    <row r="87" spans="1:37">
      <c r="A87">
        <v>86</v>
      </c>
      <c r="B87" t="s">
        <v>1620</v>
      </c>
      <c r="C87" t="s">
        <v>519</v>
      </c>
      <c r="E87" t="s">
        <v>465</v>
      </c>
      <c r="F87">
        <v>2019</v>
      </c>
      <c r="G87">
        <v>-4.6504000000000003</v>
      </c>
      <c r="H87">
        <v>39.216299999999997</v>
      </c>
      <c r="I87">
        <v>3</v>
      </c>
      <c r="J87">
        <v>-24.5</v>
      </c>
      <c r="K87">
        <v>1.1000000000000001</v>
      </c>
      <c r="L87">
        <f t="shared" si="3"/>
        <v>0.63508529610858844</v>
      </c>
      <c r="AK87" s="23" t="s">
        <v>1621</v>
      </c>
    </row>
    <row r="88" spans="1:37">
      <c r="A88">
        <v>87</v>
      </c>
      <c r="B88" t="s">
        <v>1622</v>
      </c>
      <c r="C88" t="s">
        <v>517</v>
      </c>
      <c r="E88" t="s">
        <v>465</v>
      </c>
      <c r="F88">
        <v>2020</v>
      </c>
      <c r="G88">
        <v>-4.6500000000000004</v>
      </c>
      <c r="H88">
        <v>39.216700000000003</v>
      </c>
      <c r="I88">
        <v>10</v>
      </c>
      <c r="J88">
        <v>-21.9</v>
      </c>
      <c r="K88">
        <v>1.1000000000000001</v>
      </c>
      <c r="L88">
        <f t="shared" si="3"/>
        <v>0.34785054261852172</v>
      </c>
      <c r="AK88" s="23" t="s">
        <v>1623</v>
      </c>
    </row>
    <row r="89" spans="1:37">
      <c r="A89">
        <v>88</v>
      </c>
      <c r="B89" t="s">
        <v>1624</v>
      </c>
      <c r="C89" t="s">
        <v>518</v>
      </c>
      <c r="E89" t="s">
        <v>465</v>
      </c>
      <c r="F89">
        <v>2020</v>
      </c>
      <c r="G89">
        <v>-4.6501999999999999</v>
      </c>
      <c r="H89">
        <v>39.216500000000003</v>
      </c>
      <c r="I89">
        <v>16</v>
      </c>
      <c r="J89">
        <v>-23.8</v>
      </c>
      <c r="K89">
        <v>1.8</v>
      </c>
      <c r="L89">
        <f t="shared" si="3"/>
        <v>0.45</v>
      </c>
      <c r="AK89" s="23" t="s">
        <v>1625</v>
      </c>
    </row>
    <row r="90" spans="1:37">
      <c r="A90">
        <v>89</v>
      </c>
      <c r="B90" t="s">
        <v>1626</v>
      </c>
      <c r="C90" t="s">
        <v>519</v>
      </c>
      <c r="E90" t="s">
        <v>465</v>
      </c>
      <c r="F90">
        <v>2020</v>
      </c>
      <c r="G90">
        <v>-4.6504000000000003</v>
      </c>
      <c r="H90">
        <v>39.216299999999997</v>
      </c>
      <c r="I90">
        <v>6</v>
      </c>
      <c r="J90">
        <v>-19.600000000000001</v>
      </c>
      <c r="K90">
        <v>1.8</v>
      </c>
      <c r="L90">
        <f t="shared" si="3"/>
        <v>0.73484692283495356</v>
      </c>
      <c r="AK90" s="23" t="s">
        <v>1627</v>
      </c>
    </row>
    <row r="91" spans="1:37">
      <c r="A91">
        <v>90</v>
      </c>
      <c r="B91" t="s">
        <v>1628</v>
      </c>
      <c r="C91" t="s">
        <v>520</v>
      </c>
      <c r="E91" t="s">
        <v>465</v>
      </c>
      <c r="G91">
        <v>-4.6500000000000004</v>
      </c>
      <c r="H91">
        <v>39.216700000000003</v>
      </c>
      <c r="I91">
        <v>5</v>
      </c>
      <c r="J91">
        <v>-24.4</v>
      </c>
      <c r="K91">
        <v>0.8</v>
      </c>
      <c r="L91">
        <f t="shared" si="3"/>
        <v>0.35777087639996635</v>
      </c>
      <c r="AK91" s="23" t="s">
        <v>1629</v>
      </c>
    </row>
    <row r="92" spans="1:37">
      <c r="A92">
        <v>91</v>
      </c>
      <c r="B92" t="s">
        <v>1630</v>
      </c>
      <c r="C92" t="s">
        <v>521</v>
      </c>
      <c r="E92" t="s">
        <v>465</v>
      </c>
      <c r="G92">
        <v>-4.6501999999999999</v>
      </c>
      <c r="H92">
        <v>39.216500000000003</v>
      </c>
      <c r="I92">
        <v>4</v>
      </c>
      <c r="J92">
        <v>-23.9</v>
      </c>
      <c r="K92">
        <v>1.2</v>
      </c>
      <c r="L92">
        <f t="shared" si="3"/>
        <v>0.6</v>
      </c>
      <c r="AK92" s="23" t="s">
        <v>1631</v>
      </c>
    </row>
    <row r="93" spans="1:37">
      <c r="A93">
        <v>92</v>
      </c>
      <c r="B93" t="s">
        <v>1632</v>
      </c>
      <c r="C93" t="s">
        <v>522</v>
      </c>
      <c r="E93" t="s">
        <v>465</v>
      </c>
      <c r="G93">
        <v>-4.6504000000000003</v>
      </c>
      <c r="H93">
        <v>39.216299999999997</v>
      </c>
      <c r="I93">
        <v>5</v>
      </c>
      <c r="J93">
        <v>-20.9</v>
      </c>
      <c r="K93">
        <v>0.4</v>
      </c>
      <c r="L93">
        <f t="shared" si="3"/>
        <v>0.17888543819998318</v>
      </c>
      <c r="AK93" s="23" t="s">
        <v>1633</v>
      </c>
    </row>
    <row r="94" spans="1:37">
      <c r="A94">
        <v>93</v>
      </c>
      <c r="B94" t="s">
        <v>498</v>
      </c>
      <c r="C94" t="s">
        <v>499</v>
      </c>
      <c r="D94" t="s">
        <v>501</v>
      </c>
      <c r="E94" t="s">
        <v>465</v>
      </c>
      <c r="F94" s="16" t="s">
        <v>503</v>
      </c>
      <c r="G94">
        <v>-4.4166670000000003</v>
      </c>
      <c r="H94">
        <v>39.5</v>
      </c>
      <c r="I94">
        <v>3</v>
      </c>
      <c r="AB94">
        <v>-23.130434782608699</v>
      </c>
      <c r="AE94">
        <v>9.8908296943231502</v>
      </c>
      <c r="AK94" s="23" t="s">
        <v>861</v>
      </c>
    </row>
    <row r="95" spans="1:37">
      <c r="A95">
        <v>94</v>
      </c>
      <c r="B95" t="s">
        <v>498</v>
      </c>
      <c r="C95" t="s">
        <v>499</v>
      </c>
      <c r="E95" t="s">
        <v>465</v>
      </c>
      <c r="F95" t="s">
        <v>504</v>
      </c>
      <c r="I95">
        <v>3</v>
      </c>
      <c r="AB95">
        <v>-22.6086956521739</v>
      </c>
      <c r="AE95">
        <v>13.384279475982501</v>
      </c>
      <c r="AK95" s="23" t="s">
        <v>861</v>
      </c>
    </row>
    <row r="96" spans="1:37">
      <c r="A96">
        <v>95</v>
      </c>
      <c r="B96" t="s">
        <v>498</v>
      </c>
      <c r="C96" t="s">
        <v>505</v>
      </c>
      <c r="E96" t="s">
        <v>465</v>
      </c>
      <c r="F96" s="16" t="s">
        <v>503</v>
      </c>
      <c r="I96">
        <v>3</v>
      </c>
      <c r="AB96">
        <v>-22.695652173913</v>
      </c>
      <c r="AE96">
        <v>11.0262008733624</v>
      </c>
      <c r="AK96" s="23" t="s">
        <v>861</v>
      </c>
    </row>
    <row r="97" spans="1:37">
      <c r="A97">
        <v>96</v>
      </c>
      <c r="B97" t="s">
        <v>498</v>
      </c>
      <c r="C97" t="s">
        <v>505</v>
      </c>
      <c r="E97" t="s">
        <v>465</v>
      </c>
      <c r="F97" t="s">
        <v>504</v>
      </c>
      <c r="I97">
        <v>3</v>
      </c>
      <c r="AB97">
        <v>-23.739130434782599</v>
      </c>
      <c r="AE97">
        <v>12.860262008733599</v>
      </c>
      <c r="AK97" s="23" t="s">
        <v>861</v>
      </c>
    </row>
    <row r="98" spans="1:37">
      <c r="A98">
        <v>97</v>
      </c>
      <c r="B98" t="s">
        <v>424</v>
      </c>
      <c r="C98" t="s">
        <v>425</v>
      </c>
      <c r="D98" t="s">
        <v>337</v>
      </c>
      <c r="E98" t="s">
        <v>337</v>
      </c>
      <c r="F98" t="s">
        <v>427</v>
      </c>
      <c r="G98">
        <v>20.75</v>
      </c>
      <c r="H98">
        <v>-90.4</v>
      </c>
      <c r="AB98">
        <v>-22.06</v>
      </c>
      <c r="AE98">
        <v>8.6999999999999993</v>
      </c>
      <c r="AH98">
        <v>7.78</v>
      </c>
      <c r="AK98" s="23" t="s">
        <v>863</v>
      </c>
    </row>
    <row r="99" spans="1:37">
      <c r="A99">
        <v>98</v>
      </c>
      <c r="B99" t="s">
        <v>335</v>
      </c>
      <c r="C99" t="s">
        <v>428</v>
      </c>
      <c r="D99" t="s">
        <v>337</v>
      </c>
      <c r="E99" t="s">
        <v>337</v>
      </c>
      <c r="G99">
        <v>20.832999999999998</v>
      </c>
      <c r="H99">
        <v>-90.37</v>
      </c>
      <c r="AB99">
        <v>-22.06</v>
      </c>
      <c r="AE99">
        <v>8.6999999999999993</v>
      </c>
      <c r="AH99">
        <v>7.78</v>
      </c>
      <c r="AK99" s="23" t="s">
        <v>863</v>
      </c>
    </row>
    <row r="100" spans="1:37">
      <c r="A100">
        <v>99</v>
      </c>
      <c r="B100" t="s">
        <v>335</v>
      </c>
      <c r="C100" t="s">
        <v>336</v>
      </c>
      <c r="D100" t="s">
        <v>337</v>
      </c>
      <c r="E100" t="s">
        <v>337</v>
      </c>
      <c r="G100">
        <v>21.25</v>
      </c>
      <c r="H100">
        <v>-89.75</v>
      </c>
      <c r="AB100">
        <v>-22.06</v>
      </c>
      <c r="AE100">
        <v>9.3000000000000007</v>
      </c>
      <c r="AH100">
        <v>7.07</v>
      </c>
      <c r="AK100" s="23" t="s">
        <v>863</v>
      </c>
    </row>
    <row r="101" spans="1:37">
      <c r="A101">
        <v>100</v>
      </c>
      <c r="B101" t="s">
        <v>335</v>
      </c>
      <c r="C101" t="s">
        <v>429</v>
      </c>
      <c r="D101" t="s">
        <v>337</v>
      </c>
      <c r="E101" t="s">
        <v>337</v>
      </c>
      <c r="G101">
        <v>18.666</v>
      </c>
      <c r="H101">
        <v>-91.78</v>
      </c>
      <c r="AB101">
        <v>-25.32</v>
      </c>
      <c r="AE101">
        <v>7.3</v>
      </c>
      <c r="AH101">
        <v>4.45</v>
      </c>
      <c r="AK101" s="23" t="s">
        <v>863</v>
      </c>
    </row>
    <row r="102" spans="1:37">
      <c r="A102">
        <v>101</v>
      </c>
      <c r="B102" t="s">
        <v>335</v>
      </c>
      <c r="C102" t="s">
        <v>430</v>
      </c>
      <c r="D102" t="s">
        <v>337</v>
      </c>
      <c r="E102" t="s">
        <v>337</v>
      </c>
      <c r="G102">
        <v>18.666</v>
      </c>
      <c r="H102">
        <v>-91.78</v>
      </c>
      <c r="AB102">
        <v>-25.32</v>
      </c>
      <c r="AE102">
        <v>7.3</v>
      </c>
      <c r="AH102">
        <v>4.45</v>
      </c>
      <c r="AK102" s="23" t="s">
        <v>863</v>
      </c>
    </row>
    <row r="103" spans="1:37">
      <c r="A103">
        <v>102</v>
      </c>
      <c r="B103" t="s">
        <v>556</v>
      </c>
      <c r="C103" t="s">
        <v>557</v>
      </c>
      <c r="D103" t="s">
        <v>558</v>
      </c>
      <c r="E103" t="s">
        <v>558</v>
      </c>
      <c r="F103" t="s">
        <v>559</v>
      </c>
      <c r="G103">
        <v>12.592161000000001</v>
      </c>
      <c r="H103">
        <v>101.906571</v>
      </c>
      <c r="I103" s="2">
        <v>3</v>
      </c>
      <c r="AE103">
        <v>18.05</v>
      </c>
      <c r="AF103">
        <v>8.5299999999999994</v>
      </c>
      <c r="AG103">
        <f>AF103/SQRT(I103)</f>
        <v>4.9247977961875078</v>
      </c>
      <c r="AK103" s="23" t="s">
        <v>876</v>
      </c>
    </row>
    <row r="104" spans="1:37">
      <c r="A104">
        <v>103</v>
      </c>
      <c r="B104" t="s">
        <v>56</v>
      </c>
      <c r="C104" t="s">
        <v>154</v>
      </c>
      <c r="D104" t="s">
        <v>146</v>
      </c>
      <c r="E104" t="s">
        <v>147</v>
      </c>
      <c r="F104" t="s">
        <v>155</v>
      </c>
      <c r="G104">
        <v>26.8</v>
      </c>
      <c r="H104">
        <v>55.75</v>
      </c>
      <c r="I104">
        <v>12</v>
      </c>
      <c r="J104" s="7">
        <v>-22.8</v>
      </c>
      <c r="K104" s="7">
        <v>0.9</v>
      </c>
      <c r="L104">
        <f t="shared" ref="L104:L112" si="4">K104/SQRT(I104)</f>
        <v>0.25980762113533162</v>
      </c>
      <c r="M104">
        <v>5</v>
      </c>
      <c r="N104">
        <v>1.1000000000000001</v>
      </c>
      <c r="O104">
        <f t="shared" ref="O104:O112" si="5">N104/SQRT(I104)</f>
        <v>0.31754264805429422</v>
      </c>
      <c r="P104">
        <v>8.3000000000000007</v>
      </c>
      <c r="AK104" s="23" t="s">
        <v>880</v>
      </c>
    </row>
    <row r="105" spans="1:37">
      <c r="A105">
        <v>104</v>
      </c>
      <c r="B105" t="s">
        <v>156</v>
      </c>
      <c r="C105" t="s">
        <v>157</v>
      </c>
      <c r="D105" t="s">
        <v>158</v>
      </c>
      <c r="E105" t="s">
        <v>147</v>
      </c>
      <c r="F105" t="s">
        <v>1072</v>
      </c>
      <c r="G105">
        <v>26.777163904235699</v>
      </c>
      <c r="H105">
        <v>55.711254612546099</v>
      </c>
      <c r="I105">
        <v>6</v>
      </c>
      <c r="J105">
        <v>-22.5</v>
      </c>
      <c r="K105">
        <v>0.7</v>
      </c>
      <c r="L105">
        <f t="shared" si="4"/>
        <v>0.28577380332470415</v>
      </c>
      <c r="M105">
        <v>6.6</v>
      </c>
      <c r="N105">
        <v>0.8</v>
      </c>
      <c r="O105">
        <f t="shared" si="5"/>
        <v>0.32659863237109044</v>
      </c>
      <c r="AK105" s="23" t="s">
        <v>881</v>
      </c>
    </row>
    <row r="106" spans="1:37">
      <c r="A106">
        <v>105</v>
      </c>
      <c r="B106" t="s">
        <v>156</v>
      </c>
      <c r="E106" t="s">
        <v>147</v>
      </c>
      <c r="F106" t="s">
        <v>159</v>
      </c>
      <c r="I106">
        <v>6</v>
      </c>
      <c r="J106">
        <v>-23.2</v>
      </c>
      <c r="K106">
        <v>0.7</v>
      </c>
      <c r="L106">
        <f t="shared" si="4"/>
        <v>0.28577380332470415</v>
      </c>
      <c r="M106">
        <v>4.9000000000000004</v>
      </c>
      <c r="N106">
        <v>1</v>
      </c>
      <c r="O106">
        <f t="shared" si="5"/>
        <v>0.40824829046386307</v>
      </c>
      <c r="AK106" s="23" t="s">
        <v>881</v>
      </c>
    </row>
    <row r="107" spans="1:37">
      <c r="A107">
        <v>106</v>
      </c>
      <c r="B107" t="s">
        <v>156</v>
      </c>
      <c r="C107" t="s">
        <v>160</v>
      </c>
      <c r="E107" t="s">
        <v>147</v>
      </c>
      <c r="F107" t="s">
        <v>1072</v>
      </c>
      <c r="G107">
        <v>26.7716390423573</v>
      </c>
      <c r="H107">
        <v>55.714944649446501</v>
      </c>
      <c r="I107">
        <v>6</v>
      </c>
      <c r="J107">
        <v>-21.9</v>
      </c>
      <c r="K107">
        <v>1.1000000000000001</v>
      </c>
      <c r="L107">
        <f t="shared" si="4"/>
        <v>0.44907311951024942</v>
      </c>
      <c r="M107">
        <v>5.4</v>
      </c>
      <c r="N107">
        <v>0.4</v>
      </c>
      <c r="O107">
        <f t="shared" si="5"/>
        <v>0.16329931618554522</v>
      </c>
      <c r="AK107" s="23" t="s">
        <v>881</v>
      </c>
    </row>
    <row r="108" spans="1:37">
      <c r="A108">
        <v>107</v>
      </c>
      <c r="B108" t="s">
        <v>156</v>
      </c>
      <c r="E108" t="s">
        <v>147</v>
      </c>
      <c r="F108" t="s">
        <v>159</v>
      </c>
      <c r="I108">
        <v>6</v>
      </c>
      <c r="J108">
        <v>-23.4</v>
      </c>
      <c r="K108">
        <v>0.8</v>
      </c>
      <c r="L108">
        <f t="shared" si="4"/>
        <v>0.32659863237109044</v>
      </c>
      <c r="M108">
        <v>4.4000000000000004</v>
      </c>
      <c r="N108">
        <v>1.1000000000000001</v>
      </c>
      <c r="O108">
        <f t="shared" si="5"/>
        <v>0.44907311951024942</v>
      </c>
      <c r="AK108" s="23" t="s">
        <v>881</v>
      </c>
    </row>
    <row r="109" spans="1:37">
      <c r="A109">
        <v>108</v>
      </c>
      <c r="B109" t="s">
        <v>156</v>
      </c>
      <c r="C109" t="s">
        <v>161</v>
      </c>
      <c r="E109" t="s">
        <v>147</v>
      </c>
      <c r="F109" t="s">
        <v>1072</v>
      </c>
      <c r="G109">
        <v>26.768876611418001</v>
      </c>
      <c r="H109">
        <v>55.729704797048001</v>
      </c>
      <c r="I109">
        <v>6</v>
      </c>
      <c r="J109">
        <v>-22</v>
      </c>
      <c r="K109">
        <v>0.77</v>
      </c>
      <c r="L109">
        <f t="shared" si="4"/>
        <v>0.31435118365717457</v>
      </c>
      <c r="M109">
        <v>4.5999999999999996</v>
      </c>
      <c r="N109">
        <v>0.1</v>
      </c>
      <c r="O109">
        <f t="shared" si="5"/>
        <v>4.0824829046386304E-2</v>
      </c>
      <c r="AK109" s="23" t="s">
        <v>881</v>
      </c>
    </row>
    <row r="110" spans="1:37">
      <c r="A110">
        <v>109</v>
      </c>
      <c r="B110" t="s">
        <v>156</v>
      </c>
      <c r="E110" t="s">
        <v>147</v>
      </c>
      <c r="F110" t="s">
        <v>159</v>
      </c>
      <c r="I110">
        <v>6</v>
      </c>
      <c r="J110">
        <v>-22.3</v>
      </c>
      <c r="K110">
        <v>1.3</v>
      </c>
      <c r="L110">
        <f t="shared" si="4"/>
        <v>0.530722777603022</v>
      </c>
      <c r="M110">
        <v>4.8</v>
      </c>
      <c r="N110">
        <v>0.5</v>
      </c>
      <c r="O110">
        <f t="shared" si="5"/>
        <v>0.20412414523193154</v>
      </c>
      <c r="AK110" s="23" t="s">
        <v>881</v>
      </c>
    </row>
    <row r="111" spans="1:37">
      <c r="A111">
        <v>110</v>
      </c>
      <c r="B111" t="s">
        <v>156</v>
      </c>
      <c r="C111" t="s">
        <v>162</v>
      </c>
      <c r="E111" t="s">
        <v>147</v>
      </c>
      <c r="F111" t="s">
        <v>1072</v>
      </c>
      <c r="G111">
        <v>26.7780847145488</v>
      </c>
      <c r="H111">
        <v>55.729704797048001</v>
      </c>
      <c r="I111">
        <v>6</v>
      </c>
      <c r="J111">
        <v>-21.4</v>
      </c>
      <c r="K111">
        <v>1.7</v>
      </c>
      <c r="L111">
        <f t="shared" si="4"/>
        <v>0.69402209378856716</v>
      </c>
      <c r="M111">
        <v>5.6</v>
      </c>
      <c r="N111">
        <v>1.3</v>
      </c>
      <c r="O111">
        <f t="shared" si="5"/>
        <v>0.530722777603022</v>
      </c>
      <c r="AK111" s="23" t="s">
        <v>881</v>
      </c>
    </row>
    <row r="112" spans="1:37">
      <c r="A112">
        <v>111</v>
      </c>
      <c r="B112" t="s">
        <v>156</v>
      </c>
      <c r="E112" t="s">
        <v>147</v>
      </c>
      <c r="F112" t="s">
        <v>159</v>
      </c>
      <c r="I112">
        <v>6</v>
      </c>
      <c r="J112">
        <v>-21.2</v>
      </c>
      <c r="K112">
        <v>2.6</v>
      </c>
      <c r="L112">
        <f t="shared" si="4"/>
        <v>1.061445555206044</v>
      </c>
      <c r="M112">
        <v>5.5</v>
      </c>
      <c r="N112">
        <v>1.5</v>
      </c>
      <c r="O112">
        <f t="shared" si="5"/>
        <v>0.61237243569579458</v>
      </c>
      <c r="AK112" s="23" t="s">
        <v>881</v>
      </c>
    </row>
    <row r="113" spans="1:80">
      <c r="A113">
        <v>112</v>
      </c>
      <c r="B113" t="s">
        <v>1073</v>
      </c>
      <c r="C113" t="s">
        <v>1074</v>
      </c>
      <c r="D113" t="s">
        <v>658</v>
      </c>
      <c r="E113" t="s">
        <v>658</v>
      </c>
      <c r="F113" t="s">
        <v>659</v>
      </c>
      <c r="G113">
        <v>22.774390243902399</v>
      </c>
      <c r="H113">
        <v>38.9673913043478</v>
      </c>
      <c r="I113">
        <v>200</v>
      </c>
      <c r="AK113" s="11" t="s">
        <v>1137</v>
      </c>
    </row>
    <row r="114" spans="1:80">
      <c r="A114">
        <v>113</v>
      </c>
      <c r="B114" t="s">
        <v>1254</v>
      </c>
      <c r="C114" t="s">
        <v>1255</v>
      </c>
      <c r="E114" t="s">
        <v>658</v>
      </c>
      <c r="G114">
        <v>25.943567480031401</v>
      </c>
      <c r="H114">
        <v>-81.617592984008795</v>
      </c>
      <c r="I114">
        <v>5</v>
      </c>
      <c r="J114">
        <v>-24.632352941176499</v>
      </c>
      <c r="M114">
        <v>3.61783439490446</v>
      </c>
      <c r="P114">
        <v>9.9718309859154903</v>
      </c>
      <c r="AK114" s="11" t="s">
        <v>1274</v>
      </c>
    </row>
    <row r="115" spans="1:80">
      <c r="A115">
        <v>114</v>
      </c>
      <c r="B115" t="s">
        <v>1254</v>
      </c>
      <c r="C115" t="s">
        <v>1256</v>
      </c>
      <c r="E115" t="s">
        <v>658</v>
      </c>
      <c r="G115">
        <v>25.919484505102599</v>
      </c>
      <c r="H115">
        <v>-81.578282528686501</v>
      </c>
      <c r="I115">
        <v>5</v>
      </c>
      <c r="J115">
        <v>-24.963235294117599</v>
      </c>
      <c r="M115">
        <v>2.5987261146496801</v>
      </c>
      <c r="P115">
        <v>11.063380281690099</v>
      </c>
      <c r="AK115" s="11" t="s">
        <v>1274</v>
      </c>
    </row>
    <row r="116" spans="1:80">
      <c r="A116">
        <v>115</v>
      </c>
      <c r="B116" t="s">
        <v>1254</v>
      </c>
      <c r="C116" t="s">
        <v>1257</v>
      </c>
      <c r="E116" t="s">
        <v>658</v>
      </c>
      <c r="G116">
        <v>25.905742654520999</v>
      </c>
      <c r="H116">
        <v>-81.526612454223596</v>
      </c>
      <c r="I116">
        <v>5</v>
      </c>
      <c r="J116">
        <v>-26.507352941176499</v>
      </c>
      <c r="M116">
        <v>3.2101910828025502</v>
      </c>
      <c r="P116">
        <v>10.5704225352113</v>
      </c>
      <c r="AK116" s="11" t="s">
        <v>1274</v>
      </c>
    </row>
    <row r="117" spans="1:80">
      <c r="A117">
        <v>116</v>
      </c>
      <c r="B117" t="s">
        <v>1254</v>
      </c>
      <c r="C117" t="s">
        <v>1258</v>
      </c>
      <c r="E117" t="s">
        <v>658</v>
      </c>
      <c r="G117">
        <v>25.8890650003733</v>
      </c>
      <c r="H117">
        <v>-81.478032284545904</v>
      </c>
      <c r="I117">
        <v>5</v>
      </c>
      <c r="J117">
        <v>-25.955882352941199</v>
      </c>
      <c r="M117">
        <v>3.2101910828025502</v>
      </c>
      <c r="P117">
        <v>11.063380281690099</v>
      </c>
      <c r="AK117" s="11" t="s">
        <v>1274</v>
      </c>
    </row>
    <row r="118" spans="1:80">
      <c r="A118">
        <v>117</v>
      </c>
      <c r="B118" t="s">
        <v>953</v>
      </c>
      <c r="C118" t="s">
        <v>954</v>
      </c>
      <c r="E118" t="s">
        <v>472</v>
      </c>
      <c r="I118" s="2">
        <v>3</v>
      </c>
      <c r="AB118">
        <v>-24.7</v>
      </c>
      <c r="AC118">
        <v>1.6</v>
      </c>
      <c r="AD118">
        <f>AC118/SQRT(I118)</f>
        <v>0.9237604307034013</v>
      </c>
      <c r="AH118">
        <v>4.5999999999999996</v>
      </c>
      <c r="AI118">
        <v>0.2</v>
      </c>
      <c r="AJ118">
        <f>AI118/SQRT(I118)</f>
        <v>0.11547005383792516</v>
      </c>
      <c r="AK118" s="11" t="s">
        <v>1275</v>
      </c>
    </row>
    <row r="119" spans="1:80">
      <c r="A119">
        <v>118</v>
      </c>
      <c r="B119" t="s">
        <v>746</v>
      </c>
      <c r="C119" t="s">
        <v>747</v>
      </c>
      <c r="D119" t="s">
        <v>749</v>
      </c>
      <c r="E119" t="s">
        <v>750</v>
      </c>
      <c r="F119" t="s">
        <v>202</v>
      </c>
      <c r="G119">
        <v>-26.893599999999999</v>
      </c>
      <c r="H119">
        <v>32.881100000000004</v>
      </c>
      <c r="I119">
        <v>3</v>
      </c>
      <c r="J119">
        <v>-19.91</v>
      </c>
      <c r="K119">
        <v>0.01</v>
      </c>
      <c r="L119">
        <f>K119/SQRT(I119)</f>
        <v>5.773502691896258E-3</v>
      </c>
      <c r="M119">
        <v>0.57899999999999996</v>
      </c>
      <c r="N119">
        <v>0.12</v>
      </c>
      <c r="O119">
        <f>N119/SQRT(I119)</f>
        <v>6.9282032302755092E-2</v>
      </c>
      <c r="P119">
        <v>9.16</v>
      </c>
      <c r="Q119">
        <v>0.03</v>
      </c>
      <c r="R119">
        <f>Q119/SQRT(I119)</f>
        <v>1.7320508075688773E-2</v>
      </c>
      <c r="AK119" s="11" t="s">
        <v>888</v>
      </c>
    </row>
    <row r="120" spans="1:80">
      <c r="A120">
        <v>119</v>
      </c>
      <c r="B120" t="s">
        <v>746</v>
      </c>
      <c r="E120" t="s">
        <v>750</v>
      </c>
      <c r="F120" t="s">
        <v>751</v>
      </c>
      <c r="G120">
        <v>-26.893599999999999</v>
      </c>
      <c r="H120">
        <v>32.881100000000004</v>
      </c>
      <c r="I120">
        <v>3</v>
      </c>
      <c r="J120">
        <v>-20.87</v>
      </c>
      <c r="K120">
        <v>0.09</v>
      </c>
      <c r="L120">
        <f>K120/SQRT(I120)</f>
        <v>5.1961524227066319E-2</v>
      </c>
      <c r="M120">
        <v>1.24</v>
      </c>
      <c r="N120">
        <v>0.15</v>
      </c>
      <c r="O120">
        <f>N120/SQRT(I120)</f>
        <v>8.6602540378443865E-2</v>
      </c>
      <c r="P120">
        <v>18.48</v>
      </c>
      <c r="Q120">
        <v>3.5</v>
      </c>
      <c r="R120">
        <f>Q120/SQRT(I120)</f>
        <v>2.0207259421636903</v>
      </c>
      <c r="AK120" s="11" t="s">
        <v>888</v>
      </c>
    </row>
    <row r="121" spans="1:80">
      <c r="A121">
        <v>120</v>
      </c>
      <c r="B121" t="s">
        <v>523</v>
      </c>
      <c r="C121" t="s">
        <v>524</v>
      </c>
      <c r="D121" t="s">
        <v>526</v>
      </c>
      <c r="E121" t="s">
        <v>527</v>
      </c>
      <c r="F121" t="s">
        <v>528</v>
      </c>
      <c r="G121">
        <v>1.4108333</v>
      </c>
      <c r="H121">
        <v>103.99055559999999</v>
      </c>
      <c r="AB121">
        <v>-23.213133640553</v>
      </c>
      <c r="AH121">
        <v>6.3223067915690896</v>
      </c>
      <c r="AK121" s="11" t="s">
        <v>1900</v>
      </c>
    </row>
    <row r="122" spans="1:80">
      <c r="A122">
        <v>121</v>
      </c>
      <c r="B122" t="s">
        <v>523</v>
      </c>
      <c r="C122" t="s">
        <v>529</v>
      </c>
      <c r="E122" t="s">
        <v>527</v>
      </c>
      <c r="G122">
        <v>1.443333</v>
      </c>
      <c r="H122">
        <v>103.8619444</v>
      </c>
      <c r="AB122">
        <v>-22.536144578313301</v>
      </c>
      <c r="AH122">
        <v>5.2175925925925899</v>
      </c>
      <c r="AK122" s="11" t="s">
        <v>1900</v>
      </c>
    </row>
    <row r="123" spans="1:80">
      <c r="A123">
        <v>122</v>
      </c>
      <c r="B123" t="s">
        <v>523</v>
      </c>
      <c r="C123" t="s">
        <v>530</v>
      </c>
      <c r="E123" t="s">
        <v>527</v>
      </c>
      <c r="G123">
        <v>1.4463889000000001</v>
      </c>
      <c r="H123">
        <v>103.7236111</v>
      </c>
      <c r="AB123">
        <v>-24.878068410462799</v>
      </c>
      <c r="AH123">
        <v>5.09375</v>
      </c>
      <c r="AK123" s="11" t="s">
        <v>1900</v>
      </c>
    </row>
    <row r="124" spans="1:80">
      <c r="A124">
        <v>123</v>
      </c>
      <c r="B124" t="s">
        <v>355</v>
      </c>
      <c r="C124" t="s">
        <v>356</v>
      </c>
      <c r="D124" t="s">
        <v>358</v>
      </c>
      <c r="E124" t="s">
        <v>86</v>
      </c>
      <c r="F124" t="s">
        <v>359</v>
      </c>
      <c r="G124">
        <v>-2.230183035</v>
      </c>
      <c r="H124">
        <v>-79.830724959999998</v>
      </c>
      <c r="I124">
        <v>3</v>
      </c>
      <c r="J124">
        <v>-25.863700000000001</v>
      </c>
      <c r="P124">
        <v>8.3328349999999993</v>
      </c>
      <c r="AK124" s="11" t="s">
        <v>1901</v>
      </c>
      <c r="CB124" t="s">
        <v>1076</v>
      </c>
    </row>
    <row r="125" spans="1:80">
      <c r="A125">
        <v>124</v>
      </c>
      <c r="B125" t="s">
        <v>355</v>
      </c>
      <c r="C125" t="s">
        <v>360</v>
      </c>
      <c r="E125" t="s">
        <v>86</v>
      </c>
      <c r="G125">
        <v>-2.2362096239999998</v>
      </c>
      <c r="H125">
        <v>-79.832638630000005</v>
      </c>
      <c r="J125">
        <v>-25.863700000000001</v>
      </c>
      <c r="P125">
        <v>8.3328349999999993</v>
      </c>
      <c r="AK125" s="11" t="s">
        <v>1901</v>
      </c>
    </row>
    <row r="126" spans="1:80">
      <c r="A126">
        <v>125</v>
      </c>
      <c r="B126" t="s">
        <v>355</v>
      </c>
      <c r="C126" t="s">
        <v>85</v>
      </c>
      <c r="E126" t="s">
        <v>86</v>
      </c>
      <c r="G126">
        <v>-2.51660197</v>
      </c>
      <c r="H126">
        <v>-79.738837009999997</v>
      </c>
      <c r="J126">
        <v>-25.863700000000001</v>
      </c>
      <c r="P126">
        <v>8.3328349999999993</v>
      </c>
      <c r="AK126" s="11" t="s">
        <v>1901</v>
      </c>
      <c r="CB126" t="s">
        <v>1077</v>
      </c>
    </row>
    <row r="127" spans="1:80">
      <c r="A127">
        <v>126</v>
      </c>
      <c r="B127" t="s">
        <v>355</v>
      </c>
      <c r="C127" t="s">
        <v>704</v>
      </c>
      <c r="E127" t="s">
        <v>86</v>
      </c>
      <c r="G127">
        <v>-2.5224810369999999</v>
      </c>
      <c r="H127">
        <v>-79.733750029999996</v>
      </c>
      <c r="J127">
        <v>-25.863700000000001</v>
      </c>
      <c r="P127">
        <v>8.3328349999999993</v>
      </c>
      <c r="AK127" s="11" t="s">
        <v>1901</v>
      </c>
    </row>
    <row r="128" spans="1:80">
      <c r="A128">
        <v>127</v>
      </c>
      <c r="B128" t="s">
        <v>355</v>
      </c>
      <c r="C128" t="s">
        <v>87</v>
      </c>
      <c r="E128" t="s">
        <v>86</v>
      </c>
      <c r="G128">
        <v>-2.6352199820000002</v>
      </c>
      <c r="H128">
        <v>-79.751860969999996</v>
      </c>
      <c r="J128">
        <v>-25.863700000000001</v>
      </c>
      <c r="P128">
        <v>8.3328349999999993</v>
      </c>
      <c r="AK128" s="11" t="s">
        <v>1901</v>
      </c>
      <c r="CB128" t="s">
        <v>1078</v>
      </c>
    </row>
    <row r="129" spans="1:80">
      <c r="A129">
        <v>128</v>
      </c>
      <c r="B129" t="s">
        <v>355</v>
      </c>
      <c r="C129" t="s">
        <v>706</v>
      </c>
      <c r="E129" t="s">
        <v>86</v>
      </c>
      <c r="G129">
        <v>-2.6350319760000001</v>
      </c>
      <c r="H129">
        <v>-79.737470000000002</v>
      </c>
      <c r="J129">
        <v>-25.863700000000001</v>
      </c>
      <c r="P129">
        <v>8.3328349999999993</v>
      </c>
      <c r="AK129" s="11" t="s">
        <v>1901</v>
      </c>
    </row>
    <row r="130" spans="1:80">
      <c r="A130">
        <v>129</v>
      </c>
      <c r="B130" t="s">
        <v>355</v>
      </c>
      <c r="C130" t="s">
        <v>88</v>
      </c>
      <c r="E130" t="s">
        <v>86</v>
      </c>
      <c r="G130">
        <v>-2.4282250269999999</v>
      </c>
      <c r="H130">
        <v>-79.924965970000002</v>
      </c>
      <c r="J130">
        <v>-25.863700000000001</v>
      </c>
      <c r="P130">
        <v>8.3328349999999993</v>
      </c>
      <c r="AK130" s="11" t="s">
        <v>1901</v>
      </c>
      <c r="CB130" t="s">
        <v>1079</v>
      </c>
    </row>
    <row r="131" spans="1:80">
      <c r="A131">
        <v>130</v>
      </c>
      <c r="B131" t="s">
        <v>355</v>
      </c>
      <c r="C131" t="s">
        <v>707</v>
      </c>
      <c r="E131" t="s">
        <v>86</v>
      </c>
      <c r="G131">
        <v>-2.42</v>
      </c>
      <c r="H131">
        <v>-79.924999999999997</v>
      </c>
      <c r="J131">
        <v>-25.863700000000001</v>
      </c>
      <c r="P131">
        <v>8.3328349999999993</v>
      </c>
      <c r="AK131" s="11" t="s">
        <v>1901</v>
      </c>
    </row>
    <row r="132" spans="1:80">
      <c r="A132">
        <v>131</v>
      </c>
      <c r="B132" t="s">
        <v>1259</v>
      </c>
      <c r="C132" t="s">
        <v>1260</v>
      </c>
      <c r="E132" t="s">
        <v>86</v>
      </c>
      <c r="F132" s="16">
        <v>33359</v>
      </c>
      <c r="G132">
        <v>-80</v>
      </c>
      <c r="H132">
        <v>-30</v>
      </c>
      <c r="J132">
        <v>-26</v>
      </c>
      <c r="M132">
        <v>4.5999999999999996</v>
      </c>
      <c r="AK132" s="11" t="s">
        <v>1276</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ABEEC-F5EE-0B46-B782-A0F55F7D9804}">
  <dimension ref="A1:BY95"/>
  <sheetViews>
    <sheetView topLeftCell="A87" workbookViewId="0">
      <selection activeCell="BY1" sqref="BY1:BY1048576"/>
    </sheetView>
  </sheetViews>
  <sheetFormatPr baseColWidth="10" defaultRowHeight="16"/>
  <cols>
    <col min="2" max="2" width="20.5" customWidth="1"/>
    <col min="77" max="77" width="26.5" style="11" customWidth="1"/>
  </cols>
  <sheetData>
    <row r="1" spans="1:77">
      <c r="A1" t="s">
        <v>0</v>
      </c>
      <c r="B1" t="s">
        <v>1902</v>
      </c>
      <c r="C1" t="s">
        <v>910</v>
      </c>
      <c r="D1" t="s">
        <v>36</v>
      </c>
      <c r="E1" t="s">
        <v>7</v>
      </c>
      <c r="F1" t="s">
        <v>911</v>
      </c>
      <c r="G1" t="s">
        <v>1432</v>
      </c>
      <c r="H1" t="s">
        <v>1431</v>
      </c>
      <c r="I1" t="s">
        <v>914</v>
      </c>
      <c r="J1" t="s">
        <v>1277</v>
      </c>
      <c r="K1" t="s">
        <v>1278</v>
      </c>
      <c r="L1" t="s">
        <v>1279</v>
      </c>
      <c r="M1" t="s">
        <v>1280</v>
      </c>
      <c r="N1" t="s">
        <v>1281</v>
      </c>
      <c r="O1" t="s">
        <v>1282</v>
      </c>
      <c r="P1" t="s">
        <v>1283</v>
      </c>
      <c r="Q1" t="s">
        <v>1284</v>
      </c>
      <c r="R1" t="s">
        <v>1285</v>
      </c>
      <c r="S1" t="s">
        <v>1286</v>
      </c>
      <c r="T1" t="s">
        <v>1287</v>
      </c>
      <c r="U1" t="s">
        <v>1288</v>
      </c>
      <c r="V1" t="s">
        <v>1289</v>
      </c>
      <c r="W1" t="s">
        <v>1290</v>
      </c>
      <c r="X1" t="s">
        <v>1291</v>
      </c>
      <c r="Y1" t="s">
        <v>1292</v>
      </c>
      <c r="Z1" t="s">
        <v>1293</v>
      </c>
      <c r="AA1" t="s">
        <v>1294</v>
      </c>
      <c r="AB1" t="s">
        <v>1295</v>
      </c>
      <c r="AC1" t="s">
        <v>1296</v>
      </c>
      <c r="AD1" t="s">
        <v>1297</v>
      </c>
      <c r="AE1" t="s">
        <v>1298</v>
      </c>
      <c r="AF1" t="s">
        <v>1299</v>
      </c>
      <c r="AG1" t="s">
        <v>1300</v>
      </c>
      <c r="AH1" t="s">
        <v>1301</v>
      </c>
      <c r="AI1" t="s">
        <v>1302</v>
      </c>
      <c r="AJ1" t="s">
        <v>1303</v>
      </c>
      <c r="AK1" t="s">
        <v>1304</v>
      </c>
      <c r="AL1" t="s">
        <v>1305</v>
      </c>
      <c r="AM1" t="s">
        <v>1306</v>
      </c>
      <c r="AN1" t="s">
        <v>1307</v>
      </c>
      <c r="AO1" t="s">
        <v>1308</v>
      </c>
      <c r="AP1" t="s">
        <v>1309</v>
      </c>
      <c r="AQ1" t="s">
        <v>1310</v>
      </c>
      <c r="AR1" t="s">
        <v>1311</v>
      </c>
      <c r="AS1" t="s">
        <v>1312</v>
      </c>
      <c r="AT1" t="s">
        <v>1313</v>
      </c>
      <c r="AU1" t="s">
        <v>1314</v>
      </c>
      <c r="AV1" t="s">
        <v>1315</v>
      </c>
      <c r="AW1" t="s">
        <v>1316</v>
      </c>
      <c r="AX1" t="s">
        <v>1317</v>
      </c>
      <c r="AY1" t="s">
        <v>1318</v>
      </c>
      <c r="AZ1" t="s">
        <v>1319</v>
      </c>
      <c r="BA1" t="s">
        <v>1320</v>
      </c>
      <c r="BB1" t="s">
        <v>1321</v>
      </c>
      <c r="BC1" t="s">
        <v>1322</v>
      </c>
      <c r="BD1" t="s">
        <v>1323</v>
      </c>
      <c r="BE1" t="s">
        <v>1324</v>
      </c>
      <c r="BF1" t="s">
        <v>1325</v>
      </c>
      <c r="BG1" t="s">
        <v>1326</v>
      </c>
      <c r="BH1" t="s">
        <v>1327</v>
      </c>
      <c r="BI1" t="s">
        <v>1328</v>
      </c>
      <c r="BJ1" t="s">
        <v>1329</v>
      </c>
      <c r="BK1" t="s">
        <v>1330</v>
      </c>
      <c r="BL1" t="s">
        <v>1331</v>
      </c>
      <c r="BM1" t="s">
        <v>1332</v>
      </c>
      <c r="BN1" t="s">
        <v>1333</v>
      </c>
      <c r="BO1" t="s">
        <v>1334</v>
      </c>
      <c r="BP1" t="s">
        <v>1335</v>
      </c>
      <c r="BQ1" t="s">
        <v>1336</v>
      </c>
      <c r="BR1" t="s">
        <v>1337</v>
      </c>
      <c r="BS1" t="s">
        <v>1338</v>
      </c>
      <c r="BT1" t="s">
        <v>1339</v>
      </c>
      <c r="BU1" t="s">
        <v>1340</v>
      </c>
      <c r="BV1" t="s">
        <v>1341</v>
      </c>
      <c r="BW1" t="s">
        <v>1342</v>
      </c>
      <c r="BX1" t="s">
        <v>1343</v>
      </c>
      <c r="BY1" s="11" t="s">
        <v>909</v>
      </c>
    </row>
    <row r="2" spans="1:77">
      <c r="A2">
        <v>1</v>
      </c>
      <c r="B2" t="s">
        <v>388</v>
      </c>
      <c r="C2" t="s">
        <v>389</v>
      </c>
      <c r="D2" t="s">
        <v>391</v>
      </c>
      <c r="E2" t="s">
        <v>97</v>
      </c>
      <c r="F2">
        <v>2011</v>
      </c>
      <c r="AU2">
        <v>-21.785840707964599</v>
      </c>
      <c r="AX2">
        <v>2.6017699115044302</v>
      </c>
      <c r="BY2" s="23" t="s">
        <v>799</v>
      </c>
    </row>
    <row r="3" spans="1:77">
      <c r="A3">
        <v>2</v>
      </c>
      <c r="B3" t="s">
        <v>388</v>
      </c>
      <c r="C3" t="s">
        <v>392</v>
      </c>
      <c r="E3" t="s">
        <v>97</v>
      </c>
      <c r="AU3">
        <v>-21.785840707964599</v>
      </c>
      <c r="AX3">
        <v>2.6017699115044302</v>
      </c>
      <c r="BY3" s="23" t="s">
        <v>799</v>
      </c>
    </row>
    <row r="4" spans="1:77">
      <c r="A4">
        <v>3</v>
      </c>
      <c r="B4" t="s">
        <v>94</v>
      </c>
      <c r="D4" t="s">
        <v>96</v>
      </c>
      <c r="E4" t="s">
        <v>97</v>
      </c>
      <c r="AU4">
        <v>-21.175548589999998</v>
      </c>
      <c r="AX4">
        <v>6.769230769</v>
      </c>
      <c r="BB4">
        <v>-14.43887147</v>
      </c>
      <c r="BE4">
        <v>4.1969230770000001</v>
      </c>
      <c r="BY4" s="23" t="s">
        <v>800</v>
      </c>
    </row>
    <row r="5" spans="1:77">
      <c r="A5">
        <v>4</v>
      </c>
      <c r="B5" t="s">
        <v>584</v>
      </c>
      <c r="C5" t="s">
        <v>1180</v>
      </c>
      <c r="D5" t="s">
        <v>18</v>
      </c>
      <c r="E5" t="s">
        <v>18</v>
      </c>
      <c r="G5">
        <v>22.553738888888891</v>
      </c>
      <c r="H5">
        <v>114.51981111111111</v>
      </c>
      <c r="AB5">
        <v>-13.65</v>
      </c>
      <c r="AE5">
        <v>7.6</v>
      </c>
      <c r="AK5">
        <v>-17.3</v>
      </c>
      <c r="AN5">
        <v>12.15</v>
      </c>
      <c r="AP5">
        <v>-17.700000000000003</v>
      </c>
      <c r="AS5">
        <v>11.25</v>
      </c>
      <c r="BY5" s="23" t="s">
        <v>805</v>
      </c>
    </row>
    <row r="6" spans="1:77">
      <c r="A6">
        <v>5</v>
      </c>
      <c r="B6" t="s">
        <v>584</v>
      </c>
      <c r="C6" t="s">
        <v>1181</v>
      </c>
      <c r="E6" t="s">
        <v>18</v>
      </c>
      <c r="AB6">
        <v>-13.649999999999999</v>
      </c>
      <c r="AE6">
        <v>7.1</v>
      </c>
      <c r="AK6">
        <v>-22.3</v>
      </c>
      <c r="AN6">
        <v>9.5</v>
      </c>
      <c r="AP6">
        <v>-22.35</v>
      </c>
      <c r="AS6">
        <v>9.25</v>
      </c>
      <c r="BY6" s="23" t="s">
        <v>805</v>
      </c>
    </row>
    <row r="7" spans="1:77">
      <c r="A7">
        <v>6</v>
      </c>
      <c r="B7" t="s">
        <v>584</v>
      </c>
      <c r="C7" t="s">
        <v>1182</v>
      </c>
      <c r="D7" t="s">
        <v>18</v>
      </c>
      <c r="E7" t="s">
        <v>18</v>
      </c>
      <c r="G7">
        <v>22.651505555555556</v>
      </c>
      <c r="H7">
        <v>114.55745833333333</v>
      </c>
      <c r="AB7">
        <v>-20.8</v>
      </c>
      <c r="AE7">
        <v>3.55</v>
      </c>
      <c r="AK7">
        <v>-18.7</v>
      </c>
      <c r="AN7">
        <v>9.35</v>
      </c>
      <c r="AP7">
        <v>-15.6</v>
      </c>
      <c r="AS7">
        <v>9.3000000000000007</v>
      </c>
      <c r="BY7" s="23" t="s">
        <v>805</v>
      </c>
    </row>
    <row r="8" spans="1:77">
      <c r="A8">
        <v>7</v>
      </c>
      <c r="B8" t="s">
        <v>584</v>
      </c>
      <c r="C8" t="s">
        <v>1183</v>
      </c>
      <c r="E8" t="s">
        <v>18</v>
      </c>
      <c r="AB8">
        <v>-21.950000000000003</v>
      </c>
      <c r="AE8">
        <v>2.5499999999999998</v>
      </c>
      <c r="AK8">
        <v>-22.4</v>
      </c>
      <c r="AN8">
        <v>7.5500000000000007</v>
      </c>
      <c r="AP8">
        <v>-20.65</v>
      </c>
      <c r="AS8">
        <v>6.6</v>
      </c>
      <c r="BY8" s="23" t="s">
        <v>805</v>
      </c>
    </row>
    <row r="9" spans="1:77">
      <c r="A9">
        <v>8</v>
      </c>
      <c r="B9" t="s">
        <v>584</v>
      </c>
      <c r="C9" t="s">
        <v>1184</v>
      </c>
      <c r="D9" t="s">
        <v>18</v>
      </c>
      <c r="E9" t="s">
        <v>18</v>
      </c>
      <c r="G9">
        <v>22.730994444444441</v>
      </c>
      <c r="H9">
        <v>114.55135</v>
      </c>
      <c r="AB9">
        <v>-15.65</v>
      </c>
      <c r="AE9">
        <v>7.5500000000000007</v>
      </c>
      <c r="AK9">
        <v>-14.6</v>
      </c>
      <c r="AN9">
        <v>3.3</v>
      </c>
      <c r="AP9">
        <v>-14.15</v>
      </c>
      <c r="AS9">
        <v>2.75</v>
      </c>
      <c r="BY9" s="23" t="s">
        <v>805</v>
      </c>
    </row>
    <row r="10" spans="1:77">
      <c r="A10">
        <v>9</v>
      </c>
      <c r="B10" t="s">
        <v>584</v>
      </c>
      <c r="C10" t="s">
        <v>1185</v>
      </c>
      <c r="E10" t="s">
        <v>18</v>
      </c>
      <c r="AB10">
        <v>-15.75</v>
      </c>
      <c r="AE10">
        <v>4.4000000000000004</v>
      </c>
      <c r="AK10">
        <v>-15</v>
      </c>
      <c r="AN10">
        <v>4.5</v>
      </c>
      <c r="AP10">
        <v>-16.25</v>
      </c>
      <c r="AS10">
        <v>3.0999999999999996</v>
      </c>
      <c r="BY10" s="23" t="s">
        <v>805</v>
      </c>
    </row>
    <row r="11" spans="1:77">
      <c r="A11">
        <v>10</v>
      </c>
      <c r="B11" t="s">
        <v>584</v>
      </c>
      <c r="C11" t="s">
        <v>1186</v>
      </c>
      <c r="D11" t="s">
        <v>18</v>
      </c>
      <c r="E11" t="s">
        <v>18</v>
      </c>
      <c r="G11">
        <v>22.826688888888889</v>
      </c>
      <c r="H11">
        <v>114.76757222222223</v>
      </c>
      <c r="AB11">
        <v>-13.65</v>
      </c>
      <c r="AE11">
        <v>8.6499999999999986</v>
      </c>
      <c r="AK11">
        <v>-16</v>
      </c>
      <c r="AN11">
        <v>12.399999999999999</v>
      </c>
      <c r="AP11">
        <v>-15.55</v>
      </c>
      <c r="AS11">
        <v>11.350000000000001</v>
      </c>
      <c r="BY11" s="23" t="s">
        <v>805</v>
      </c>
    </row>
    <row r="12" spans="1:77">
      <c r="A12">
        <v>11</v>
      </c>
      <c r="B12" t="s">
        <v>584</v>
      </c>
      <c r="C12" t="s">
        <v>1187</v>
      </c>
      <c r="E12" t="s">
        <v>18</v>
      </c>
      <c r="AB12">
        <v>-12.85</v>
      </c>
      <c r="AE12">
        <v>7.3500000000000005</v>
      </c>
      <c r="AK12">
        <v>-15.8</v>
      </c>
      <c r="AN12">
        <v>9.15</v>
      </c>
      <c r="AP12">
        <v>-15.649999999999999</v>
      </c>
      <c r="AS12">
        <v>7.1999999999999993</v>
      </c>
      <c r="BY12" s="23" t="s">
        <v>805</v>
      </c>
    </row>
    <row r="13" spans="1:77">
      <c r="A13">
        <v>12</v>
      </c>
      <c r="B13" t="s">
        <v>966</v>
      </c>
      <c r="C13" t="s">
        <v>967</v>
      </c>
      <c r="D13" t="s">
        <v>968</v>
      </c>
      <c r="E13" t="s">
        <v>18</v>
      </c>
      <c r="G13">
        <v>25.166699999999999</v>
      </c>
      <c r="H13">
        <v>121.45</v>
      </c>
      <c r="BB13">
        <v>-19.258589511754099</v>
      </c>
      <c r="BY13" s="11" t="s">
        <v>1903</v>
      </c>
    </row>
    <row r="14" spans="1:77">
      <c r="A14">
        <v>13</v>
      </c>
      <c r="B14" t="s">
        <v>971</v>
      </c>
      <c r="C14" t="s">
        <v>972</v>
      </c>
      <c r="D14" t="s">
        <v>973</v>
      </c>
      <c r="E14" t="s">
        <v>18</v>
      </c>
      <c r="F14" s="16">
        <v>34213</v>
      </c>
      <c r="G14">
        <v>22.47</v>
      </c>
      <c r="H14">
        <v>113.94</v>
      </c>
      <c r="I14">
        <v>10</v>
      </c>
      <c r="BB14">
        <v>-19.27</v>
      </c>
      <c r="BC14">
        <v>0.06</v>
      </c>
      <c r="BD14">
        <f>BC14/SQRT(I14)</f>
        <v>1.8973665961010275E-2</v>
      </c>
      <c r="BE14">
        <v>-0.2</v>
      </c>
      <c r="BF14">
        <v>0.04</v>
      </c>
      <c r="BG14">
        <f>BF14/SQRT(I14)</f>
        <v>1.2649110640673518E-2</v>
      </c>
      <c r="BK14">
        <v>-27.16</v>
      </c>
      <c r="BL14">
        <v>0.44</v>
      </c>
      <c r="BM14">
        <f>BL14/SQRT(I14)</f>
        <v>0.13914021704740867</v>
      </c>
      <c r="BN14">
        <v>10.48</v>
      </c>
      <c r="BO14">
        <v>0.21</v>
      </c>
      <c r="BP14">
        <f>BO14/SQRT(I14)</f>
        <v>6.6407830863535966E-2</v>
      </c>
      <c r="BR14">
        <v>-27.16</v>
      </c>
      <c r="BS14">
        <v>0.44</v>
      </c>
      <c r="BT14">
        <f>BS14/SQRT(I14)</f>
        <v>0.13914021704740867</v>
      </c>
      <c r="BU14">
        <v>10.48</v>
      </c>
      <c r="BV14">
        <v>0.21</v>
      </c>
      <c r="BW14">
        <f>BV14/SQRT(I14)</f>
        <v>6.6407830863535966E-2</v>
      </c>
      <c r="BY14" s="11" t="s">
        <v>1110</v>
      </c>
    </row>
    <row r="15" spans="1:77">
      <c r="A15">
        <v>14</v>
      </c>
      <c r="B15" t="s">
        <v>977</v>
      </c>
      <c r="C15" t="s">
        <v>978</v>
      </c>
      <c r="D15" t="s">
        <v>979</v>
      </c>
      <c r="E15" t="s">
        <v>18</v>
      </c>
      <c r="F15" s="16" t="s">
        <v>980</v>
      </c>
      <c r="G15">
        <v>23.9469581749049</v>
      </c>
      <c r="H15">
        <v>117.379642857143</v>
      </c>
      <c r="I15" s="2">
        <v>3</v>
      </c>
      <c r="AP15">
        <v>-21.2</v>
      </c>
      <c r="AQ15">
        <v>0.2</v>
      </c>
      <c r="AR15">
        <f>AQ15/SQRT(I15)</f>
        <v>0.11547005383792516</v>
      </c>
      <c r="AS15">
        <v>10</v>
      </c>
      <c r="BY15" s="11" t="s">
        <v>1112</v>
      </c>
    </row>
    <row r="16" spans="1:77">
      <c r="A16">
        <v>15</v>
      </c>
      <c r="B16" t="s">
        <v>562</v>
      </c>
      <c r="C16" t="s">
        <v>563</v>
      </c>
      <c r="D16" t="s">
        <v>565</v>
      </c>
      <c r="E16" t="s">
        <v>18</v>
      </c>
      <c r="F16" s="16" t="s">
        <v>566</v>
      </c>
      <c r="G16">
        <v>22.265320334261801</v>
      </c>
      <c r="H16">
        <v>113.86258660508101</v>
      </c>
      <c r="I16">
        <v>12</v>
      </c>
      <c r="AU16">
        <v>-21.4</v>
      </c>
      <c r="AV16">
        <v>0.5</v>
      </c>
      <c r="AY16">
        <v>7.5</v>
      </c>
      <c r="AZ16">
        <v>1.1000000000000001</v>
      </c>
      <c r="BA16">
        <f>AZ16/SQRT(I16)</f>
        <v>0.31754264805429422</v>
      </c>
      <c r="BY16" s="37" t="s">
        <v>813</v>
      </c>
    </row>
    <row r="17" spans="1:77">
      <c r="A17">
        <v>16</v>
      </c>
      <c r="B17" t="s">
        <v>1344</v>
      </c>
      <c r="C17" t="s">
        <v>1345</v>
      </c>
      <c r="E17" t="s">
        <v>18</v>
      </c>
      <c r="J17" s="3">
        <v>-19.347000000000001</v>
      </c>
      <c r="K17" s="3"/>
      <c r="L17" s="3"/>
      <c r="BR17">
        <v>-18.091000000000001</v>
      </c>
      <c r="BY17" s="11" t="s">
        <v>1401</v>
      </c>
    </row>
    <row r="18" spans="1:77">
      <c r="A18">
        <v>17</v>
      </c>
      <c r="B18" t="s">
        <v>1346</v>
      </c>
      <c r="C18" t="s">
        <v>1347</v>
      </c>
      <c r="E18" t="s">
        <v>18</v>
      </c>
      <c r="I18" s="2">
        <v>3</v>
      </c>
      <c r="AP18" s="3">
        <v>-19.75</v>
      </c>
      <c r="AQ18" s="3">
        <v>0.74</v>
      </c>
      <c r="AR18">
        <f>AQ18/SQRT(I18)</f>
        <v>0.42723919920032311</v>
      </c>
      <c r="BY18" s="11" t="s">
        <v>1402</v>
      </c>
    </row>
    <row r="19" spans="1:77">
      <c r="A19">
        <v>18</v>
      </c>
      <c r="B19" t="s">
        <v>1403</v>
      </c>
      <c r="C19" t="s">
        <v>1348</v>
      </c>
      <c r="E19" t="s">
        <v>18</v>
      </c>
      <c r="I19" s="2">
        <v>3</v>
      </c>
      <c r="AP19" s="3">
        <v>-20.28</v>
      </c>
      <c r="AQ19" s="3">
        <v>1.33</v>
      </c>
      <c r="AR19">
        <f>AQ19/SQRT(I19)</f>
        <v>0.76787585802220237</v>
      </c>
      <c r="BY19" s="11" t="s">
        <v>1400</v>
      </c>
    </row>
    <row r="20" spans="1:77">
      <c r="A20">
        <v>19</v>
      </c>
      <c r="B20" t="s">
        <v>1344</v>
      </c>
      <c r="C20" t="s">
        <v>1349</v>
      </c>
      <c r="E20" t="s">
        <v>18</v>
      </c>
      <c r="J20" s="3">
        <v>-20.154</v>
      </c>
      <c r="K20" s="3"/>
      <c r="L20" s="3"/>
      <c r="BR20" s="3">
        <v>-18.710999999999999</v>
      </c>
      <c r="BS20" s="3"/>
      <c r="BT20" s="3"/>
      <c r="BY20" s="11" t="s">
        <v>1401</v>
      </c>
    </row>
    <row r="21" spans="1:77">
      <c r="A21">
        <v>20</v>
      </c>
      <c r="B21" t="s">
        <v>1350</v>
      </c>
      <c r="C21" t="s">
        <v>1351</v>
      </c>
      <c r="E21" t="s">
        <v>18</v>
      </c>
      <c r="I21" s="2">
        <v>3</v>
      </c>
      <c r="J21" s="3">
        <v>-16.100000000000001</v>
      </c>
      <c r="K21" s="3">
        <v>7.0000000000000007E-2</v>
      </c>
      <c r="L21">
        <f>K21/SQRT(I21)</f>
        <v>4.0414518843273808E-2</v>
      </c>
      <c r="M21">
        <f>1/K21</f>
        <v>14.285714285714285</v>
      </c>
      <c r="BY21" s="11" t="s">
        <v>1404</v>
      </c>
    </row>
    <row r="22" spans="1:77">
      <c r="A22">
        <v>21</v>
      </c>
      <c r="B22" t="s">
        <v>1352</v>
      </c>
      <c r="C22" t="s">
        <v>1353</v>
      </c>
      <c r="E22" t="s">
        <v>18</v>
      </c>
      <c r="J22" s="3">
        <v>-16.64</v>
      </c>
      <c r="K22" s="3"/>
      <c r="L22" s="3"/>
      <c r="AP22" s="3">
        <v>-20.55</v>
      </c>
      <c r="AQ22" s="3"/>
      <c r="AR22" s="3"/>
      <c r="BY22" s="11" t="s">
        <v>1405</v>
      </c>
    </row>
    <row r="23" spans="1:77">
      <c r="A23">
        <v>22</v>
      </c>
      <c r="B23" t="s">
        <v>1354</v>
      </c>
      <c r="C23" t="s">
        <v>1355</v>
      </c>
      <c r="E23" t="s">
        <v>18</v>
      </c>
      <c r="J23" s="3">
        <v>-16.03</v>
      </c>
      <c r="K23" s="3"/>
      <c r="L23" s="3"/>
      <c r="BY23" s="11" t="s">
        <v>1406</v>
      </c>
    </row>
    <row r="24" spans="1:77">
      <c r="A24">
        <v>23</v>
      </c>
      <c r="B24" t="s">
        <v>1356</v>
      </c>
      <c r="C24" t="s">
        <v>1355</v>
      </c>
      <c r="E24" t="s">
        <v>18</v>
      </c>
      <c r="J24" s="3">
        <v>-15.81</v>
      </c>
      <c r="K24" s="3"/>
      <c r="L24" s="3"/>
      <c r="BY24" s="11" t="s">
        <v>1407</v>
      </c>
    </row>
    <row r="25" spans="1:77">
      <c r="A25">
        <v>24</v>
      </c>
      <c r="B25" t="s">
        <v>1357</v>
      </c>
      <c r="C25" t="s">
        <v>1358</v>
      </c>
      <c r="E25" t="s">
        <v>18</v>
      </c>
      <c r="J25" s="3">
        <v>-18.07</v>
      </c>
      <c r="K25" s="3"/>
      <c r="L25" s="3"/>
      <c r="AP25" s="3">
        <v>-22.07</v>
      </c>
      <c r="AQ25" s="3"/>
      <c r="AR25" s="3"/>
      <c r="BY25" s="11" t="s">
        <v>1408</v>
      </c>
    </row>
    <row r="26" spans="1:77">
      <c r="A26">
        <v>25</v>
      </c>
      <c r="B26" t="s">
        <v>1359</v>
      </c>
      <c r="C26" t="s">
        <v>1360</v>
      </c>
      <c r="E26" t="s">
        <v>18</v>
      </c>
      <c r="I26" s="2">
        <v>3</v>
      </c>
      <c r="AP26" s="3">
        <v>-18.100000000000001</v>
      </c>
      <c r="AQ26" s="3">
        <v>0.19</v>
      </c>
      <c r="AR26">
        <f>AQ26/SQRT(I26)</f>
        <v>0.1096965511460289</v>
      </c>
      <c r="BY26" s="11" t="s">
        <v>1409</v>
      </c>
    </row>
    <row r="27" spans="1:77">
      <c r="A27">
        <v>26</v>
      </c>
      <c r="B27" t="s">
        <v>1361</v>
      </c>
      <c r="C27" t="s">
        <v>1362</v>
      </c>
      <c r="E27" t="s">
        <v>18</v>
      </c>
      <c r="AP27" s="3">
        <v>-17.655999999999999</v>
      </c>
      <c r="AQ27" s="3"/>
      <c r="AR27" s="3"/>
      <c r="BY27" s="11" t="s">
        <v>1410</v>
      </c>
    </row>
    <row r="28" spans="1:77">
      <c r="A28">
        <v>27</v>
      </c>
      <c r="B28" t="s">
        <v>1363</v>
      </c>
      <c r="C28" t="s">
        <v>1364</v>
      </c>
      <c r="E28" t="s">
        <v>18</v>
      </c>
      <c r="AP28" s="3">
        <v>-21.21</v>
      </c>
      <c r="AQ28" s="3"/>
      <c r="AR28" s="3"/>
      <c r="AT28" s="38">
        <v>5.87</v>
      </c>
      <c r="BY28" s="11" t="s">
        <v>1411</v>
      </c>
    </row>
    <row r="29" spans="1:77">
      <c r="A29">
        <v>28</v>
      </c>
      <c r="B29" t="s">
        <v>1365</v>
      </c>
      <c r="C29" t="s">
        <v>1364</v>
      </c>
      <c r="E29" t="s">
        <v>18</v>
      </c>
      <c r="I29" s="2">
        <v>3</v>
      </c>
      <c r="J29" s="3">
        <v>-18</v>
      </c>
      <c r="K29" s="3">
        <v>3.3333333333333335</v>
      </c>
      <c r="L29">
        <f>K29/SQRT(I29)</f>
        <v>1.9245008972987527</v>
      </c>
      <c r="P29" s="38">
        <v>7.1999999999999993</v>
      </c>
      <c r="Q29" s="38"/>
      <c r="R29" s="38"/>
      <c r="BY29" s="11" t="s">
        <v>1412</v>
      </c>
    </row>
    <row r="30" spans="1:77">
      <c r="A30">
        <v>29</v>
      </c>
      <c r="B30" t="s">
        <v>1366</v>
      </c>
      <c r="C30" t="s">
        <v>1364</v>
      </c>
      <c r="E30" t="s">
        <v>18</v>
      </c>
      <c r="AP30" s="3">
        <v>-20.6</v>
      </c>
      <c r="AQ30" s="3"/>
      <c r="AR30" s="3"/>
      <c r="BY30" s="11" t="s">
        <v>1413</v>
      </c>
    </row>
    <row r="31" spans="1:77">
      <c r="A31">
        <v>30</v>
      </c>
      <c r="B31" t="s">
        <v>1367</v>
      </c>
      <c r="C31" t="s">
        <v>1368</v>
      </c>
      <c r="E31" t="s">
        <v>18</v>
      </c>
      <c r="J31" s="3">
        <v>-22.35</v>
      </c>
      <c r="K31" s="3"/>
      <c r="L31" s="3"/>
      <c r="BY31" s="11" t="s">
        <v>1414</v>
      </c>
    </row>
    <row r="32" spans="1:77">
      <c r="A32">
        <v>31</v>
      </c>
      <c r="B32" t="s">
        <v>1369</v>
      </c>
      <c r="C32" t="s">
        <v>1370</v>
      </c>
      <c r="E32" t="s">
        <v>18</v>
      </c>
      <c r="I32" s="2">
        <v>3</v>
      </c>
      <c r="J32" s="3">
        <v>-16.399999999999999</v>
      </c>
      <c r="K32" s="3">
        <v>0.58823529411764708</v>
      </c>
      <c r="L32">
        <f>K32/SQRT(I32)</f>
        <v>0.33961780540566222</v>
      </c>
      <c r="P32" s="38">
        <v>8.1999999999999993</v>
      </c>
      <c r="Q32" s="38"/>
      <c r="R32" s="38"/>
      <c r="AP32" s="3">
        <v>-20.2</v>
      </c>
      <c r="AQ32" s="3">
        <v>0.6</v>
      </c>
      <c r="AR32">
        <f>AQ32/SQRT(I32)</f>
        <v>0.34641016151377546</v>
      </c>
      <c r="AT32" s="38">
        <v>7.3000000000000007</v>
      </c>
      <c r="BY32" s="11" t="s">
        <v>1415</v>
      </c>
    </row>
    <row r="33" spans="1:77">
      <c r="A33">
        <v>32</v>
      </c>
      <c r="B33" t="s">
        <v>1371</v>
      </c>
      <c r="C33" t="s">
        <v>1372</v>
      </c>
      <c r="E33" t="s">
        <v>18</v>
      </c>
      <c r="I33" s="2">
        <v>3</v>
      </c>
      <c r="J33" s="3">
        <v>-15.21</v>
      </c>
      <c r="K33" s="3"/>
      <c r="L33" s="3"/>
      <c r="AP33" s="3">
        <v>-18.63</v>
      </c>
      <c r="AQ33" s="3">
        <v>0.57999999999999996</v>
      </c>
      <c r="AR33">
        <f>AQ33/SQRT(I33)</f>
        <v>0.33486315612998296</v>
      </c>
      <c r="BY33" s="11" t="s">
        <v>1416</v>
      </c>
    </row>
    <row r="34" spans="1:77">
      <c r="A34">
        <v>33</v>
      </c>
      <c r="B34" t="s">
        <v>1373</v>
      </c>
      <c r="C34" t="s">
        <v>1374</v>
      </c>
      <c r="E34" t="s">
        <v>18</v>
      </c>
      <c r="AP34" s="3">
        <v>-18.190000000000001</v>
      </c>
      <c r="AQ34" s="3"/>
      <c r="AR34" s="3"/>
      <c r="BY34" s="11" t="s">
        <v>1417</v>
      </c>
    </row>
    <row r="35" spans="1:77">
      <c r="A35">
        <v>34</v>
      </c>
      <c r="B35" t="s">
        <v>1375</v>
      </c>
      <c r="C35" t="s">
        <v>1376</v>
      </c>
      <c r="E35" t="s">
        <v>18</v>
      </c>
      <c r="I35" s="2">
        <v>3</v>
      </c>
      <c r="J35" s="3">
        <v>-12</v>
      </c>
      <c r="K35" s="3">
        <v>3.3333333333333335</v>
      </c>
      <c r="L35">
        <f>K35/SQRT(I35)</f>
        <v>1.9245008972987527</v>
      </c>
      <c r="AP35" s="3">
        <v>-17.8</v>
      </c>
      <c r="AQ35" s="3"/>
      <c r="AR35" s="3"/>
      <c r="BY35" s="11" t="s">
        <v>1418</v>
      </c>
    </row>
    <row r="36" spans="1:77">
      <c r="A36">
        <v>35</v>
      </c>
      <c r="B36" t="s">
        <v>1377</v>
      </c>
      <c r="C36" t="s">
        <v>23</v>
      </c>
      <c r="E36" t="s">
        <v>18</v>
      </c>
      <c r="I36" s="2">
        <v>3</v>
      </c>
      <c r="J36" s="3">
        <v>-22.51</v>
      </c>
      <c r="K36" s="3">
        <v>1.6666666666666667</v>
      </c>
      <c r="L36">
        <f>K36/SQRT(I36)</f>
        <v>0.96225044864937637</v>
      </c>
      <c r="P36" s="38">
        <v>9.9</v>
      </c>
      <c r="Q36" s="38"/>
      <c r="R36" s="38"/>
      <c r="BY36" s="11" t="s">
        <v>1419</v>
      </c>
    </row>
    <row r="37" spans="1:77">
      <c r="A37">
        <v>36</v>
      </c>
      <c r="B37" t="s">
        <v>1378</v>
      </c>
      <c r="C37" t="s">
        <v>1379</v>
      </c>
      <c r="E37" t="s">
        <v>18</v>
      </c>
      <c r="I37" s="2">
        <v>3</v>
      </c>
      <c r="J37" s="3">
        <v>-16.16</v>
      </c>
      <c r="K37" s="3"/>
      <c r="L37" s="3"/>
      <c r="AP37" s="3">
        <v>-20.76</v>
      </c>
      <c r="AQ37" s="3">
        <v>1.42</v>
      </c>
      <c r="AR37">
        <f>AQ37/SQRT(I37)</f>
        <v>0.81983738224926861</v>
      </c>
      <c r="BY37" s="11" t="s">
        <v>1420</v>
      </c>
    </row>
    <row r="38" spans="1:77">
      <c r="A38">
        <v>37</v>
      </c>
      <c r="B38" t="s">
        <v>1380</v>
      </c>
      <c r="C38" t="s">
        <v>993</v>
      </c>
      <c r="E38" t="s">
        <v>18</v>
      </c>
      <c r="I38" s="2">
        <v>3</v>
      </c>
      <c r="AP38" s="3">
        <v>-20.9</v>
      </c>
      <c r="AQ38" s="3"/>
      <c r="AR38" s="3"/>
      <c r="BY38" s="11" t="s">
        <v>1421</v>
      </c>
    </row>
    <row r="39" spans="1:77">
      <c r="A39">
        <v>38</v>
      </c>
      <c r="B39" t="s">
        <v>1381</v>
      </c>
      <c r="C39" t="s">
        <v>1382</v>
      </c>
      <c r="E39" t="s">
        <v>18</v>
      </c>
      <c r="I39" s="2">
        <v>3</v>
      </c>
      <c r="J39" s="3">
        <v>-19.27</v>
      </c>
      <c r="K39" s="3">
        <v>16.666666666666668</v>
      </c>
      <c r="L39">
        <f>K39/SQRT(I39)</f>
        <v>9.6225044864937637</v>
      </c>
      <c r="AP39" s="3">
        <v>-18.18</v>
      </c>
      <c r="AQ39" s="3">
        <v>0.56999999999999995</v>
      </c>
      <c r="AR39">
        <f>AQ39/SQRT(I39)</f>
        <v>0.32908965343808666</v>
      </c>
      <c r="BY39" s="11" t="s">
        <v>1110</v>
      </c>
    </row>
    <row r="40" spans="1:77">
      <c r="A40">
        <v>39</v>
      </c>
      <c r="B40" t="s">
        <v>1383</v>
      </c>
      <c r="C40" t="s">
        <v>1384</v>
      </c>
      <c r="E40" t="s">
        <v>18</v>
      </c>
      <c r="I40" s="2">
        <v>3</v>
      </c>
      <c r="J40" s="3">
        <v>-15.69</v>
      </c>
      <c r="K40" s="3">
        <v>0.35587188612099646</v>
      </c>
      <c r="L40">
        <f>K40/SQRT(I40)</f>
        <v>0.20546272924897716</v>
      </c>
      <c r="BY40" s="11" t="s">
        <v>1422</v>
      </c>
    </row>
    <row r="41" spans="1:77">
      <c r="A41">
        <v>40</v>
      </c>
      <c r="B41" t="s">
        <v>1423</v>
      </c>
      <c r="C41" t="s">
        <v>1004</v>
      </c>
      <c r="E41" t="s">
        <v>18</v>
      </c>
      <c r="I41" s="2">
        <v>3</v>
      </c>
      <c r="J41" s="3">
        <v>-23.26</v>
      </c>
      <c r="K41" s="3">
        <v>3.7037037037037033</v>
      </c>
      <c r="L41">
        <f>K41/SQRT(I41)</f>
        <v>2.1383343303319471</v>
      </c>
      <c r="BY41" s="11" t="s">
        <v>1385</v>
      </c>
    </row>
    <row r="42" spans="1:77">
      <c r="A42">
        <v>41</v>
      </c>
      <c r="B42" t="s">
        <v>1386</v>
      </c>
      <c r="C42" t="s">
        <v>328</v>
      </c>
      <c r="E42" t="s">
        <v>18</v>
      </c>
      <c r="J42" s="3">
        <v>-14.9</v>
      </c>
      <c r="K42" s="3"/>
      <c r="L42" s="3"/>
      <c r="BY42" s="11" t="s">
        <v>1424</v>
      </c>
    </row>
    <row r="43" spans="1:77">
      <c r="A43">
        <v>42</v>
      </c>
      <c r="B43" t="s">
        <v>1387</v>
      </c>
      <c r="C43" t="s">
        <v>328</v>
      </c>
      <c r="E43" t="s">
        <v>18</v>
      </c>
      <c r="I43" s="2">
        <v>3</v>
      </c>
      <c r="J43" s="3">
        <v>-17.21</v>
      </c>
      <c r="K43" s="3">
        <v>1.1627906976744187</v>
      </c>
      <c r="L43">
        <f>K43/SQRT(I43)</f>
        <v>0.6713375223135184</v>
      </c>
      <c r="BY43" s="11" t="s">
        <v>1425</v>
      </c>
    </row>
    <row r="44" spans="1:77">
      <c r="A44">
        <v>43</v>
      </c>
      <c r="B44" t="s">
        <v>1388</v>
      </c>
      <c r="C44" t="s">
        <v>1389</v>
      </c>
      <c r="E44" t="s">
        <v>18</v>
      </c>
      <c r="I44" s="2">
        <v>3</v>
      </c>
      <c r="J44" s="3">
        <v>-13.31</v>
      </c>
      <c r="K44" s="3"/>
      <c r="L44" s="3"/>
      <c r="BY44" s="11" t="s">
        <v>1426</v>
      </c>
    </row>
    <row r="45" spans="1:77">
      <c r="A45">
        <v>44</v>
      </c>
      <c r="B45" t="s">
        <v>1390</v>
      </c>
      <c r="C45" t="s">
        <v>1391</v>
      </c>
      <c r="E45" t="s">
        <v>18</v>
      </c>
      <c r="I45" s="2">
        <v>3</v>
      </c>
      <c r="J45" s="3">
        <v>-16.97</v>
      </c>
      <c r="K45" s="3">
        <v>1.6666666666666667</v>
      </c>
      <c r="L45">
        <f>K45/SQRT(I45)</f>
        <v>0.96225044864937637</v>
      </c>
      <c r="AP45" s="3">
        <v>-17.920000000000002</v>
      </c>
      <c r="AQ45" s="3">
        <v>0.2</v>
      </c>
      <c r="AR45" s="3"/>
      <c r="BY45" s="11" t="s">
        <v>1427</v>
      </c>
    </row>
    <row r="46" spans="1:77">
      <c r="A46">
        <v>45</v>
      </c>
      <c r="B46" t="s">
        <v>1904</v>
      </c>
      <c r="C46" t="s">
        <v>1392</v>
      </c>
      <c r="E46" t="s">
        <v>18</v>
      </c>
      <c r="I46" s="2">
        <v>3</v>
      </c>
      <c r="J46">
        <v>-17.07</v>
      </c>
      <c r="K46">
        <v>0.81</v>
      </c>
      <c r="L46">
        <f>K46/SQRT(I46)</f>
        <v>0.4676537180435969</v>
      </c>
      <c r="AP46">
        <v>-17.39</v>
      </c>
      <c r="AQ46">
        <v>0.82</v>
      </c>
      <c r="BY46" s="11" t="s">
        <v>1905</v>
      </c>
    </row>
    <row r="47" spans="1:77">
      <c r="A47">
        <v>46</v>
      </c>
      <c r="B47" t="s">
        <v>1393</v>
      </c>
      <c r="C47" t="s">
        <v>1394</v>
      </c>
      <c r="E47" t="s">
        <v>18</v>
      </c>
      <c r="J47" s="3">
        <v>-15.53</v>
      </c>
      <c r="K47" s="3"/>
      <c r="L47" s="3"/>
      <c r="P47" s="38">
        <v>15.610000000000001</v>
      </c>
      <c r="Q47" s="38"/>
      <c r="R47" s="38"/>
      <c r="AP47" s="3">
        <v>-19.079999999999998</v>
      </c>
      <c r="AQ47" s="3"/>
      <c r="AR47" s="3"/>
      <c r="AT47" s="38">
        <v>5.64</v>
      </c>
      <c r="BY47" s="11" t="s">
        <v>1906</v>
      </c>
    </row>
    <row r="48" spans="1:77">
      <c r="A48">
        <v>47</v>
      </c>
      <c r="B48" t="s">
        <v>118</v>
      </c>
      <c r="C48" t="s">
        <v>119</v>
      </c>
      <c r="D48" t="s">
        <v>120</v>
      </c>
      <c r="E48" t="s">
        <v>121</v>
      </c>
      <c r="F48" t="s">
        <v>122</v>
      </c>
      <c r="G48" t="s">
        <v>903</v>
      </c>
      <c r="H48">
        <v>140.84476599999999</v>
      </c>
      <c r="I48">
        <v>3</v>
      </c>
      <c r="AB48">
        <v>-25.3</v>
      </c>
      <c r="AC48">
        <v>0.3</v>
      </c>
      <c r="AD48">
        <f>AC48/SQRT(I48)</f>
        <v>0.17320508075688773</v>
      </c>
      <c r="AE48">
        <v>2.5</v>
      </c>
      <c r="AF48">
        <v>0.3</v>
      </c>
      <c r="AG48">
        <f>AF48/SQRT(I48)</f>
        <v>0.17320508075688773</v>
      </c>
      <c r="BY48" s="11" t="s">
        <v>1907</v>
      </c>
    </row>
    <row r="49" spans="1:77">
      <c r="A49">
        <v>48</v>
      </c>
      <c r="B49" t="s">
        <v>1027</v>
      </c>
      <c r="C49" t="s">
        <v>1028</v>
      </c>
      <c r="D49" t="s">
        <v>1029</v>
      </c>
      <c r="E49" t="s">
        <v>1030</v>
      </c>
      <c r="G49">
        <v>-28.106999999999999</v>
      </c>
      <c r="H49">
        <v>153.446</v>
      </c>
      <c r="I49">
        <v>5</v>
      </c>
      <c r="AB49">
        <v>-19</v>
      </c>
      <c r="AE49">
        <v>2.2999999999999998</v>
      </c>
      <c r="AH49">
        <v>26.228571428571431</v>
      </c>
      <c r="BY49" s="11" t="s">
        <v>1131</v>
      </c>
    </row>
    <row r="50" spans="1:77">
      <c r="A50">
        <v>49</v>
      </c>
      <c r="B50" t="s">
        <v>1027</v>
      </c>
      <c r="C50" t="s">
        <v>1031</v>
      </c>
      <c r="D50" t="s">
        <v>1029</v>
      </c>
      <c r="E50" t="s">
        <v>1030</v>
      </c>
      <c r="G50">
        <v>-27.872</v>
      </c>
      <c r="H50">
        <v>153.399</v>
      </c>
      <c r="I50">
        <v>5</v>
      </c>
      <c r="AB50">
        <v>-19</v>
      </c>
      <c r="AE50">
        <v>2.2999999999999998</v>
      </c>
      <c r="AH50">
        <v>26.228571428571431</v>
      </c>
      <c r="BY50" s="11" t="s">
        <v>1131</v>
      </c>
    </row>
    <row r="51" spans="1:77">
      <c r="A51">
        <v>50</v>
      </c>
      <c r="B51" t="s">
        <v>1036</v>
      </c>
      <c r="C51" t="s">
        <v>1395</v>
      </c>
      <c r="D51" t="s">
        <v>1038</v>
      </c>
      <c r="E51" t="s">
        <v>1039</v>
      </c>
      <c r="F51" t="s">
        <v>1066</v>
      </c>
      <c r="G51">
        <v>16.8311094785671</v>
      </c>
      <c r="H51">
        <v>-88.106160751342699</v>
      </c>
      <c r="I51" s="2">
        <v>3</v>
      </c>
      <c r="BB51">
        <v>-7.3</v>
      </c>
      <c r="BC51">
        <v>1.8</v>
      </c>
      <c r="BD51">
        <f>BC51/SQRT(I51)</f>
        <v>1.0392304845413265</v>
      </c>
      <c r="BE51">
        <v>2.6</v>
      </c>
      <c r="BF51">
        <v>0.5</v>
      </c>
      <c r="BH51">
        <v>13.2</v>
      </c>
      <c r="BI51">
        <v>1.5</v>
      </c>
      <c r="BJ51">
        <f>BI51/SQRT(I51)</f>
        <v>0.86602540378443871</v>
      </c>
      <c r="BY51" s="11" t="s">
        <v>825</v>
      </c>
    </row>
    <row r="52" spans="1:77">
      <c r="A52">
        <v>51</v>
      </c>
      <c r="B52" t="s">
        <v>614</v>
      </c>
      <c r="C52" t="s">
        <v>615</v>
      </c>
      <c r="D52" t="s">
        <v>616</v>
      </c>
      <c r="E52" t="s">
        <v>71</v>
      </c>
      <c r="G52">
        <v>-0.16667000000000001</v>
      </c>
      <c r="H52">
        <v>-47.833300000000001</v>
      </c>
      <c r="I52">
        <v>12</v>
      </c>
      <c r="S52">
        <v>-21.5</v>
      </c>
      <c r="T52">
        <v>0.8</v>
      </c>
      <c r="U52">
        <f>T52/SQRT(I52)</f>
        <v>0.23094010767585033</v>
      </c>
      <c r="V52">
        <v>3</v>
      </c>
      <c r="W52">
        <v>1.1000000000000001</v>
      </c>
      <c r="X52">
        <f>W52/SQRT(I52)</f>
        <v>0.31754264805429422</v>
      </c>
      <c r="BY52" s="11" t="s">
        <v>829</v>
      </c>
    </row>
    <row r="53" spans="1:77">
      <c r="A53">
        <v>52</v>
      </c>
      <c r="B53" t="s">
        <v>72</v>
      </c>
      <c r="C53" t="s">
        <v>1047</v>
      </c>
      <c r="D53" t="s">
        <v>71</v>
      </c>
      <c r="E53" t="s">
        <v>71</v>
      </c>
      <c r="G53">
        <v>-25.02</v>
      </c>
      <c r="H53">
        <v>-47.93</v>
      </c>
      <c r="I53">
        <v>5</v>
      </c>
      <c r="AB53">
        <v>-20</v>
      </c>
      <c r="AE53">
        <v>2.2999999999999998</v>
      </c>
      <c r="AH53">
        <v>19.285714285714285</v>
      </c>
      <c r="BY53" s="11" t="s">
        <v>839</v>
      </c>
    </row>
    <row r="54" spans="1:77">
      <c r="A54">
        <v>53</v>
      </c>
      <c r="B54" t="s">
        <v>72</v>
      </c>
      <c r="C54" t="s">
        <v>1048</v>
      </c>
      <c r="D54" t="s">
        <v>71</v>
      </c>
      <c r="E54" t="s">
        <v>71</v>
      </c>
      <c r="G54">
        <v>-25.016999999999999</v>
      </c>
      <c r="H54">
        <v>-47.908999999999999</v>
      </c>
      <c r="I54">
        <v>5</v>
      </c>
      <c r="AB54">
        <v>-20</v>
      </c>
      <c r="AE54">
        <v>2.2999999999999998</v>
      </c>
      <c r="AH54">
        <v>19.285714285714285</v>
      </c>
      <c r="BY54" s="11" t="s">
        <v>839</v>
      </c>
    </row>
    <row r="55" spans="1:77">
      <c r="A55">
        <v>54</v>
      </c>
      <c r="B55" t="s">
        <v>72</v>
      </c>
      <c r="C55" t="s">
        <v>73</v>
      </c>
      <c r="D55" t="s">
        <v>75</v>
      </c>
      <c r="E55" t="s">
        <v>64</v>
      </c>
      <c r="G55">
        <v>5.3049999999999997</v>
      </c>
      <c r="H55">
        <v>-32.632222222222225</v>
      </c>
      <c r="I55">
        <v>3</v>
      </c>
      <c r="BB55">
        <v>-16.100000000000001</v>
      </c>
      <c r="BE55">
        <v>1.3</v>
      </c>
      <c r="BH55">
        <v>7.1428571429999996</v>
      </c>
      <c r="BY55" s="11" t="s">
        <v>839</v>
      </c>
    </row>
    <row r="56" spans="1:77">
      <c r="A56">
        <v>55</v>
      </c>
      <c r="B56" t="s">
        <v>79</v>
      </c>
      <c r="C56" t="s">
        <v>80</v>
      </c>
      <c r="D56" t="s">
        <v>81</v>
      </c>
      <c r="E56" t="s">
        <v>64</v>
      </c>
      <c r="F56" t="s">
        <v>82</v>
      </c>
      <c r="G56">
        <v>5.4755952380952397</v>
      </c>
      <c r="H56">
        <v>-52.992152810664003</v>
      </c>
      <c r="AB56">
        <v>-20.7</v>
      </c>
      <c r="AE56">
        <v>4.7</v>
      </c>
      <c r="AH56">
        <v>7.6</v>
      </c>
      <c r="BY56" s="11" t="s">
        <v>1898</v>
      </c>
    </row>
    <row r="57" spans="1:77">
      <c r="A57">
        <v>56</v>
      </c>
      <c r="B57" t="s">
        <v>79</v>
      </c>
      <c r="C57" t="s">
        <v>83</v>
      </c>
      <c r="E57" t="s">
        <v>64</v>
      </c>
      <c r="G57">
        <v>5.4759523809523802</v>
      </c>
      <c r="H57">
        <v>-52.990811436418497</v>
      </c>
      <c r="AB57">
        <v>-20.9</v>
      </c>
      <c r="AE57">
        <v>5.0999999999999996</v>
      </c>
      <c r="AH57">
        <v>7.7</v>
      </c>
      <c r="BY57" s="11" t="s">
        <v>1898</v>
      </c>
    </row>
    <row r="58" spans="1:77">
      <c r="A58">
        <v>57</v>
      </c>
      <c r="B58" t="s">
        <v>79</v>
      </c>
      <c r="C58" t="s">
        <v>84</v>
      </c>
      <c r="E58" t="s">
        <v>64</v>
      </c>
      <c r="G58">
        <v>5.4560714285714296</v>
      </c>
      <c r="H58">
        <v>-52.995506246277699</v>
      </c>
      <c r="AB58">
        <v>-21.1</v>
      </c>
      <c r="AE58">
        <v>4.5</v>
      </c>
      <c r="AH58">
        <v>10.1</v>
      </c>
      <c r="BY58" s="11" t="s">
        <v>1898</v>
      </c>
    </row>
    <row r="59" spans="1:77">
      <c r="A59">
        <v>58</v>
      </c>
      <c r="B59" t="s">
        <v>79</v>
      </c>
      <c r="C59" t="s">
        <v>1396</v>
      </c>
      <c r="E59" t="s">
        <v>64</v>
      </c>
      <c r="I59" s="2">
        <v>3</v>
      </c>
      <c r="AB59">
        <v>-20.9</v>
      </c>
      <c r="AC59">
        <v>0.2</v>
      </c>
      <c r="AD59">
        <f>AC59/SQRT(I59)</f>
        <v>0.11547005383792516</v>
      </c>
      <c r="AE59">
        <v>4.5999999999999996</v>
      </c>
      <c r="AF59">
        <v>0.3</v>
      </c>
      <c r="AG59">
        <f>AF59/SQRT(I59)</f>
        <v>0.17320508075688773</v>
      </c>
      <c r="AH59">
        <v>8.82</v>
      </c>
      <c r="AI59">
        <v>1.4</v>
      </c>
      <c r="AJ59">
        <f>AI59/SQRT(I59)</f>
        <v>0.80829037686547611</v>
      </c>
      <c r="BY59" s="11" t="s">
        <v>1898</v>
      </c>
    </row>
    <row r="60" spans="1:77">
      <c r="A60">
        <v>59</v>
      </c>
      <c r="B60" t="s">
        <v>123</v>
      </c>
      <c r="C60" t="s">
        <v>124</v>
      </c>
      <c r="D60" t="s">
        <v>125</v>
      </c>
      <c r="E60" t="s">
        <v>53</v>
      </c>
      <c r="F60" t="s">
        <v>125</v>
      </c>
      <c r="G60">
        <v>11.416667</v>
      </c>
      <c r="H60">
        <v>79.783330000000007</v>
      </c>
      <c r="I60" s="2">
        <v>3</v>
      </c>
      <c r="S60">
        <v>-21.38</v>
      </c>
      <c r="T60">
        <v>1.54</v>
      </c>
      <c r="U60">
        <f>T60/SQRT(I60)</f>
        <v>0.8891194145520237</v>
      </c>
      <c r="V60">
        <v>6.08</v>
      </c>
      <c r="W60">
        <v>0.16</v>
      </c>
      <c r="X60">
        <f>W60/SQRT(I60)</f>
        <v>9.2376043070340128E-2</v>
      </c>
      <c r="Y60">
        <v>50.57</v>
      </c>
      <c r="Z60">
        <v>7.98</v>
      </c>
      <c r="AA60">
        <f>Z60/SQRT(I60)</f>
        <v>4.6072551481332145</v>
      </c>
      <c r="BY60" s="11" t="s">
        <v>1908</v>
      </c>
    </row>
    <row r="61" spans="1:77">
      <c r="A61">
        <v>60</v>
      </c>
      <c r="B61" t="s">
        <v>50</v>
      </c>
      <c r="C61" t="s">
        <v>51</v>
      </c>
      <c r="D61" t="s">
        <v>52</v>
      </c>
      <c r="E61" t="s">
        <v>53</v>
      </c>
      <c r="F61" t="s">
        <v>54</v>
      </c>
      <c r="G61" s="17">
        <v>21.693833300000001</v>
      </c>
      <c r="H61">
        <v>88.302999999999997</v>
      </c>
      <c r="AP61">
        <v>-22.3</v>
      </c>
      <c r="AS61">
        <v>10.1</v>
      </c>
      <c r="AT61">
        <v>10.638297870000001</v>
      </c>
      <c r="BY61" s="11" t="s">
        <v>1909</v>
      </c>
    </row>
    <row r="62" spans="1:77">
      <c r="A62">
        <v>61</v>
      </c>
      <c r="B62" t="s">
        <v>463</v>
      </c>
      <c r="C62" t="s">
        <v>36</v>
      </c>
      <c r="D62" t="s">
        <v>464</v>
      </c>
      <c r="E62" t="s">
        <v>465</v>
      </c>
      <c r="G62">
        <v>39.5</v>
      </c>
      <c r="H62">
        <v>-4.3666700000000001</v>
      </c>
      <c r="AB62">
        <v>-22.1</v>
      </c>
      <c r="AE62">
        <v>1.85</v>
      </c>
      <c r="BY62" s="23" t="s">
        <v>859</v>
      </c>
    </row>
    <row r="63" spans="1:77">
      <c r="A63">
        <v>62</v>
      </c>
      <c r="B63" t="s">
        <v>498</v>
      </c>
      <c r="C63" t="s">
        <v>499</v>
      </c>
      <c r="D63" t="s">
        <v>501</v>
      </c>
      <c r="E63" t="s">
        <v>465</v>
      </c>
      <c r="F63" s="16" t="s">
        <v>503</v>
      </c>
      <c r="G63">
        <v>-4.4166670000000003</v>
      </c>
      <c r="H63">
        <v>39.5</v>
      </c>
      <c r="I63">
        <v>3</v>
      </c>
      <c r="J63">
        <v>-21.328125</v>
      </c>
      <c r="P63">
        <v>23.529411764705898</v>
      </c>
      <c r="AK63">
        <v>-19.140625</v>
      </c>
      <c r="AO63">
        <v>4.0106951871657701</v>
      </c>
      <c r="BY63" s="23" t="s">
        <v>861</v>
      </c>
    </row>
    <row r="64" spans="1:77">
      <c r="A64">
        <v>63</v>
      </c>
      <c r="B64" t="s">
        <v>498</v>
      </c>
      <c r="C64" t="s">
        <v>499</v>
      </c>
      <c r="E64" t="s">
        <v>465</v>
      </c>
      <c r="F64" t="s">
        <v>504</v>
      </c>
      <c r="I64">
        <v>3</v>
      </c>
      <c r="J64">
        <v>-20.2777777777778</v>
      </c>
      <c r="P64">
        <v>23.262032085561501</v>
      </c>
      <c r="AK64">
        <v>-17.1141975308642</v>
      </c>
      <c r="AO64">
        <v>5.3475935828876997</v>
      </c>
      <c r="BY64" s="23" t="s">
        <v>861</v>
      </c>
    </row>
    <row r="65" spans="1:77">
      <c r="A65">
        <v>64</v>
      </c>
      <c r="B65" t="s">
        <v>498</v>
      </c>
      <c r="C65" t="s">
        <v>505</v>
      </c>
      <c r="E65" t="s">
        <v>465</v>
      </c>
      <c r="F65" s="16" t="s">
        <v>503</v>
      </c>
      <c r="I65">
        <v>3</v>
      </c>
      <c r="J65">
        <v>-26.4396284829721</v>
      </c>
      <c r="P65">
        <v>22.4324324324324</v>
      </c>
      <c r="AK65">
        <v>-19.551083591331299</v>
      </c>
      <c r="AO65">
        <v>5.4054054054053999</v>
      </c>
      <c r="BY65" s="23" t="s">
        <v>861</v>
      </c>
    </row>
    <row r="66" spans="1:77">
      <c r="A66">
        <v>65</v>
      </c>
      <c r="B66" t="s">
        <v>498</v>
      </c>
      <c r="C66" t="s">
        <v>505</v>
      </c>
      <c r="E66" t="s">
        <v>465</v>
      </c>
      <c r="F66" t="s">
        <v>504</v>
      </c>
      <c r="I66">
        <v>3</v>
      </c>
      <c r="J66">
        <v>-25.278637770897799</v>
      </c>
      <c r="P66">
        <v>18.548387096774199</v>
      </c>
      <c r="AK66">
        <v>-18.080495356037201</v>
      </c>
      <c r="AO66">
        <v>4.0322580645161299</v>
      </c>
      <c r="BY66" s="23" t="s">
        <v>861</v>
      </c>
    </row>
    <row r="67" spans="1:77">
      <c r="A67">
        <v>66</v>
      </c>
      <c r="B67" t="s">
        <v>668</v>
      </c>
      <c r="C67">
        <v>1</v>
      </c>
      <c r="D67" t="s">
        <v>669</v>
      </c>
      <c r="E67" t="s">
        <v>670</v>
      </c>
      <c r="F67" t="s">
        <v>671</v>
      </c>
      <c r="G67">
        <v>11.594929669064699</v>
      </c>
      <c r="H67">
        <v>122.491801083455</v>
      </c>
      <c r="I67">
        <v>7</v>
      </c>
      <c r="J67">
        <v>-14</v>
      </c>
      <c r="K67">
        <v>2.8</v>
      </c>
      <c r="L67">
        <f>K67/SQRT(I67)</f>
        <v>1.0583005244258361</v>
      </c>
      <c r="M67">
        <v>0.2</v>
      </c>
      <c r="N67">
        <v>2.5</v>
      </c>
      <c r="O67">
        <f>N67/SQRT(I67)</f>
        <v>0.94491118252306805</v>
      </c>
      <c r="P67">
        <v>20.2</v>
      </c>
      <c r="Q67">
        <v>6.8</v>
      </c>
      <c r="R67">
        <f>Q67/SQRT(I67)</f>
        <v>2.5701584164627449</v>
      </c>
      <c r="AB67">
        <v>-2.9</v>
      </c>
      <c r="AC67">
        <v>1.7</v>
      </c>
      <c r="AD67">
        <f>AC67/SQRT(I67)</f>
        <v>0.64253960411568622</v>
      </c>
      <c r="AE67">
        <v>-0.7</v>
      </c>
      <c r="AF67">
        <v>1.3</v>
      </c>
      <c r="AG67">
        <f>AF67/SQRT(I67)</f>
        <v>0.49135381491199537</v>
      </c>
      <c r="AH67" s="9" t="s">
        <v>1397</v>
      </c>
      <c r="AI67" s="9"/>
      <c r="AJ67" s="9"/>
      <c r="AP67">
        <v>-25.2</v>
      </c>
      <c r="AQ67">
        <v>1.5</v>
      </c>
      <c r="AR67">
        <f>AQ67/SQRT(I67)</f>
        <v>0.56694670951384085</v>
      </c>
      <c r="AS67">
        <v>2.5</v>
      </c>
      <c r="AT67" s="9" t="s">
        <v>1398</v>
      </c>
      <c r="BY67" s="23" t="s">
        <v>868</v>
      </c>
    </row>
    <row r="68" spans="1:77">
      <c r="A68">
        <v>67</v>
      </c>
      <c r="B68" t="s">
        <v>72</v>
      </c>
      <c r="C68" t="s">
        <v>1055</v>
      </c>
      <c r="D68" t="s">
        <v>1056</v>
      </c>
      <c r="E68" t="s">
        <v>1056</v>
      </c>
      <c r="G68">
        <v>-6.88</v>
      </c>
      <c r="H68">
        <v>39.307000000000002</v>
      </c>
      <c r="I68">
        <v>5</v>
      </c>
      <c r="AB68">
        <v>-13.2</v>
      </c>
      <c r="AE68">
        <v>11.5</v>
      </c>
      <c r="AH68">
        <v>22.714285714285715</v>
      </c>
      <c r="BY68" s="11" t="s">
        <v>1910</v>
      </c>
    </row>
    <row r="69" spans="1:77">
      <c r="A69">
        <v>68</v>
      </c>
      <c r="B69" t="s">
        <v>72</v>
      </c>
      <c r="C69" t="s">
        <v>1057</v>
      </c>
      <c r="D69" t="s">
        <v>1056</v>
      </c>
      <c r="E69" t="s">
        <v>1056</v>
      </c>
      <c r="G69">
        <v>-6.88</v>
      </c>
      <c r="H69">
        <v>39.462000000000003</v>
      </c>
      <c r="I69">
        <v>5</v>
      </c>
      <c r="AB69">
        <v>-20.6</v>
      </c>
      <c r="AE69">
        <v>1.2</v>
      </c>
      <c r="AH69">
        <v>21.857142857142858</v>
      </c>
      <c r="BY69" s="11" t="s">
        <v>1911</v>
      </c>
    </row>
    <row r="70" spans="1:77">
      <c r="A70">
        <v>69</v>
      </c>
      <c r="B70" t="s">
        <v>72</v>
      </c>
      <c r="C70" t="s">
        <v>1067</v>
      </c>
      <c r="D70" t="s">
        <v>1068</v>
      </c>
      <c r="E70" t="s">
        <v>1069</v>
      </c>
      <c r="G70">
        <v>8.0549999999999997</v>
      </c>
      <c r="H70">
        <v>98.42</v>
      </c>
      <c r="I70">
        <v>5</v>
      </c>
      <c r="AB70">
        <v>-20</v>
      </c>
      <c r="AE70">
        <v>2.2999999999999998</v>
      </c>
      <c r="AH70">
        <v>19.285714285714285</v>
      </c>
      <c r="BY70" s="11" t="s">
        <v>1912</v>
      </c>
    </row>
    <row r="71" spans="1:77">
      <c r="A71">
        <v>70</v>
      </c>
      <c r="B71" t="s">
        <v>72</v>
      </c>
      <c r="C71" t="s">
        <v>1070</v>
      </c>
      <c r="D71" t="s">
        <v>1068</v>
      </c>
      <c r="E71" t="s">
        <v>1069</v>
      </c>
      <c r="G71">
        <v>7.46</v>
      </c>
      <c r="H71">
        <v>99.343999999999994</v>
      </c>
      <c r="I71">
        <v>5</v>
      </c>
      <c r="AB71">
        <v>-20</v>
      </c>
      <c r="AE71">
        <v>2.2999999999999998</v>
      </c>
      <c r="AH71">
        <v>19.285714285714285</v>
      </c>
      <c r="BY71" s="11" t="s">
        <v>1913</v>
      </c>
    </row>
    <row r="72" spans="1:77">
      <c r="A72">
        <v>71</v>
      </c>
      <c r="B72" t="s">
        <v>556</v>
      </c>
      <c r="C72" t="s">
        <v>557</v>
      </c>
      <c r="D72" t="s">
        <v>558</v>
      </c>
      <c r="E72" t="s">
        <v>558</v>
      </c>
      <c r="F72" t="s">
        <v>559</v>
      </c>
      <c r="G72">
        <v>12.592161000000001</v>
      </c>
      <c r="H72">
        <v>101.906571</v>
      </c>
      <c r="I72">
        <v>3</v>
      </c>
      <c r="AP72">
        <v>-20.62</v>
      </c>
      <c r="AQ72">
        <v>1.32</v>
      </c>
      <c r="AR72">
        <f>AQ72/SQRT(I72)</f>
        <v>0.76210235533030612</v>
      </c>
      <c r="BB72">
        <v>-15.61</v>
      </c>
      <c r="BC72">
        <v>0.95</v>
      </c>
      <c r="BD72">
        <f>BC72/SQRT(I72)</f>
        <v>0.54848275573014449</v>
      </c>
      <c r="BH72">
        <v>5.33</v>
      </c>
      <c r="BI72">
        <v>1.08</v>
      </c>
      <c r="BJ72">
        <f>BI72/SQRT(I72)</f>
        <v>0.62353829072479594</v>
      </c>
      <c r="BY72" s="11" t="s">
        <v>1914</v>
      </c>
    </row>
    <row r="73" spans="1:77">
      <c r="A73">
        <v>72</v>
      </c>
      <c r="B73" t="s">
        <v>56</v>
      </c>
      <c r="C73" t="s">
        <v>154</v>
      </c>
      <c r="D73" t="s">
        <v>146</v>
      </c>
      <c r="E73" t="s">
        <v>147</v>
      </c>
      <c r="F73" t="s">
        <v>155</v>
      </c>
      <c r="G73">
        <v>26.8</v>
      </c>
      <c r="H73">
        <v>55.75</v>
      </c>
      <c r="I73">
        <v>12</v>
      </c>
      <c r="AB73">
        <v>-17.899999999999999</v>
      </c>
      <c r="AC73">
        <v>1.9</v>
      </c>
      <c r="AD73">
        <f>AC73/SQRT(I73)</f>
        <v>0.54848275573014449</v>
      </c>
      <c r="AE73">
        <v>3.2</v>
      </c>
      <c r="AF73">
        <v>0.8</v>
      </c>
      <c r="AG73">
        <f>AF73/SQRT(I73)</f>
        <v>0.23094010767585033</v>
      </c>
      <c r="AH73">
        <v>9.9428571429999995</v>
      </c>
      <c r="AP73">
        <v>-22.3</v>
      </c>
      <c r="AQ73">
        <v>1.6</v>
      </c>
      <c r="AR73">
        <f>AQ73/SQRT(I73)</f>
        <v>0.46188021535170065</v>
      </c>
      <c r="AS73">
        <v>6.9</v>
      </c>
      <c r="AT73">
        <v>7.5428571428571436</v>
      </c>
      <c r="BY73" s="23" t="s">
        <v>880</v>
      </c>
    </row>
    <row r="74" spans="1:77">
      <c r="A74">
        <v>73</v>
      </c>
      <c r="B74" t="s">
        <v>156</v>
      </c>
      <c r="C74" t="s">
        <v>157</v>
      </c>
      <c r="D74" t="s">
        <v>158</v>
      </c>
      <c r="E74" t="s">
        <v>147</v>
      </c>
      <c r="F74" t="s">
        <v>1072</v>
      </c>
      <c r="G74">
        <v>26.777163904235699</v>
      </c>
      <c r="H74">
        <v>55.711254612546099</v>
      </c>
      <c r="I74">
        <v>6</v>
      </c>
      <c r="AB74">
        <v>-19.5</v>
      </c>
      <c r="AC74">
        <v>1.6</v>
      </c>
      <c r="AD74">
        <f>AC74/SQRT(I74)</f>
        <v>0.65319726474218087</v>
      </c>
      <c r="AK74">
        <v>-23</v>
      </c>
      <c r="AL74">
        <v>0.6</v>
      </c>
      <c r="AM74">
        <f>AL74/SQRT(I74)</f>
        <v>0.24494897427831783</v>
      </c>
      <c r="AP74">
        <v>-21.1</v>
      </c>
      <c r="AQ74">
        <v>1.5</v>
      </c>
      <c r="AR74">
        <f t="shared" ref="AR74:AR81" si="0">AQ74/SQRT(I74)</f>
        <v>0.61237243569579458</v>
      </c>
      <c r="BY74" s="23" t="s">
        <v>881</v>
      </c>
    </row>
    <row r="75" spans="1:77">
      <c r="A75">
        <v>74</v>
      </c>
      <c r="B75" t="s">
        <v>1836</v>
      </c>
      <c r="E75" t="s">
        <v>147</v>
      </c>
      <c r="F75" t="s">
        <v>159</v>
      </c>
      <c r="I75">
        <v>6</v>
      </c>
      <c r="AB75">
        <v>-23.1</v>
      </c>
      <c r="AK75">
        <v>-24.3</v>
      </c>
      <c r="AL75">
        <v>0.2</v>
      </c>
      <c r="AM75">
        <f t="shared" ref="AM75:AM81" si="1">AL75/SQRT(I75)</f>
        <v>8.1649658092772609E-2</v>
      </c>
      <c r="AP75" s="7">
        <v>-23.8</v>
      </c>
      <c r="AQ75" s="7">
        <v>0.1</v>
      </c>
      <c r="AR75">
        <f t="shared" si="0"/>
        <v>4.0824829046386304E-2</v>
      </c>
      <c r="BY75" s="23" t="s">
        <v>1837</v>
      </c>
    </row>
    <row r="76" spans="1:77">
      <c r="A76">
        <v>75</v>
      </c>
      <c r="B76" t="s">
        <v>1838</v>
      </c>
      <c r="C76" t="s">
        <v>160</v>
      </c>
      <c r="E76" t="s">
        <v>147</v>
      </c>
      <c r="F76" t="s">
        <v>1072</v>
      </c>
      <c r="G76">
        <v>26.7716390423573</v>
      </c>
      <c r="H76">
        <v>55.714944649446501</v>
      </c>
      <c r="I76">
        <v>6</v>
      </c>
      <c r="AB76">
        <v>-18.2</v>
      </c>
      <c r="AC76">
        <v>0.1</v>
      </c>
      <c r="AD76">
        <f>AC76/SQRT(I76)</f>
        <v>4.0824829046386304E-2</v>
      </c>
      <c r="AK76">
        <v>-22.5</v>
      </c>
      <c r="AL76">
        <v>0.4</v>
      </c>
      <c r="AM76">
        <f t="shared" si="1"/>
        <v>0.16329931618554522</v>
      </c>
      <c r="AP76" s="7">
        <v>-20.5</v>
      </c>
      <c r="AQ76" s="7">
        <v>1.7</v>
      </c>
      <c r="AR76">
        <f t="shared" si="0"/>
        <v>0.69402209378856716</v>
      </c>
      <c r="BY76" s="23" t="s">
        <v>1839</v>
      </c>
    </row>
    <row r="77" spans="1:77">
      <c r="A77">
        <v>76</v>
      </c>
      <c r="B77" t="s">
        <v>1840</v>
      </c>
      <c r="E77" t="s">
        <v>147</v>
      </c>
      <c r="F77" t="s">
        <v>159</v>
      </c>
      <c r="I77">
        <v>6</v>
      </c>
      <c r="AB77">
        <v>-16.7</v>
      </c>
      <c r="AC77">
        <v>2.1</v>
      </c>
      <c r="AD77">
        <f>AC77/SQRT(I77)</f>
        <v>0.85732140997411244</v>
      </c>
      <c r="AK77">
        <v>-23.8</v>
      </c>
      <c r="AL77">
        <v>0.7</v>
      </c>
      <c r="AM77">
        <f t="shared" si="1"/>
        <v>0.28577380332470415</v>
      </c>
      <c r="AP77" s="7">
        <v>-23.7</v>
      </c>
      <c r="AQ77" s="7">
        <v>0.1</v>
      </c>
      <c r="AR77">
        <f t="shared" si="0"/>
        <v>4.0824829046386304E-2</v>
      </c>
      <c r="BY77" s="23" t="s">
        <v>1841</v>
      </c>
    </row>
    <row r="78" spans="1:77">
      <c r="A78">
        <v>77</v>
      </c>
      <c r="B78" t="s">
        <v>1915</v>
      </c>
      <c r="C78" t="s">
        <v>161</v>
      </c>
      <c r="E78" t="s">
        <v>147</v>
      </c>
      <c r="F78" t="s">
        <v>1072</v>
      </c>
      <c r="G78">
        <v>26.768876611418001</v>
      </c>
      <c r="H78">
        <v>55.729704797048001</v>
      </c>
      <c r="I78">
        <v>6</v>
      </c>
      <c r="AB78">
        <v>-18.399999999999999</v>
      </c>
      <c r="AC78">
        <v>0.9</v>
      </c>
      <c r="AD78">
        <f>AC78/SQRT(I78)</f>
        <v>0.36742346141747678</v>
      </c>
      <c r="AK78">
        <v>-24.3</v>
      </c>
      <c r="AL78">
        <v>1.3</v>
      </c>
      <c r="AM78">
        <f t="shared" si="1"/>
        <v>0.530722777603022</v>
      </c>
      <c r="AP78">
        <v>-20.7</v>
      </c>
      <c r="AQ78">
        <v>1.2</v>
      </c>
      <c r="AR78">
        <f t="shared" si="0"/>
        <v>0.48989794855663565</v>
      </c>
      <c r="BY78" s="23" t="s">
        <v>1916</v>
      </c>
    </row>
    <row r="79" spans="1:77">
      <c r="A79">
        <v>78</v>
      </c>
      <c r="B79" t="s">
        <v>1917</v>
      </c>
      <c r="E79" t="s">
        <v>147</v>
      </c>
      <c r="F79" t="s">
        <v>159</v>
      </c>
      <c r="I79">
        <v>6</v>
      </c>
      <c r="AB79">
        <v>-17</v>
      </c>
      <c r="AC79">
        <v>1.3</v>
      </c>
      <c r="AD79">
        <f>AC79/SQRT(I79)</f>
        <v>0.530722777603022</v>
      </c>
      <c r="AK79">
        <v>-23.6</v>
      </c>
      <c r="AL79">
        <v>0.4</v>
      </c>
      <c r="AM79">
        <f t="shared" si="1"/>
        <v>0.16329931618554522</v>
      </c>
      <c r="AP79">
        <v>-23.3</v>
      </c>
      <c r="AQ79">
        <v>0.7</v>
      </c>
      <c r="AR79">
        <f t="shared" si="0"/>
        <v>0.28577380332470415</v>
      </c>
      <c r="BY79" s="23" t="s">
        <v>1918</v>
      </c>
    </row>
    <row r="80" spans="1:77">
      <c r="A80">
        <v>79</v>
      </c>
      <c r="B80" t="s">
        <v>1919</v>
      </c>
      <c r="C80" t="s">
        <v>162</v>
      </c>
      <c r="E80" t="s">
        <v>147</v>
      </c>
      <c r="F80" t="s">
        <v>1072</v>
      </c>
      <c r="G80">
        <v>26.7780847145488</v>
      </c>
      <c r="H80">
        <v>55.729704797048001</v>
      </c>
      <c r="I80">
        <v>6</v>
      </c>
      <c r="AB80">
        <v>-16.7</v>
      </c>
      <c r="AC80">
        <v>1.2</v>
      </c>
      <c r="AD80">
        <f>AC80/SQRT(I80)</f>
        <v>0.48989794855663565</v>
      </c>
      <c r="AK80">
        <v>-23.3</v>
      </c>
      <c r="AL80">
        <v>2.2000000000000002</v>
      </c>
      <c r="AM80">
        <f t="shared" si="1"/>
        <v>0.89814623902049884</v>
      </c>
      <c r="AP80">
        <v>-20.7</v>
      </c>
      <c r="AQ80">
        <v>1.1000000000000001</v>
      </c>
      <c r="AR80">
        <f t="shared" si="0"/>
        <v>0.44907311951024942</v>
      </c>
      <c r="BY80" s="23" t="s">
        <v>1920</v>
      </c>
    </row>
    <row r="81" spans="1:77">
      <c r="A81">
        <v>80</v>
      </c>
      <c r="B81" t="s">
        <v>1921</v>
      </c>
      <c r="E81" t="s">
        <v>147</v>
      </c>
      <c r="F81" t="s">
        <v>159</v>
      </c>
      <c r="I81">
        <v>6</v>
      </c>
      <c r="AB81">
        <v>-15.6</v>
      </c>
      <c r="AK81">
        <v>-24.1</v>
      </c>
      <c r="AL81">
        <v>0.2</v>
      </c>
      <c r="AM81">
        <f t="shared" si="1"/>
        <v>8.1649658092772609E-2</v>
      </c>
      <c r="AP81">
        <v>-23.4</v>
      </c>
      <c r="AQ81">
        <v>0.7</v>
      </c>
      <c r="AR81">
        <f t="shared" si="0"/>
        <v>0.28577380332470415</v>
      </c>
      <c r="BY81" s="23" t="s">
        <v>1922</v>
      </c>
    </row>
    <row r="82" spans="1:77">
      <c r="A82">
        <v>81</v>
      </c>
      <c r="B82" t="s">
        <v>1073</v>
      </c>
      <c r="C82" t="s">
        <v>1074</v>
      </c>
      <c r="D82" t="s">
        <v>658</v>
      </c>
      <c r="E82" t="s">
        <v>658</v>
      </c>
      <c r="F82" t="s">
        <v>659</v>
      </c>
      <c r="G82">
        <v>22.774390243902399</v>
      </c>
      <c r="H82">
        <v>38.9673913043478</v>
      </c>
      <c r="I82">
        <v>200</v>
      </c>
      <c r="BB82">
        <v>-13.38</v>
      </c>
      <c r="BC82">
        <v>0.3</v>
      </c>
      <c r="BD82">
        <f>BC82/SQRT(I82)</f>
        <v>2.1213203435596423E-2</v>
      </c>
      <c r="BE82">
        <v>1.74</v>
      </c>
      <c r="BF82">
        <v>0.12</v>
      </c>
      <c r="BG82">
        <f>BF82/SQRT(I82)</f>
        <v>8.4852813742385697E-3</v>
      </c>
      <c r="BH82">
        <v>24.55</v>
      </c>
      <c r="BI82">
        <v>0.76</v>
      </c>
      <c r="BJ82">
        <f>BI82/SQRT(I82)</f>
        <v>5.3740115370177609E-2</v>
      </c>
      <c r="BY82" s="11" t="s">
        <v>1137</v>
      </c>
    </row>
    <row r="83" spans="1:77">
      <c r="A83">
        <v>82</v>
      </c>
      <c r="B83" t="s">
        <v>656</v>
      </c>
      <c r="D83" t="s">
        <v>657</v>
      </c>
      <c r="E83" t="s">
        <v>658</v>
      </c>
      <c r="F83" t="s">
        <v>659</v>
      </c>
      <c r="G83">
        <v>22.340299999999999</v>
      </c>
      <c r="H83">
        <v>39.088099999999997</v>
      </c>
      <c r="I83" s="2">
        <v>3</v>
      </c>
      <c r="J83">
        <v>-13.38</v>
      </c>
      <c r="K83">
        <v>4.13</v>
      </c>
      <c r="L83">
        <f>K83/SQRT(I83)</f>
        <v>2.3844566117531545</v>
      </c>
      <c r="M83">
        <v>1.74</v>
      </c>
      <c r="N83">
        <v>1.59</v>
      </c>
      <c r="O83">
        <f>N83/SQRT(I83)</f>
        <v>0.91798692801150505</v>
      </c>
      <c r="BY83" s="23" t="s">
        <v>882</v>
      </c>
    </row>
    <row r="84" spans="1:77">
      <c r="A84">
        <v>83</v>
      </c>
      <c r="B84" t="s">
        <v>477</v>
      </c>
      <c r="C84" t="s">
        <v>952</v>
      </c>
      <c r="E84" t="s">
        <v>479</v>
      </c>
      <c r="F84" t="s">
        <v>1399</v>
      </c>
      <c r="G84">
        <v>9.4723752185347099</v>
      </c>
      <c r="H84">
        <v>138.07163658141999</v>
      </c>
      <c r="AB84">
        <v>-18.542713567839201</v>
      </c>
      <c r="AE84">
        <v>-3.1074918566775298</v>
      </c>
      <c r="BB84">
        <v>-15.0050251256281</v>
      </c>
      <c r="BE84">
        <v>-0.91856677524429997</v>
      </c>
      <c r="BY84" s="23" t="s">
        <v>883</v>
      </c>
    </row>
    <row r="85" spans="1:77">
      <c r="A85">
        <v>84</v>
      </c>
      <c r="B85" t="s">
        <v>1842</v>
      </c>
      <c r="C85" t="s">
        <v>478</v>
      </c>
      <c r="E85" t="s">
        <v>479</v>
      </c>
      <c r="G85">
        <v>9.5390811131102602</v>
      </c>
      <c r="H85">
        <v>138.086571121215</v>
      </c>
      <c r="AB85">
        <v>-18.548223350253799</v>
      </c>
      <c r="AE85">
        <v>-5.6493506493506498</v>
      </c>
      <c r="BB85">
        <v>-16.720812182741099</v>
      </c>
      <c r="BE85">
        <v>0.38961038961039002</v>
      </c>
      <c r="BY85" s="23" t="s">
        <v>1428</v>
      </c>
    </row>
    <row r="86" spans="1:77">
      <c r="A86">
        <v>85</v>
      </c>
      <c r="B86" t="s">
        <v>1843</v>
      </c>
      <c r="C86" t="s">
        <v>480</v>
      </c>
      <c r="E86" t="s">
        <v>479</v>
      </c>
      <c r="G86">
        <v>9.5665537619183407</v>
      </c>
      <c r="H86">
        <v>138.10606305280899</v>
      </c>
      <c r="AB86">
        <v>-18.525252525252501</v>
      </c>
      <c r="AE86">
        <v>-3.0873786407766999</v>
      </c>
      <c r="BB86">
        <v>-27.2121212121212</v>
      </c>
      <c r="BE86">
        <v>2.0388349514563102</v>
      </c>
      <c r="BY86" s="23" t="s">
        <v>1429</v>
      </c>
    </row>
    <row r="87" spans="1:77">
      <c r="A87">
        <v>86</v>
      </c>
      <c r="B87" t="s">
        <v>1844</v>
      </c>
      <c r="C87" t="s">
        <v>481</v>
      </c>
      <c r="E87" t="s">
        <v>479</v>
      </c>
      <c r="G87">
        <v>9.5145826421082393</v>
      </c>
      <c r="H87">
        <v>138.14932171980101</v>
      </c>
      <c r="AB87">
        <v>-18.623115577889401</v>
      </c>
      <c r="AE87">
        <v>-3.1672131147540998</v>
      </c>
      <c r="BB87">
        <v>-25.055276381909501</v>
      </c>
      <c r="BE87">
        <v>1.1213114754098401</v>
      </c>
      <c r="BY87" s="23" t="s">
        <v>1430</v>
      </c>
    </row>
    <row r="88" spans="1:77">
      <c r="A88">
        <v>87</v>
      </c>
      <c r="B88" t="s">
        <v>1893</v>
      </c>
      <c r="C88" t="s">
        <v>482</v>
      </c>
      <c r="E88" t="s">
        <v>479</v>
      </c>
      <c r="G88">
        <v>9.5572435578805592</v>
      </c>
      <c r="H88">
        <v>138.181594058668</v>
      </c>
      <c r="AB88">
        <v>-18.611528822055099</v>
      </c>
      <c r="AE88">
        <v>-0.52768729641693801</v>
      </c>
      <c r="BB88">
        <v>-23.944862155388499</v>
      </c>
      <c r="BE88">
        <v>0.76221498371335505</v>
      </c>
      <c r="BY88" s="23" t="s">
        <v>1894</v>
      </c>
    </row>
    <row r="89" spans="1:77">
      <c r="A89">
        <v>88</v>
      </c>
      <c r="B89" t="s">
        <v>953</v>
      </c>
      <c r="C89" t="s">
        <v>954</v>
      </c>
      <c r="E89" t="s">
        <v>472</v>
      </c>
      <c r="I89" s="2">
        <v>3</v>
      </c>
      <c r="J89">
        <v>-30.8</v>
      </c>
      <c r="K89">
        <v>0</v>
      </c>
      <c r="L89">
        <f>K89/SQRT(I89)</f>
        <v>0</v>
      </c>
      <c r="M89">
        <v>2.9</v>
      </c>
      <c r="N89">
        <v>0.3</v>
      </c>
      <c r="O89">
        <f>N89/SQRT(I89)</f>
        <v>0.17320508075688773</v>
      </c>
      <c r="S89">
        <v>-20.2</v>
      </c>
      <c r="T89">
        <v>2.1</v>
      </c>
      <c r="U89">
        <f>T89/SQRT(I89)</f>
        <v>1.2124355652982142</v>
      </c>
      <c r="V89">
        <v>2.4</v>
      </c>
      <c r="W89">
        <v>1.2</v>
      </c>
      <c r="X89">
        <f>W89/SQRT(I89)</f>
        <v>0.69282032302755092</v>
      </c>
      <c r="BY89" s="11" t="s">
        <v>1275</v>
      </c>
    </row>
    <row r="90" spans="1:77">
      <c r="A90">
        <v>89</v>
      </c>
      <c r="B90" t="s">
        <v>1075</v>
      </c>
      <c r="C90" t="s">
        <v>470</v>
      </c>
      <c r="D90" t="s">
        <v>471</v>
      </c>
      <c r="E90" t="s">
        <v>472</v>
      </c>
      <c r="F90" t="s">
        <v>473</v>
      </c>
      <c r="G90">
        <v>3.835</v>
      </c>
      <c r="H90">
        <v>77.257777777777775</v>
      </c>
      <c r="I90">
        <v>3</v>
      </c>
      <c r="J90">
        <v>-31.05</v>
      </c>
      <c r="M90">
        <v>3.75</v>
      </c>
      <c r="P90">
        <v>17.45</v>
      </c>
      <c r="AP90">
        <v>-27</v>
      </c>
      <c r="AS90">
        <v>1.8</v>
      </c>
      <c r="AT90">
        <v>9</v>
      </c>
      <c r="BB90">
        <v>-20.6</v>
      </c>
      <c r="BE90">
        <v>2.7</v>
      </c>
      <c r="BH90">
        <v>9</v>
      </c>
      <c r="BK90">
        <v>-28.1</v>
      </c>
      <c r="BN90">
        <v>3.2</v>
      </c>
      <c r="BQ90">
        <v>10</v>
      </c>
      <c r="BR90">
        <v>-28.1</v>
      </c>
      <c r="BU90">
        <v>3.2</v>
      </c>
      <c r="BX90">
        <v>10</v>
      </c>
      <c r="BY90" s="23" t="s">
        <v>884</v>
      </c>
    </row>
    <row r="91" spans="1:77">
      <c r="A91">
        <v>90</v>
      </c>
      <c r="B91" t="s">
        <v>746</v>
      </c>
      <c r="C91" t="s">
        <v>747</v>
      </c>
      <c r="D91" t="s">
        <v>749</v>
      </c>
      <c r="E91" t="s">
        <v>750</v>
      </c>
      <c r="F91" t="s">
        <v>202</v>
      </c>
      <c r="G91">
        <v>-26.893599999999999</v>
      </c>
      <c r="H91">
        <v>32.881100000000004</v>
      </c>
      <c r="I91">
        <v>3</v>
      </c>
      <c r="S91">
        <v>-26.44</v>
      </c>
      <c r="T91">
        <v>0.06</v>
      </c>
      <c r="U91">
        <f>T91/SQRT(I91)</f>
        <v>3.4641016151377546E-2</v>
      </c>
      <c r="V91">
        <v>-0.747</v>
      </c>
      <c r="W91">
        <v>0.56999999999999995</v>
      </c>
      <c r="X91">
        <f>W91/SQRT(I91)</f>
        <v>0.32908965343808666</v>
      </c>
      <c r="Y91">
        <v>34.92</v>
      </c>
      <c r="Z91">
        <v>1.25</v>
      </c>
      <c r="AA91">
        <f>Z91/SQRT(I91)</f>
        <v>0.72168783648703227</v>
      </c>
      <c r="BB91">
        <v>-20.58</v>
      </c>
      <c r="BC91">
        <v>0.01</v>
      </c>
      <c r="BD91">
        <f>BC91/SQRT(I91)</f>
        <v>5.773502691896258E-3</v>
      </c>
      <c r="BE91">
        <v>4.76</v>
      </c>
      <c r="BF91">
        <v>1.45</v>
      </c>
      <c r="BG91">
        <f>BF91/SQRT(I91)</f>
        <v>0.83715789032495735</v>
      </c>
      <c r="BH91">
        <v>68.55</v>
      </c>
      <c r="BI91">
        <v>4.3499999999999996</v>
      </c>
      <c r="BJ91">
        <f>BI91/SQRT(I91)</f>
        <v>2.5114736709748722</v>
      </c>
      <c r="BY91" s="11" t="s">
        <v>1923</v>
      </c>
    </row>
    <row r="92" spans="1:77">
      <c r="A92">
        <v>91</v>
      </c>
      <c r="B92" t="s">
        <v>1873</v>
      </c>
      <c r="E92" t="s">
        <v>750</v>
      </c>
      <c r="F92" t="s">
        <v>751</v>
      </c>
      <c r="G92">
        <v>-26.893599999999999</v>
      </c>
      <c r="H92">
        <v>32.881100000000004</v>
      </c>
      <c r="I92">
        <v>3</v>
      </c>
      <c r="S92">
        <v>-27.87</v>
      </c>
      <c r="T92">
        <v>0.03</v>
      </c>
      <c r="U92">
        <f>T92/SQRT(I92)</f>
        <v>1.7320508075688773E-2</v>
      </c>
      <c r="V92">
        <v>-0.09</v>
      </c>
      <c r="W92">
        <v>0.54</v>
      </c>
      <c r="X92">
        <f>W92/SQRT(I92)</f>
        <v>0.31176914536239797</v>
      </c>
      <c r="Y92">
        <v>93.89</v>
      </c>
      <c r="Z92">
        <v>0.01</v>
      </c>
      <c r="AA92">
        <f>Z92/SQRT(I92)</f>
        <v>5.773502691896258E-3</v>
      </c>
      <c r="BY92" s="11" t="s">
        <v>1924</v>
      </c>
    </row>
    <row r="93" spans="1:77">
      <c r="A93">
        <v>92</v>
      </c>
      <c r="B93" t="s">
        <v>523</v>
      </c>
      <c r="C93" t="s">
        <v>524</v>
      </c>
      <c r="D93" t="s">
        <v>526</v>
      </c>
      <c r="E93" t="s">
        <v>527</v>
      </c>
      <c r="F93" t="s">
        <v>528</v>
      </c>
      <c r="G93">
        <v>1.4108333</v>
      </c>
      <c r="H93">
        <v>103.99055559999999</v>
      </c>
      <c r="AU93">
        <v>-21.661290322580601</v>
      </c>
      <c r="AX93">
        <v>10.4016393442623</v>
      </c>
      <c r="BB93">
        <v>-19.241935483871</v>
      </c>
      <c r="BE93">
        <v>9.1721311475409806</v>
      </c>
      <c r="BY93" s="37" t="s">
        <v>889</v>
      </c>
    </row>
    <row r="94" spans="1:77">
      <c r="A94">
        <v>93</v>
      </c>
      <c r="B94" t="s">
        <v>1259</v>
      </c>
      <c r="C94" t="s">
        <v>1260</v>
      </c>
      <c r="E94" t="s">
        <v>86</v>
      </c>
      <c r="F94" s="16">
        <v>33359</v>
      </c>
      <c r="G94">
        <v>-80</v>
      </c>
      <c r="H94">
        <v>-30</v>
      </c>
      <c r="AU94">
        <v>-22.933299999999999</v>
      </c>
      <c r="AX94">
        <v>5.9333</v>
      </c>
      <c r="BY94" s="11" t="s">
        <v>1276</v>
      </c>
    </row>
    <row r="95" spans="1:77">
      <c r="A95">
        <v>94</v>
      </c>
      <c r="B95" t="s">
        <v>1080</v>
      </c>
      <c r="C95" t="s">
        <v>1081</v>
      </c>
      <c r="D95" t="s">
        <v>1082</v>
      </c>
      <c r="E95" t="s">
        <v>1082</v>
      </c>
      <c r="G95">
        <v>7.8728414175107702</v>
      </c>
      <c r="H95">
        <v>-81.598922729785897</v>
      </c>
      <c r="BB95">
        <v>-30.47</v>
      </c>
      <c r="BE95">
        <v>2.7</v>
      </c>
      <c r="BH95">
        <v>9.25</v>
      </c>
      <c r="BY95" s="11" t="s">
        <v>1139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5</vt:i4>
      </vt:variant>
    </vt:vector>
  </HeadingPairs>
  <TitlesOfParts>
    <vt:vector size="5" baseType="lpstr">
      <vt:lpstr>Sediment C13</vt:lpstr>
      <vt:lpstr>Sediment Isotopes</vt:lpstr>
      <vt:lpstr>Mangrove Isotope</vt:lpstr>
      <vt:lpstr>Riverine Isotope</vt:lpstr>
      <vt:lpstr>Marine Isotope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Jingfan Zhang</dc:creator>
  <cp:lastModifiedBy>Jingfan Zhang</cp:lastModifiedBy>
  <dcterms:created xsi:type="dcterms:W3CDTF">2023-12-27T04:10:54Z</dcterms:created>
  <dcterms:modified xsi:type="dcterms:W3CDTF">2024-09-28T02:48:08Z</dcterms:modified>
</cp:coreProperties>
</file>