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93048266487968/Desktop/Manuscript_YFV_NHP/Raw data/"/>
    </mc:Choice>
  </mc:AlternateContent>
  <xr:revisionPtr revIDLastSave="1589" documentId="8_{C19F01B5-80C7-46A2-9BC4-60B7C4124E31}" xr6:coauthVersionLast="47" xr6:coauthVersionMax="47" xr10:uidLastSave="{9FC9D6B0-CE65-4AE6-A11D-82FDF85D33A4}"/>
  <bookViews>
    <workbookView xWindow="-110" yWindow="-110" windowWidth="22780" windowHeight="14540" tabRatio="878" activeTab="16" xr2:uid="{7EDB679F-80AB-4A80-B38E-C270B63E0FDB}"/>
  </bookViews>
  <sheets>
    <sheet name="Figure 1D and 1E" sheetId="17" r:id="rId1"/>
    <sheet name="Figure 2A" sheetId="20" r:id="rId2"/>
    <sheet name="Figure 2B" sheetId="21" r:id="rId3"/>
    <sheet name="Figure 4A and 4B" sheetId="1" r:id="rId4"/>
    <sheet name="Figure 4C and 4D" sheetId="8" r:id="rId5"/>
    <sheet name="Figure 4E and 4F" sheetId="18" r:id="rId6"/>
    <sheet name="Figure 4G and 4H" sheetId="19" r:id="rId7"/>
    <sheet name="Ext Fig 2 and 3-WBC" sheetId="10" r:id="rId8"/>
    <sheet name="Ext Fig 2 and 3-Lymphocytes" sheetId="12" r:id="rId9"/>
    <sheet name="Ext Fig 2 and 3-Monocytes" sheetId="13" r:id="rId10"/>
    <sheet name="Ext Fig 2 amd 3-Neutrophils" sheetId="14" r:id="rId11"/>
    <sheet name="Ext Fig 2 and 3- Eosinophils" sheetId="15" r:id="rId12"/>
    <sheet name="Basophils" sheetId="16" r:id="rId13"/>
    <sheet name="Ext Fig 4 and 5-BUN" sheetId="22" r:id="rId14"/>
    <sheet name="Ext Fig 4 and 5-ALP" sheetId="23" r:id="rId15"/>
    <sheet name="Ext Fig 4 and 5-Creatine" sheetId="24" r:id="rId16"/>
    <sheet name="Ext Fig 4 and 5-TBIL" sheetId="25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6" i="25" l="1"/>
  <c r="W26" i="25"/>
  <c r="V26" i="25"/>
  <c r="U26" i="25"/>
  <c r="T26" i="25"/>
  <c r="S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B26" i="25"/>
  <c r="R25" i="25"/>
  <c r="X24" i="25"/>
  <c r="W24" i="25"/>
  <c r="V24" i="25"/>
  <c r="U24" i="25"/>
  <c r="T24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B24" i="25"/>
  <c r="X23" i="25"/>
  <c r="W23" i="25"/>
  <c r="V23" i="25"/>
  <c r="U23" i="25"/>
  <c r="T23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B23" i="25"/>
  <c r="X22" i="25"/>
  <c r="W22" i="25"/>
  <c r="V22" i="25"/>
  <c r="U22" i="25"/>
  <c r="T22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B22" i="25"/>
  <c r="X21" i="25"/>
  <c r="W21" i="25"/>
  <c r="V21" i="25"/>
  <c r="U21" i="25"/>
  <c r="T21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B21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B20" i="25"/>
  <c r="X25" i="24"/>
  <c r="W25" i="24"/>
  <c r="V25" i="24"/>
  <c r="U25" i="24"/>
  <c r="T25" i="24"/>
  <c r="S25" i="24"/>
  <c r="Q25" i="24"/>
  <c r="P25" i="24"/>
  <c r="O25" i="24"/>
  <c r="N25" i="24"/>
  <c r="M25" i="24"/>
  <c r="L25" i="24"/>
  <c r="K25" i="24"/>
  <c r="J25" i="24"/>
  <c r="I25" i="24"/>
  <c r="H25" i="24"/>
  <c r="G25" i="24"/>
  <c r="F25" i="24"/>
  <c r="E25" i="24"/>
  <c r="D25" i="24"/>
  <c r="C25" i="24"/>
  <c r="B25" i="24"/>
  <c r="R24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I23" i="24"/>
  <c r="H23" i="24"/>
  <c r="G23" i="24"/>
  <c r="F23" i="24"/>
  <c r="E23" i="24"/>
  <c r="D23" i="24"/>
  <c r="C23" i="24"/>
  <c r="B23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B22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C21" i="24"/>
  <c r="B21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I20" i="24"/>
  <c r="H20" i="24"/>
  <c r="G20" i="24"/>
  <c r="F20" i="24"/>
  <c r="E20" i="24"/>
  <c r="D20" i="24"/>
  <c r="C20" i="24"/>
  <c r="B20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B19" i="24"/>
  <c r="X26" i="23"/>
  <c r="W26" i="23"/>
  <c r="V26" i="23"/>
  <c r="U26" i="23"/>
  <c r="T26" i="23"/>
  <c r="S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B26" i="23"/>
  <c r="R25" i="23"/>
  <c r="X24" i="23"/>
  <c r="W24" i="23"/>
  <c r="V24" i="23"/>
  <c r="U24" i="23"/>
  <c r="T24" i="23"/>
  <c r="S24" i="23"/>
  <c r="R24" i="23"/>
  <c r="Q24" i="23"/>
  <c r="P24" i="23"/>
  <c r="O24" i="23"/>
  <c r="N24" i="23"/>
  <c r="M24" i="23"/>
  <c r="L24" i="23"/>
  <c r="K24" i="23"/>
  <c r="J24" i="23"/>
  <c r="I24" i="23"/>
  <c r="H24" i="23"/>
  <c r="G24" i="23"/>
  <c r="F24" i="23"/>
  <c r="E24" i="23"/>
  <c r="D24" i="23"/>
  <c r="C24" i="23"/>
  <c r="B24" i="23"/>
  <c r="X23" i="23"/>
  <c r="W23" i="23"/>
  <c r="V23" i="23"/>
  <c r="U23" i="23"/>
  <c r="T23" i="23"/>
  <c r="S23" i="23"/>
  <c r="R23" i="23"/>
  <c r="Q23" i="23"/>
  <c r="P23" i="23"/>
  <c r="O23" i="23"/>
  <c r="N23" i="23"/>
  <c r="M23" i="23"/>
  <c r="L23" i="23"/>
  <c r="K23" i="23"/>
  <c r="J23" i="23"/>
  <c r="I23" i="23"/>
  <c r="H23" i="23"/>
  <c r="G23" i="23"/>
  <c r="F23" i="23"/>
  <c r="E23" i="23"/>
  <c r="D23" i="23"/>
  <c r="C23" i="23"/>
  <c r="B23" i="23"/>
  <c r="X22" i="23"/>
  <c r="W22" i="23"/>
  <c r="V22" i="23"/>
  <c r="U22" i="23"/>
  <c r="T22" i="23"/>
  <c r="S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D22" i="23"/>
  <c r="C22" i="23"/>
  <c r="B22" i="23"/>
  <c r="X21" i="23"/>
  <c r="W21" i="23"/>
  <c r="V21" i="23"/>
  <c r="U21" i="23"/>
  <c r="T21" i="23"/>
  <c r="S21" i="23"/>
  <c r="R21" i="23"/>
  <c r="Q21" i="23"/>
  <c r="P21" i="23"/>
  <c r="O21" i="23"/>
  <c r="N21" i="23"/>
  <c r="M21" i="23"/>
  <c r="L21" i="23"/>
  <c r="K21" i="23"/>
  <c r="J21" i="23"/>
  <c r="I21" i="23"/>
  <c r="H21" i="23"/>
  <c r="G21" i="23"/>
  <c r="F21" i="23"/>
  <c r="E21" i="23"/>
  <c r="D21" i="23"/>
  <c r="C21" i="23"/>
  <c r="B21" i="23"/>
  <c r="X20" i="23"/>
  <c r="W20" i="23"/>
  <c r="V20" i="23"/>
  <c r="U20" i="23"/>
  <c r="T20" i="23"/>
  <c r="S20" i="23"/>
  <c r="R20" i="23"/>
  <c r="Q20" i="23"/>
  <c r="P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B20" i="23"/>
  <c r="X26" i="22"/>
  <c r="W26" i="22"/>
  <c r="V26" i="22"/>
  <c r="U26" i="22"/>
  <c r="T26" i="22"/>
  <c r="S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B26" i="22"/>
  <c r="R25" i="22"/>
  <c r="X24" i="22"/>
  <c r="W24" i="22"/>
  <c r="V24" i="22"/>
  <c r="U24" i="22"/>
  <c r="T24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B24" i="22"/>
  <c r="X23" i="22"/>
  <c r="W23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B23" i="22"/>
  <c r="X22" i="22"/>
  <c r="W22" i="22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B22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B21" i="22"/>
  <c r="X20" i="22"/>
  <c r="W20" i="22"/>
  <c r="V20" i="22"/>
  <c r="U20" i="22"/>
  <c r="T20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B20" i="22"/>
  <c r="F26" i="21"/>
  <c r="D26" i="21"/>
  <c r="F25" i="21"/>
  <c r="D25" i="21"/>
  <c r="F24" i="21"/>
  <c r="D24" i="21"/>
  <c r="F23" i="21"/>
  <c r="D23" i="21"/>
  <c r="F22" i="21"/>
  <c r="D22" i="21"/>
  <c r="F21" i="21"/>
  <c r="D21" i="21"/>
  <c r="F20" i="21"/>
  <c r="D20" i="21"/>
  <c r="F19" i="21"/>
  <c r="D19" i="21"/>
  <c r="F18" i="21"/>
  <c r="D18" i="21"/>
  <c r="F17" i="21"/>
  <c r="D17" i="21"/>
  <c r="F16" i="21"/>
  <c r="D16" i="21"/>
  <c r="F15" i="21"/>
  <c r="D15" i="21"/>
  <c r="F14" i="21"/>
  <c r="D14" i="21"/>
  <c r="F13" i="21"/>
  <c r="D13" i="21"/>
  <c r="F8" i="21"/>
  <c r="D8" i="21"/>
  <c r="I6" i="21"/>
  <c r="F6" i="21"/>
  <c r="D6" i="21"/>
  <c r="F5" i="21"/>
  <c r="D5" i="21"/>
  <c r="I4" i="21"/>
  <c r="F4" i="21"/>
  <c r="D4" i="21"/>
  <c r="F26" i="20"/>
  <c r="D26" i="20"/>
  <c r="F25" i="20"/>
  <c r="D25" i="20"/>
  <c r="F24" i="20"/>
  <c r="D24" i="20"/>
  <c r="F23" i="20"/>
  <c r="D23" i="20"/>
  <c r="F22" i="20"/>
  <c r="D22" i="20"/>
  <c r="F21" i="20"/>
  <c r="D21" i="20"/>
  <c r="F20" i="20"/>
  <c r="D20" i="20"/>
  <c r="F19" i="20"/>
  <c r="D19" i="20"/>
  <c r="F18" i="20"/>
  <c r="D18" i="20"/>
  <c r="F17" i="20"/>
  <c r="D17" i="20"/>
  <c r="F16" i="20"/>
  <c r="D16" i="20"/>
  <c r="F15" i="20"/>
  <c r="D15" i="20"/>
  <c r="F14" i="20"/>
  <c r="D14" i="20"/>
  <c r="F13" i="20"/>
  <c r="D13" i="20"/>
  <c r="I8" i="20"/>
  <c r="F8" i="20"/>
  <c r="D8" i="20"/>
  <c r="I6" i="20"/>
  <c r="F6" i="20"/>
  <c r="D6" i="20"/>
  <c r="F5" i="20"/>
  <c r="D5" i="20"/>
  <c r="F4" i="20"/>
  <c r="D4" i="20"/>
  <c r="X27" i="19"/>
  <c r="W27" i="19"/>
  <c r="V27" i="19"/>
  <c r="U27" i="19"/>
  <c r="T27" i="19"/>
  <c r="S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B27" i="19"/>
  <c r="R26" i="19"/>
  <c r="X25" i="19"/>
  <c r="W25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B25" i="19"/>
  <c r="X24" i="19"/>
  <c r="W24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B24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B23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B22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B21" i="19"/>
  <c r="X27" i="18"/>
  <c r="W27" i="18"/>
  <c r="V27" i="18"/>
  <c r="U27" i="18"/>
  <c r="T27" i="18"/>
  <c r="S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B27" i="18"/>
  <c r="R26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B25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B24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B23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B22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B21" i="18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17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B15" i="17"/>
  <c r="X27" i="16"/>
  <c r="W27" i="16"/>
  <c r="V27" i="16"/>
  <c r="U27" i="16"/>
  <c r="T27" i="16"/>
  <c r="S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B27" i="16"/>
  <c r="R26" i="16"/>
  <c r="X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B25" i="16"/>
  <c r="X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B24" i="16"/>
  <c r="X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B23" i="16"/>
  <c r="X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B22" i="16"/>
  <c r="X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B21" i="16"/>
  <c r="X27" i="15"/>
  <c r="W27" i="15"/>
  <c r="V27" i="15"/>
  <c r="U27" i="15"/>
  <c r="T27" i="15"/>
  <c r="S27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B27" i="15"/>
  <c r="R26" i="15"/>
  <c r="X25" i="15"/>
  <c r="W25" i="15"/>
  <c r="V25" i="15"/>
  <c r="U25" i="15"/>
  <c r="T25" i="15"/>
  <c r="S25" i="15"/>
  <c r="R25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B25" i="15"/>
  <c r="X24" i="15"/>
  <c r="W24" i="15"/>
  <c r="V24" i="15"/>
  <c r="U24" i="15"/>
  <c r="T24" i="15"/>
  <c r="S24" i="15"/>
  <c r="R24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B24" i="15"/>
  <c r="X23" i="15"/>
  <c r="W23" i="15"/>
  <c r="V23" i="15"/>
  <c r="U23" i="15"/>
  <c r="T23" i="15"/>
  <c r="S23" i="15"/>
  <c r="R23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B23" i="15"/>
  <c r="X22" i="15"/>
  <c r="W22" i="15"/>
  <c r="V22" i="15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B22" i="15"/>
  <c r="X21" i="15"/>
  <c r="W21" i="15"/>
  <c r="V21" i="15"/>
  <c r="U21" i="15"/>
  <c r="T21" i="15"/>
  <c r="S21" i="15"/>
  <c r="R21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B21" i="15"/>
  <c r="X27" i="14"/>
  <c r="W27" i="14"/>
  <c r="V27" i="14"/>
  <c r="U27" i="14"/>
  <c r="T27" i="14"/>
  <c r="S27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B27" i="14"/>
  <c r="R26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B25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B24" i="14"/>
  <c r="X23" i="14"/>
  <c r="W23" i="14"/>
  <c r="V23" i="14"/>
  <c r="U23" i="14"/>
  <c r="T23" i="14"/>
  <c r="S23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B23" i="14"/>
  <c r="X22" i="14"/>
  <c r="W22" i="14"/>
  <c r="V22" i="14"/>
  <c r="U22" i="14"/>
  <c r="T22" i="14"/>
  <c r="S22" i="14"/>
  <c r="R22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B22" i="14"/>
  <c r="X21" i="14"/>
  <c r="W21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B21" i="14"/>
  <c r="X27" i="13"/>
  <c r="W27" i="13"/>
  <c r="V27" i="13"/>
  <c r="U27" i="13"/>
  <c r="T27" i="13"/>
  <c r="S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B27" i="13"/>
  <c r="R26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B25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B24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B23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B22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B21" i="13"/>
  <c r="X27" i="12"/>
  <c r="W27" i="12"/>
  <c r="V27" i="12"/>
  <c r="U27" i="12"/>
  <c r="T27" i="12"/>
  <c r="S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R26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B21" i="12"/>
  <c r="X27" i="10"/>
  <c r="W27" i="10"/>
  <c r="V27" i="10"/>
  <c r="U27" i="10"/>
  <c r="T27" i="10"/>
  <c r="S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R26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D27" i="8"/>
  <c r="E27" i="8"/>
  <c r="F27" i="8"/>
  <c r="G27" i="8"/>
  <c r="H27" i="8"/>
  <c r="I27" i="8"/>
  <c r="J27" i="8"/>
  <c r="K27" i="8"/>
  <c r="L27" i="8"/>
  <c r="M27" i="8"/>
  <c r="N27" i="8"/>
  <c r="C27" i="8"/>
  <c r="F22" i="8"/>
  <c r="F21" i="8"/>
  <c r="K25" i="8"/>
  <c r="M24" i="8"/>
  <c r="M23" i="8"/>
  <c r="L23" i="8"/>
  <c r="K23" i="8"/>
  <c r="N21" i="8"/>
  <c r="M21" i="8"/>
  <c r="L21" i="8"/>
  <c r="K21" i="8"/>
  <c r="E22" i="8"/>
  <c r="E24" i="8"/>
  <c r="H25" i="8"/>
  <c r="G25" i="8"/>
  <c r="I22" i="8"/>
  <c r="I21" i="8"/>
  <c r="H21" i="8"/>
  <c r="G21" i="8"/>
  <c r="D22" i="8"/>
  <c r="C22" i="8"/>
  <c r="D23" i="8"/>
  <c r="X27" i="8"/>
  <c r="W27" i="8"/>
  <c r="V27" i="8"/>
  <c r="U27" i="8"/>
  <c r="T27" i="8"/>
  <c r="S27" i="8"/>
  <c r="Q27" i="8"/>
  <c r="P27" i="8"/>
  <c r="O27" i="8"/>
  <c r="B27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J25" i="8"/>
  <c r="I25" i="8"/>
  <c r="F25" i="8"/>
  <c r="D25" i="8"/>
  <c r="C25" i="8"/>
  <c r="B25" i="8"/>
  <c r="X24" i="8"/>
  <c r="W24" i="8"/>
  <c r="V24" i="8"/>
  <c r="U24" i="8"/>
  <c r="T24" i="8"/>
  <c r="S24" i="8"/>
  <c r="R24" i="8"/>
  <c r="Q24" i="8"/>
  <c r="P24" i="8"/>
  <c r="O24" i="8"/>
  <c r="N24" i="8"/>
  <c r="L24" i="8"/>
  <c r="K24" i="8"/>
  <c r="J24" i="8"/>
  <c r="I24" i="8"/>
  <c r="H24" i="8"/>
  <c r="G24" i="8"/>
  <c r="D24" i="8"/>
  <c r="C24" i="8"/>
  <c r="B24" i="8"/>
  <c r="X23" i="8"/>
  <c r="W23" i="8"/>
  <c r="V23" i="8"/>
  <c r="U23" i="8"/>
  <c r="T23" i="8"/>
  <c r="S23" i="8"/>
  <c r="R23" i="8"/>
  <c r="Q23" i="8"/>
  <c r="P23" i="8"/>
  <c r="O23" i="8"/>
  <c r="N23" i="8"/>
  <c r="J23" i="8"/>
  <c r="I23" i="8"/>
  <c r="H23" i="8"/>
  <c r="G23" i="8"/>
  <c r="F23" i="8"/>
  <c r="E23" i="8"/>
  <c r="C23" i="8"/>
  <c r="B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H22" i="8"/>
  <c r="G22" i="8"/>
  <c r="B22" i="8"/>
  <c r="X21" i="8"/>
  <c r="W21" i="8"/>
  <c r="V21" i="8"/>
  <c r="U21" i="8"/>
  <c r="T21" i="8"/>
  <c r="S21" i="8"/>
  <c r="R21" i="8"/>
  <c r="Q21" i="8"/>
  <c r="P21" i="8"/>
  <c r="O21" i="8"/>
  <c r="J21" i="8"/>
  <c r="E21" i="8"/>
  <c r="D21" i="8"/>
  <c r="C21" i="8"/>
  <c r="B21" i="8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S27" i="1"/>
  <c r="T27" i="1"/>
  <c r="U27" i="1"/>
  <c r="V27" i="1"/>
  <c r="W27" i="1"/>
  <c r="X27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B27" i="1"/>
  <c r="B25" i="1"/>
  <c r="B24" i="1"/>
  <c r="B23" i="1"/>
  <c r="B22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B21" i="1"/>
  <c r="F24" i="8"/>
  <c r="E25" i="8"/>
</calcChain>
</file>

<file path=xl/sharedStrings.xml><?xml version="1.0" encoding="utf-8"?>
<sst xmlns="http://schemas.openxmlformats.org/spreadsheetml/2006/main" count="1171" uniqueCount="76">
  <si>
    <t>Cohort</t>
  </si>
  <si>
    <t>BC940</t>
  </si>
  <si>
    <t>MB1433</t>
  </si>
  <si>
    <t>BC838</t>
  </si>
  <si>
    <t>FR1565</t>
  </si>
  <si>
    <t>BC1173</t>
  </si>
  <si>
    <t>BC1169</t>
  </si>
  <si>
    <t>EC529</t>
  </si>
  <si>
    <t>EC944</t>
  </si>
  <si>
    <t>FR1221</t>
  </si>
  <si>
    <t>UGZ626</t>
  </si>
  <si>
    <t>NHP ID/ DPI</t>
  </si>
  <si>
    <t>% change</t>
  </si>
  <si>
    <t>NV 289</t>
  </si>
  <si>
    <t>NV 259</t>
  </si>
  <si>
    <t>UG 171</t>
  </si>
  <si>
    <t>FR 423A</t>
  </si>
  <si>
    <t>SB 393</t>
  </si>
  <si>
    <t>CP 60</t>
  </si>
  <si>
    <t>SB 395</t>
  </si>
  <si>
    <t>BC 116</t>
  </si>
  <si>
    <t>FR 469</t>
  </si>
  <si>
    <t>BC 167</t>
  </si>
  <si>
    <t>FR 840</t>
  </si>
  <si>
    <t>UG 253A</t>
  </si>
  <si>
    <t>BC 407</t>
  </si>
  <si>
    <t>Weight change</t>
  </si>
  <si>
    <t>WBCs</t>
  </si>
  <si>
    <t>Rectal Temperature</t>
  </si>
  <si>
    <t>Monocytes</t>
  </si>
  <si>
    <t>Neutrophils</t>
  </si>
  <si>
    <t>Eosinophils</t>
  </si>
  <si>
    <t>Basophils</t>
  </si>
  <si>
    <t>Flavivirus-naïve</t>
  </si>
  <si>
    <t>DENV2-seronegative</t>
  </si>
  <si>
    <t>DENV2 P8 1407-immune</t>
  </si>
  <si>
    <t>DENV2 NGC-immune</t>
  </si>
  <si>
    <t>ZIKV-Seronegative</t>
  </si>
  <si>
    <t>ZIKV PRVABC59-immune</t>
  </si>
  <si>
    <t>ZIKV Dakar-immune</t>
  </si>
  <si>
    <t>Lymphocytes</t>
  </si>
  <si>
    <t>Yellow Fever Virus Viremia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</si>
  <si>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transformed viremia</t>
    </r>
  </si>
  <si>
    <t>ZIKV-seronagtive</t>
  </si>
  <si>
    <t>Enzyme: ALT</t>
  </si>
  <si>
    <t>Mosquito infectivity at 3 DPI</t>
  </si>
  <si>
    <t>Group</t>
  </si>
  <si>
    <t>NHP ID</t>
  </si>
  <si>
    <t># of mosq positive</t>
  </si>
  <si>
    <t># of mosq negative</t>
  </si>
  <si>
    <t xml:space="preserve">Total # of mosq </t>
  </si>
  <si>
    <t>Infection rate</t>
  </si>
  <si>
    <t># of mosq with dissemination</t>
  </si>
  <si>
    <t># Total Infected</t>
  </si>
  <si>
    <t>Dissemination rate</t>
  </si>
  <si>
    <t>NA</t>
  </si>
  <si>
    <t>Fisher's exact test for mosquito infectivity</t>
  </si>
  <si>
    <t>Time-point</t>
  </si>
  <si>
    <t>Group 1</t>
  </si>
  <si>
    <t>Group 2</t>
  </si>
  <si>
    <t>Significance?</t>
  </si>
  <si>
    <t>p-value</t>
  </si>
  <si>
    <t>3 DPI</t>
  </si>
  <si>
    <t>Yes</t>
  </si>
  <si>
    <t>&lt;0.0001</t>
  </si>
  <si>
    <t>DENV2 P8-immune</t>
  </si>
  <si>
    <t>DENV2 Seronegative</t>
  </si>
  <si>
    <t>No</t>
  </si>
  <si>
    <t>ZIKV PR-immune</t>
  </si>
  <si>
    <t>ZIKV Seronegative</t>
  </si>
  <si>
    <t>Mosquito infectivity at 4 DPI</t>
  </si>
  <si>
    <t>4 DPI</t>
  </si>
  <si>
    <r>
      <rPr>
        <b/>
        <sz val="12"/>
        <color theme="1"/>
        <rFont val="Calibri"/>
        <family val="2"/>
        <scheme val="minor"/>
      </rPr>
      <t xml:space="preserve">Enzyme: </t>
    </r>
    <r>
      <rPr>
        <b/>
        <sz val="12"/>
        <color rgb="FFFF0000"/>
        <rFont val="Calibri"/>
        <family val="2"/>
        <scheme val="minor"/>
      </rPr>
      <t>BUN</t>
    </r>
  </si>
  <si>
    <r>
      <rPr>
        <b/>
        <sz val="12"/>
        <color theme="1"/>
        <rFont val="Calibri"/>
        <family val="2"/>
        <scheme val="minor"/>
      </rPr>
      <t xml:space="preserve">Enzyme: </t>
    </r>
    <r>
      <rPr>
        <b/>
        <sz val="12"/>
        <color rgb="FFFF0000"/>
        <rFont val="Calibri"/>
        <family val="2"/>
        <scheme val="minor"/>
      </rPr>
      <t>ALP</t>
    </r>
  </si>
  <si>
    <r>
      <rPr>
        <b/>
        <sz val="12"/>
        <color theme="1"/>
        <rFont val="Calibri"/>
        <family val="2"/>
        <scheme val="minor"/>
      </rPr>
      <t xml:space="preserve">Enzyme: </t>
    </r>
    <r>
      <rPr>
        <b/>
        <sz val="12"/>
        <color rgb="FFFF0000"/>
        <rFont val="Calibri"/>
        <family val="2"/>
        <scheme val="minor"/>
      </rPr>
      <t>Creatine</t>
    </r>
  </si>
  <si>
    <r>
      <rPr>
        <b/>
        <sz val="12"/>
        <color theme="1"/>
        <rFont val="Calibri"/>
        <family val="2"/>
        <scheme val="minor"/>
      </rPr>
      <t xml:space="preserve">Enzyme: </t>
    </r>
    <r>
      <rPr>
        <b/>
        <sz val="12"/>
        <color rgb="FFFF0000"/>
        <rFont val="Calibri"/>
        <family val="2"/>
        <scheme val="minor"/>
      </rPr>
      <t>Total Bilirubin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</si>
</sst>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vertAlign val="subscript"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5" xfId="0" applyFont="1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0" xfId="0" applyFont="1"/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top"/>
    </xf>
    <xf numFmtId="0" fontId="1" fillId="0" borderId="40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0" xfId="0" applyFont="1"/>
    <xf numFmtId="0" fontId="1" fillId="0" borderId="4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0" fillId="0" borderId="4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0" fillId="0" borderId="4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0" borderId="46" xfId="0" applyNumberFormat="1" applyBorder="1" applyAlignment="1">
      <alignment horizontal="center" vertical="center"/>
    </xf>
    <xf numFmtId="1" fontId="0" fillId="0" borderId="49" xfId="0" applyNumberFormat="1" applyBorder="1" applyAlignment="1">
      <alignment horizontal="center" vertical="center"/>
    </xf>
    <xf numFmtId="1" fontId="0" fillId="0" borderId="45" xfId="0" applyNumberForma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0" fillId="0" borderId="5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0" xfId="0" applyNumberFormat="1" applyFont="1"/>
    <xf numFmtId="164" fontId="0" fillId="0" borderId="0" xfId="0" applyNumberFormat="1"/>
    <xf numFmtId="164" fontId="1" fillId="0" borderId="37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CBC18-3090-41D2-94B3-7C742951AEF7}">
  <dimension ref="A1:X18"/>
  <sheetViews>
    <sheetView workbookViewId="0">
      <selection activeCell="I23" sqref="I23"/>
    </sheetView>
  </sheetViews>
  <sheetFormatPr defaultRowHeight="14.5" x14ac:dyDescent="0.35"/>
  <cols>
    <col min="1" max="6" width="8.7265625" style="74"/>
    <col min="7" max="10" width="9.36328125" style="74" bestFit="1" customWidth="1"/>
    <col min="11" max="17" width="8.7265625" style="74"/>
    <col min="18" max="18" width="11.90625" style="74" customWidth="1"/>
    <col min="19" max="16384" width="8.7265625" style="74"/>
  </cols>
  <sheetData>
    <row r="1" spans="1:24" x14ac:dyDescent="0.35">
      <c r="A1" s="73" t="s">
        <v>41</v>
      </c>
    </row>
    <row r="3" spans="1:24" ht="15" thickBot="1" x14ac:dyDescent="0.4"/>
    <row r="4" spans="1:24" ht="29.5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" x14ac:dyDescent="0.35">
      <c r="A5" s="75" t="s">
        <v>11</v>
      </c>
      <c r="B5" s="76" t="s">
        <v>13</v>
      </c>
      <c r="C5" s="77" t="s">
        <v>14</v>
      </c>
      <c r="D5" s="78" t="s">
        <v>15</v>
      </c>
      <c r="E5" s="76" t="s">
        <v>24</v>
      </c>
      <c r="F5" s="78" t="s">
        <v>25</v>
      </c>
      <c r="G5" s="76" t="s">
        <v>16</v>
      </c>
      <c r="H5" s="77" t="s">
        <v>17</v>
      </c>
      <c r="I5" s="77" t="s">
        <v>18</v>
      </c>
      <c r="J5" s="77" t="s">
        <v>19</v>
      </c>
      <c r="K5" s="77" t="s">
        <v>20</v>
      </c>
      <c r="L5" s="77" t="s">
        <v>21</v>
      </c>
      <c r="M5" s="77" t="s">
        <v>22</v>
      </c>
      <c r="N5" s="78" t="s">
        <v>23</v>
      </c>
      <c r="O5" s="76" t="s">
        <v>1</v>
      </c>
      <c r="P5" s="77" t="s">
        <v>2</v>
      </c>
      <c r="Q5" s="78" t="s">
        <v>3</v>
      </c>
      <c r="R5" s="79" t="s">
        <v>4</v>
      </c>
      <c r="S5" s="76" t="s">
        <v>5</v>
      </c>
      <c r="T5" s="77" t="s">
        <v>6</v>
      </c>
      <c r="U5" s="78" t="s">
        <v>7</v>
      </c>
      <c r="V5" s="76" t="s">
        <v>8</v>
      </c>
      <c r="W5" s="77" t="s">
        <v>9</v>
      </c>
      <c r="X5" s="78" t="s">
        <v>10</v>
      </c>
    </row>
    <row r="6" spans="1:24" x14ac:dyDescent="0.35">
      <c r="A6" s="33">
        <v>2</v>
      </c>
      <c r="B6" s="80">
        <v>1675</v>
      </c>
      <c r="C6" s="81">
        <v>25</v>
      </c>
      <c r="D6" s="82">
        <v>2125</v>
      </c>
      <c r="E6" s="80">
        <v>825</v>
      </c>
      <c r="F6" s="82">
        <v>1400</v>
      </c>
      <c r="G6" s="80">
        <v>25</v>
      </c>
      <c r="H6" s="81">
        <v>25</v>
      </c>
      <c r="I6" s="81">
        <v>2100</v>
      </c>
      <c r="J6" s="81">
        <v>25</v>
      </c>
      <c r="K6" s="81">
        <v>25</v>
      </c>
      <c r="L6" s="81">
        <v>25</v>
      </c>
      <c r="M6" s="81">
        <v>25</v>
      </c>
      <c r="N6" s="82">
        <v>25</v>
      </c>
      <c r="O6" s="80">
        <v>50</v>
      </c>
      <c r="P6" s="81">
        <v>50</v>
      </c>
      <c r="Q6" s="82">
        <v>950</v>
      </c>
      <c r="R6" s="83">
        <v>65</v>
      </c>
      <c r="S6" s="80">
        <v>3200</v>
      </c>
      <c r="T6" s="81">
        <v>25</v>
      </c>
      <c r="U6" s="82">
        <v>50</v>
      </c>
      <c r="V6" s="80">
        <v>25</v>
      </c>
      <c r="W6" s="81">
        <v>75</v>
      </c>
      <c r="X6" s="82">
        <v>25</v>
      </c>
    </row>
    <row r="7" spans="1:24" x14ac:dyDescent="0.35">
      <c r="A7" s="33">
        <v>3</v>
      </c>
      <c r="B7" s="80">
        <v>362500</v>
      </c>
      <c r="C7" s="81">
        <v>950</v>
      </c>
      <c r="D7" s="82">
        <v>1150000</v>
      </c>
      <c r="E7" s="80">
        <v>1050000</v>
      </c>
      <c r="F7" s="82">
        <v>247000</v>
      </c>
      <c r="G7" s="80">
        <v>25</v>
      </c>
      <c r="H7" s="81">
        <v>77500</v>
      </c>
      <c r="I7" s="81">
        <v>105000</v>
      </c>
      <c r="J7" s="81">
        <v>25</v>
      </c>
      <c r="K7" s="81">
        <v>90000</v>
      </c>
      <c r="L7" s="81">
        <v>2000</v>
      </c>
      <c r="M7" s="81">
        <v>25</v>
      </c>
      <c r="N7" s="82">
        <v>25</v>
      </c>
      <c r="O7" s="80">
        <v>3500</v>
      </c>
      <c r="P7" s="81">
        <v>5000</v>
      </c>
      <c r="Q7" s="82">
        <v>225000</v>
      </c>
      <c r="R7" s="83">
        <v>675000</v>
      </c>
      <c r="S7" s="80">
        <v>95000</v>
      </c>
      <c r="T7" s="81">
        <v>1250</v>
      </c>
      <c r="U7" s="82">
        <v>4500</v>
      </c>
      <c r="V7" s="80">
        <v>25</v>
      </c>
      <c r="W7" s="81">
        <v>14000</v>
      </c>
      <c r="X7" s="82">
        <v>3500</v>
      </c>
    </row>
    <row r="8" spans="1:24" x14ac:dyDescent="0.35">
      <c r="A8" s="33">
        <v>4</v>
      </c>
      <c r="B8" s="80">
        <v>1700000</v>
      </c>
      <c r="C8" s="81">
        <v>15500</v>
      </c>
      <c r="D8" s="82">
        <v>12000000</v>
      </c>
      <c r="E8" s="80">
        <v>110000</v>
      </c>
      <c r="F8" s="82">
        <v>210000</v>
      </c>
      <c r="G8" s="80">
        <v>25</v>
      </c>
      <c r="H8" s="81">
        <v>47500</v>
      </c>
      <c r="I8" s="81">
        <v>1920000</v>
      </c>
      <c r="J8" s="81">
        <v>25</v>
      </c>
      <c r="K8" s="81">
        <v>25</v>
      </c>
      <c r="L8" s="81">
        <v>12000</v>
      </c>
      <c r="M8" s="81">
        <v>25</v>
      </c>
      <c r="N8" s="82">
        <v>25</v>
      </c>
      <c r="O8" s="80">
        <v>8500</v>
      </c>
      <c r="P8" s="81">
        <v>85000</v>
      </c>
      <c r="Q8" s="82">
        <v>475000</v>
      </c>
      <c r="R8" s="83">
        <v>19750000</v>
      </c>
      <c r="S8" s="80">
        <v>19500</v>
      </c>
      <c r="T8" s="81">
        <v>10000</v>
      </c>
      <c r="U8" s="82">
        <v>475</v>
      </c>
      <c r="V8" s="80">
        <v>125</v>
      </c>
      <c r="W8" s="81">
        <v>17250</v>
      </c>
      <c r="X8" s="82">
        <v>200</v>
      </c>
    </row>
    <row r="9" spans="1:24" ht="15" thickBot="1" x14ac:dyDescent="0.4">
      <c r="A9" s="34">
        <v>5</v>
      </c>
      <c r="B9" s="84">
        <v>3250</v>
      </c>
      <c r="C9" s="85">
        <v>25</v>
      </c>
      <c r="D9" s="86">
        <v>3350000</v>
      </c>
      <c r="E9" s="84">
        <v>25</v>
      </c>
      <c r="F9" s="86">
        <v>25</v>
      </c>
      <c r="G9" s="84">
        <v>25</v>
      </c>
      <c r="H9" s="85">
        <v>25</v>
      </c>
      <c r="I9" s="85">
        <v>25</v>
      </c>
      <c r="J9" s="85">
        <v>25</v>
      </c>
      <c r="K9" s="85">
        <v>25</v>
      </c>
      <c r="L9" s="85">
        <v>25</v>
      </c>
      <c r="M9" s="85">
        <v>25</v>
      </c>
      <c r="N9" s="86">
        <v>25</v>
      </c>
      <c r="O9" s="84">
        <v>25</v>
      </c>
      <c r="P9" s="85">
        <v>25</v>
      </c>
      <c r="Q9" s="86">
        <v>25</v>
      </c>
      <c r="R9" s="87">
        <v>32750000</v>
      </c>
      <c r="S9" s="84">
        <v>25</v>
      </c>
      <c r="T9" s="85">
        <v>25</v>
      </c>
      <c r="U9" s="86">
        <v>25</v>
      </c>
      <c r="V9" s="84">
        <v>25</v>
      </c>
      <c r="W9" s="85">
        <v>25</v>
      </c>
      <c r="X9" s="86">
        <v>25</v>
      </c>
    </row>
    <row r="11" spans="1:24" ht="16.5" x14ac:dyDescent="0.35">
      <c r="A11" s="73" t="s">
        <v>42</v>
      </c>
    </row>
    <row r="12" spans="1:24" ht="15" thickBot="1" x14ac:dyDescent="0.4"/>
    <row r="13" spans="1:24" ht="29.5" thickBot="1" x14ac:dyDescent="0.4">
      <c r="A13" s="46" t="s">
        <v>0</v>
      </c>
      <c r="B13" s="70" t="s">
        <v>33</v>
      </c>
      <c r="C13" s="71"/>
      <c r="D13" s="72"/>
      <c r="E13" s="70" t="s">
        <v>34</v>
      </c>
      <c r="F13" s="72"/>
      <c r="G13" s="70" t="s">
        <v>35</v>
      </c>
      <c r="H13" s="71"/>
      <c r="I13" s="71"/>
      <c r="J13" s="71"/>
      <c r="K13" s="71"/>
      <c r="L13" s="71"/>
      <c r="M13" s="71"/>
      <c r="N13" s="72"/>
      <c r="O13" s="70" t="s">
        <v>36</v>
      </c>
      <c r="P13" s="71"/>
      <c r="Q13" s="72"/>
      <c r="R13" s="48" t="s">
        <v>43</v>
      </c>
      <c r="S13" s="70" t="s">
        <v>38</v>
      </c>
      <c r="T13" s="71"/>
      <c r="U13" s="72"/>
      <c r="V13" s="70" t="s">
        <v>39</v>
      </c>
      <c r="W13" s="71"/>
      <c r="X13" s="72"/>
    </row>
    <row r="14" spans="1:24" ht="29" x14ac:dyDescent="0.35">
      <c r="A14" s="75" t="s">
        <v>11</v>
      </c>
      <c r="B14" s="76" t="s">
        <v>13</v>
      </c>
      <c r="C14" s="77" t="s">
        <v>14</v>
      </c>
      <c r="D14" s="78" t="s">
        <v>15</v>
      </c>
      <c r="E14" s="76" t="s">
        <v>24</v>
      </c>
      <c r="F14" s="78" t="s">
        <v>25</v>
      </c>
      <c r="G14" s="76" t="s">
        <v>16</v>
      </c>
      <c r="H14" s="77" t="s">
        <v>17</v>
      </c>
      <c r="I14" s="77" t="s">
        <v>18</v>
      </c>
      <c r="J14" s="77" t="s">
        <v>19</v>
      </c>
      <c r="K14" s="77" t="s">
        <v>20</v>
      </c>
      <c r="L14" s="77" t="s">
        <v>21</v>
      </c>
      <c r="M14" s="77" t="s">
        <v>22</v>
      </c>
      <c r="N14" s="78" t="s">
        <v>23</v>
      </c>
      <c r="O14" s="76" t="s">
        <v>1</v>
      </c>
      <c r="P14" s="77" t="s">
        <v>2</v>
      </c>
      <c r="Q14" s="78" t="s">
        <v>3</v>
      </c>
      <c r="R14" s="79" t="s">
        <v>4</v>
      </c>
      <c r="S14" s="76" t="s">
        <v>5</v>
      </c>
      <c r="T14" s="77" t="s">
        <v>6</v>
      </c>
      <c r="U14" s="78" t="s">
        <v>7</v>
      </c>
      <c r="V14" s="76" t="s">
        <v>8</v>
      </c>
      <c r="W14" s="77" t="s">
        <v>9</v>
      </c>
      <c r="X14" s="78" t="s">
        <v>10</v>
      </c>
    </row>
    <row r="15" spans="1:24" x14ac:dyDescent="0.35">
      <c r="A15" s="33">
        <v>2</v>
      </c>
      <c r="B15" s="80">
        <f>LOG(B6,10)</f>
        <v>3.2240148113728635</v>
      </c>
      <c r="C15" s="80">
        <f t="shared" ref="C15:X18" si="0">LOG(C6,10)</f>
        <v>1.3979400086720375</v>
      </c>
      <c r="D15" s="83">
        <f t="shared" si="0"/>
        <v>3.3273589343863299</v>
      </c>
      <c r="E15" s="80">
        <f t="shared" si="0"/>
        <v>2.9164539485499246</v>
      </c>
      <c r="F15" s="83">
        <f t="shared" si="0"/>
        <v>3.1461280356782377</v>
      </c>
      <c r="G15" s="80">
        <f t="shared" si="0"/>
        <v>1.3979400086720375</v>
      </c>
      <c r="H15" s="80">
        <f t="shared" si="0"/>
        <v>1.3979400086720375</v>
      </c>
      <c r="I15" s="80">
        <f t="shared" si="0"/>
        <v>3.3222192947339191</v>
      </c>
      <c r="J15" s="80">
        <f t="shared" si="0"/>
        <v>1.3979400086720375</v>
      </c>
      <c r="K15" s="80">
        <f t="shared" si="0"/>
        <v>1.3979400086720375</v>
      </c>
      <c r="L15" s="80">
        <f t="shared" si="0"/>
        <v>1.3979400086720375</v>
      </c>
      <c r="M15" s="80">
        <f t="shared" si="0"/>
        <v>1.3979400086720375</v>
      </c>
      <c r="N15" s="83">
        <f t="shared" si="0"/>
        <v>1.3979400086720375</v>
      </c>
      <c r="O15" s="80">
        <f t="shared" si="0"/>
        <v>1.6989700043360185</v>
      </c>
      <c r="P15" s="80">
        <f t="shared" si="0"/>
        <v>1.6989700043360185</v>
      </c>
      <c r="Q15" s="83">
        <f t="shared" si="0"/>
        <v>2.9777236052888476</v>
      </c>
      <c r="R15" s="83">
        <f t="shared" si="0"/>
        <v>1.8129133566428552</v>
      </c>
      <c r="S15" s="80">
        <f t="shared" si="0"/>
        <v>3.5051499783199058</v>
      </c>
      <c r="T15" s="80">
        <f t="shared" si="0"/>
        <v>1.3979400086720375</v>
      </c>
      <c r="U15" s="83">
        <f t="shared" si="0"/>
        <v>1.6989700043360185</v>
      </c>
      <c r="V15" s="80">
        <f t="shared" si="0"/>
        <v>1.3979400086720375</v>
      </c>
      <c r="W15" s="80">
        <f t="shared" si="0"/>
        <v>1.8750612633916997</v>
      </c>
      <c r="X15" s="83">
        <f t="shared" si="0"/>
        <v>1.3979400086720375</v>
      </c>
    </row>
    <row r="16" spans="1:24" x14ac:dyDescent="0.35">
      <c r="A16" s="33">
        <v>3</v>
      </c>
      <c r="B16" s="80">
        <f t="shared" ref="B16:Q18" si="1">LOG(B7,10)</f>
        <v>5.5593080109070119</v>
      </c>
      <c r="C16" s="80">
        <f t="shared" si="1"/>
        <v>2.9777236052888476</v>
      </c>
      <c r="D16" s="83">
        <f t="shared" si="1"/>
        <v>6.0606978403536109</v>
      </c>
      <c r="E16" s="80">
        <f t="shared" si="1"/>
        <v>6.0211892990699374</v>
      </c>
      <c r="F16" s="83">
        <f t="shared" si="1"/>
        <v>5.3926969532596649</v>
      </c>
      <c r="G16" s="80">
        <f t="shared" si="1"/>
        <v>1.3979400086720375</v>
      </c>
      <c r="H16" s="80">
        <f t="shared" si="1"/>
        <v>4.8893017025063097</v>
      </c>
      <c r="I16" s="80">
        <f t="shared" si="1"/>
        <v>5.0211892990699374</v>
      </c>
      <c r="J16" s="80">
        <f t="shared" si="1"/>
        <v>1.3979400086720375</v>
      </c>
      <c r="K16" s="80">
        <f t="shared" si="1"/>
        <v>4.9542425094393243</v>
      </c>
      <c r="L16" s="80">
        <f t="shared" si="1"/>
        <v>3.3010299956639808</v>
      </c>
      <c r="M16" s="80">
        <f t="shared" si="1"/>
        <v>1.3979400086720375</v>
      </c>
      <c r="N16" s="83">
        <f t="shared" si="1"/>
        <v>1.3979400086720375</v>
      </c>
      <c r="O16" s="80">
        <f t="shared" si="1"/>
        <v>3.5440680443502752</v>
      </c>
      <c r="P16" s="80">
        <f t="shared" si="1"/>
        <v>3.6989700043360187</v>
      </c>
      <c r="Q16" s="83">
        <f t="shared" si="1"/>
        <v>5.3521825181113627</v>
      </c>
      <c r="R16" s="83">
        <f t="shared" si="0"/>
        <v>5.8293037728310244</v>
      </c>
      <c r="S16" s="80">
        <f t="shared" si="0"/>
        <v>4.9777236052888476</v>
      </c>
      <c r="T16" s="80">
        <f t="shared" si="0"/>
        <v>3.0969100130080558</v>
      </c>
      <c r="U16" s="83">
        <f t="shared" si="0"/>
        <v>3.6532125137753435</v>
      </c>
      <c r="V16" s="80">
        <f t="shared" si="0"/>
        <v>1.3979400086720375</v>
      </c>
      <c r="W16" s="80">
        <f t="shared" si="0"/>
        <v>4.1461280356782373</v>
      </c>
      <c r="X16" s="83">
        <f t="shared" si="0"/>
        <v>3.5440680443502752</v>
      </c>
    </row>
    <row r="17" spans="1:24" x14ac:dyDescent="0.35">
      <c r="A17" s="33">
        <v>4</v>
      </c>
      <c r="B17" s="80">
        <f t="shared" si="1"/>
        <v>6.2304489213782732</v>
      </c>
      <c r="C17" s="80">
        <f t="shared" si="1"/>
        <v>4.1903316981702909</v>
      </c>
      <c r="D17" s="83">
        <f t="shared" si="1"/>
        <v>7.0791812460476242</v>
      </c>
      <c r="E17" s="80">
        <f t="shared" si="1"/>
        <v>5.0413926851582245</v>
      </c>
      <c r="F17" s="83">
        <f t="shared" si="1"/>
        <v>5.3222192947339186</v>
      </c>
      <c r="G17" s="80">
        <f t="shared" si="1"/>
        <v>1.3979400086720375</v>
      </c>
      <c r="H17" s="80">
        <f t="shared" si="1"/>
        <v>4.6766936096248664</v>
      </c>
      <c r="I17" s="80">
        <f t="shared" si="1"/>
        <v>6.2833012287035492</v>
      </c>
      <c r="J17" s="80">
        <f t="shared" si="1"/>
        <v>1.3979400086720375</v>
      </c>
      <c r="K17" s="80">
        <f t="shared" si="1"/>
        <v>1.3979400086720375</v>
      </c>
      <c r="L17" s="80">
        <f t="shared" si="1"/>
        <v>4.0791812460476242</v>
      </c>
      <c r="M17" s="80">
        <f t="shared" si="1"/>
        <v>1.3979400086720375</v>
      </c>
      <c r="N17" s="83">
        <f t="shared" si="1"/>
        <v>1.3979400086720375</v>
      </c>
      <c r="O17" s="80">
        <f t="shared" si="1"/>
        <v>3.9294189257142929</v>
      </c>
      <c r="P17" s="80">
        <f t="shared" si="1"/>
        <v>4.929418925714292</v>
      </c>
      <c r="Q17" s="83">
        <f t="shared" si="1"/>
        <v>5.6766936096248664</v>
      </c>
      <c r="R17" s="83">
        <f t="shared" si="0"/>
        <v>7.2955670999624784</v>
      </c>
      <c r="S17" s="80">
        <f t="shared" si="0"/>
        <v>4.2900346113625174</v>
      </c>
      <c r="T17" s="80">
        <f t="shared" si="0"/>
        <v>4</v>
      </c>
      <c r="U17" s="83">
        <f t="shared" si="0"/>
        <v>2.6766936096248664</v>
      </c>
      <c r="V17" s="80">
        <f t="shared" si="0"/>
        <v>2.0969100130080562</v>
      </c>
      <c r="W17" s="80">
        <f t="shared" si="0"/>
        <v>4.2367890994092932</v>
      </c>
      <c r="X17" s="83">
        <f t="shared" si="0"/>
        <v>2.3010299956639808</v>
      </c>
    </row>
    <row r="18" spans="1:24" ht="15" thickBot="1" x14ac:dyDescent="0.4">
      <c r="A18" s="34">
        <v>5</v>
      </c>
      <c r="B18" s="84">
        <f t="shared" si="1"/>
        <v>3.5118833609788735</v>
      </c>
      <c r="C18" s="84">
        <f t="shared" si="1"/>
        <v>1.3979400086720375</v>
      </c>
      <c r="D18" s="87">
        <f t="shared" si="1"/>
        <v>6.5250448070368448</v>
      </c>
      <c r="E18" s="84">
        <f t="shared" si="1"/>
        <v>1.3979400086720375</v>
      </c>
      <c r="F18" s="87">
        <f t="shared" si="1"/>
        <v>1.3979400086720375</v>
      </c>
      <c r="G18" s="84">
        <f t="shared" si="1"/>
        <v>1.3979400086720375</v>
      </c>
      <c r="H18" s="84">
        <f t="shared" si="1"/>
        <v>1.3979400086720375</v>
      </c>
      <c r="I18" s="84">
        <f t="shared" si="1"/>
        <v>1.3979400086720375</v>
      </c>
      <c r="J18" s="84">
        <f t="shared" si="1"/>
        <v>1.3979400086720375</v>
      </c>
      <c r="K18" s="84">
        <f t="shared" si="1"/>
        <v>1.3979400086720375</v>
      </c>
      <c r="L18" s="84">
        <f t="shared" si="1"/>
        <v>1.3979400086720375</v>
      </c>
      <c r="M18" s="84">
        <f t="shared" si="1"/>
        <v>1.3979400086720375</v>
      </c>
      <c r="N18" s="87">
        <f t="shared" si="1"/>
        <v>1.3979400086720375</v>
      </c>
      <c r="O18" s="84">
        <f t="shared" si="1"/>
        <v>1.3979400086720375</v>
      </c>
      <c r="P18" s="84">
        <f t="shared" si="1"/>
        <v>1.3979400086720375</v>
      </c>
      <c r="Q18" s="87">
        <f t="shared" si="1"/>
        <v>1.3979400086720375</v>
      </c>
      <c r="R18" s="87">
        <f t="shared" si="0"/>
        <v>7.5152113043278019</v>
      </c>
      <c r="S18" s="84">
        <f t="shared" si="0"/>
        <v>1.3979400086720375</v>
      </c>
      <c r="T18" s="84">
        <f t="shared" si="0"/>
        <v>1.3979400086720375</v>
      </c>
      <c r="U18" s="87">
        <f t="shared" si="0"/>
        <v>1.3979400086720375</v>
      </c>
      <c r="V18" s="84">
        <f t="shared" si="0"/>
        <v>1.3979400086720375</v>
      </c>
      <c r="W18" s="84">
        <f t="shared" si="0"/>
        <v>1.3979400086720375</v>
      </c>
      <c r="X18" s="87">
        <f t="shared" si="0"/>
        <v>1.3979400086720375</v>
      </c>
    </row>
  </sheetData>
  <mergeCells count="12">
    <mergeCell ref="B13:D13"/>
    <mergeCell ref="E13:F13"/>
    <mergeCell ref="G13:N13"/>
    <mergeCell ref="O13:Q13"/>
    <mergeCell ref="S13:U13"/>
    <mergeCell ref="V13:X13"/>
    <mergeCell ref="B4:D4"/>
    <mergeCell ref="E4:F4"/>
    <mergeCell ref="G4:N4"/>
    <mergeCell ref="O4:Q4"/>
    <mergeCell ref="S4:U4"/>
    <mergeCell ref="V4:X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3169-D3C9-4D8F-B5FA-07861B5338C2}">
  <dimension ref="A1:I37"/>
  <sheetViews>
    <sheetView workbookViewId="0">
      <selection activeCell="K23" sqref="K23"/>
    </sheetView>
  </sheetViews>
  <sheetFormatPr defaultRowHeight="14.5" x14ac:dyDescent="0.35"/>
  <cols>
    <col min="1" max="1" width="21.6328125" bestFit="1" customWidth="1"/>
    <col min="2" max="2" width="13.7265625" bestFit="1" customWidth="1"/>
    <col min="3" max="3" width="18.26953125" bestFit="1" customWidth="1"/>
    <col min="4" max="5" width="12.90625" customWidth="1"/>
    <col min="6" max="6" width="10.36328125" bestFit="1" customWidth="1"/>
    <col min="7" max="7" width="13.36328125" customWidth="1"/>
    <col min="9" max="9" width="12.7265625" customWidth="1"/>
  </cols>
  <sheetData>
    <row r="1" spans="1:9" x14ac:dyDescent="0.35">
      <c r="A1" s="141" t="s">
        <v>45</v>
      </c>
    </row>
    <row r="2" spans="1:9" ht="15" thickBot="1" x14ac:dyDescent="0.4"/>
    <row r="3" spans="1:9" ht="29.5" thickBot="1" x14ac:dyDescent="0.4">
      <c r="A3" s="142" t="s">
        <v>46</v>
      </c>
      <c r="B3" s="143" t="s">
        <v>47</v>
      </c>
      <c r="C3" s="144" t="s">
        <v>48</v>
      </c>
      <c r="D3" s="144" t="s">
        <v>49</v>
      </c>
      <c r="E3" s="144" t="s">
        <v>50</v>
      </c>
      <c r="F3" s="145" t="s">
        <v>51</v>
      </c>
      <c r="G3" s="146" t="s">
        <v>52</v>
      </c>
      <c r="H3" s="144" t="s">
        <v>53</v>
      </c>
      <c r="I3" s="147" t="s">
        <v>54</v>
      </c>
    </row>
    <row r="4" spans="1:9" x14ac:dyDescent="0.35">
      <c r="A4" s="148" t="s">
        <v>33</v>
      </c>
      <c r="B4" s="77" t="s">
        <v>13</v>
      </c>
      <c r="C4" s="149">
        <v>10</v>
      </c>
      <c r="D4" s="149">
        <f t="shared" ref="D4:D16" si="0">(E4-C4)</f>
        <v>20</v>
      </c>
      <c r="E4" s="149">
        <v>30</v>
      </c>
      <c r="F4" s="150">
        <f t="shared" ref="F4:F16" si="1">(C4/E4)*100</f>
        <v>33.333333333333329</v>
      </c>
      <c r="G4" s="136">
        <v>0</v>
      </c>
      <c r="H4" s="149">
        <v>10</v>
      </c>
      <c r="I4" s="151"/>
    </row>
    <row r="5" spans="1:9" x14ac:dyDescent="0.35">
      <c r="A5" s="152"/>
      <c r="B5" s="24" t="s">
        <v>14</v>
      </c>
      <c r="C5" s="81">
        <v>0</v>
      </c>
      <c r="D5" s="81">
        <f t="shared" si="0"/>
        <v>59</v>
      </c>
      <c r="E5" s="81">
        <v>59</v>
      </c>
      <c r="F5" s="153">
        <f t="shared" si="1"/>
        <v>0</v>
      </c>
      <c r="G5" s="154" t="s">
        <v>55</v>
      </c>
      <c r="H5" s="155"/>
      <c r="I5" s="156"/>
    </row>
    <row r="6" spans="1:9" ht="15" thickBot="1" x14ac:dyDescent="0.4">
      <c r="A6" s="157"/>
      <c r="B6" s="158" t="s">
        <v>15</v>
      </c>
      <c r="C6" s="85">
        <v>29</v>
      </c>
      <c r="D6" s="85">
        <f t="shared" si="0"/>
        <v>25</v>
      </c>
      <c r="E6" s="85">
        <v>54</v>
      </c>
      <c r="F6" s="159">
        <f t="shared" si="1"/>
        <v>53.703703703703709</v>
      </c>
      <c r="G6" s="84">
        <v>6</v>
      </c>
      <c r="H6" s="85">
        <v>29</v>
      </c>
      <c r="I6" s="160">
        <f t="shared" ref="I6:I8" si="2">(G6/H6)*100</f>
        <v>20.689655172413794</v>
      </c>
    </row>
    <row r="7" spans="1:9" x14ac:dyDescent="0.35">
      <c r="A7" s="148" t="s">
        <v>34</v>
      </c>
      <c r="B7" s="77" t="s">
        <v>24</v>
      </c>
      <c r="C7" s="161" t="s">
        <v>55</v>
      </c>
      <c r="D7" s="161"/>
      <c r="E7" s="161"/>
      <c r="F7" s="162"/>
      <c r="G7" s="163" t="s">
        <v>55</v>
      </c>
      <c r="H7" s="164"/>
      <c r="I7" s="165"/>
    </row>
    <row r="8" spans="1:9" ht="15" thickBot="1" x14ac:dyDescent="0.4">
      <c r="A8" s="157"/>
      <c r="B8" s="158" t="s">
        <v>25</v>
      </c>
      <c r="C8" s="85">
        <v>21</v>
      </c>
      <c r="D8" s="85">
        <f t="shared" si="0"/>
        <v>50</v>
      </c>
      <c r="E8" s="85">
        <v>71</v>
      </c>
      <c r="F8" s="159">
        <f t="shared" si="1"/>
        <v>29.577464788732392</v>
      </c>
      <c r="G8" s="84">
        <v>1</v>
      </c>
      <c r="H8" s="85">
        <v>21</v>
      </c>
      <c r="I8" s="160">
        <f t="shared" si="2"/>
        <v>4.7619047619047619</v>
      </c>
    </row>
    <row r="9" spans="1:9" x14ac:dyDescent="0.35">
      <c r="A9" s="148" t="s">
        <v>35</v>
      </c>
      <c r="B9" s="77" t="s">
        <v>16</v>
      </c>
      <c r="C9" s="161" t="s">
        <v>55</v>
      </c>
      <c r="D9" s="161"/>
      <c r="E9" s="161"/>
      <c r="F9" s="162"/>
      <c r="G9" s="163" t="s">
        <v>55</v>
      </c>
      <c r="H9" s="164"/>
      <c r="I9" s="165"/>
    </row>
    <row r="10" spans="1:9" x14ac:dyDescent="0.35">
      <c r="A10" s="152"/>
      <c r="B10" s="24" t="s">
        <v>17</v>
      </c>
      <c r="C10" s="166" t="s">
        <v>55</v>
      </c>
      <c r="D10" s="166"/>
      <c r="E10" s="166"/>
      <c r="F10" s="167"/>
      <c r="G10" s="154" t="s">
        <v>55</v>
      </c>
      <c r="H10" s="155"/>
      <c r="I10" s="156"/>
    </row>
    <row r="11" spans="1:9" x14ac:dyDescent="0.35">
      <c r="A11" s="152"/>
      <c r="B11" s="24" t="s">
        <v>18</v>
      </c>
      <c r="C11" s="166" t="s">
        <v>55</v>
      </c>
      <c r="D11" s="166"/>
      <c r="E11" s="166"/>
      <c r="F11" s="167"/>
      <c r="G11" s="154" t="s">
        <v>55</v>
      </c>
      <c r="H11" s="155"/>
      <c r="I11" s="156"/>
    </row>
    <row r="12" spans="1:9" x14ac:dyDescent="0.35">
      <c r="A12" s="152"/>
      <c r="B12" s="24" t="s">
        <v>19</v>
      </c>
      <c r="C12" s="166" t="s">
        <v>55</v>
      </c>
      <c r="D12" s="166"/>
      <c r="E12" s="166"/>
      <c r="F12" s="167"/>
      <c r="G12" s="154" t="s">
        <v>55</v>
      </c>
      <c r="H12" s="155"/>
      <c r="I12" s="156"/>
    </row>
    <row r="13" spans="1:9" x14ac:dyDescent="0.35">
      <c r="A13" s="152"/>
      <c r="B13" s="24" t="s">
        <v>20</v>
      </c>
      <c r="C13" s="81">
        <v>1</v>
      </c>
      <c r="D13" s="81">
        <f t="shared" si="0"/>
        <v>30</v>
      </c>
      <c r="E13" s="81">
        <v>31</v>
      </c>
      <c r="F13" s="153">
        <f t="shared" si="1"/>
        <v>3.225806451612903</v>
      </c>
      <c r="G13" s="80">
        <v>0</v>
      </c>
      <c r="H13" s="81">
        <v>1</v>
      </c>
      <c r="I13" s="82"/>
    </row>
    <row r="14" spans="1:9" x14ac:dyDescent="0.35">
      <c r="A14" s="152"/>
      <c r="B14" s="24" t="s">
        <v>21</v>
      </c>
      <c r="C14" s="81">
        <v>0</v>
      </c>
      <c r="D14" s="81">
        <f t="shared" si="0"/>
        <v>75</v>
      </c>
      <c r="E14" s="81">
        <v>75</v>
      </c>
      <c r="F14" s="168">
        <f t="shared" si="1"/>
        <v>0</v>
      </c>
      <c r="G14" s="154" t="s">
        <v>55</v>
      </c>
      <c r="H14" s="155"/>
      <c r="I14" s="156"/>
    </row>
    <row r="15" spans="1:9" x14ac:dyDescent="0.35">
      <c r="A15" s="152"/>
      <c r="B15" s="24" t="s">
        <v>22</v>
      </c>
      <c r="C15" s="81">
        <v>0</v>
      </c>
      <c r="D15" s="81">
        <f t="shared" si="0"/>
        <v>53</v>
      </c>
      <c r="E15" s="81">
        <v>53</v>
      </c>
      <c r="F15" s="168">
        <f t="shared" si="1"/>
        <v>0</v>
      </c>
      <c r="G15" s="154" t="s">
        <v>55</v>
      </c>
      <c r="H15" s="155"/>
      <c r="I15" s="156"/>
    </row>
    <row r="16" spans="1:9" ht="15" thickBot="1" x14ac:dyDescent="0.4">
      <c r="A16" s="157"/>
      <c r="B16" s="158" t="s">
        <v>23</v>
      </c>
      <c r="C16" s="85">
        <v>0</v>
      </c>
      <c r="D16" s="85">
        <f t="shared" si="0"/>
        <v>50</v>
      </c>
      <c r="E16" s="85">
        <v>50</v>
      </c>
      <c r="F16" s="169">
        <f t="shared" si="1"/>
        <v>0</v>
      </c>
      <c r="G16" s="170" t="s">
        <v>55</v>
      </c>
      <c r="H16" s="171"/>
      <c r="I16" s="172"/>
    </row>
    <row r="17" spans="1:9" x14ac:dyDescent="0.35">
      <c r="A17" s="148" t="s">
        <v>36</v>
      </c>
      <c r="B17" s="77" t="s">
        <v>1</v>
      </c>
      <c r="C17" s="149">
        <v>0</v>
      </c>
      <c r="D17" s="149">
        <f>(E17-C17)</f>
        <v>73</v>
      </c>
      <c r="E17" s="149">
        <v>73</v>
      </c>
      <c r="F17" s="173">
        <f>(C17/E17)*100</f>
        <v>0</v>
      </c>
      <c r="G17" s="163" t="s">
        <v>55</v>
      </c>
      <c r="H17" s="164"/>
      <c r="I17" s="165"/>
    </row>
    <row r="18" spans="1:9" x14ac:dyDescent="0.35">
      <c r="A18" s="152"/>
      <c r="B18" s="24" t="s">
        <v>2</v>
      </c>
      <c r="C18" s="81">
        <v>1</v>
      </c>
      <c r="D18" s="81">
        <f t="shared" ref="D18:D26" si="3">(E18-C18)</f>
        <v>51</v>
      </c>
      <c r="E18" s="81">
        <v>52</v>
      </c>
      <c r="F18" s="153">
        <f t="shared" ref="F18:F26" si="4">(C18/E18)*100</f>
        <v>1.9230769230769231</v>
      </c>
      <c r="G18" s="80"/>
      <c r="H18" s="81"/>
      <c r="I18" s="82"/>
    </row>
    <row r="19" spans="1:9" ht="15" thickBot="1" x14ac:dyDescent="0.4">
      <c r="A19" s="157"/>
      <c r="B19" s="158" t="s">
        <v>3</v>
      </c>
      <c r="C19" s="85">
        <v>1</v>
      </c>
      <c r="D19" s="85">
        <f t="shared" si="3"/>
        <v>26</v>
      </c>
      <c r="E19" s="85">
        <v>27</v>
      </c>
      <c r="F19" s="159">
        <f t="shared" si="4"/>
        <v>3.7037037037037033</v>
      </c>
      <c r="G19" s="84"/>
      <c r="H19" s="85"/>
      <c r="I19" s="86"/>
    </row>
    <row r="20" spans="1:9" ht="15" thickBot="1" x14ac:dyDescent="0.4">
      <c r="A20" s="174" t="s">
        <v>37</v>
      </c>
      <c r="B20" s="50" t="s">
        <v>4</v>
      </c>
      <c r="C20" s="175">
        <v>7</v>
      </c>
      <c r="D20" s="175">
        <f t="shared" si="3"/>
        <v>37</v>
      </c>
      <c r="E20" s="175">
        <v>44</v>
      </c>
      <c r="F20" s="176">
        <f t="shared" si="4"/>
        <v>15.909090909090908</v>
      </c>
      <c r="G20" s="177"/>
      <c r="H20" s="175"/>
      <c r="I20" s="178"/>
    </row>
    <row r="21" spans="1:9" x14ac:dyDescent="0.35">
      <c r="A21" s="148" t="s">
        <v>38</v>
      </c>
      <c r="B21" s="77" t="s">
        <v>5</v>
      </c>
      <c r="C21" s="149">
        <v>1</v>
      </c>
      <c r="D21" s="149">
        <f t="shared" si="3"/>
        <v>26</v>
      </c>
      <c r="E21" s="149">
        <v>27</v>
      </c>
      <c r="F21" s="150">
        <f t="shared" si="4"/>
        <v>3.7037037037037033</v>
      </c>
      <c r="G21" s="136"/>
      <c r="H21" s="149"/>
      <c r="I21" s="151"/>
    </row>
    <row r="22" spans="1:9" x14ac:dyDescent="0.35">
      <c r="A22" s="152"/>
      <c r="B22" s="24" t="s">
        <v>6</v>
      </c>
      <c r="C22" s="81">
        <v>0</v>
      </c>
      <c r="D22" s="81">
        <f t="shared" si="3"/>
        <v>56</v>
      </c>
      <c r="E22" s="81">
        <v>56</v>
      </c>
      <c r="F22" s="168">
        <f t="shared" si="4"/>
        <v>0</v>
      </c>
      <c r="G22" s="154" t="s">
        <v>55</v>
      </c>
      <c r="H22" s="155"/>
      <c r="I22" s="156"/>
    </row>
    <row r="23" spans="1:9" ht="15" thickBot="1" x14ac:dyDescent="0.4">
      <c r="A23" s="157"/>
      <c r="B23" s="158" t="s">
        <v>7</v>
      </c>
      <c r="C23" s="85">
        <v>0</v>
      </c>
      <c r="D23" s="85">
        <f t="shared" si="3"/>
        <v>67</v>
      </c>
      <c r="E23" s="85">
        <v>67</v>
      </c>
      <c r="F23" s="169">
        <f t="shared" si="4"/>
        <v>0</v>
      </c>
      <c r="G23" s="84" t="s">
        <v>55</v>
      </c>
      <c r="H23" s="85"/>
      <c r="I23" s="86"/>
    </row>
    <row r="24" spans="1:9" x14ac:dyDescent="0.35">
      <c r="A24" s="148" t="s">
        <v>39</v>
      </c>
      <c r="B24" s="77" t="s">
        <v>8</v>
      </c>
      <c r="C24" s="149">
        <v>0</v>
      </c>
      <c r="D24" s="149">
        <f t="shared" si="3"/>
        <v>59</v>
      </c>
      <c r="E24" s="149">
        <v>59</v>
      </c>
      <c r="F24" s="173">
        <f t="shared" si="4"/>
        <v>0</v>
      </c>
      <c r="G24" s="163" t="s">
        <v>55</v>
      </c>
      <c r="H24" s="164"/>
      <c r="I24" s="165"/>
    </row>
    <row r="25" spans="1:9" x14ac:dyDescent="0.35">
      <c r="A25" s="152"/>
      <c r="B25" s="24" t="s">
        <v>9</v>
      </c>
      <c r="C25" s="81">
        <v>0</v>
      </c>
      <c r="D25" s="81">
        <f t="shared" si="3"/>
        <v>27</v>
      </c>
      <c r="E25" s="81">
        <v>27</v>
      </c>
      <c r="F25" s="168">
        <f t="shared" si="4"/>
        <v>0</v>
      </c>
      <c r="G25" s="154" t="s">
        <v>55</v>
      </c>
      <c r="H25" s="155"/>
      <c r="I25" s="156"/>
    </row>
    <row r="26" spans="1:9" ht="15" thickBot="1" x14ac:dyDescent="0.4">
      <c r="A26" s="157"/>
      <c r="B26" s="158" t="s">
        <v>10</v>
      </c>
      <c r="C26" s="85">
        <v>0</v>
      </c>
      <c r="D26" s="85">
        <f t="shared" si="3"/>
        <v>35</v>
      </c>
      <c r="E26" s="85">
        <v>35</v>
      </c>
      <c r="F26" s="169">
        <f t="shared" si="4"/>
        <v>0</v>
      </c>
      <c r="G26" s="170" t="s">
        <v>55</v>
      </c>
      <c r="H26" s="171"/>
      <c r="I26" s="172"/>
    </row>
    <row r="28" spans="1:9" ht="15" thickBot="1" x14ac:dyDescent="0.4"/>
    <row r="29" spans="1:9" x14ac:dyDescent="0.35">
      <c r="A29" s="148" t="s">
        <v>56</v>
      </c>
      <c r="B29" s="179"/>
      <c r="C29" s="179"/>
      <c r="D29" s="179"/>
      <c r="E29" s="180"/>
    </row>
    <row r="30" spans="1:9" ht="15" thickBot="1" x14ac:dyDescent="0.4">
      <c r="A30" s="157"/>
      <c r="B30" s="181"/>
      <c r="C30" s="181"/>
      <c r="D30" s="181"/>
      <c r="E30" s="182"/>
    </row>
    <row r="31" spans="1:9" ht="15" thickBot="1" x14ac:dyDescent="0.4">
      <c r="A31" s="46" t="s">
        <v>57</v>
      </c>
      <c r="B31" s="46" t="s">
        <v>58</v>
      </c>
      <c r="C31" s="46" t="s">
        <v>59</v>
      </c>
      <c r="D31" s="46" t="s">
        <v>60</v>
      </c>
      <c r="E31" s="46" t="s">
        <v>61</v>
      </c>
    </row>
    <row r="32" spans="1:9" x14ac:dyDescent="0.35">
      <c r="A32" s="183" t="s">
        <v>62</v>
      </c>
      <c r="B32" s="137" t="s">
        <v>33</v>
      </c>
      <c r="C32" s="137" t="s">
        <v>36</v>
      </c>
      <c r="D32" s="137" t="s">
        <v>63</v>
      </c>
      <c r="E32" s="137" t="s">
        <v>64</v>
      </c>
    </row>
    <row r="33" spans="1:5" x14ac:dyDescent="0.35">
      <c r="A33" s="184"/>
      <c r="B33" s="83" t="s">
        <v>33</v>
      </c>
      <c r="C33" s="83" t="s">
        <v>65</v>
      </c>
      <c r="D33" s="83" t="s">
        <v>63</v>
      </c>
      <c r="E33" s="83" t="s">
        <v>64</v>
      </c>
    </row>
    <row r="34" spans="1:5" x14ac:dyDescent="0.35">
      <c r="A34" s="184"/>
      <c r="B34" s="83" t="s">
        <v>33</v>
      </c>
      <c r="C34" s="83" t="s">
        <v>66</v>
      </c>
      <c r="D34" s="83" t="s">
        <v>67</v>
      </c>
      <c r="E34" s="83">
        <v>0.26779999999999998</v>
      </c>
    </row>
    <row r="35" spans="1:5" x14ac:dyDescent="0.35">
      <c r="A35" s="184" t="s">
        <v>62</v>
      </c>
      <c r="B35" s="83" t="s">
        <v>33</v>
      </c>
      <c r="C35" s="83" t="s">
        <v>68</v>
      </c>
      <c r="D35" s="83" t="s">
        <v>63</v>
      </c>
      <c r="E35" s="83" t="s">
        <v>64</v>
      </c>
    </row>
    <row r="36" spans="1:5" x14ac:dyDescent="0.35">
      <c r="A36" s="184"/>
      <c r="B36" s="83" t="s">
        <v>33</v>
      </c>
      <c r="C36" s="83" t="s">
        <v>39</v>
      </c>
      <c r="D36" s="83" t="s">
        <v>63</v>
      </c>
      <c r="E36" s="83" t="s">
        <v>64</v>
      </c>
    </row>
    <row r="37" spans="1:5" ht="15" thickBot="1" x14ac:dyDescent="0.4">
      <c r="A37" s="185"/>
      <c r="B37" s="87" t="s">
        <v>33</v>
      </c>
      <c r="C37" s="87" t="s">
        <v>69</v>
      </c>
      <c r="D37" s="87" t="s">
        <v>63</v>
      </c>
      <c r="E37" s="87">
        <v>1.32E-2</v>
      </c>
    </row>
  </sheetData>
  <mergeCells count="28">
    <mergeCell ref="A29:E30"/>
    <mergeCell ref="A32:A34"/>
    <mergeCell ref="A35:A37"/>
    <mergeCell ref="G16:I16"/>
    <mergeCell ref="A17:A19"/>
    <mergeCell ref="G17:I17"/>
    <mergeCell ref="A21:A23"/>
    <mergeCell ref="G22:I22"/>
    <mergeCell ref="A24:A26"/>
    <mergeCell ref="G24:I24"/>
    <mergeCell ref="G25:I25"/>
    <mergeCell ref="G26:I26"/>
    <mergeCell ref="C11:F11"/>
    <mergeCell ref="G11:I11"/>
    <mergeCell ref="C12:F12"/>
    <mergeCell ref="G12:I12"/>
    <mergeCell ref="G14:I14"/>
    <mergeCell ref="G15:I15"/>
    <mergeCell ref="A4:A6"/>
    <mergeCell ref="G5:I5"/>
    <mergeCell ref="A7:A8"/>
    <mergeCell ref="C7:F7"/>
    <mergeCell ref="G7:I7"/>
    <mergeCell ref="A9:A16"/>
    <mergeCell ref="C9:F9"/>
    <mergeCell ref="G9:I9"/>
    <mergeCell ref="C10:F10"/>
    <mergeCell ref="G10: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18C61-078E-473E-92FB-3A238D3433C0}">
  <dimension ref="A1:I37"/>
  <sheetViews>
    <sheetView workbookViewId="0">
      <selection activeCell="L20" sqref="L20"/>
    </sheetView>
  </sheetViews>
  <sheetFormatPr defaultRowHeight="14.5" x14ac:dyDescent="0.35"/>
  <cols>
    <col min="1" max="1" width="21.6328125" bestFit="1" customWidth="1"/>
    <col min="2" max="2" width="13.7265625" bestFit="1" customWidth="1"/>
    <col min="3" max="3" width="18.26953125" bestFit="1" customWidth="1"/>
    <col min="4" max="5" width="12.90625" customWidth="1"/>
    <col min="6" max="6" width="10.36328125" bestFit="1" customWidth="1"/>
    <col min="7" max="7" width="14.81640625" customWidth="1"/>
    <col min="9" max="9" width="13.7265625" customWidth="1"/>
  </cols>
  <sheetData>
    <row r="1" spans="1:9" x14ac:dyDescent="0.35">
      <c r="A1" s="141" t="s">
        <v>70</v>
      </c>
    </row>
    <row r="2" spans="1:9" ht="15" thickBot="1" x14ac:dyDescent="0.4"/>
    <row r="3" spans="1:9" ht="29.5" thickBot="1" x14ac:dyDescent="0.4">
      <c r="A3" s="142" t="s">
        <v>46</v>
      </c>
      <c r="B3" s="143" t="s">
        <v>47</v>
      </c>
      <c r="C3" s="144" t="s">
        <v>48</v>
      </c>
      <c r="D3" s="144" t="s">
        <v>49</v>
      </c>
      <c r="E3" s="144" t="s">
        <v>50</v>
      </c>
      <c r="F3" s="145" t="s">
        <v>51</v>
      </c>
      <c r="G3" s="146" t="s">
        <v>52</v>
      </c>
      <c r="H3" s="144" t="s">
        <v>53</v>
      </c>
      <c r="I3" s="147" t="s">
        <v>54</v>
      </c>
    </row>
    <row r="4" spans="1:9" x14ac:dyDescent="0.35">
      <c r="A4" s="148" t="s">
        <v>33</v>
      </c>
      <c r="B4" s="77" t="s">
        <v>13</v>
      </c>
      <c r="C4" s="149">
        <v>14</v>
      </c>
      <c r="D4" s="149">
        <f t="shared" ref="D4:D16" si="0">(E4-C4)</f>
        <v>8</v>
      </c>
      <c r="E4" s="149">
        <v>22</v>
      </c>
      <c r="F4" s="150">
        <f t="shared" ref="F4:F16" si="1">(C4/E4)*100</f>
        <v>63.636363636363633</v>
      </c>
      <c r="G4" s="136">
        <v>9</v>
      </c>
      <c r="H4" s="149">
        <v>14</v>
      </c>
      <c r="I4" s="186">
        <f t="shared" ref="I4:I6" si="2">(G4/H4)*100</f>
        <v>64.285714285714292</v>
      </c>
    </row>
    <row r="5" spans="1:9" x14ac:dyDescent="0.35">
      <c r="A5" s="152"/>
      <c r="B5" s="24" t="s">
        <v>14</v>
      </c>
      <c r="C5" s="81">
        <v>2</v>
      </c>
      <c r="D5" s="81">
        <f t="shared" si="0"/>
        <v>48</v>
      </c>
      <c r="E5" s="81">
        <v>50</v>
      </c>
      <c r="F5" s="153">
        <f t="shared" si="1"/>
        <v>4</v>
      </c>
      <c r="G5" s="154" t="s">
        <v>55</v>
      </c>
      <c r="H5" s="155"/>
      <c r="I5" s="156"/>
    </row>
    <row r="6" spans="1:9" ht="15" thickBot="1" x14ac:dyDescent="0.4">
      <c r="A6" s="157"/>
      <c r="B6" s="158" t="s">
        <v>15</v>
      </c>
      <c r="C6" s="85">
        <v>49</v>
      </c>
      <c r="D6" s="85">
        <f t="shared" si="0"/>
        <v>14</v>
      </c>
      <c r="E6" s="85">
        <v>63</v>
      </c>
      <c r="F6" s="159">
        <f t="shared" si="1"/>
        <v>77.777777777777786</v>
      </c>
      <c r="G6" s="84">
        <v>4</v>
      </c>
      <c r="H6" s="85">
        <v>49</v>
      </c>
      <c r="I6" s="160">
        <f t="shared" si="2"/>
        <v>8.1632653061224492</v>
      </c>
    </row>
    <row r="7" spans="1:9" x14ac:dyDescent="0.35">
      <c r="A7" s="148" t="s">
        <v>34</v>
      </c>
      <c r="B7" s="77" t="s">
        <v>24</v>
      </c>
      <c r="C7" s="161" t="s">
        <v>55</v>
      </c>
      <c r="D7" s="161"/>
      <c r="E7" s="161"/>
      <c r="F7" s="162"/>
      <c r="G7" s="163" t="s">
        <v>55</v>
      </c>
      <c r="H7" s="164"/>
      <c r="I7" s="165"/>
    </row>
    <row r="8" spans="1:9" ht="15" thickBot="1" x14ac:dyDescent="0.4">
      <c r="A8" s="157"/>
      <c r="B8" s="158" t="s">
        <v>25</v>
      </c>
      <c r="C8" s="85">
        <v>18</v>
      </c>
      <c r="D8" s="85">
        <f t="shared" si="0"/>
        <v>51</v>
      </c>
      <c r="E8" s="85">
        <v>69</v>
      </c>
      <c r="F8" s="159">
        <f t="shared" si="1"/>
        <v>26.086956521739129</v>
      </c>
      <c r="G8" s="84">
        <v>2</v>
      </c>
      <c r="H8" s="85">
        <v>18</v>
      </c>
      <c r="I8" s="86">
        <v>11.11</v>
      </c>
    </row>
    <row r="9" spans="1:9" x14ac:dyDescent="0.35">
      <c r="A9" s="148" t="s">
        <v>35</v>
      </c>
      <c r="B9" s="77" t="s">
        <v>16</v>
      </c>
      <c r="C9" s="161" t="s">
        <v>55</v>
      </c>
      <c r="D9" s="161"/>
      <c r="E9" s="161"/>
      <c r="F9" s="162"/>
      <c r="G9" s="163" t="s">
        <v>55</v>
      </c>
      <c r="H9" s="164"/>
      <c r="I9" s="165"/>
    </row>
    <row r="10" spans="1:9" x14ac:dyDescent="0.35">
      <c r="A10" s="152"/>
      <c r="B10" s="24" t="s">
        <v>17</v>
      </c>
      <c r="C10" s="166" t="s">
        <v>55</v>
      </c>
      <c r="D10" s="166"/>
      <c r="E10" s="166"/>
      <c r="F10" s="167"/>
      <c r="G10" s="154" t="s">
        <v>55</v>
      </c>
      <c r="H10" s="155"/>
      <c r="I10" s="156"/>
    </row>
    <row r="11" spans="1:9" x14ac:dyDescent="0.35">
      <c r="A11" s="152"/>
      <c r="B11" s="24" t="s">
        <v>18</v>
      </c>
      <c r="C11" s="166" t="s">
        <v>55</v>
      </c>
      <c r="D11" s="166"/>
      <c r="E11" s="166"/>
      <c r="F11" s="167"/>
      <c r="G11" s="154" t="s">
        <v>55</v>
      </c>
      <c r="H11" s="155"/>
      <c r="I11" s="156"/>
    </row>
    <row r="12" spans="1:9" x14ac:dyDescent="0.35">
      <c r="A12" s="152"/>
      <c r="B12" s="24" t="s">
        <v>19</v>
      </c>
      <c r="C12" s="166" t="s">
        <v>55</v>
      </c>
      <c r="D12" s="166"/>
      <c r="E12" s="166"/>
      <c r="F12" s="167"/>
      <c r="G12" s="154" t="s">
        <v>55</v>
      </c>
      <c r="H12" s="155"/>
      <c r="I12" s="156"/>
    </row>
    <row r="13" spans="1:9" x14ac:dyDescent="0.35">
      <c r="A13" s="152"/>
      <c r="B13" s="24" t="s">
        <v>20</v>
      </c>
      <c r="C13" s="81">
        <v>0</v>
      </c>
      <c r="D13" s="81">
        <f t="shared" si="0"/>
        <v>54</v>
      </c>
      <c r="E13" s="81">
        <v>54</v>
      </c>
      <c r="F13" s="187">
        <f t="shared" si="1"/>
        <v>0</v>
      </c>
      <c r="G13" s="154" t="s">
        <v>55</v>
      </c>
      <c r="H13" s="155"/>
      <c r="I13" s="156"/>
    </row>
    <row r="14" spans="1:9" x14ac:dyDescent="0.35">
      <c r="A14" s="152"/>
      <c r="B14" s="24" t="s">
        <v>21</v>
      </c>
      <c r="C14" s="81">
        <v>0</v>
      </c>
      <c r="D14" s="81">
        <f t="shared" si="0"/>
        <v>73</v>
      </c>
      <c r="E14" s="81">
        <v>73</v>
      </c>
      <c r="F14" s="187">
        <f t="shared" si="1"/>
        <v>0</v>
      </c>
      <c r="G14" s="154" t="s">
        <v>55</v>
      </c>
      <c r="H14" s="155"/>
      <c r="I14" s="156"/>
    </row>
    <row r="15" spans="1:9" x14ac:dyDescent="0.35">
      <c r="A15" s="152"/>
      <c r="B15" s="24" t="s">
        <v>22</v>
      </c>
      <c r="C15" s="81">
        <v>0</v>
      </c>
      <c r="D15" s="81">
        <f t="shared" si="0"/>
        <v>73</v>
      </c>
      <c r="E15" s="81">
        <v>73</v>
      </c>
      <c r="F15" s="187">
        <f t="shared" si="1"/>
        <v>0</v>
      </c>
      <c r="G15" s="154" t="s">
        <v>55</v>
      </c>
      <c r="H15" s="155"/>
      <c r="I15" s="156"/>
    </row>
    <row r="16" spans="1:9" ht="15" thickBot="1" x14ac:dyDescent="0.4">
      <c r="A16" s="157"/>
      <c r="B16" s="158" t="s">
        <v>23</v>
      </c>
      <c r="C16" s="85">
        <v>0</v>
      </c>
      <c r="D16" s="85">
        <f t="shared" si="0"/>
        <v>59</v>
      </c>
      <c r="E16" s="85">
        <v>59</v>
      </c>
      <c r="F16" s="188">
        <f t="shared" si="1"/>
        <v>0</v>
      </c>
      <c r="G16" s="84" t="s">
        <v>55</v>
      </c>
      <c r="H16" s="85"/>
      <c r="I16" s="86"/>
    </row>
    <row r="17" spans="1:9" x14ac:dyDescent="0.35">
      <c r="A17" s="148" t="s">
        <v>36</v>
      </c>
      <c r="B17" s="77" t="s">
        <v>1</v>
      </c>
      <c r="C17" s="149">
        <v>3</v>
      </c>
      <c r="D17" s="149">
        <f>(E17-C17)</f>
        <v>63</v>
      </c>
      <c r="E17" s="149">
        <v>66</v>
      </c>
      <c r="F17" s="150">
        <f>(C17/E17)*100</f>
        <v>4.5454545454545459</v>
      </c>
      <c r="G17" s="136"/>
      <c r="H17" s="149"/>
      <c r="I17" s="151"/>
    </row>
    <row r="18" spans="1:9" x14ac:dyDescent="0.35">
      <c r="A18" s="152"/>
      <c r="B18" s="24" t="s">
        <v>2</v>
      </c>
      <c r="C18" s="81">
        <v>6</v>
      </c>
      <c r="D18" s="81">
        <f t="shared" ref="D18:D26" si="3">(E18-C18)</f>
        <v>49</v>
      </c>
      <c r="E18" s="81">
        <v>55</v>
      </c>
      <c r="F18" s="153">
        <f t="shared" ref="F18:F26" si="4">(C18/E18)*100</f>
        <v>10.909090909090908</v>
      </c>
      <c r="G18" s="80"/>
      <c r="H18" s="81"/>
      <c r="I18" s="82"/>
    </row>
    <row r="19" spans="1:9" ht="15" thickBot="1" x14ac:dyDescent="0.4">
      <c r="A19" s="157"/>
      <c r="B19" s="158" t="s">
        <v>3</v>
      </c>
      <c r="C19" s="85">
        <v>3</v>
      </c>
      <c r="D19" s="85">
        <f t="shared" si="3"/>
        <v>43</v>
      </c>
      <c r="E19" s="85">
        <v>46</v>
      </c>
      <c r="F19" s="159">
        <f t="shared" si="4"/>
        <v>6.5217391304347823</v>
      </c>
      <c r="G19" s="84"/>
      <c r="H19" s="85"/>
      <c r="I19" s="86"/>
    </row>
    <row r="20" spans="1:9" ht="15" thickBot="1" x14ac:dyDescent="0.4">
      <c r="A20" s="174" t="s">
        <v>37</v>
      </c>
      <c r="B20" s="50" t="s">
        <v>4</v>
      </c>
      <c r="C20" s="175">
        <v>18</v>
      </c>
      <c r="D20" s="175">
        <f t="shared" si="3"/>
        <v>12</v>
      </c>
      <c r="E20" s="175">
        <v>30</v>
      </c>
      <c r="F20" s="176">
        <f t="shared" si="4"/>
        <v>60</v>
      </c>
      <c r="G20" s="177"/>
      <c r="H20" s="175"/>
      <c r="I20" s="178"/>
    </row>
    <row r="21" spans="1:9" x14ac:dyDescent="0.35">
      <c r="A21" s="148" t="s">
        <v>38</v>
      </c>
      <c r="B21" s="77" t="s">
        <v>5</v>
      </c>
      <c r="C21" s="149">
        <v>0</v>
      </c>
      <c r="D21" s="149">
        <f t="shared" si="3"/>
        <v>36</v>
      </c>
      <c r="E21" s="149">
        <v>36</v>
      </c>
      <c r="F21" s="189">
        <f t="shared" si="4"/>
        <v>0</v>
      </c>
      <c r="G21" s="136" t="s">
        <v>55</v>
      </c>
      <c r="H21" s="149"/>
      <c r="I21" s="151"/>
    </row>
    <row r="22" spans="1:9" x14ac:dyDescent="0.35">
      <c r="A22" s="152"/>
      <c r="B22" s="24" t="s">
        <v>6</v>
      </c>
      <c r="C22" s="81">
        <v>0</v>
      </c>
      <c r="D22" s="81">
        <f t="shared" si="3"/>
        <v>59</v>
      </c>
      <c r="E22" s="81">
        <v>59</v>
      </c>
      <c r="F22" s="187">
        <f t="shared" si="4"/>
        <v>0</v>
      </c>
      <c r="G22" s="80" t="s">
        <v>55</v>
      </c>
      <c r="H22" s="81"/>
      <c r="I22" s="82"/>
    </row>
    <row r="23" spans="1:9" ht="15" thickBot="1" x14ac:dyDescent="0.4">
      <c r="A23" s="157"/>
      <c r="B23" s="158" t="s">
        <v>7</v>
      </c>
      <c r="C23" s="85">
        <v>0</v>
      </c>
      <c r="D23" s="85">
        <f t="shared" si="3"/>
        <v>41</v>
      </c>
      <c r="E23" s="85">
        <v>41</v>
      </c>
      <c r="F23" s="188">
        <f t="shared" si="4"/>
        <v>0</v>
      </c>
      <c r="G23" s="84" t="s">
        <v>55</v>
      </c>
      <c r="H23" s="85"/>
      <c r="I23" s="86"/>
    </row>
    <row r="24" spans="1:9" x14ac:dyDescent="0.35">
      <c r="A24" s="190" t="s">
        <v>39</v>
      </c>
      <c r="B24" s="191" t="s">
        <v>8</v>
      </c>
      <c r="C24" s="192">
        <v>0</v>
      </c>
      <c r="D24" s="192">
        <f t="shared" si="3"/>
        <v>69</v>
      </c>
      <c r="E24" s="192">
        <v>69</v>
      </c>
      <c r="F24" s="193">
        <f t="shared" si="4"/>
        <v>0</v>
      </c>
      <c r="G24" s="194" t="s">
        <v>55</v>
      </c>
      <c r="H24" s="192"/>
      <c r="I24" s="195"/>
    </row>
    <row r="25" spans="1:9" x14ac:dyDescent="0.35">
      <c r="A25" s="152"/>
      <c r="B25" s="24" t="s">
        <v>9</v>
      </c>
      <c r="C25" s="81">
        <v>0</v>
      </c>
      <c r="D25" s="81">
        <f t="shared" si="3"/>
        <v>17</v>
      </c>
      <c r="E25" s="81">
        <v>17</v>
      </c>
      <c r="F25" s="187">
        <f t="shared" si="4"/>
        <v>0</v>
      </c>
      <c r="G25" s="80" t="s">
        <v>55</v>
      </c>
      <c r="H25" s="81"/>
      <c r="I25" s="82"/>
    </row>
    <row r="26" spans="1:9" ht="15" thickBot="1" x14ac:dyDescent="0.4">
      <c r="A26" s="157"/>
      <c r="B26" s="158" t="s">
        <v>10</v>
      </c>
      <c r="C26" s="85">
        <v>0</v>
      </c>
      <c r="D26" s="85">
        <f t="shared" si="3"/>
        <v>49</v>
      </c>
      <c r="E26" s="85">
        <v>49</v>
      </c>
      <c r="F26" s="188">
        <f t="shared" si="4"/>
        <v>0</v>
      </c>
      <c r="G26" s="84" t="s">
        <v>55</v>
      </c>
      <c r="H26" s="85"/>
      <c r="I26" s="86"/>
    </row>
    <row r="28" spans="1:9" ht="15" thickBot="1" x14ac:dyDescent="0.4"/>
    <row r="29" spans="1:9" x14ac:dyDescent="0.35">
      <c r="A29" s="148" t="s">
        <v>56</v>
      </c>
      <c r="B29" s="179"/>
      <c r="C29" s="179"/>
      <c r="D29" s="179"/>
      <c r="E29" s="180"/>
    </row>
    <row r="30" spans="1:9" ht="15" thickBot="1" x14ac:dyDescent="0.4">
      <c r="A30" s="157"/>
      <c r="B30" s="181"/>
      <c r="C30" s="181"/>
      <c r="D30" s="181"/>
      <c r="E30" s="182"/>
    </row>
    <row r="31" spans="1:9" ht="15" thickBot="1" x14ac:dyDescent="0.4">
      <c r="A31" s="46" t="s">
        <v>57</v>
      </c>
      <c r="B31" s="46" t="s">
        <v>58</v>
      </c>
      <c r="C31" s="46" t="s">
        <v>59</v>
      </c>
      <c r="D31" s="46" t="s">
        <v>60</v>
      </c>
      <c r="E31" s="46" t="s">
        <v>61</v>
      </c>
    </row>
    <row r="32" spans="1:9" x14ac:dyDescent="0.35">
      <c r="A32" s="184" t="s">
        <v>71</v>
      </c>
      <c r="B32" s="83" t="s">
        <v>33</v>
      </c>
      <c r="C32" s="83" t="s">
        <v>36</v>
      </c>
      <c r="D32" s="83" t="s">
        <v>63</v>
      </c>
      <c r="E32" s="83" t="s">
        <v>64</v>
      </c>
    </row>
    <row r="33" spans="1:5" x14ac:dyDescent="0.35">
      <c r="A33" s="184"/>
      <c r="B33" s="83" t="s">
        <v>33</v>
      </c>
      <c r="C33" s="83" t="s">
        <v>65</v>
      </c>
      <c r="D33" s="83" t="s">
        <v>63</v>
      </c>
      <c r="E33" s="83" t="s">
        <v>64</v>
      </c>
    </row>
    <row r="34" spans="1:5" x14ac:dyDescent="0.35">
      <c r="A34" s="184"/>
      <c r="B34" s="83" t="s">
        <v>33</v>
      </c>
      <c r="C34" s="83" t="s">
        <v>66</v>
      </c>
      <c r="D34" s="83" t="s">
        <v>63</v>
      </c>
      <c r="E34" s="83">
        <v>2.5999999999999999E-3</v>
      </c>
    </row>
    <row r="35" spans="1:5" x14ac:dyDescent="0.35">
      <c r="A35" s="184" t="s">
        <v>71</v>
      </c>
      <c r="B35" s="83" t="s">
        <v>33</v>
      </c>
      <c r="C35" s="83" t="s">
        <v>68</v>
      </c>
      <c r="D35" s="83" t="s">
        <v>63</v>
      </c>
      <c r="E35" s="83" t="s">
        <v>64</v>
      </c>
    </row>
    <row r="36" spans="1:5" x14ac:dyDescent="0.35">
      <c r="A36" s="184"/>
      <c r="B36" s="83" t="s">
        <v>33</v>
      </c>
      <c r="C36" s="83" t="s">
        <v>39</v>
      </c>
      <c r="D36" s="83" t="s">
        <v>63</v>
      </c>
      <c r="E36" s="83" t="s">
        <v>64</v>
      </c>
    </row>
    <row r="37" spans="1:5" ht="15" thickBot="1" x14ac:dyDescent="0.4">
      <c r="A37" s="185"/>
      <c r="B37" s="87" t="s">
        <v>33</v>
      </c>
      <c r="C37" s="87" t="s">
        <v>69</v>
      </c>
      <c r="D37" s="87" t="s">
        <v>67</v>
      </c>
      <c r="E37" s="87">
        <v>0.31319999999999998</v>
      </c>
    </row>
  </sheetData>
  <mergeCells count="23">
    <mergeCell ref="A35:A37"/>
    <mergeCell ref="G15:I15"/>
    <mergeCell ref="A17:A19"/>
    <mergeCell ref="A21:A23"/>
    <mergeCell ref="A24:A26"/>
    <mergeCell ref="A29:E30"/>
    <mergeCell ref="A32:A34"/>
    <mergeCell ref="C11:F11"/>
    <mergeCell ref="G11:I11"/>
    <mergeCell ref="C12:F12"/>
    <mergeCell ref="G12:I12"/>
    <mergeCell ref="G13:I13"/>
    <mergeCell ref="G14:I14"/>
    <mergeCell ref="A4:A6"/>
    <mergeCell ref="G5:I5"/>
    <mergeCell ref="A7:A8"/>
    <mergeCell ref="C7:F7"/>
    <mergeCell ref="G7:I7"/>
    <mergeCell ref="A9:A16"/>
    <mergeCell ref="C9:F9"/>
    <mergeCell ref="G9:I9"/>
    <mergeCell ref="C10:F10"/>
    <mergeCell ref="G10: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631C0-9452-455E-B840-6A5D52B0BC88}">
  <dimension ref="A2:X27"/>
  <sheetViews>
    <sheetView workbookViewId="0">
      <selection activeCell="H15" sqref="H15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26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53" t="s">
        <v>24</v>
      </c>
      <c r="F5" s="50" t="s">
        <v>25</v>
      </c>
      <c r="G5" s="50" t="s">
        <v>16</v>
      </c>
      <c r="H5" s="50" t="s">
        <v>17</v>
      </c>
      <c r="I5" s="50" t="s">
        <v>18</v>
      </c>
      <c r="J5" s="50" t="s">
        <v>19</v>
      </c>
      <c r="K5" s="50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5.14</v>
      </c>
      <c r="C6" s="55">
        <v>3.95</v>
      </c>
      <c r="D6" s="56">
        <v>3.18</v>
      </c>
      <c r="E6" s="57">
        <v>3.38</v>
      </c>
      <c r="F6" s="55">
        <v>3.7</v>
      </c>
      <c r="G6" s="55">
        <v>3.94</v>
      </c>
      <c r="H6" s="55">
        <v>3.87</v>
      </c>
      <c r="I6" s="55">
        <v>3.4</v>
      </c>
      <c r="J6" s="55">
        <v>3.38</v>
      </c>
      <c r="K6" s="55">
        <v>3.86</v>
      </c>
      <c r="L6" s="55">
        <v>3.92</v>
      </c>
      <c r="M6" s="55">
        <v>3.99</v>
      </c>
      <c r="N6" s="56">
        <v>5</v>
      </c>
      <c r="O6" s="21">
        <v>3.45</v>
      </c>
      <c r="P6" s="13">
        <v>4.67</v>
      </c>
      <c r="Q6" s="14">
        <v>3.07</v>
      </c>
      <c r="R6" s="11">
        <v>5.84</v>
      </c>
      <c r="S6" s="12">
        <v>3.21</v>
      </c>
      <c r="T6" s="13">
        <v>4.99</v>
      </c>
      <c r="U6" s="14">
        <v>3.11</v>
      </c>
      <c r="V6" s="12">
        <v>4.8600000000000003</v>
      </c>
      <c r="W6" s="13">
        <v>3.08</v>
      </c>
      <c r="X6" s="14">
        <v>3.01</v>
      </c>
    </row>
    <row r="7" spans="1:24" x14ac:dyDescent="0.35">
      <c r="A7" s="33">
        <v>1</v>
      </c>
      <c r="B7" s="35">
        <v>5.13</v>
      </c>
      <c r="C7" s="27">
        <v>4.04</v>
      </c>
      <c r="D7" s="28">
        <v>2.92</v>
      </c>
      <c r="E7" s="31">
        <v>3.41</v>
      </c>
      <c r="F7" s="27">
        <v>3.67</v>
      </c>
      <c r="G7" s="27">
        <v>3.97</v>
      </c>
      <c r="H7" s="27">
        <v>3.95</v>
      </c>
      <c r="I7" s="27">
        <v>3.43</v>
      </c>
      <c r="J7" s="27">
        <v>3.3</v>
      </c>
      <c r="K7" s="27">
        <v>3.96</v>
      </c>
      <c r="L7" s="27">
        <v>3.95</v>
      </c>
      <c r="M7" s="27">
        <v>3.4</v>
      </c>
      <c r="N7" s="28">
        <v>4.96</v>
      </c>
      <c r="O7" s="9">
        <v>3.91</v>
      </c>
      <c r="P7" s="1">
        <v>4.66</v>
      </c>
      <c r="Q7" s="3">
        <v>3.11</v>
      </c>
      <c r="R7" s="7">
        <v>5.84</v>
      </c>
      <c r="S7" s="2">
        <v>3.28</v>
      </c>
      <c r="T7" s="1">
        <v>5.14</v>
      </c>
      <c r="U7" s="3">
        <v>3.11</v>
      </c>
      <c r="V7" s="2">
        <v>5.05</v>
      </c>
      <c r="W7" s="1">
        <v>3.06</v>
      </c>
      <c r="X7" s="3">
        <v>3.02</v>
      </c>
    </row>
    <row r="8" spans="1:24" x14ac:dyDescent="0.35">
      <c r="A8" s="33">
        <v>2</v>
      </c>
      <c r="B8" s="35">
        <v>5.18</v>
      </c>
      <c r="C8" s="27">
        <v>3.92</v>
      </c>
      <c r="D8" s="28">
        <v>3.01</v>
      </c>
      <c r="E8" s="31">
        <v>3.39</v>
      </c>
      <c r="F8" s="27">
        <v>3.61</v>
      </c>
      <c r="G8" s="27">
        <v>3.93</v>
      </c>
      <c r="H8" s="27">
        <v>3.89</v>
      </c>
      <c r="I8" s="27">
        <v>3.4</v>
      </c>
      <c r="J8" s="27">
        <v>3.26</v>
      </c>
      <c r="K8" s="27">
        <v>3.8</v>
      </c>
      <c r="L8" s="27">
        <v>3.96</v>
      </c>
      <c r="M8" s="27">
        <v>3.36</v>
      </c>
      <c r="N8" s="28">
        <v>4.95</v>
      </c>
      <c r="O8" s="9">
        <v>3.92</v>
      </c>
      <c r="P8" s="1">
        <v>4.46</v>
      </c>
      <c r="Q8" s="3">
        <v>3.07</v>
      </c>
      <c r="R8" s="7">
        <v>5.77</v>
      </c>
      <c r="S8" s="2">
        <v>3.25</v>
      </c>
      <c r="T8" s="1">
        <v>5.04</v>
      </c>
      <c r="U8" s="3">
        <v>3.18</v>
      </c>
      <c r="V8" s="2">
        <v>5.2</v>
      </c>
      <c r="W8" s="1">
        <v>3.09</v>
      </c>
      <c r="X8" s="3">
        <v>3.03</v>
      </c>
    </row>
    <row r="9" spans="1:24" x14ac:dyDescent="0.35">
      <c r="A9" s="33">
        <v>3</v>
      </c>
      <c r="B9" s="35">
        <v>5.1100000000000003</v>
      </c>
      <c r="C9" s="27">
        <v>3.88</v>
      </c>
      <c r="D9" s="28">
        <v>3.25</v>
      </c>
      <c r="E9" s="31">
        <v>3.34</v>
      </c>
      <c r="F9" s="27">
        <v>3.61</v>
      </c>
      <c r="G9" s="27">
        <v>3.83</v>
      </c>
      <c r="H9" s="27">
        <v>3.84</v>
      </c>
      <c r="I9" s="27">
        <v>3.38</v>
      </c>
      <c r="J9" s="27">
        <v>3.23</v>
      </c>
      <c r="K9" s="27">
        <v>3.74</v>
      </c>
      <c r="L9" s="27">
        <v>3.87</v>
      </c>
      <c r="M9" s="27">
        <v>3.34</v>
      </c>
      <c r="N9" s="28">
        <v>4.9000000000000004</v>
      </c>
      <c r="O9" s="9">
        <v>3.73</v>
      </c>
      <c r="P9" s="1">
        <v>4.59</v>
      </c>
      <c r="Q9" s="3">
        <v>3.03</v>
      </c>
      <c r="R9" s="7">
        <v>5.74</v>
      </c>
      <c r="S9" s="2">
        <v>3.25</v>
      </c>
      <c r="T9" s="1">
        <v>5.33</v>
      </c>
      <c r="U9" s="3">
        <v>3.14</v>
      </c>
      <c r="V9" s="2">
        <v>5.01</v>
      </c>
      <c r="W9" s="1">
        <v>3.14</v>
      </c>
      <c r="X9" s="3">
        <v>3.05</v>
      </c>
    </row>
    <row r="10" spans="1:24" x14ac:dyDescent="0.35">
      <c r="A10" s="33">
        <v>4</v>
      </c>
      <c r="B10" s="35">
        <v>5.04</v>
      </c>
      <c r="C10" s="27">
        <v>3.84</v>
      </c>
      <c r="D10" s="28">
        <v>3.23</v>
      </c>
      <c r="E10" s="31">
        <v>3.28</v>
      </c>
      <c r="F10" s="27">
        <v>3.59</v>
      </c>
      <c r="G10" s="27">
        <v>3.88</v>
      </c>
      <c r="H10" s="27">
        <v>3.86</v>
      </c>
      <c r="I10" s="27">
        <v>3.34</v>
      </c>
      <c r="J10" s="27">
        <v>3.19</v>
      </c>
      <c r="K10" s="27">
        <v>3.73</v>
      </c>
      <c r="L10" s="27">
        <v>3.94</v>
      </c>
      <c r="M10" s="27">
        <v>3.32</v>
      </c>
      <c r="N10" s="28">
        <v>4.84</v>
      </c>
      <c r="O10" s="9">
        <v>3.98</v>
      </c>
      <c r="P10" s="1">
        <v>4.49</v>
      </c>
      <c r="Q10" s="3">
        <v>3.01</v>
      </c>
      <c r="R10" s="7">
        <v>5.65</v>
      </c>
      <c r="S10" s="2">
        <v>3.25</v>
      </c>
      <c r="T10" s="1">
        <v>5.3</v>
      </c>
      <c r="U10" s="3">
        <v>3.09</v>
      </c>
      <c r="V10" s="2">
        <v>4.97</v>
      </c>
      <c r="W10" s="1">
        <v>3.19</v>
      </c>
      <c r="X10" s="3">
        <v>3.08</v>
      </c>
    </row>
    <row r="11" spans="1:24" x14ac:dyDescent="0.35">
      <c r="A11" s="33">
        <v>5</v>
      </c>
      <c r="B11" s="35">
        <v>5.13</v>
      </c>
      <c r="C11" s="27">
        <v>3.79</v>
      </c>
      <c r="D11" s="28">
        <v>3.21</v>
      </c>
      <c r="E11" s="31">
        <v>3.3</v>
      </c>
      <c r="F11" s="27">
        <v>3.58</v>
      </c>
      <c r="G11" s="27">
        <v>3.83</v>
      </c>
      <c r="H11" s="27">
        <v>3.79</v>
      </c>
      <c r="I11" s="27">
        <v>3.3</v>
      </c>
      <c r="J11" s="27">
        <v>3.21</v>
      </c>
      <c r="K11" s="27">
        <v>3.75</v>
      </c>
      <c r="L11" s="27">
        <v>3.87</v>
      </c>
      <c r="M11" s="27">
        <v>3.32</v>
      </c>
      <c r="N11" s="28">
        <v>4.8499999999999996</v>
      </c>
      <c r="O11" s="9">
        <v>3.99</v>
      </c>
      <c r="P11" s="1">
        <v>4.4400000000000004</v>
      </c>
      <c r="Q11" s="3">
        <v>2.99</v>
      </c>
      <c r="R11" s="7">
        <v>5.6</v>
      </c>
      <c r="S11" s="2">
        <v>3.24</v>
      </c>
      <c r="T11" s="1">
        <v>5.28</v>
      </c>
      <c r="U11" s="3">
        <v>3.02</v>
      </c>
      <c r="V11" s="2">
        <v>5.14</v>
      </c>
      <c r="W11" s="1">
        <v>3.11</v>
      </c>
      <c r="X11" s="3">
        <v>3.06</v>
      </c>
    </row>
    <row r="12" spans="1:24" x14ac:dyDescent="0.35">
      <c r="A12" s="37">
        <v>9</v>
      </c>
      <c r="B12" s="38"/>
      <c r="C12" s="39"/>
      <c r="D12" s="40"/>
      <c r="E12" s="41"/>
      <c r="F12" s="39"/>
      <c r="G12" s="39"/>
      <c r="H12" s="39"/>
      <c r="I12" s="39"/>
      <c r="J12" s="39"/>
      <c r="K12" s="39"/>
      <c r="L12" s="39"/>
      <c r="M12" s="39"/>
      <c r="N12" s="40"/>
      <c r="O12" s="42"/>
      <c r="P12" s="43"/>
      <c r="Q12" s="44"/>
      <c r="R12" s="52"/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4.87</v>
      </c>
      <c r="C13" s="29">
        <v>3.77</v>
      </c>
      <c r="D13" s="30">
        <v>3.05</v>
      </c>
      <c r="E13" s="32">
        <v>3.33</v>
      </c>
      <c r="F13" s="29">
        <v>3.39</v>
      </c>
      <c r="G13" s="29">
        <v>3.94</v>
      </c>
      <c r="H13" s="29">
        <v>3.85</v>
      </c>
      <c r="I13" s="29">
        <v>3.28</v>
      </c>
      <c r="J13" s="29">
        <v>3.26</v>
      </c>
      <c r="K13" s="29">
        <v>3.81</v>
      </c>
      <c r="L13" s="29">
        <v>4.0999999999999996</v>
      </c>
      <c r="M13" s="29">
        <v>3.27</v>
      </c>
      <c r="N13" s="30">
        <v>4.8099999999999996</v>
      </c>
      <c r="O13" s="10">
        <v>3.87</v>
      </c>
      <c r="P13" s="5">
        <v>4.3600000000000003</v>
      </c>
      <c r="Q13" s="6">
        <v>2.99</v>
      </c>
      <c r="R13" s="8"/>
      <c r="S13" s="4">
        <v>3.18</v>
      </c>
      <c r="T13" s="5">
        <v>5.24</v>
      </c>
      <c r="U13" s="6">
        <v>2.97</v>
      </c>
      <c r="V13" s="4">
        <v>5.0999999999999996</v>
      </c>
      <c r="W13" s="5">
        <v>3.04</v>
      </c>
      <c r="X13" s="6">
        <v>2.97</v>
      </c>
    </row>
    <row r="17" spans="1:24" ht="16" thickBot="1" x14ac:dyDescent="0.4">
      <c r="A17" s="67" t="s">
        <v>12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53" t="s">
        <v>1</v>
      </c>
      <c r="P19" s="50" t="s">
        <v>2</v>
      </c>
      <c r="Q19" s="51" t="s">
        <v>3</v>
      </c>
      <c r="R19" s="46" t="s">
        <v>4</v>
      </c>
      <c r="S19" s="49" t="s">
        <v>5</v>
      </c>
      <c r="T19" s="50" t="s">
        <v>6</v>
      </c>
      <c r="U19" s="51" t="s">
        <v>7</v>
      </c>
      <c r="V19" s="49" t="s">
        <v>8</v>
      </c>
      <c r="W19" s="50" t="s">
        <v>9</v>
      </c>
      <c r="X19" s="51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-0.19455252918287524</v>
      </c>
      <c r="C21" s="23">
        <f t="shared" ref="C21:X21" si="0">((C7-C6)/C6)*100</f>
        <v>2.278481012658224</v>
      </c>
      <c r="D21" s="23">
        <f t="shared" si="0"/>
        <v>-8.1761006289308238</v>
      </c>
      <c r="E21" s="23">
        <f t="shared" si="0"/>
        <v>0.88757396449704873</v>
      </c>
      <c r="F21" s="23">
        <f t="shared" si="0"/>
        <v>-0.81081081081081741</v>
      </c>
      <c r="G21" s="23">
        <f t="shared" si="0"/>
        <v>0.7614213197969607</v>
      </c>
      <c r="H21" s="23">
        <f t="shared" si="0"/>
        <v>2.0671834625323013</v>
      </c>
      <c r="I21" s="23">
        <f t="shared" si="0"/>
        <v>0.88235294117647789</v>
      </c>
      <c r="J21" s="23">
        <f t="shared" si="0"/>
        <v>-2.3668639053254457</v>
      </c>
      <c r="K21" s="23">
        <f t="shared" si="0"/>
        <v>2.5906735751295358</v>
      </c>
      <c r="L21" s="23">
        <f t="shared" si="0"/>
        <v>0.76530612244898599</v>
      </c>
      <c r="M21" s="23">
        <f t="shared" si="0"/>
        <v>-14.786967418546373</v>
      </c>
      <c r="N21" s="23">
        <f t="shared" si="0"/>
        <v>-0.80000000000000071</v>
      </c>
      <c r="O21" s="23">
        <f t="shared" si="0"/>
        <v>13.33333333333333</v>
      </c>
      <c r="P21" s="23">
        <f t="shared" si="0"/>
        <v>-0.21413276231262929</v>
      </c>
      <c r="Q21" s="23">
        <f t="shared" si="0"/>
        <v>1.3029315960912065</v>
      </c>
      <c r="R21" s="33">
        <f t="shared" si="0"/>
        <v>0</v>
      </c>
      <c r="S21" s="23">
        <f t="shared" si="0"/>
        <v>2.1806853582554466</v>
      </c>
      <c r="T21" s="23">
        <f t="shared" si="0"/>
        <v>3.0060120240480854</v>
      </c>
      <c r="U21" s="33">
        <f t="shared" si="0"/>
        <v>0</v>
      </c>
      <c r="V21" s="23">
        <f t="shared" si="0"/>
        <v>3.9094650205761217</v>
      </c>
      <c r="W21" s="23">
        <f t="shared" si="0"/>
        <v>-0.6493506493506499</v>
      </c>
      <c r="X21" s="23">
        <f t="shared" si="0"/>
        <v>0.33222591362127013</v>
      </c>
    </row>
    <row r="22" spans="1:24" x14ac:dyDescent="0.35">
      <c r="A22" s="33">
        <v>2</v>
      </c>
      <c r="B22" s="23">
        <f>((B8-B6)/B6)*100</f>
        <v>0.77821011673151819</v>
      </c>
      <c r="C22" s="23">
        <f t="shared" ref="C22:X22" si="1">((C8-C6)/C6)*100</f>
        <v>-0.75949367088608222</v>
      </c>
      <c r="D22" s="23">
        <f t="shared" si="1"/>
        <v>-5.3459119496855463</v>
      </c>
      <c r="E22" s="23">
        <f t="shared" si="1"/>
        <v>0.29585798816568731</v>
      </c>
      <c r="F22" s="23">
        <f t="shared" si="1"/>
        <v>-2.4324324324324405</v>
      </c>
      <c r="G22" s="23">
        <f t="shared" si="1"/>
        <v>-0.25380710659897937</v>
      </c>
      <c r="H22" s="23">
        <f t="shared" si="1"/>
        <v>0.51679586563307534</v>
      </c>
      <c r="I22" s="23">
        <f t="shared" si="1"/>
        <v>0</v>
      </c>
      <c r="J22" s="23">
        <f t="shared" si="1"/>
        <v>-3.5502958579881692</v>
      </c>
      <c r="K22" s="23">
        <f t="shared" si="1"/>
        <v>-1.5544041450777215</v>
      </c>
      <c r="L22" s="23">
        <f t="shared" si="1"/>
        <v>1.020408163265307</v>
      </c>
      <c r="M22" s="23">
        <f t="shared" si="1"/>
        <v>-15.789473684210535</v>
      </c>
      <c r="N22" s="23">
        <f t="shared" si="1"/>
        <v>-0.99999999999999634</v>
      </c>
      <c r="O22" s="23">
        <f t="shared" si="1"/>
        <v>13.623188405797093</v>
      </c>
      <c r="P22" s="23">
        <f t="shared" si="1"/>
        <v>-4.4967880085653098</v>
      </c>
      <c r="Q22" s="23">
        <f t="shared" si="1"/>
        <v>0</v>
      </c>
      <c r="R22" s="33">
        <f t="shared" si="1"/>
        <v>-1.1986301369863064</v>
      </c>
      <c r="S22" s="23">
        <f t="shared" si="1"/>
        <v>1.2461059190031165</v>
      </c>
      <c r="T22" s="23">
        <f t="shared" si="1"/>
        <v>1.0020040080160284</v>
      </c>
      <c r="U22" s="33">
        <f t="shared" si="1"/>
        <v>2.2508038585209094</v>
      </c>
      <c r="V22" s="23">
        <f t="shared" si="1"/>
        <v>6.9958847736625485</v>
      </c>
      <c r="W22" s="23">
        <f t="shared" si="1"/>
        <v>0.32467532467531773</v>
      </c>
      <c r="X22" s="23">
        <f t="shared" si="1"/>
        <v>0.66445182724252549</v>
      </c>
    </row>
    <row r="23" spans="1:24" x14ac:dyDescent="0.35">
      <c r="A23" s="33">
        <v>3</v>
      </c>
      <c r="B23" s="23">
        <f>((B9-B6)/B6)*100</f>
        <v>-0.58365758754862573</v>
      </c>
      <c r="C23" s="23">
        <f t="shared" ref="C23:X23" si="2">((C9-C6)/C6)*100</f>
        <v>-1.7721518987341842</v>
      </c>
      <c r="D23" s="23">
        <f t="shared" si="2"/>
        <v>2.2012578616352152</v>
      </c>
      <c r="E23" s="23">
        <f t="shared" si="2"/>
        <v>-1.1834319526627228</v>
      </c>
      <c r="F23" s="23">
        <f t="shared" si="2"/>
        <v>-2.4324324324324405</v>
      </c>
      <c r="G23" s="23">
        <f t="shared" si="2"/>
        <v>-2.7918781725888295</v>
      </c>
      <c r="H23" s="23">
        <f t="shared" si="2"/>
        <v>-0.77519379844961878</v>
      </c>
      <c r="I23" s="23">
        <f t="shared" si="2"/>
        <v>-0.58823529411764752</v>
      </c>
      <c r="J23" s="23">
        <f t="shared" si="2"/>
        <v>-4.4378698224852045</v>
      </c>
      <c r="K23" s="23">
        <f t="shared" si="2"/>
        <v>-3.1088082901554315</v>
      </c>
      <c r="L23" s="23">
        <f t="shared" si="2"/>
        <v>-1.2755102040816282</v>
      </c>
      <c r="M23" s="23">
        <f t="shared" si="2"/>
        <v>-16.290726817042614</v>
      </c>
      <c r="N23" s="23">
        <f t="shared" si="2"/>
        <v>-1.9999999999999927</v>
      </c>
      <c r="O23" s="23">
        <f t="shared" si="2"/>
        <v>8.1159420289855007</v>
      </c>
      <c r="P23" s="23">
        <f t="shared" si="2"/>
        <v>-1.7130620985010721</v>
      </c>
      <c r="Q23" s="23">
        <f t="shared" si="2"/>
        <v>-1.3029315960912065</v>
      </c>
      <c r="R23" s="33">
        <f t="shared" si="2"/>
        <v>-1.7123287671232816</v>
      </c>
      <c r="S23" s="23">
        <f t="shared" si="2"/>
        <v>1.2461059190031165</v>
      </c>
      <c r="T23" s="23">
        <f t="shared" si="2"/>
        <v>6.8136272545090151</v>
      </c>
      <c r="U23" s="33">
        <f t="shared" si="2"/>
        <v>0.96463022508039387</v>
      </c>
      <c r="V23" s="23">
        <f t="shared" si="2"/>
        <v>3.0864197530864086</v>
      </c>
      <c r="W23" s="23">
        <f t="shared" si="2"/>
        <v>1.9480519480519498</v>
      </c>
      <c r="X23" s="23">
        <f t="shared" si="2"/>
        <v>1.328903654485051</v>
      </c>
    </row>
    <row r="24" spans="1:24" x14ac:dyDescent="0.35">
      <c r="A24" s="33">
        <v>4</v>
      </c>
      <c r="B24" s="23">
        <f>((B10-B6)/B6)*100</f>
        <v>-1.9455252918287869</v>
      </c>
      <c r="C24" s="23">
        <f t="shared" ref="C24:X24" si="3">((C10-C6)/C6)*100</f>
        <v>-2.7848101265822862</v>
      </c>
      <c r="D24" s="23">
        <f t="shared" si="3"/>
        <v>1.5723270440251518</v>
      </c>
      <c r="E24" s="23">
        <f t="shared" si="3"/>
        <v>-2.9585798816568074</v>
      </c>
      <c r="F24" s="23">
        <f t="shared" si="3"/>
        <v>-2.9729729729729817</v>
      </c>
      <c r="G24" s="23">
        <f t="shared" si="3"/>
        <v>-1.5228426395939101</v>
      </c>
      <c r="H24" s="23">
        <f t="shared" si="3"/>
        <v>-0.25839793281654344</v>
      </c>
      <c r="I24" s="23">
        <f t="shared" si="3"/>
        <v>-1.7647058823529429</v>
      </c>
      <c r="J24" s="23">
        <f t="shared" si="3"/>
        <v>-5.6213017751479279</v>
      </c>
      <c r="K24" s="23">
        <f t="shared" si="3"/>
        <v>-3.3678756476683911</v>
      </c>
      <c r="L24" s="23">
        <f t="shared" si="3"/>
        <v>0.51020408163265352</v>
      </c>
      <c r="M24" s="23">
        <f t="shared" si="3"/>
        <v>-16.791979949874694</v>
      </c>
      <c r="N24" s="23">
        <f t="shared" si="3"/>
        <v>-3.2000000000000028</v>
      </c>
      <c r="O24" s="23">
        <f t="shared" si="3"/>
        <v>15.362318840579704</v>
      </c>
      <c r="P24" s="23">
        <f t="shared" si="3"/>
        <v>-3.8543897216274026</v>
      </c>
      <c r="Q24" s="23">
        <f t="shared" si="3"/>
        <v>-1.9543973941368098</v>
      </c>
      <c r="R24" s="33">
        <f t="shared" si="3"/>
        <v>-3.253424657534238</v>
      </c>
      <c r="S24" s="23">
        <f t="shared" si="3"/>
        <v>1.2461059190031165</v>
      </c>
      <c r="T24" s="23">
        <f t="shared" si="3"/>
        <v>6.2124248496993904</v>
      </c>
      <c r="U24" s="33">
        <f t="shared" si="3"/>
        <v>-0.6430868167202578</v>
      </c>
      <c r="V24" s="23">
        <f t="shared" si="3"/>
        <v>2.263374485596696</v>
      </c>
      <c r="W24" s="23">
        <f t="shared" si="3"/>
        <v>3.5714285714285672</v>
      </c>
      <c r="X24" s="23">
        <f t="shared" si="3"/>
        <v>2.3255813953488467</v>
      </c>
    </row>
    <row r="25" spans="1:24" x14ac:dyDescent="0.35">
      <c r="A25" s="33">
        <v>5</v>
      </c>
      <c r="B25" s="23">
        <f>((B11-B6)/B6)*100</f>
        <v>-0.19455252918287524</v>
      </c>
      <c r="C25" s="23">
        <f t="shared" ref="C25:X25" si="4">((C11-C6)/C6)*100</f>
        <v>-4.0506329113924089</v>
      </c>
      <c r="D25" s="23">
        <f t="shared" si="4"/>
        <v>0.94339622641508825</v>
      </c>
      <c r="E25" s="23">
        <f t="shared" si="4"/>
        <v>-2.3668639053254457</v>
      </c>
      <c r="F25" s="23">
        <f t="shared" si="4"/>
        <v>-3.2432432432432461</v>
      </c>
      <c r="G25" s="23">
        <f t="shared" si="4"/>
        <v>-2.7918781725888295</v>
      </c>
      <c r="H25" s="23">
        <f t="shared" si="4"/>
        <v>-2.0671834625323013</v>
      </c>
      <c r="I25" s="23">
        <f t="shared" si="4"/>
        <v>-2.9411764705882382</v>
      </c>
      <c r="J25" s="23">
        <f t="shared" si="4"/>
        <v>-5.0295857988165658</v>
      </c>
      <c r="K25" s="23">
        <f t="shared" si="4"/>
        <v>-2.8497409326424838</v>
      </c>
      <c r="L25" s="23">
        <f t="shared" si="4"/>
        <v>-1.2755102040816282</v>
      </c>
      <c r="M25" s="23">
        <f t="shared" si="4"/>
        <v>-16.791979949874694</v>
      </c>
      <c r="N25" s="23">
        <f t="shared" si="4"/>
        <v>-3.0000000000000071</v>
      </c>
      <c r="O25" s="23">
        <f t="shared" si="4"/>
        <v>15.65217391304348</v>
      </c>
      <c r="P25" s="23">
        <f t="shared" si="4"/>
        <v>-4.9250535331905683</v>
      </c>
      <c r="Q25" s="23">
        <f t="shared" si="4"/>
        <v>-2.6058631921823983</v>
      </c>
      <c r="R25" s="33">
        <f t="shared" si="4"/>
        <v>-4.1095890410958944</v>
      </c>
      <c r="S25" s="23">
        <f t="shared" si="4"/>
        <v>0.93457943925234421</v>
      </c>
      <c r="T25" s="23">
        <f t="shared" si="4"/>
        <v>5.811623246492986</v>
      </c>
      <c r="U25" s="33">
        <f t="shared" si="4"/>
        <v>-2.8938906752411531</v>
      </c>
      <c r="V25" s="23">
        <f t="shared" si="4"/>
        <v>5.7613168724279697</v>
      </c>
      <c r="W25" s="23">
        <f t="shared" si="4"/>
        <v>0.97402597402596758</v>
      </c>
      <c r="X25" s="23">
        <f t="shared" si="4"/>
        <v>1.6611295681063212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69"/>
      <c r="P26" s="24"/>
      <c r="Q26" s="25"/>
      <c r="R26" s="33"/>
      <c r="S26" s="23"/>
      <c r="T26" s="23"/>
      <c r="U26" s="33"/>
      <c r="V26" s="23"/>
      <c r="W26" s="23"/>
      <c r="X26" s="23"/>
    </row>
    <row r="27" spans="1:24" ht="15" thickBot="1" x14ac:dyDescent="0.4">
      <c r="A27" s="34">
        <v>14</v>
      </c>
      <c r="B27" s="23">
        <f>((B13-B6)/B6)*100</f>
        <v>-5.2529182879377352</v>
      </c>
      <c r="C27" s="23">
        <f t="shared" ref="C27:X27" si="5">((C13-C6)/C6)*100</f>
        <v>-4.5569620253164596</v>
      </c>
      <c r="D27" s="23">
        <f t="shared" si="5"/>
        <v>-4.088050314465419</v>
      </c>
      <c r="E27" s="23">
        <f t="shared" si="5"/>
        <v>-1.479289940828397</v>
      </c>
      <c r="F27" s="23">
        <f t="shared" si="5"/>
        <v>-8.378378378378379</v>
      </c>
      <c r="G27" s="23">
        <f t="shared" si="5"/>
        <v>0</v>
      </c>
      <c r="H27" s="23">
        <f t="shared" si="5"/>
        <v>-0.51679586563307534</v>
      </c>
      <c r="I27" s="23">
        <f t="shared" si="5"/>
        <v>-3.5294117647058858</v>
      </c>
      <c r="J27" s="23">
        <f t="shared" si="5"/>
        <v>-3.5502958579881692</v>
      </c>
      <c r="K27" s="23">
        <f t="shared" si="5"/>
        <v>-1.2953367875647623</v>
      </c>
      <c r="L27" s="23">
        <f t="shared" si="5"/>
        <v>4.59183673469387</v>
      </c>
      <c r="M27" s="23">
        <f t="shared" si="5"/>
        <v>-18.045112781954892</v>
      </c>
      <c r="N27" s="23">
        <f t="shared" si="5"/>
        <v>-3.8000000000000074</v>
      </c>
      <c r="O27" s="23">
        <f t="shared" si="5"/>
        <v>12.173913043478258</v>
      </c>
      <c r="P27" s="23">
        <f t="shared" si="5"/>
        <v>-6.6381156316916403</v>
      </c>
      <c r="Q27" s="23">
        <f t="shared" si="5"/>
        <v>-2.6058631921823983</v>
      </c>
      <c r="R27" s="34"/>
      <c r="S27" s="26">
        <f t="shared" si="5"/>
        <v>-0.93457943925233034</v>
      </c>
      <c r="T27" s="26">
        <f t="shared" si="5"/>
        <v>5.0100200400801596</v>
      </c>
      <c r="U27" s="34">
        <f t="shared" si="5"/>
        <v>-4.5016077170417903</v>
      </c>
      <c r="V27" s="23">
        <f t="shared" si="5"/>
        <v>4.9382716049382571</v>
      </c>
      <c r="W27" s="23">
        <f t="shared" si="5"/>
        <v>-1.2987012987012998</v>
      </c>
      <c r="X27" s="23">
        <f t="shared" si="5"/>
        <v>-1.3289036544850363</v>
      </c>
    </row>
  </sheetData>
  <mergeCells count="12">
    <mergeCell ref="V18:X18"/>
    <mergeCell ref="S18:U18"/>
    <mergeCell ref="B4:D4"/>
    <mergeCell ref="O4:Q4"/>
    <mergeCell ref="V4:X4"/>
    <mergeCell ref="G4:N4"/>
    <mergeCell ref="E4:F4"/>
    <mergeCell ref="S4:U4"/>
    <mergeCell ref="B18:D18"/>
    <mergeCell ref="O18:Q18"/>
    <mergeCell ref="G18:N18"/>
    <mergeCell ref="E18:F18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076E-57F2-4089-948C-F1AEBE88D6CD}">
  <dimension ref="A2:X27"/>
  <sheetViews>
    <sheetView workbookViewId="0">
      <selection activeCell="Q37" sqref="Q37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28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100.76</v>
      </c>
      <c r="C6" s="55">
        <v>101.3</v>
      </c>
      <c r="D6" s="56">
        <v>99.14</v>
      </c>
      <c r="E6" s="54">
        <v>100.58</v>
      </c>
      <c r="F6" s="56">
        <v>100.4</v>
      </c>
      <c r="G6" s="54">
        <v>100.76</v>
      </c>
      <c r="H6" s="55">
        <v>100.58</v>
      </c>
      <c r="I6" s="55">
        <v>101.12</v>
      </c>
      <c r="J6" s="56">
        <v>100.22</v>
      </c>
      <c r="K6" s="63">
        <v>101.48</v>
      </c>
      <c r="L6" s="64">
        <v>100.94</v>
      </c>
      <c r="M6" s="64">
        <v>100.58</v>
      </c>
      <c r="N6" s="65">
        <v>101.12</v>
      </c>
      <c r="O6" s="21">
        <v>101.9</v>
      </c>
      <c r="P6" s="13">
        <v>100.1</v>
      </c>
      <c r="Q6" s="14">
        <v>100.5</v>
      </c>
      <c r="R6" s="11">
        <v>101.7</v>
      </c>
      <c r="S6" s="12">
        <v>101.1</v>
      </c>
      <c r="T6" s="13">
        <v>101.2</v>
      </c>
      <c r="U6" s="14">
        <v>101</v>
      </c>
      <c r="V6" s="12">
        <v>101.7</v>
      </c>
      <c r="W6" s="13">
        <v>101</v>
      </c>
      <c r="X6" s="14">
        <v>100.9</v>
      </c>
    </row>
    <row r="7" spans="1:24" x14ac:dyDescent="0.35">
      <c r="A7" s="33">
        <v>1</v>
      </c>
      <c r="B7" s="35">
        <v>100.4</v>
      </c>
      <c r="C7" s="27">
        <v>101.12</v>
      </c>
      <c r="D7" s="28">
        <v>99.860000000000014</v>
      </c>
      <c r="E7" s="35">
        <v>102.74</v>
      </c>
      <c r="F7" s="28">
        <v>99.5</v>
      </c>
      <c r="G7" s="35">
        <v>101.12</v>
      </c>
      <c r="H7" s="27">
        <v>102.74</v>
      </c>
      <c r="I7" s="27">
        <v>99.68</v>
      </c>
      <c r="J7" s="28">
        <v>101.48</v>
      </c>
      <c r="K7" s="35">
        <v>99.14</v>
      </c>
      <c r="L7" s="27">
        <v>99.32</v>
      </c>
      <c r="M7" s="27">
        <v>99.14</v>
      </c>
      <c r="N7" s="28">
        <v>100.76</v>
      </c>
      <c r="O7" s="9">
        <v>100.8</v>
      </c>
      <c r="P7" s="1">
        <v>101.1</v>
      </c>
      <c r="Q7" s="3">
        <v>101.1</v>
      </c>
      <c r="R7" s="7">
        <v>100.8</v>
      </c>
      <c r="S7" s="2">
        <v>100.4</v>
      </c>
      <c r="T7" s="1">
        <v>101.5</v>
      </c>
      <c r="U7" s="3">
        <v>100</v>
      </c>
      <c r="V7" s="2">
        <v>100.8</v>
      </c>
      <c r="W7" s="1">
        <v>100.5</v>
      </c>
      <c r="X7" s="3">
        <v>99.9</v>
      </c>
    </row>
    <row r="8" spans="1:24" x14ac:dyDescent="0.35">
      <c r="A8" s="33">
        <v>2</v>
      </c>
      <c r="B8" s="35">
        <v>99.86</v>
      </c>
      <c r="C8" s="27">
        <v>100.76</v>
      </c>
      <c r="D8" s="28">
        <v>101.48</v>
      </c>
      <c r="E8" s="35">
        <v>101.48</v>
      </c>
      <c r="F8" s="28">
        <v>100.22</v>
      </c>
      <c r="G8" s="35">
        <v>98.42</v>
      </c>
      <c r="H8" s="27">
        <v>99.860000000000014</v>
      </c>
      <c r="I8" s="27">
        <v>101.12</v>
      </c>
      <c r="J8" s="28">
        <v>101.12</v>
      </c>
      <c r="K8" s="35">
        <v>98.960000000000008</v>
      </c>
      <c r="L8" s="27">
        <v>99.860000000000014</v>
      </c>
      <c r="M8" s="27">
        <v>99.14</v>
      </c>
      <c r="N8" s="28">
        <v>99.860000000000014</v>
      </c>
      <c r="O8" s="9">
        <v>101.1</v>
      </c>
      <c r="P8" s="1">
        <v>100.9</v>
      </c>
      <c r="Q8" s="3">
        <v>101.2</v>
      </c>
      <c r="R8" s="7">
        <v>101</v>
      </c>
      <c r="S8" s="2">
        <v>100</v>
      </c>
      <c r="T8" s="1">
        <v>101.3</v>
      </c>
      <c r="U8" s="3">
        <v>100.6</v>
      </c>
      <c r="V8" s="2">
        <v>102</v>
      </c>
      <c r="W8" s="1">
        <v>100.4</v>
      </c>
      <c r="X8" s="3">
        <v>99.2</v>
      </c>
    </row>
    <row r="9" spans="1:24" x14ac:dyDescent="0.35">
      <c r="A9" s="33">
        <v>3</v>
      </c>
      <c r="B9" s="35">
        <v>100.76</v>
      </c>
      <c r="C9" s="27">
        <v>101.48</v>
      </c>
      <c r="D9" s="28">
        <v>102.38000000000001</v>
      </c>
      <c r="E9" s="35">
        <v>102.92</v>
      </c>
      <c r="F9" s="28">
        <v>100.58</v>
      </c>
      <c r="G9" s="35">
        <v>101.3</v>
      </c>
      <c r="H9" s="27">
        <v>103.10000000000001</v>
      </c>
      <c r="I9" s="27">
        <v>102.92</v>
      </c>
      <c r="J9" s="28">
        <v>100.76</v>
      </c>
      <c r="K9" s="35">
        <v>100.94</v>
      </c>
      <c r="L9" s="27">
        <v>102.92</v>
      </c>
      <c r="M9" s="27">
        <v>100.58</v>
      </c>
      <c r="N9" s="28">
        <v>100.58</v>
      </c>
      <c r="O9" s="9">
        <v>101</v>
      </c>
      <c r="P9" s="1">
        <v>103</v>
      </c>
      <c r="Q9" s="3">
        <v>102.3</v>
      </c>
      <c r="R9" s="7">
        <v>102.5</v>
      </c>
      <c r="S9" s="2">
        <v>99.8</v>
      </c>
      <c r="T9" s="1">
        <v>101.7</v>
      </c>
      <c r="U9" s="3">
        <v>100.9</v>
      </c>
      <c r="V9" s="2">
        <v>100.9</v>
      </c>
      <c r="W9" s="1">
        <v>101.4</v>
      </c>
      <c r="X9" s="3">
        <v>100.9</v>
      </c>
    </row>
    <row r="10" spans="1:24" x14ac:dyDescent="0.35">
      <c r="A10" s="33">
        <v>4</v>
      </c>
      <c r="B10" s="35">
        <v>100.22</v>
      </c>
      <c r="C10" s="27">
        <v>101.48</v>
      </c>
      <c r="D10" s="28">
        <v>101.66000000000001</v>
      </c>
      <c r="E10" s="35">
        <v>102.74</v>
      </c>
      <c r="F10" s="28">
        <v>100.03999999999999</v>
      </c>
      <c r="G10" s="35">
        <v>100.4</v>
      </c>
      <c r="H10" s="27">
        <v>101.3</v>
      </c>
      <c r="I10" s="27">
        <v>101.48</v>
      </c>
      <c r="J10" s="28">
        <v>101.48</v>
      </c>
      <c r="K10" s="35">
        <v>99.5</v>
      </c>
      <c r="L10" s="27">
        <v>100.03999999999999</v>
      </c>
      <c r="M10" s="27">
        <v>101.84</v>
      </c>
      <c r="N10" s="28">
        <v>100.76</v>
      </c>
      <c r="O10" s="9">
        <v>101.5</v>
      </c>
      <c r="P10" s="1">
        <v>100.2</v>
      </c>
      <c r="Q10" s="3">
        <v>101.6</v>
      </c>
      <c r="R10" s="7">
        <v>101.5</v>
      </c>
      <c r="S10" s="2">
        <v>100.1</v>
      </c>
      <c r="T10" s="1">
        <v>100.4</v>
      </c>
      <c r="U10" s="3">
        <v>101</v>
      </c>
      <c r="V10" s="2">
        <v>100.8</v>
      </c>
      <c r="W10" s="1">
        <v>100.6</v>
      </c>
      <c r="X10" s="3">
        <v>101.4</v>
      </c>
    </row>
    <row r="11" spans="1:24" x14ac:dyDescent="0.35">
      <c r="A11" s="33">
        <v>5</v>
      </c>
      <c r="B11" s="35">
        <v>101.12</v>
      </c>
      <c r="C11" s="27">
        <v>101.3</v>
      </c>
      <c r="D11" s="28">
        <v>99.860000000000014</v>
      </c>
      <c r="E11" s="35">
        <v>100.03999999999999</v>
      </c>
      <c r="F11" s="28">
        <v>100.58</v>
      </c>
      <c r="G11" s="35">
        <v>99.32</v>
      </c>
      <c r="H11" s="27">
        <v>98.78</v>
      </c>
      <c r="I11" s="27">
        <v>101.3</v>
      </c>
      <c r="J11" s="28">
        <v>99.68</v>
      </c>
      <c r="K11" s="35">
        <v>100.22</v>
      </c>
      <c r="L11" s="27">
        <v>100.58</v>
      </c>
      <c r="M11" s="27">
        <v>102.02</v>
      </c>
      <c r="N11" s="28">
        <v>100.94</v>
      </c>
      <c r="O11" s="9">
        <v>99.7</v>
      </c>
      <c r="P11" s="1">
        <v>100.7</v>
      </c>
      <c r="Q11" s="3">
        <v>102</v>
      </c>
      <c r="R11" s="7">
        <v>100.8</v>
      </c>
      <c r="S11" s="2">
        <v>101.5</v>
      </c>
      <c r="T11" s="1">
        <v>100.4</v>
      </c>
      <c r="U11" s="3">
        <v>100.6</v>
      </c>
      <c r="V11" s="2">
        <v>100.9</v>
      </c>
      <c r="W11" s="1">
        <v>99.5</v>
      </c>
      <c r="X11" s="3">
        <v>100.9</v>
      </c>
    </row>
    <row r="12" spans="1:24" x14ac:dyDescent="0.35">
      <c r="A12" s="37">
        <v>9</v>
      </c>
      <c r="B12" s="38"/>
      <c r="D12" s="61"/>
      <c r="E12" s="62"/>
      <c r="F12" s="61"/>
      <c r="G12" s="62"/>
      <c r="J12" s="61"/>
      <c r="K12" s="62"/>
      <c r="N12" s="61"/>
      <c r="O12" s="42"/>
      <c r="P12" s="43"/>
      <c r="Q12" s="44"/>
      <c r="R12" s="52"/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98.96</v>
      </c>
      <c r="C13" s="29">
        <v>99.5</v>
      </c>
      <c r="D13" s="30">
        <v>97.52</v>
      </c>
      <c r="E13" s="36">
        <v>98.06</v>
      </c>
      <c r="F13" s="30">
        <v>100.03999999999999</v>
      </c>
      <c r="G13" s="36">
        <v>100.03999999999999</v>
      </c>
      <c r="H13" s="29">
        <v>100.58</v>
      </c>
      <c r="I13" s="29">
        <v>98.06</v>
      </c>
      <c r="J13" s="30">
        <v>98.960000000000008</v>
      </c>
      <c r="K13" s="36">
        <v>99.860000000000014</v>
      </c>
      <c r="L13" s="29">
        <v>101.3</v>
      </c>
      <c r="M13" s="29">
        <v>99.860000000000014</v>
      </c>
      <c r="N13" s="30">
        <v>100.58</v>
      </c>
      <c r="O13" s="10">
        <v>100.5</v>
      </c>
      <c r="P13" s="5">
        <v>98.7</v>
      </c>
      <c r="Q13" s="6">
        <v>100.2</v>
      </c>
      <c r="R13" s="8"/>
      <c r="S13" s="4">
        <v>99.6</v>
      </c>
      <c r="T13" s="5">
        <v>100.8</v>
      </c>
      <c r="U13" s="6">
        <v>101.1</v>
      </c>
      <c r="V13" s="4">
        <v>100.7</v>
      </c>
      <c r="W13" s="5">
        <v>99.8</v>
      </c>
      <c r="X13" s="6">
        <v>99.2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-0.35728463676061872</v>
      </c>
      <c r="C21" s="23">
        <f t="shared" ref="C21:X21" si="0">((C7-C6)/C6)*100</f>
        <v>-0.17769002961499764</v>
      </c>
      <c r="D21" s="23">
        <f t="shared" si="0"/>
        <v>0.72624571313295649</v>
      </c>
      <c r="E21" s="23">
        <f t="shared" si="0"/>
        <v>2.1475442433883445</v>
      </c>
      <c r="F21" s="23">
        <f t="shared" si="0"/>
        <v>-0.89641434262948771</v>
      </c>
      <c r="G21" s="23">
        <f t="shared" si="0"/>
        <v>0.35728463676061872</v>
      </c>
      <c r="H21" s="23">
        <f t="shared" si="0"/>
        <v>2.1475442433883445</v>
      </c>
      <c r="I21" s="23">
        <f t="shared" si="0"/>
        <v>-1.42405063291139</v>
      </c>
      <c r="J21" s="23">
        <f t="shared" si="0"/>
        <v>1.2572340850129766</v>
      </c>
      <c r="K21" s="23">
        <f t="shared" si="0"/>
        <v>-2.3058730784391046</v>
      </c>
      <c r="L21" s="23">
        <f t="shared" si="0"/>
        <v>-1.6049138101842724</v>
      </c>
      <c r="M21" s="23">
        <f t="shared" si="0"/>
        <v>-1.4316961622588962</v>
      </c>
      <c r="N21" s="33">
        <f t="shared" si="0"/>
        <v>-0.3560126582278475</v>
      </c>
      <c r="O21" s="23">
        <f t="shared" si="0"/>
        <v>-1.0794896957801849</v>
      </c>
      <c r="P21" s="23">
        <f t="shared" si="0"/>
        <v>0.99900099900099903</v>
      </c>
      <c r="Q21" s="23">
        <f t="shared" si="0"/>
        <v>0.59701492537312872</v>
      </c>
      <c r="R21" s="33">
        <f t="shared" si="0"/>
        <v>-0.88495575221239497</v>
      </c>
      <c r="S21" s="23">
        <f t="shared" si="0"/>
        <v>-0.69238377843717969</v>
      </c>
      <c r="T21" s="23">
        <f t="shared" si="0"/>
        <v>0.29644268774703275</v>
      </c>
      <c r="U21" s="33">
        <f t="shared" si="0"/>
        <v>-0.99009900990099009</v>
      </c>
      <c r="V21" s="23">
        <f t="shared" si="0"/>
        <v>-0.88495575221239497</v>
      </c>
      <c r="W21" s="23">
        <f t="shared" si="0"/>
        <v>-0.49504950495049505</v>
      </c>
      <c r="X21" s="23">
        <f t="shared" si="0"/>
        <v>-0.99108027750247762</v>
      </c>
    </row>
    <row r="22" spans="1:24" x14ac:dyDescent="0.35">
      <c r="A22" s="33">
        <v>2</v>
      </c>
      <c r="B22" s="23">
        <f>((B8-B6)/B6)*100</f>
        <v>-0.89321159190155386</v>
      </c>
      <c r="C22" s="23">
        <f t="shared" ref="C22:X22" si="1">((C8-C6)/C6)*100</f>
        <v>-0.53307008884500695</v>
      </c>
      <c r="D22" s="23">
        <f t="shared" si="1"/>
        <v>2.3602985676820691</v>
      </c>
      <c r="E22" s="23">
        <f t="shared" si="1"/>
        <v>0.89481010141181716</v>
      </c>
      <c r="F22" s="23">
        <f t="shared" si="1"/>
        <v>-0.17928286852590319</v>
      </c>
      <c r="G22" s="23">
        <f t="shared" si="1"/>
        <v>-2.3223501389440284</v>
      </c>
      <c r="H22" s="23">
        <f t="shared" si="1"/>
        <v>-0.71584808112943388</v>
      </c>
      <c r="I22" s="23">
        <f t="shared" si="1"/>
        <v>0</v>
      </c>
      <c r="J22" s="23">
        <f t="shared" si="1"/>
        <v>0.89802434643784257</v>
      </c>
      <c r="K22" s="23">
        <f t="shared" si="1"/>
        <v>-2.4832479306267206</v>
      </c>
      <c r="L22" s="23">
        <f t="shared" si="1"/>
        <v>-1.0699425401228295</v>
      </c>
      <c r="M22" s="23">
        <f t="shared" si="1"/>
        <v>-1.4316961622588962</v>
      </c>
      <c r="N22" s="33">
        <f t="shared" si="1"/>
        <v>-1.2460443037974593</v>
      </c>
      <c r="O22" s="23">
        <f t="shared" si="1"/>
        <v>-0.78508341511286683</v>
      </c>
      <c r="P22" s="23">
        <f t="shared" si="1"/>
        <v>0.79920079920081066</v>
      </c>
      <c r="Q22" s="23">
        <f t="shared" si="1"/>
        <v>0.69651741293532621</v>
      </c>
      <c r="R22" s="33">
        <f t="shared" si="1"/>
        <v>-0.68829891838741675</v>
      </c>
      <c r="S22" s="23">
        <f t="shared" si="1"/>
        <v>-1.0880316518298658</v>
      </c>
      <c r="T22" s="23">
        <f t="shared" si="1"/>
        <v>9.8814229249006236E-2</v>
      </c>
      <c r="U22" s="33">
        <f t="shared" si="1"/>
        <v>-0.39603960396040166</v>
      </c>
      <c r="V22" s="23">
        <f t="shared" si="1"/>
        <v>0.29498525073746029</v>
      </c>
      <c r="W22" s="23">
        <f t="shared" si="1"/>
        <v>-0.59405940594058848</v>
      </c>
      <c r="X22" s="23">
        <f t="shared" si="1"/>
        <v>-1.6848364717542148</v>
      </c>
    </row>
    <row r="23" spans="1:24" x14ac:dyDescent="0.35">
      <c r="A23" s="33">
        <v>3</v>
      </c>
      <c r="B23" s="23">
        <f>((B9-B6)/B6)*100</f>
        <v>0</v>
      </c>
      <c r="C23" s="23">
        <f t="shared" ref="C23:X23" si="2">((C9-C6)/C6)*100</f>
        <v>0.17769002961501168</v>
      </c>
      <c r="D23" s="23">
        <f t="shared" si="2"/>
        <v>3.2681057090982542</v>
      </c>
      <c r="E23" s="23">
        <f t="shared" si="2"/>
        <v>2.3265062636707134</v>
      </c>
      <c r="F23" s="23">
        <f t="shared" si="2"/>
        <v>0.17928286852588904</v>
      </c>
      <c r="G23" s="23">
        <f t="shared" si="2"/>
        <v>0.53592695514092092</v>
      </c>
      <c r="H23" s="23">
        <f t="shared" si="2"/>
        <v>2.5054682839530824</v>
      </c>
      <c r="I23" s="23">
        <f t="shared" si="2"/>
        <v>1.7800632911392376</v>
      </c>
      <c r="J23" s="23">
        <f t="shared" si="2"/>
        <v>0.53881460786270829</v>
      </c>
      <c r="K23" s="23">
        <f t="shared" si="2"/>
        <v>-0.53212455656287572</v>
      </c>
      <c r="L23" s="23">
        <f t="shared" si="2"/>
        <v>1.9615613235585538</v>
      </c>
      <c r="M23" s="23">
        <f t="shared" si="2"/>
        <v>0</v>
      </c>
      <c r="N23" s="33">
        <f t="shared" si="2"/>
        <v>-0.53401898734177833</v>
      </c>
      <c r="O23" s="23">
        <f t="shared" si="2"/>
        <v>-0.88321884200196821</v>
      </c>
      <c r="P23" s="23">
        <f t="shared" si="2"/>
        <v>2.8971028971029029</v>
      </c>
      <c r="Q23" s="23">
        <f t="shared" si="2"/>
        <v>1.7910447761194004</v>
      </c>
      <c r="R23" s="33">
        <f t="shared" si="2"/>
        <v>0.78662733529989881</v>
      </c>
      <c r="S23" s="23">
        <f t="shared" si="2"/>
        <v>-1.2858555885262091</v>
      </c>
      <c r="T23" s="23">
        <f t="shared" si="2"/>
        <v>0.49407114624505932</v>
      </c>
      <c r="U23" s="33">
        <f t="shared" si="2"/>
        <v>-9.900990099009338E-2</v>
      </c>
      <c r="V23" s="23">
        <f t="shared" si="2"/>
        <v>-0.78662733529989881</v>
      </c>
      <c r="W23" s="23">
        <f t="shared" si="2"/>
        <v>0.39603960396040166</v>
      </c>
      <c r="X23" s="23">
        <f t="shared" si="2"/>
        <v>0</v>
      </c>
    </row>
    <row r="24" spans="1:24" x14ac:dyDescent="0.35">
      <c r="A24" s="33">
        <v>4</v>
      </c>
      <c r="B24" s="23">
        <f>((B10-B6)/B6)*100</f>
        <v>-0.53592695514093514</v>
      </c>
      <c r="C24" s="23">
        <f t="shared" ref="C24:X24" si="3">((C10-C6)/C6)*100</f>
        <v>0.17769002961501168</v>
      </c>
      <c r="D24" s="23">
        <f t="shared" si="3"/>
        <v>2.5418599959653116</v>
      </c>
      <c r="E24" s="23">
        <f t="shared" si="3"/>
        <v>2.1475442433883445</v>
      </c>
      <c r="F24" s="23">
        <f t="shared" si="3"/>
        <v>-0.35856573705180639</v>
      </c>
      <c r="G24" s="23">
        <f t="shared" si="3"/>
        <v>-0.35728463676061872</v>
      </c>
      <c r="H24" s="23">
        <f t="shared" si="3"/>
        <v>0.71584808112944809</v>
      </c>
      <c r="I24" s="23">
        <f t="shared" si="3"/>
        <v>0.3560126582278475</v>
      </c>
      <c r="J24" s="23">
        <f t="shared" si="3"/>
        <v>1.2572340850129766</v>
      </c>
      <c r="K24" s="23">
        <f t="shared" si="3"/>
        <v>-1.9511233740638587</v>
      </c>
      <c r="L24" s="23">
        <f t="shared" si="3"/>
        <v>-0.89161878343570999</v>
      </c>
      <c r="M24" s="23">
        <f t="shared" si="3"/>
        <v>1.2527341419765412</v>
      </c>
      <c r="N24" s="33">
        <f t="shared" si="3"/>
        <v>-0.3560126582278475</v>
      </c>
      <c r="O24" s="23">
        <f t="shared" si="3"/>
        <v>-0.39254170755643342</v>
      </c>
      <c r="P24" s="23">
        <f t="shared" si="3"/>
        <v>9.9900099900108424E-2</v>
      </c>
      <c r="Q24" s="23">
        <f t="shared" si="3"/>
        <v>1.094527363184074</v>
      </c>
      <c r="R24" s="33">
        <f t="shared" si="3"/>
        <v>-0.1966568338249782</v>
      </c>
      <c r="S24" s="23">
        <f t="shared" si="3"/>
        <v>-0.98911968348170143</v>
      </c>
      <c r="T24" s="23">
        <f t="shared" si="3"/>
        <v>-0.79051383399209207</v>
      </c>
      <c r="U24" s="33">
        <f t="shared" si="3"/>
        <v>0</v>
      </c>
      <c r="V24" s="23">
        <f t="shared" si="3"/>
        <v>-0.88495575221239497</v>
      </c>
      <c r="W24" s="23">
        <f t="shared" si="3"/>
        <v>-0.39603960396040166</v>
      </c>
      <c r="X24" s="23">
        <f t="shared" si="3"/>
        <v>0.49554013875123881</v>
      </c>
    </row>
    <row r="25" spans="1:24" x14ac:dyDescent="0.35">
      <c r="A25" s="33">
        <v>5</v>
      </c>
      <c r="B25" s="23">
        <f>((B11-B6)/B6)*100</f>
        <v>0.35728463676061872</v>
      </c>
      <c r="C25" s="23">
        <f t="shared" ref="C25:X25" si="4">((C11-C6)/C6)*100</f>
        <v>0</v>
      </c>
      <c r="D25" s="23">
        <f t="shared" si="4"/>
        <v>0.72624571313295649</v>
      </c>
      <c r="E25" s="23">
        <f t="shared" si="4"/>
        <v>-0.53688606084709312</v>
      </c>
      <c r="F25" s="23">
        <f t="shared" si="4"/>
        <v>0.17928286852588904</v>
      </c>
      <c r="G25" s="23">
        <f t="shared" si="4"/>
        <v>-1.4291385470424891</v>
      </c>
      <c r="H25" s="23">
        <f t="shared" si="4"/>
        <v>-1.7896202028236201</v>
      </c>
      <c r="I25" s="23">
        <f t="shared" si="4"/>
        <v>0.17800632911391673</v>
      </c>
      <c r="J25" s="23">
        <f t="shared" si="4"/>
        <v>-0.53881460786269408</v>
      </c>
      <c r="K25" s="23">
        <f t="shared" si="4"/>
        <v>-1.2416239653133674</v>
      </c>
      <c r="L25" s="23">
        <f t="shared" si="4"/>
        <v>-0.35664751337428119</v>
      </c>
      <c r="M25" s="23">
        <f t="shared" si="4"/>
        <v>1.4316961622588962</v>
      </c>
      <c r="N25" s="33">
        <f t="shared" si="4"/>
        <v>-0.1780063291139308</v>
      </c>
      <c r="O25" s="23">
        <f t="shared" si="4"/>
        <v>-2.1589793915603561</v>
      </c>
      <c r="P25" s="23">
        <f t="shared" si="4"/>
        <v>0.59940059940060797</v>
      </c>
      <c r="Q25" s="23">
        <f t="shared" si="4"/>
        <v>1.4925373134328357</v>
      </c>
      <c r="R25" s="33">
        <f t="shared" si="4"/>
        <v>-0.88495575221239497</v>
      </c>
      <c r="S25" s="23">
        <f t="shared" si="4"/>
        <v>0.39564787339268614</v>
      </c>
      <c r="T25" s="23">
        <f t="shared" si="4"/>
        <v>-0.79051383399209207</v>
      </c>
      <c r="U25" s="33">
        <f t="shared" si="4"/>
        <v>-0.39603960396040166</v>
      </c>
      <c r="V25" s="23">
        <f t="shared" si="4"/>
        <v>-0.78662733529989881</v>
      </c>
      <c r="W25" s="23">
        <f t="shared" si="4"/>
        <v>-1.4851485148514851</v>
      </c>
      <c r="X25" s="23">
        <f t="shared" si="4"/>
        <v>0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/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-1.7864231838031077</v>
      </c>
      <c r="C27" s="26">
        <f>((C13-C6)/C6)*100</f>
        <v>-1.7769002961500464</v>
      </c>
      <c r="D27" s="26">
        <f t="shared" ref="D27:N27" si="5">((D13-D6)/D6)*100</f>
        <v>-1.6340528545491271</v>
      </c>
      <c r="E27" s="26">
        <f t="shared" si="5"/>
        <v>-2.5054682839530682</v>
      </c>
      <c r="F27" s="26">
        <f t="shared" si="5"/>
        <v>-0.35856573705180639</v>
      </c>
      <c r="G27" s="26">
        <f t="shared" si="5"/>
        <v>-0.71456927352125155</v>
      </c>
      <c r="H27" s="26">
        <f t="shared" si="5"/>
        <v>0</v>
      </c>
      <c r="I27" s="26">
        <f t="shared" si="5"/>
        <v>-3.0261075949367111</v>
      </c>
      <c r="J27" s="26">
        <f t="shared" si="5"/>
        <v>-1.2572340850129624</v>
      </c>
      <c r="K27" s="26">
        <f t="shared" si="5"/>
        <v>-1.5963736696885988</v>
      </c>
      <c r="L27" s="26">
        <f t="shared" si="5"/>
        <v>0.35664751337428119</v>
      </c>
      <c r="M27" s="26">
        <f t="shared" si="5"/>
        <v>-0.71584808112943388</v>
      </c>
      <c r="N27" s="34">
        <f t="shared" si="5"/>
        <v>-0.53401898734177833</v>
      </c>
      <c r="O27" s="23">
        <f t="shared" ref="O27:X27" si="6">((O13-O6)/O6)*100</f>
        <v>-1.3738959764475029</v>
      </c>
      <c r="P27" s="23">
        <f t="shared" si="6"/>
        <v>-1.3986013986013901</v>
      </c>
      <c r="Q27" s="23">
        <f t="shared" si="6"/>
        <v>-0.29850746268656436</v>
      </c>
      <c r="R27" s="34"/>
      <c r="S27" s="26">
        <f t="shared" si="6"/>
        <v>-1.4836795252225521</v>
      </c>
      <c r="T27" s="26">
        <f t="shared" si="6"/>
        <v>-0.39525691699605303</v>
      </c>
      <c r="U27" s="34">
        <f t="shared" si="6"/>
        <v>9.900990099009338E-2</v>
      </c>
      <c r="V27" s="23">
        <f t="shared" si="6"/>
        <v>-0.98328416912487704</v>
      </c>
      <c r="W27" s="23">
        <f t="shared" si="6"/>
        <v>-1.188118811881191</v>
      </c>
      <c r="X27" s="23">
        <f t="shared" si="6"/>
        <v>-1.6848364717542148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BCE3-F37D-4346-9741-163349379D17}">
  <dimension ref="A2:X27"/>
  <sheetViews>
    <sheetView workbookViewId="0">
      <selection activeCell="O16" sqref="O16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44</v>
      </c>
      <c r="B2" s="88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89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90" t="s">
        <v>11</v>
      </c>
      <c r="B5" s="91" t="s">
        <v>13</v>
      </c>
      <c r="C5" s="92" t="s">
        <v>14</v>
      </c>
      <c r="D5" s="93" t="s">
        <v>15</v>
      </c>
      <c r="E5" s="94" t="s">
        <v>24</v>
      </c>
      <c r="F5" s="92" t="s">
        <v>25</v>
      </c>
      <c r="G5" s="92" t="s">
        <v>16</v>
      </c>
      <c r="H5" s="92" t="s">
        <v>17</v>
      </c>
      <c r="I5" s="92" t="s">
        <v>18</v>
      </c>
      <c r="J5" s="92" t="s">
        <v>19</v>
      </c>
      <c r="K5" s="92" t="s">
        <v>20</v>
      </c>
      <c r="L5" s="92" t="s">
        <v>21</v>
      </c>
      <c r="M5" s="92" t="s">
        <v>22</v>
      </c>
      <c r="N5" s="93" t="s">
        <v>23</v>
      </c>
      <c r="O5" s="95" t="s">
        <v>1</v>
      </c>
      <c r="P5" s="96" t="s">
        <v>2</v>
      </c>
      <c r="Q5" s="97" t="s">
        <v>3</v>
      </c>
      <c r="R5" s="98" t="s">
        <v>4</v>
      </c>
      <c r="S5" s="95" t="s">
        <v>5</v>
      </c>
      <c r="T5" s="96" t="s">
        <v>6</v>
      </c>
      <c r="U5" s="97" t="s">
        <v>7</v>
      </c>
      <c r="V5" s="99" t="s">
        <v>8</v>
      </c>
      <c r="W5" s="96" t="s">
        <v>9</v>
      </c>
      <c r="X5" s="97" t="s">
        <v>10</v>
      </c>
    </row>
    <row r="6" spans="1:24" x14ac:dyDescent="0.35">
      <c r="A6" s="79">
        <v>0</v>
      </c>
      <c r="B6" s="100">
        <v>27</v>
      </c>
      <c r="C6" s="101">
        <v>33</v>
      </c>
      <c r="D6" s="102">
        <v>99</v>
      </c>
      <c r="E6" s="103">
        <v>60</v>
      </c>
      <c r="F6" s="101">
        <v>25</v>
      </c>
      <c r="G6" s="101">
        <v>57</v>
      </c>
      <c r="H6" s="101">
        <v>44</v>
      </c>
      <c r="I6" s="101">
        <v>57</v>
      </c>
      <c r="J6" s="101">
        <v>31</v>
      </c>
      <c r="K6" s="101">
        <v>47</v>
      </c>
      <c r="L6" s="101">
        <v>60</v>
      </c>
      <c r="M6" s="101">
        <v>47</v>
      </c>
      <c r="N6" s="102">
        <v>47</v>
      </c>
      <c r="O6" s="104">
        <v>33</v>
      </c>
      <c r="P6" s="105">
        <v>29</v>
      </c>
      <c r="Q6" s="106">
        <v>43</v>
      </c>
      <c r="R6" s="107">
        <v>50</v>
      </c>
      <c r="S6" s="104">
        <v>44</v>
      </c>
      <c r="T6" s="105">
        <v>32</v>
      </c>
      <c r="U6" s="106">
        <v>50</v>
      </c>
      <c r="V6" s="108">
        <v>16</v>
      </c>
      <c r="W6" s="105">
        <v>86</v>
      </c>
      <c r="X6" s="106">
        <v>23</v>
      </c>
    </row>
    <row r="7" spans="1:24" x14ac:dyDescent="0.35">
      <c r="A7" s="33">
        <v>1</v>
      </c>
      <c r="B7" s="109">
        <v>28</v>
      </c>
      <c r="C7" s="110">
        <v>37</v>
      </c>
      <c r="D7" s="111">
        <v>101</v>
      </c>
      <c r="E7" s="112">
        <v>76</v>
      </c>
      <c r="F7" s="110">
        <v>36</v>
      </c>
      <c r="G7" s="110">
        <v>56</v>
      </c>
      <c r="H7" s="110">
        <v>47</v>
      </c>
      <c r="I7" s="110">
        <v>57</v>
      </c>
      <c r="J7" s="110">
        <v>40</v>
      </c>
      <c r="K7" s="110">
        <v>52</v>
      </c>
      <c r="L7" s="110">
        <v>67</v>
      </c>
      <c r="M7" s="110">
        <v>42</v>
      </c>
      <c r="N7" s="111">
        <v>44</v>
      </c>
      <c r="O7" s="113">
        <v>35</v>
      </c>
      <c r="P7" s="114">
        <v>34</v>
      </c>
      <c r="Q7" s="115">
        <v>41</v>
      </c>
      <c r="R7" s="116">
        <v>53</v>
      </c>
      <c r="S7" s="113">
        <v>50</v>
      </c>
      <c r="T7" s="114">
        <v>32</v>
      </c>
      <c r="U7" s="115">
        <v>55</v>
      </c>
      <c r="V7" s="117">
        <v>21</v>
      </c>
      <c r="W7" s="114">
        <v>78</v>
      </c>
      <c r="X7" s="115">
        <v>31</v>
      </c>
    </row>
    <row r="8" spans="1:24" x14ac:dyDescent="0.35">
      <c r="A8" s="33">
        <v>2</v>
      </c>
      <c r="B8" s="109">
        <v>33</v>
      </c>
      <c r="C8" s="110">
        <v>41</v>
      </c>
      <c r="D8" s="111">
        <v>115</v>
      </c>
      <c r="E8" s="112">
        <v>74</v>
      </c>
      <c r="F8" s="110">
        <v>44</v>
      </c>
      <c r="G8" s="110">
        <v>60</v>
      </c>
      <c r="H8" s="110">
        <v>49</v>
      </c>
      <c r="I8" s="110">
        <v>55</v>
      </c>
      <c r="J8" s="110">
        <v>51</v>
      </c>
      <c r="K8" s="110">
        <v>58</v>
      </c>
      <c r="L8" s="110">
        <v>68</v>
      </c>
      <c r="M8" s="110">
        <v>44</v>
      </c>
      <c r="N8" s="111">
        <v>39</v>
      </c>
      <c r="O8" s="113">
        <v>38</v>
      </c>
      <c r="P8" s="114">
        <v>32</v>
      </c>
      <c r="Q8" s="115">
        <v>48</v>
      </c>
      <c r="R8" s="116">
        <v>50</v>
      </c>
      <c r="S8" s="113">
        <v>50</v>
      </c>
      <c r="T8" s="114">
        <v>35</v>
      </c>
      <c r="U8" s="115">
        <v>55</v>
      </c>
      <c r="V8" s="117">
        <v>18</v>
      </c>
      <c r="W8" s="114">
        <v>86</v>
      </c>
      <c r="X8" s="115">
        <v>31</v>
      </c>
    </row>
    <row r="9" spans="1:24" x14ac:dyDescent="0.35">
      <c r="A9" s="33">
        <v>3</v>
      </c>
      <c r="B9" s="109">
        <v>37</v>
      </c>
      <c r="C9" s="110">
        <v>35</v>
      </c>
      <c r="D9" s="111">
        <v>131</v>
      </c>
      <c r="E9" s="112">
        <v>65</v>
      </c>
      <c r="F9" s="110">
        <v>43</v>
      </c>
      <c r="G9" s="110">
        <v>58</v>
      </c>
      <c r="H9" s="110">
        <v>49</v>
      </c>
      <c r="I9" s="110">
        <v>68</v>
      </c>
      <c r="J9" s="110">
        <v>41</v>
      </c>
      <c r="K9" s="110">
        <v>53</v>
      </c>
      <c r="L9" s="110">
        <v>67</v>
      </c>
      <c r="M9" s="110">
        <v>47</v>
      </c>
      <c r="N9" s="111">
        <v>37</v>
      </c>
      <c r="O9" s="113">
        <v>39</v>
      </c>
      <c r="P9" s="114">
        <v>36</v>
      </c>
      <c r="Q9" s="115">
        <v>63</v>
      </c>
      <c r="R9" s="116">
        <v>53</v>
      </c>
      <c r="S9" s="113">
        <v>69</v>
      </c>
      <c r="T9" s="114">
        <v>38</v>
      </c>
      <c r="U9" s="115">
        <v>66</v>
      </c>
      <c r="V9" s="117">
        <v>19</v>
      </c>
      <c r="W9" s="114">
        <v>91</v>
      </c>
      <c r="X9" s="115">
        <v>28</v>
      </c>
    </row>
    <row r="10" spans="1:24" x14ac:dyDescent="0.35">
      <c r="A10" s="33">
        <v>4</v>
      </c>
      <c r="B10" s="109">
        <v>48</v>
      </c>
      <c r="C10" s="110">
        <v>35</v>
      </c>
      <c r="D10" s="111">
        <v>198</v>
      </c>
      <c r="E10" s="112">
        <v>86</v>
      </c>
      <c r="F10" s="110">
        <v>75</v>
      </c>
      <c r="G10" s="110">
        <v>56</v>
      </c>
      <c r="H10" s="110">
        <v>61</v>
      </c>
      <c r="I10" s="110">
        <v>122</v>
      </c>
      <c r="J10" s="110">
        <v>41</v>
      </c>
      <c r="K10" s="110">
        <v>71</v>
      </c>
      <c r="L10" s="110">
        <v>127</v>
      </c>
      <c r="M10" s="110">
        <v>50</v>
      </c>
      <c r="N10" s="111">
        <v>29</v>
      </c>
      <c r="O10" s="113">
        <v>32</v>
      </c>
      <c r="P10" s="114">
        <v>60</v>
      </c>
      <c r="Q10" s="115">
        <v>123</v>
      </c>
      <c r="R10" s="116">
        <v>101</v>
      </c>
      <c r="S10" s="113">
        <v>99</v>
      </c>
      <c r="T10" s="114">
        <v>36</v>
      </c>
      <c r="U10" s="115">
        <v>134</v>
      </c>
      <c r="V10" s="117">
        <v>22</v>
      </c>
      <c r="W10" s="114">
        <v>91</v>
      </c>
      <c r="X10" s="115">
        <v>34</v>
      </c>
    </row>
    <row r="11" spans="1:24" x14ac:dyDescent="0.35">
      <c r="A11" s="33">
        <v>5</v>
      </c>
      <c r="B11" s="109">
        <v>68</v>
      </c>
      <c r="C11" s="110">
        <v>46</v>
      </c>
      <c r="D11" s="111">
        <v>227</v>
      </c>
      <c r="E11" s="112">
        <v>87</v>
      </c>
      <c r="F11" s="110">
        <v>102</v>
      </c>
      <c r="G11" s="110">
        <v>65</v>
      </c>
      <c r="H11" s="110">
        <v>69</v>
      </c>
      <c r="I11" s="110">
        <v>158</v>
      </c>
      <c r="J11" s="110">
        <v>42</v>
      </c>
      <c r="K11" s="110">
        <v>98</v>
      </c>
      <c r="L11" s="110">
        <v>126</v>
      </c>
      <c r="M11" s="110">
        <v>42</v>
      </c>
      <c r="N11" s="111">
        <v>31</v>
      </c>
      <c r="O11" s="113">
        <v>44</v>
      </c>
      <c r="P11" s="114">
        <v>69</v>
      </c>
      <c r="Q11" s="115">
        <v>221</v>
      </c>
      <c r="R11" s="116">
        <v>358</v>
      </c>
      <c r="S11" s="113">
        <v>131</v>
      </c>
      <c r="T11" s="114">
        <v>42</v>
      </c>
      <c r="U11" s="115">
        <v>119</v>
      </c>
      <c r="V11" s="117">
        <v>28</v>
      </c>
      <c r="W11" s="114">
        <v>105</v>
      </c>
      <c r="X11" s="115">
        <v>38</v>
      </c>
    </row>
    <row r="12" spans="1:24" x14ac:dyDescent="0.35">
      <c r="A12" s="37">
        <v>9</v>
      </c>
      <c r="B12" s="118"/>
      <c r="C12" s="119"/>
      <c r="D12" s="120"/>
      <c r="E12" s="121"/>
      <c r="F12" s="119"/>
      <c r="G12" s="119"/>
      <c r="H12" s="119"/>
      <c r="I12" s="119"/>
      <c r="J12" s="119"/>
      <c r="K12" s="119"/>
      <c r="L12" s="119"/>
      <c r="M12" s="119"/>
      <c r="N12" s="120"/>
      <c r="O12" s="122"/>
      <c r="P12" s="123"/>
      <c r="Q12" s="124"/>
      <c r="R12" s="125">
        <v>700</v>
      </c>
      <c r="S12" s="122"/>
      <c r="T12" s="123"/>
      <c r="U12" s="124"/>
      <c r="V12" s="126"/>
      <c r="W12" s="123"/>
      <c r="X12" s="124"/>
    </row>
    <row r="13" spans="1:24" ht="15" thickBot="1" x14ac:dyDescent="0.4">
      <c r="A13" s="34">
        <v>14</v>
      </c>
      <c r="B13" s="127">
        <v>101</v>
      </c>
      <c r="C13" s="128">
        <v>58</v>
      </c>
      <c r="D13" s="129">
        <v>1093</v>
      </c>
      <c r="E13" s="130">
        <v>90</v>
      </c>
      <c r="F13" s="128">
        <v>102</v>
      </c>
      <c r="G13" s="128">
        <v>78</v>
      </c>
      <c r="H13" s="128">
        <v>50</v>
      </c>
      <c r="I13" s="128">
        <v>108</v>
      </c>
      <c r="J13" s="128">
        <v>46</v>
      </c>
      <c r="K13" s="128">
        <v>60</v>
      </c>
      <c r="L13" s="128">
        <v>81</v>
      </c>
      <c r="M13" s="128">
        <v>37</v>
      </c>
      <c r="N13" s="129">
        <v>32</v>
      </c>
      <c r="O13" s="131">
        <v>56</v>
      </c>
      <c r="P13" s="132">
        <v>133</v>
      </c>
      <c r="Q13" s="133">
        <v>116</v>
      </c>
      <c r="R13" s="134"/>
      <c r="S13" s="131">
        <v>70</v>
      </c>
      <c r="T13" s="132">
        <v>61</v>
      </c>
      <c r="U13" s="133">
        <v>64</v>
      </c>
      <c r="V13" s="135">
        <v>22</v>
      </c>
      <c r="W13" s="132">
        <v>148</v>
      </c>
      <c r="X13" s="133">
        <v>19</v>
      </c>
    </row>
    <row r="17" spans="1:24" ht="16" thickBot="1" x14ac:dyDescent="0.4">
      <c r="A17" s="19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89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20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79">
        <v>0</v>
      </c>
      <c r="B20" s="136">
        <v>0</v>
      </c>
      <c r="C20" s="136">
        <v>0</v>
      </c>
      <c r="D20" s="136">
        <v>0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36">
        <v>0</v>
      </c>
      <c r="M20" s="136">
        <v>0</v>
      </c>
      <c r="N20" s="136">
        <v>0</v>
      </c>
      <c r="O20" s="136">
        <v>0</v>
      </c>
      <c r="P20" s="136">
        <v>0</v>
      </c>
      <c r="Q20" s="136">
        <v>0</v>
      </c>
      <c r="R20" s="137">
        <v>0</v>
      </c>
      <c r="S20" s="138">
        <v>0</v>
      </c>
      <c r="T20" s="136">
        <v>0</v>
      </c>
      <c r="U20" s="136">
        <v>0</v>
      </c>
      <c r="V20" s="136">
        <v>0</v>
      </c>
      <c r="W20" s="136">
        <v>0</v>
      </c>
      <c r="X20" s="137">
        <v>0</v>
      </c>
    </row>
    <row r="21" spans="1:24" x14ac:dyDescent="0.35">
      <c r="A21" s="33">
        <v>1</v>
      </c>
      <c r="B21" s="80">
        <f>((B7-B6)/B6)*100</f>
        <v>3.7037037037037033</v>
      </c>
      <c r="C21" s="80">
        <f t="shared" ref="C21:X21" si="0">((C7-C6)/C6)*100</f>
        <v>12.121212121212121</v>
      </c>
      <c r="D21" s="80">
        <f t="shared" si="0"/>
        <v>2.0202020202020203</v>
      </c>
      <c r="E21" s="80">
        <f t="shared" si="0"/>
        <v>26.666666666666668</v>
      </c>
      <c r="F21" s="80">
        <f t="shared" si="0"/>
        <v>44</v>
      </c>
      <c r="G21" s="80">
        <f t="shared" si="0"/>
        <v>-1.7543859649122806</v>
      </c>
      <c r="H21" s="80">
        <f t="shared" si="0"/>
        <v>6.8181818181818175</v>
      </c>
      <c r="I21" s="80">
        <f t="shared" si="0"/>
        <v>0</v>
      </c>
      <c r="J21" s="80">
        <f t="shared" si="0"/>
        <v>29.032258064516132</v>
      </c>
      <c r="K21" s="80">
        <f t="shared" si="0"/>
        <v>10.638297872340425</v>
      </c>
      <c r="L21" s="80">
        <f t="shared" si="0"/>
        <v>11.666666666666666</v>
      </c>
      <c r="M21" s="80">
        <f t="shared" si="0"/>
        <v>-10.638297872340425</v>
      </c>
      <c r="N21" s="80">
        <f t="shared" si="0"/>
        <v>-6.3829787234042552</v>
      </c>
      <c r="O21" s="80">
        <f t="shared" si="0"/>
        <v>6.0606060606060606</v>
      </c>
      <c r="P21" s="80">
        <f t="shared" si="0"/>
        <v>17.241379310344829</v>
      </c>
      <c r="Q21" s="80">
        <f t="shared" si="0"/>
        <v>-4.6511627906976747</v>
      </c>
      <c r="R21" s="83">
        <f t="shared" si="0"/>
        <v>6</v>
      </c>
      <c r="S21" s="139">
        <f t="shared" si="0"/>
        <v>13.636363636363635</v>
      </c>
      <c r="T21" s="80">
        <f t="shared" si="0"/>
        <v>0</v>
      </c>
      <c r="U21" s="80">
        <f t="shared" si="0"/>
        <v>10</v>
      </c>
      <c r="V21" s="80">
        <f t="shared" si="0"/>
        <v>31.25</v>
      </c>
      <c r="W21" s="80">
        <f t="shared" si="0"/>
        <v>-9.3023255813953494</v>
      </c>
      <c r="X21" s="83">
        <f t="shared" si="0"/>
        <v>34.782608695652172</v>
      </c>
    </row>
    <row r="22" spans="1:24" x14ac:dyDescent="0.35">
      <c r="A22" s="33">
        <v>2</v>
      </c>
      <c r="B22" s="80">
        <f>((B8-B6)/B6)*100</f>
        <v>22.222222222222221</v>
      </c>
      <c r="C22" s="80">
        <f t="shared" ref="C22:X22" si="1">((C8-C6)/C6)*100</f>
        <v>24.242424242424242</v>
      </c>
      <c r="D22" s="80">
        <f t="shared" si="1"/>
        <v>16.161616161616163</v>
      </c>
      <c r="E22" s="80">
        <f t="shared" si="1"/>
        <v>23.333333333333332</v>
      </c>
      <c r="F22" s="80">
        <f t="shared" si="1"/>
        <v>76</v>
      </c>
      <c r="G22" s="80">
        <f t="shared" si="1"/>
        <v>5.2631578947368416</v>
      </c>
      <c r="H22" s="80">
        <f t="shared" si="1"/>
        <v>11.363636363636363</v>
      </c>
      <c r="I22" s="80">
        <f t="shared" si="1"/>
        <v>-3.5087719298245612</v>
      </c>
      <c r="J22" s="80">
        <f t="shared" si="1"/>
        <v>64.516129032258064</v>
      </c>
      <c r="K22" s="80">
        <f t="shared" si="1"/>
        <v>23.404255319148938</v>
      </c>
      <c r="L22" s="80">
        <f t="shared" si="1"/>
        <v>13.333333333333334</v>
      </c>
      <c r="M22" s="80">
        <f t="shared" si="1"/>
        <v>-6.3829787234042552</v>
      </c>
      <c r="N22" s="80">
        <f t="shared" si="1"/>
        <v>-17.021276595744681</v>
      </c>
      <c r="O22" s="80">
        <f t="shared" si="1"/>
        <v>15.151515151515152</v>
      </c>
      <c r="P22" s="80">
        <f t="shared" si="1"/>
        <v>10.344827586206897</v>
      </c>
      <c r="Q22" s="80">
        <f t="shared" si="1"/>
        <v>11.627906976744185</v>
      </c>
      <c r="R22" s="83">
        <f t="shared" si="1"/>
        <v>0</v>
      </c>
      <c r="S22" s="139">
        <f t="shared" si="1"/>
        <v>13.636363636363635</v>
      </c>
      <c r="T22" s="80">
        <f t="shared" si="1"/>
        <v>9.375</v>
      </c>
      <c r="U22" s="80">
        <f t="shared" si="1"/>
        <v>10</v>
      </c>
      <c r="V22" s="80">
        <f t="shared" si="1"/>
        <v>12.5</v>
      </c>
      <c r="W22" s="80">
        <f t="shared" si="1"/>
        <v>0</v>
      </c>
      <c r="X22" s="83">
        <f t="shared" si="1"/>
        <v>34.782608695652172</v>
      </c>
    </row>
    <row r="23" spans="1:24" x14ac:dyDescent="0.35">
      <c r="A23" s="33">
        <v>3</v>
      </c>
      <c r="B23" s="80">
        <f>((B9-B6)/B6)*100</f>
        <v>37.037037037037038</v>
      </c>
      <c r="C23" s="80">
        <f t="shared" ref="C23:X23" si="2">((C9-C6)/C6)*100</f>
        <v>6.0606060606060606</v>
      </c>
      <c r="D23" s="80">
        <f t="shared" si="2"/>
        <v>32.323232323232325</v>
      </c>
      <c r="E23" s="80">
        <f t="shared" si="2"/>
        <v>8.3333333333333321</v>
      </c>
      <c r="F23" s="80">
        <f t="shared" si="2"/>
        <v>72</v>
      </c>
      <c r="G23" s="80">
        <f t="shared" si="2"/>
        <v>1.7543859649122806</v>
      </c>
      <c r="H23" s="80">
        <f t="shared" si="2"/>
        <v>11.363636363636363</v>
      </c>
      <c r="I23" s="80">
        <f t="shared" si="2"/>
        <v>19.298245614035086</v>
      </c>
      <c r="J23" s="80">
        <f t="shared" si="2"/>
        <v>32.258064516129032</v>
      </c>
      <c r="K23" s="80">
        <f t="shared" si="2"/>
        <v>12.76595744680851</v>
      </c>
      <c r="L23" s="80">
        <f t="shared" si="2"/>
        <v>11.666666666666666</v>
      </c>
      <c r="M23" s="80">
        <f t="shared" si="2"/>
        <v>0</v>
      </c>
      <c r="N23" s="80">
        <f t="shared" si="2"/>
        <v>-21.276595744680851</v>
      </c>
      <c r="O23" s="80">
        <f t="shared" si="2"/>
        <v>18.181818181818183</v>
      </c>
      <c r="P23" s="80">
        <f t="shared" si="2"/>
        <v>24.137931034482758</v>
      </c>
      <c r="Q23" s="80">
        <f t="shared" si="2"/>
        <v>46.511627906976742</v>
      </c>
      <c r="R23" s="83">
        <f t="shared" si="2"/>
        <v>6</v>
      </c>
      <c r="S23" s="139">
        <f t="shared" si="2"/>
        <v>56.81818181818182</v>
      </c>
      <c r="T23" s="80">
        <f t="shared" si="2"/>
        <v>18.75</v>
      </c>
      <c r="U23" s="80">
        <f t="shared" si="2"/>
        <v>32</v>
      </c>
      <c r="V23" s="80">
        <f t="shared" si="2"/>
        <v>18.75</v>
      </c>
      <c r="W23" s="80">
        <f t="shared" si="2"/>
        <v>5.8139534883720927</v>
      </c>
      <c r="X23" s="83">
        <f t="shared" si="2"/>
        <v>21.739130434782609</v>
      </c>
    </row>
    <row r="24" spans="1:24" x14ac:dyDescent="0.35">
      <c r="A24" s="33">
        <v>4</v>
      </c>
      <c r="B24" s="80">
        <f>((B10-B6)/B6)*100</f>
        <v>77.777777777777786</v>
      </c>
      <c r="C24" s="80">
        <f t="shared" ref="C24:X24" si="3">((C10-C6)/C6)*100</f>
        <v>6.0606060606060606</v>
      </c>
      <c r="D24" s="80">
        <f t="shared" si="3"/>
        <v>100</v>
      </c>
      <c r="E24" s="80">
        <f t="shared" si="3"/>
        <v>43.333333333333336</v>
      </c>
      <c r="F24" s="80">
        <f t="shared" si="3"/>
        <v>200</v>
      </c>
      <c r="G24" s="80">
        <f t="shared" si="3"/>
        <v>-1.7543859649122806</v>
      </c>
      <c r="H24" s="80">
        <f t="shared" si="3"/>
        <v>38.636363636363633</v>
      </c>
      <c r="I24" s="80">
        <f t="shared" si="3"/>
        <v>114.03508771929825</v>
      </c>
      <c r="J24" s="80">
        <f t="shared" si="3"/>
        <v>32.258064516129032</v>
      </c>
      <c r="K24" s="80">
        <f t="shared" si="3"/>
        <v>51.063829787234042</v>
      </c>
      <c r="L24" s="80">
        <f t="shared" si="3"/>
        <v>111.66666666666667</v>
      </c>
      <c r="M24" s="80">
        <f t="shared" si="3"/>
        <v>6.3829787234042552</v>
      </c>
      <c r="N24" s="80">
        <f t="shared" si="3"/>
        <v>-38.297872340425535</v>
      </c>
      <c r="O24" s="80">
        <f t="shared" si="3"/>
        <v>-3.0303030303030303</v>
      </c>
      <c r="P24" s="80">
        <f t="shared" si="3"/>
        <v>106.89655172413792</v>
      </c>
      <c r="Q24" s="80">
        <f t="shared" si="3"/>
        <v>186.04651162790697</v>
      </c>
      <c r="R24" s="83">
        <f t="shared" si="3"/>
        <v>102</v>
      </c>
      <c r="S24" s="139">
        <f t="shared" si="3"/>
        <v>125</v>
      </c>
      <c r="T24" s="80">
        <f t="shared" si="3"/>
        <v>12.5</v>
      </c>
      <c r="U24" s="80">
        <f t="shared" si="3"/>
        <v>168</v>
      </c>
      <c r="V24" s="80">
        <f t="shared" si="3"/>
        <v>37.5</v>
      </c>
      <c r="W24" s="80">
        <f t="shared" si="3"/>
        <v>5.8139534883720927</v>
      </c>
      <c r="X24" s="83">
        <f t="shared" si="3"/>
        <v>47.826086956521742</v>
      </c>
    </row>
    <row r="25" spans="1:24" x14ac:dyDescent="0.35">
      <c r="A25" s="33">
        <v>5</v>
      </c>
      <c r="B25" s="80">
        <f>((B11-B6)/B6)*100</f>
        <v>151.85185185185185</v>
      </c>
      <c r="C25" s="80">
        <f t="shared" ref="C25:X25" si="4">((C11-C6)/C6)*100</f>
        <v>39.393939393939391</v>
      </c>
      <c r="D25" s="80">
        <f t="shared" si="4"/>
        <v>129.2929292929293</v>
      </c>
      <c r="E25" s="80">
        <f t="shared" si="4"/>
        <v>45</v>
      </c>
      <c r="F25" s="80">
        <f t="shared" si="4"/>
        <v>308</v>
      </c>
      <c r="G25" s="80">
        <f t="shared" si="4"/>
        <v>14.035087719298245</v>
      </c>
      <c r="H25" s="80">
        <f t="shared" si="4"/>
        <v>56.81818181818182</v>
      </c>
      <c r="I25" s="80">
        <f t="shared" si="4"/>
        <v>177.19298245614036</v>
      </c>
      <c r="J25" s="80">
        <f t="shared" si="4"/>
        <v>35.483870967741936</v>
      </c>
      <c r="K25" s="80">
        <f t="shared" si="4"/>
        <v>108.51063829787233</v>
      </c>
      <c r="L25" s="80">
        <f t="shared" si="4"/>
        <v>110.00000000000001</v>
      </c>
      <c r="M25" s="80">
        <f t="shared" si="4"/>
        <v>-10.638297872340425</v>
      </c>
      <c r="N25" s="80">
        <f t="shared" si="4"/>
        <v>-34.042553191489361</v>
      </c>
      <c r="O25" s="80">
        <f t="shared" si="4"/>
        <v>33.333333333333329</v>
      </c>
      <c r="P25" s="80">
        <f t="shared" si="4"/>
        <v>137.93103448275863</v>
      </c>
      <c r="Q25" s="80">
        <f t="shared" si="4"/>
        <v>413.95348837209303</v>
      </c>
      <c r="R25" s="83">
        <f t="shared" si="4"/>
        <v>616</v>
      </c>
      <c r="S25" s="139">
        <f t="shared" si="4"/>
        <v>197.72727272727272</v>
      </c>
      <c r="T25" s="80">
        <f t="shared" si="4"/>
        <v>31.25</v>
      </c>
      <c r="U25" s="80">
        <f t="shared" si="4"/>
        <v>138</v>
      </c>
      <c r="V25" s="80">
        <f t="shared" si="4"/>
        <v>75</v>
      </c>
      <c r="W25" s="80">
        <f t="shared" si="4"/>
        <v>22.093023255813954</v>
      </c>
      <c r="X25" s="83">
        <f t="shared" si="4"/>
        <v>65.217391304347828</v>
      </c>
    </row>
    <row r="26" spans="1:24" x14ac:dyDescent="0.35">
      <c r="A26" s="33">
        <v>9</v>
      </c>
      <c r="B26" s="80"/>
      <c r="C26" s="81"/>
      <c r="D26" s="82"/>
      <c r="E26" s="80"/>
      <c r="F26" s="82"/>
      <c r="G26" s="80"/>
      <c r="H26" s="81"/>
      <c r="I26" s="81"/>
      <c r="J26" s="81"/>
      <c r="K26" s="81"/>
      <c r="L26" s="81"/>
      <c r="M26" s="81"/>
      <c r="N26" s="82"/>
      <c r="O26" s="113"/>
      <c r="P26" s="114"/>
      <c r="Q26" s="115"/>
      <c r="R26" s="116">
        <f>((R12-R6)/R6)*100</f>
        <v>1300</v>
      </c>
      <c r="S26" s="113"/>
      <c r="T26" s="117"/>
      <c r="U26" s="117"/>
      <c r="V26" s="117"/>
      <c r="W26" s="117"/>
      <c r="X26" s="116"/>
    </row>
    <row r="27" spans="1:24" ht="15" thickBot="1" x14ac:dyDescent="0.4">
      <c r="A27" s="34">
        <v>14</v>
      </c>
      <c r="B27" s="84">
        <f>((B13-B6)/B6)*100</f>
        <v>274.07407407407408</v>
      </c>
      <c r="C27" s="84">
        <f t="shared" ref="C27:X27" si="5">((C13-C6)/C6)*100</f>
        <v>75.757575757575751</v>
      </c>
      <c r="D27" s="84">
        <f t="shared" si="5"/>
        <v>1004.0404040404039</v>
      </c>
      <c r="E27" s="84">
        <f t="shared" si="5"/>
        <v>50</v>
      </c>
      <c r="F27" s="84">
        <f t="shared" si="5"/>
        <v>308</v>
      </c>
      <c r="G27" s="84">
        <f t="shared" si="5"/>
        <v>36.84210526315789</v>
      </c>
      <c r="H27" s="84">
        <f t="shared" si="5"/>
        <v>13.636363636363635</v>
      </c>
      <c r="I27" s="84">
        <f t="shared" si="5"/>
        <v>89.473684210526315</v>
      </c>
      <c r="J27" s="84">
        <f t="shared" si="5"/>
        <v>48.387096774193552</v>
      </c>
      <c r="K27" s="84">
        <f t="shared" si="5"/>
        <v>27.659574468085108</v>
      </c>
      <c r="L27" s="84">
        <f t="shared" si="5"/>
        <v>35</v>
      </c>
      <c r="M27" s="84">
        <f t="shared" si="5"/>
        <v>-21.276595744680851</v>
      </c>
      <c r="N27" s="84">
        <f t="shared" si="5"/>
        <v>-31.914893617021278</v>
      </c>
      <c r="O27" s="84">
        <f t="shared" si="5"/>
        <v>69.696969696969703</v>
      </c>
      <c r="P27" s="84">
        <f t="shared" si="5"/>
        <v>358.62068965517244</v>
      </c>
      <c r="Q27" s="84">
        <f t="shared" si="5"/>
        <v>169.76744186046511</v>
      </c>
      <c r="R27" s="87"/>
      <c r="S27" s="140">
        <f t="shared" si="5"/>
        <v>59.090909090909093</v>
      </c>
      <c r="T27" s="84">
        <f t="shared" si="5"/>
        <v>90.625</v>
      </c>
      <c r="U27" s="84">
        <f t="shared" si="5"/>
        <v>28.000000000000004</v>
      </c>
      <c r="V27" s="84">
        <f t="shared" si="5"/>
        <v>37.5</v>
      </c>
      <c r="W27" s="84">
        <f t="shared" si="5"/>
        <v>72.093023255813947</v>
      </c>
      <c r="X27" s="87">
        <f t="shared" si="5"/>
        <v>-17.391304347826086</v>
      </c>
    </row>
  </sheetData>
  <mergeCells count="12">
    <mergeCell ref="B18:D18"/>
    <mergeCell ref="E18:F18"/>
    <mergeCell ref="G18:N18"/>
    <mergeCell ref="O18:Q18"/>
    <mergeCell ref="S18:U18"/>
    <mergeCell ref="V18:X18"/>
    <mergeCell ref="B4:D4"/>
    <mergeCell ref="E4:F4"/>
    <mergeCell ref="G4:N4"/>
    <mergeCell ref="O4:Q4"/>
    <mergeCell ref="S4:U4"/>
    <mergeCell ref="V4:X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2B41-B37B-41CA-88AA-7DDCC77B4FC9}">
  <dimension ref="A2:X27"/>
  <sheetViews>
    <sheetView workbookViewId="0">
      <selection activeCell="Q2" sqref="Q2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44</v>
      </c>
      <c r="B2" s="88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89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90" t="s">
        <v>11</v>
      </c>
      <c r="B5" s="91" t="s">
        <v>13</v>
      </c>
      <c r="C5" s="92" t="s">
        <v>14</v>
      </c>
      <c r="D5" s="93" t="s">
        <v>15</v>
      </c>
      <c r="E5" s="94" t="s">
        <v>24</v>
      </c>
      <c r="F5" s="92" t="s">
        <v>25</v>
      </c>
      <c r="G5" s="92" t="s">
        <v>16</v>
      </c>
      <c r="H5" s="92" t="s">
        <v>17</v>
      </c>
      <c r="I5" s="92" t="s">
        <v>18</v>
      </c>
      <c r="J5" s="92" t="s">
        <v>19</v>
      </c>
      <c r="K5" s="92" t="s">
        <v>20</v>
      </c>
      <c r="L5" s="92" t="s">
        <v>21</v>
      </c>
      <c r="M5" s="92" t="s">
        <v>22</v>
      </c>
      <c r="N5" s="93" t="s">
        <v>23</v>
      </c>
      <c r="O5" s="95" t="s">
        <v>1</v>
      </c>
      <c r="P5" s="96" t="s">
        <v>2</v>
      </c>
      <c r="Q5" s="97" t="s">
        <v>3</v>
      </c>
      <c r="R5" s="98" t="s">
        <v>4</v>
      </c>
      <c r="S5" s="95" t="s">
        <v>5</v>
      </c>
      <c r="T5" s="96" t="s">
        <v>6</v>
      </c>
      <c r="U5" s="97" t="s">
        <v>7</v>
      </c>
      <c r="V5" s="99" t="s">
        <v>8</v>
      </c>
      <c r="W5" s="96" t="s">
        <v>9</v>
      </c>
      <c r="X5" s="97" t="s">
        <v>10</v>
      </c>
    </row>
    <row r="6" spans="1:24" x14ac:dyDescent="0.35">
      <c r="A6" s="79">
        <v>0</v>
      </c>
      <c r="B6" s="100">
        <v>27</v>
      </c>
      <c r="C6" s="101">
        <v>33</v>
      </c>
      <c r="D6" s="102">
        <v>99</v>
      </c>
      <c r="E6" s="103">
        <v>60</v>
      </c>
      <c r="F6" s="101">
        <v>25</v>
      </c>
      <c r="G6" s="101">
        <v>57</v>
      </c>
      <c r="H6" s="101">
        <v>44</v>
      </c>
      <c r="I6" s="101">
        <v>57</v>
      </c>
      <c r="J6" s="101">
        <v>31</v>
      </c>
      <c r="K6" s="101">
        <v>47</v>
      </c>
      <c r="L6" s="101">
        <v>60</v>
      </c>
      <c r="M6" s="101">
        <v>47</v>
      </c>
      <c r="N6" s="102">
        <v>47</v>
      </c>
      <c r="O6" s="104">
        <v>33</v>
      </c>
      <c r="P6" s="105">
        <v>29</v>
      </c>
      <c r="Q6" s="106">
        <v>43</v>
      </c>
      <c r="R6" s="107">
        <v>50</v>
      </c>
      <c r="S6" s="104">
        <v>44</v>
      </c>
      <c r="T6" s="105">
        <v>32</v>
      </c>
      <c r="U6" s="106">
        <v>50</v>
      </c>
      <c r="V6" s="108">
        <v>16</v>
      </c>
      <c r="W6" s="105">
        <v>86</v>
      </c>
      <c r="X6" s="106">
        <v>23</v>
      </c>
    </row>
    <row r="7" spans="1:24" x14ac:dyDescent="0.35">
      <c r="A7" s="33">
        <v>1</v>
      </c>
      <c r="B7" s="109">
        <v>28</v>
      </c>
      <c r="C7" s="110">
        <v>37</v>
      </c>
      <c r="D7" s="111">
        <v>101</v>
      </c>
      <c r="E7" s="112">
        <v>76</v>
      </c>
      <c r="F7" s="110">
        <v>36</v>
      </c>
      <c r="G7" s="110">
        <v>56</v>
      </c>
      <c r="H7" s="110">
        <v>47</v>
      </c>
      <c r="I7" s="110">
        <v>57</v>
      </c>
      <c r="J7" s="110">
        <v>40</v>
      </c>
      <c r="K7" s="110">
        <v>52</v>
      </c>
      <c r="L7" s="110">
        <v>67</v>
      </c>
      <c r="M7" s="110">
        <v>42</v>
      </c>
      <c r="N7" s="111">
        <v>44</v>
      </c>
      <c r="O7" s="113">
        <v>35</v>
      </c>
      <c r="P7" s="114">
        <v>34</v>
      </c>
      <c r="Q7" s="115">
        <v>41</v>
      </c>
      <c r="R7" s="116">
        <v>53</v>
      </c>
      <c r="S7" s="113">
        <v>50</v>
      </c>
      <c r="T7" s="114">
        <v>32</v>
      </c>
      <c r="U7" s="115">
        <v>55</v>
      </c>
      <c r="V7" s="117">
        <v>21</v>
      </c>
      <c r="W7" s="114">
        <v>78</v>
      </c>
      <c r="X7" s="115">
        <v>31</v>
      </c>
    </row>
    <row r="8" spans="1:24" x14ac:dyDescent="0.35">
      <c r="A8" s="33">
        <v>2</v>
      </c>
      <c r="B8" s="109">
        <v>33</v>
      </c>
      <c r="C8" s="110">
        <v>41</v>
      </c>
      <c r="D8" s="111">
        <v>115</v>
      </c>
      <c r="E8" s="112">
        <v>74</v>
      </c>
      <c r="F8" s="110">
        <v>44</v>
      </c>
      <c r="G8" s="110">
        <v>60</v>
      </c>
      <c r="H8" s="110">
        <v>49</v>
      </c>
      <c r="I8" s="110">
        <v>55</v>
      </c>
      <c r="J8" s="110">
        <v>51</v>
      </c>
      <c r="K8" s="110">
        <v>58</v>
      </c>
      <c r="L8" s="110">
        <v>68</v>
      </c>
      <c r="M8" s="110">
        <v>44</v>
      </c>
      <c r="N8" s="111">
        <v>39</v>
      </c>
      <c r="O8" s="113">
        <v>38</v>
      </c>
      <c r="P8" s="114">
        <v>32</v>
      </c>
      <c r="Q8" s="115">
        <v>48</v>
      </c>
      <c r="R8" s="116">
        <v>50</v>
      </c>
      <c r="S8" s="113">
        <v>50</v>
      </c>
      <c r="T8" s="114">
        <v>35</v>
      </c>
      <c r="U8" s="115">
        <v>55</v>
      </c>
      <c r="V8" s="117">
        <v>18</v>
      </c>
      <c r="W8" s="114">
        <v>86</v>
      </c>
      <c r="X8" s="115">
        <v>31</v>
      </c>
    </row>
    <row r="9" spans="1:24" x14ac:dyDescent="0.35">
      <c r="A9" s="33">
        <v>3</v>
      </c>
      <c r="B9" s="109">
        <v>37</v>
      </c>
      <c r="C9" s="110">
        <v>35</v>
      </c>
      <c r="D9" s="111">
        <v>131</v>
      </c>
      <c r="E9" s="112">
        <v>65</v>
      </c>
      <c r="F9" s="110">
        <v>43</v>
      </c>
      <c r="G9" s="110">
        <v>58</v>
      </c>
      <c r="H9" s="110">
        <v>49</v>
      </c>
      <c r="I9" s="110">
        <v>68</v>
      </c>
      <c r="J9" s="110">
        <v>41</v>
      </c>
      <c r="K9" s="110">
        <v>53</v>
      </c>
      <c r="L9" s="110">
        <v>67</v>
      </c>
      <c r="M9" s="110">
        <v>47</v>
      </c>
      <c r="N9" s="111">
        <v>37</v>
      </c>
      <c r="O9" s="113">
        <v>39</v>
      </c>
      <c r="P9" s="114">
        <v>36</v>
      </c>
      <c r="Q9" s="115">
        <v>63</v>
      </c>
      <c r="R9" s="116">
        <v>53</v>
      </c>
      <c r="S9" s="113">
        <v>69</v>
      </c>
      <c r="T9" s="114">
        <v>38</v>
      </c>
      <c r="U9" s="115">
        <v>66</v>
      </c>
      <c r="V9" s="117">
        <v>19</v>
      </c>
      <c r="W9" s="114">
        <v>91</v>
      </c>
      <c r="X9" s="115">
        <v>28</v>
      </c>
    </row>
    <row r="10" spans="1:24" x14ac:dyDescent="0.35">
      <c r="A10" s="33">
        <v>4</v>
      </c>
      <c r="B10" s="109">
        <v>48</v>
      </c>
      <c r="C10" s="110">
        <v>35</v>
      </c>
      <c r="D10" s="111">
        <v>198</v>
      </c>
      <c r="E10" s="112">
        <v>86</v>
      </c>
      <c r="F10" s="110">
        <v>75</v>
      </c>
      <c r="G10" s="110">
        <v>56</v>
      </c>
      <c r="H10" s="110">
        <v>61</v>
      </c>
      <c r="I10" s="110">
        <v>122</v>
      </c>
      <c r="J10" s="110">
        <v>41</v>
      </c>
      <c r="K10" s="110">
        <v>71</v>
      </c>
      <c r="L10" s="110">
        <v>127</v>
      </c>
      <c r="M10" s="110">
        <v>50</v>
      </c>
      <c r="N10" s="111">
        <v>29</v>
      </c>
      <c r="O10" s="113">
        <v>32</v>
      </c>
      <c r="P10" s="114">
        <v>60</v>
      </c>
      <c r="Q10" s="115">
        <v>123</v>
      </c>
      <c r="R10" s="116">
        <v>101</v>
      </c>
      <c r="S10" s="113">
        <v>99</v>
      </c>
      <c r="T10" s="114">
        <v>36</v>
      </c>
      <c r="U10" s="115">
        <v>134</v>
      </c>
      <c r="V10" s="117">
        <v>22</v>
      </c>
      <c r="W10" s="114">
        <v>91</v>
      </c>
      <c r="X10" s="115">
        <v>34</v>
      </c>
    </row>
    <row r="11" spans="1:24" x14ac:dyDescent="0.35">
      <c r="A11" s="33">
        <v>5</v>
      </c>
      <c r="B11" s="109">
        <v>68</v>
      </c>
      <c r="C11" s="110">
        <v>46</v>
      </c>
      <c r="D11" s="111">
        <v>227</v>
      </c>
      <c r="E11" s="112">
        <v>87</v>
      </c>
      <c r="F11" s="110">
        <v>102</v>
      </c>
      <c r="G11" s="110">
        <v>65</v>
      </c>
      <c r="H11" s="110">
        <v>69</v>
      </c>
      <c r="I11" s="110">
        <v>158</v>
      </c>
      <c r="J11" s="110">
        <v>42</v>
      </c>
      <c r="K11" s="110">
        <v>98</v>
      </c>
      <c r="L11" s="110">
        <v>126</v>
      </c>
      <c r="M11" s="110">
        <v>42</v>
      </c>
      <c r="N11" s="111">
        <v>31</v>
      </c>
      <c r="O11" s="113">
        <v>44</v>
      </c>
      <c r="P11" s="114">
        <v>69</v>
      </c>
      <c r="Q11" s="115">
        <v>221</v>
      </c>
      <c r="R11" s="116">
        <v>358</v>
      </c>
      <c r="S11" s="113">
        <v>131</v>
      </c>
      <c r="T11" s="114">
        <v>42</v>
      </c>
      <c r="U11" s="115">
        <v>119</v>
      </c>
      <c r="V11" s="117">
        <v>28</v>
      </c>
      <c r="W11" s="114">
        <v>105</v>
      </c>
      <c r="X11" s="115">
        <v>38</v>
      </c>
    </row>
    <row r="12" spans="1:24" x14ac:dyDescent="0.35">
      <c r="A12" s="37">
        <v>9</v>
      </c>
      <c r="B12" s="118"/>
      <c r="C12" s="119"/>
      <c r="D12" s="120"/>
      <c r="E12" s="121"/>
      <c r="F12" s="119"/>
      <c r="G12" s="119"/>
      <c r="H12" s="119"/>
      <c r="I12" s="119"/>
      <c r="J12" s="119"/>
      <c r="K12" s="119"/>
      <c r="L12" s="119"/>
      <c r="M12" s="119"/>
      <c r="N12" s="120"/>
      <c r="O12" s="122"/>
      <c r="P12" s="123"/>
      <c r="Q12" s="124"/>
      <c r="R12" s="125">
        <v>700</v>
      </c>
      <c r="S12" s="122"/>
      <c r="T12" s="123"/>
      <c r="U12" s="124"/>
      <c r="V12" s="126"/>
      <c r="W12" s="123"/>
      <c r="X12" s="124"/>
    </row>
    <row r="13" spans="1:24" ht="15" thickBot="1" x14ac:dyDescent="0.4">
      <c r="A13" s="34">
        <v>14</v>
      </c>
      <c r="B13" s="127">
        <v>101</v>
      </c>
      <c r="C13" s="128">
        <v>58</v>
      </c>
      <c r="D13" s="129">
        <v>1093</v>
      </c>
      <c r="E13" s="130">
        <v>90</v>
      </c>
      <c r="F13" s="128">
        <v>102</v>
      </c>
      <c r="G13" s="128">
        <v>78</v>
      </c>
      <c r="H13" s="128">
        <v>50</v>
      </c>
      <c r="I13" s="128">
        <v>108</v>
      </c>
      <c r="J13" s="128">
        <v>46</v>
      </c>
      <c r="K13" s="128">
        <v>60</v>
      </c>
      <c r="L13" s="128">
        <v>81</v>
      </c>
      <c r="M13" s="128">
        <v>37</v>
      </c>
      <c r="N13" s="129">
        <v>32</v>
      </c>
      <c r="O13" s="131">
        <v>56</v>
      </c>
      <c r="P13" s="132">
        <v>133</v>
      </c>
      <c r="Q13" s="133">
        <v>116</v>
      </c>
      <c r="R13" s="134"/>
      <c r="S13" s="131">
        <v>70</v>
      </c>
      <c r="T13" s="132">
        <v>61</v>
      </c>
      <c r="U13" s="133">
        <v>64</v>
      </c>
      <c r="V13" s="135">
        <v>22</v>
      </c>
      <c r="W13" s="132">
        <v>148</v>
      </c>
      <c r="X13" s="133">
        <v>19</v>
      </c>
    </row>
    <row r="17" spans="1:24" ht="16" thickBot="1" x14ac:dyDescent="0.4">
      <c r="A17" s="19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89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20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79">
        <v>0</v>
      </c>
      <c r="B20" s="136">
        <v>0</v>
      </c>
      <c r="C20" s="136">
        <v>0</v>
      </c>
      <c r="D20" s="136">
        <v>0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36">
        <v>0</v>
      </c>
      <c r="M20" s="136">
        <v>0</v>
      </c>
      <c r="N20" s="136">
        <v>0</v>
      </c>
      <c r="O20" s="136">
        <v>0</v>
      </c>
      <c r="P20" s="136">
        <v>0</v>
      </c>
      <c r="Q20" s="136">
        <v>0</v>
      </c>
      <c r="R20" s="137">
        <v>0</v>
      </c>
      <c r="S20" s="138">
        <v>0</v>
      </c>
      <c r="T20" s="136">
        <v>0</v>
      </c>
      <c r="U20" s="136">
        <v>0</v>
      </c>
      <c r="V20" s="136">
        <v>0</v>
      </c>
      <c r="W20" s="136">
        <v>0</v>
      </c>
      <c r="X20" s="137">
        <v>0</v>
      </c>
    </row>
    <row r="21" spans="1:24" x14ac:dyDescent="0.35">
      <c r="A21" s="33">
        <v>1</v>
      </c>
      <c r="B21" s="80">
        <f>((B7-B6)/B6)*100</f>
        <v>3.7037037037037033</v>
      </c>
      <c r="C21" s="80">
        <f t="shared" ref="C21:X21" si="0">((C7-C6)/C6)*100</f>
        <v>12.121212121212121</v>
      </c>
      <c r="D21" s="80">
        <f t="shared" si="0"/>
        <v>2.0202020202020203</v>
      </c>
      <c r="E21" s="80">
        <f t="shared" si="0"/>
        <v>26.666666666666668</v>
      </c>
      <c r="F21" s="80">
        <f t="shared" si="0"/>
        <v>44</v>
      </c>
      <c r="G21" s="80">
        <f t="shared" si="0"/>
        <v>-1.7543859649122806</v>
      </c>
      <c r="H21" s="80">
        <f t="shared" si="0"/>
        <v>6.8181818181818175</v>
      </c>
      <c r="I21" s="80">
        <f t="shared" si="0"/>
        <v>0</v>
      </c>
      <c r="J21" s="80">
        <f t="shared" si="0"/>
        <v>29.032258064516132</v>
      </c>
      <c r="K21" s="80">
        <f t="shared" si="0"/>
        <v>10.638297872340425</v>
      </c>
      <c r="L21" s="80">
        <f t="shared" si="0"/>
        <v>11.666666666666666</v>
      </c>
      <c r="M21" s="80">
        <f t="shared" si="0"/>
        <v>-10.638297872340425</v>
      </c>
      <c r="N21" s="80">
        <f t="shared" si="0"/>
        <v>-6.3829787234042552</v>
      </c>
      <c r="O21" s="80">
        <f t="shared" si="0"/>
        <v>6.0606060606060606</v>
      </c>
      <c r="P21" s="80">
        <f t="shared" si="0"/>
        <v>17.241379310344829</v>
      </c>
      <c r="Q21" s="80">
        <f t="shared" si="0"/>
        <v>-4.6511627906976747</v>
      </c>
      <c r="R21" s="83">
        <f t="shared" si="0"/>
        <v>6</v>
      </c>
      <c r="S21" s="139">
        <f t="shared" si="0"/>
        <v>13.636363636363635</v>
      </c>
      <c r="T21" s="80">
        <f t="shared" si="0"/>
        <v>0</v>
      </c>
      <c r="U21" s="80">
        <f t="shared" si="0"/>
        <v>10</v>
      </c>
      <c r="V21" s="80">
        <f t="shared" si="0"/>
        <v>31.25</v>
      </c>
      <c r="W21" s="80">
        <f t="shared" si="0"/>
        <v>-9.3023255813953494</v>
      </c>
      <c r="X21" s="83">
        <f t="shared" si="0"/>
        <v>34.782608695652172</v>
      </c>
    </row>
    <row r="22" spans="1:24" x14ac:dyDescent="0.35">
      <c r="A22" s="33">
        <v>2</v>
      </c>
      <c r="B22" s="80">
        <f>((B8-B6)/B6)*100</f>
        <v>22.222222222222221</v>
      </c>
      <c r="C22" s="80">
        <f t="shared" ref="C22:X22" si="1">((C8-C6)/C6)*100</f>
        <v>24.242424242424242</v>
      </c>
      <c r="D22" s="80">
        <f t="shared" si="1"/>
        <v>16.161616161616163</v>
      </c>
      <c r="E22" s="80">
        <f t="shared" si="1"/>
        <v>23.333333333333332</v>
      </c>
      <c r="F22" s="80">
        <f t="shared" si="1"/>
        <v>76</v>
      </c>
      <c r="G22" s="80">
        <f t="shared" si="1"/>
        <v>5.2631578947368416</v>
      </c>
      <c r="H22" s="80">
        <f t="shared" si="1"/>
        <v>11.363636363636363</v>
      </c>
      <c r="I22" s="80">
        <f t="shared" si="1"/>
        <v>-3.5087719298245612</v>
      </c>
      <c r="J22" s="80">
        <f t="shared" si="1"/>
        <v>64.516129032258064</v>
      </c>
      <c r="K22" s="80">
        <f t="shared" si="1"/>
        <v>23.404255319148938</v>
      </c>
      <c r="L22" s="80">
        <f t="shared" si="1"/>
        <v>13.333333333333334</v>
      </c>
      <c r="M22" s="80">
        <f t="shared" si="1"/>
        <v>-6.3829787234042552</v>
      </c>
      <c r="N22" s="80">
        <f t="shared" si="1"/>
        <v>-17.021276595744681</v>
      </c>
      <c r="O22" s="80">
        <f t="shared" si="1"/>
        <v>15.151515151515152</v>
      </c>
      <c r="P22" s="80">
        <f t="shared" si="1"/>
        <v>10.344827586206897</v>
      </c>
      <c r="Q22" s="80">
        <f t="shared" si="1"/>
        <v>11.627906976744185</v>
      </c>
      <c r="R22" s="83">
        <f t="shared" si="1"/>
        <v>0</v>
      </c>
      <c r="S22" s="139">
        <f t="shared" si="1"/>
        <v>13.636363636363635</v>
      </c>
      <c r="T22" s="80">
        <f t="shared" si="1"/>
        <v>9.375</v>
      </c>
      <c r="U22" s="80">
        <f t="shared" si="1"/>
        <v>10</v>
      </c>
      <c r="V22" s="80">
        <f t="shared" si="1"/>
        <v>12.5</v>
      </c>
      <c r="W22" s="80">
        <f t="shared" si="1"/>
        <v>0</v>
      </c>
      <c r="X22" s="83">
        <f t="shared" si="1"/>
        <v>34.782608695652172</v>
      </c>
    </row>
    <row r="23" spans="1:24" x14ac:dyDescent="0.35">
      <c r="A23" s="33">
        <v>3</v>
      </c>
      <c r="B23" s="80">
        <f>((B9-B6)/B6)*100</f>
        <v>37.037037037037038</v>
      </c>
      <c r="C23" s="80">
        <f t="shared" ref="C23:X23" si="2">((C9-C6)/C6)*100</f>
        <v>6.0606060606060606</v>
      </c>
      <c r="D23" s="80">
        <f t="shared" si="2"/>
        <v>32.323232323232325</v>
      </c>
      <c r="E23" s="80">
        <f t="shared" si="2"/>
        <v>8.3333333333333321</v>
      </c>
      <c r="F23" s="80">
        <f t="shared" si="2"/>
        <v>72</v>
      </c>
      <c r="G23" s="80">
        <f t="shared" si="2"/>
        <v>1.7543859649122806</v>
      </c>
      <c r="H23" s="80">
        <f t="shared" si="2"/>
        <v>11.363636363636363</v>
      </c>
      <c r="I23" s="80">
        <f t="shared" si="2"/>
        <v>19.298245614035086</v>
      </c>
      <c r="J23" s="80">
        <f t="shared" si="2"/>
        <v>32.258064516129032</v>
      </c>
      <c r="K23" s="80">
        <f t="shared" si="2"/>
        <v>12.76595744680851</v>
      </c>
      <c r="L23" s="80">
        <f t="shared" si="2"/>
        <v>11.666666666666666</v>
      </c>
      <c r="M23" s="80">
        <f t="shared" si="2"/>
        <v>0</v>
      </c>
      <c r="N23" s="80">
        <f t="shared" si="2"/>
        <v>-21.276595744680851</v>
      </c>
      <c r="O23" s="80">
        <f t="shared" si="2"/>
        <v>18.181818181818183</v>
      </c>
      <c r="P23" s="80">
        <f t="shared" si="2"/>
        <v>24.137931034482758</v>
      </c>
      <c r="Q23" s="80">
        <f t="shared" si="2"/>
        <v>46.511627906976742</v>
      </c>
      <c r="R23" s="83">
        <f t="shared" si="2"/>
        <v>6</v>
      </c>
      <c r="S23" s="139">
        <f t="shared" si="2"/>
        <v>56.81818181818182</v>
      </c>
      <c r="T23" s="80">
        <f t="shared" si="2"/>
        <v>18.75</v>
      </c>
      <c r="U23" s="80">
        <f t="shared" si="2"/>
        <v>32</v>
      </c>
      <c r="V23" s="80">
        <f t="shared" si="2"/>
        <v>18.75</v>
      </c>
      <c r="W23" s="80">
        <f t="shared" si="2"/>
        <v>5.8139534883720927</v>
      </c>
      <c r="X23" s="83">
        <f t="shared" si="2"/>
        <v>21.739130434782609</v>
      </c>
    </row>
    <row r="24" spans="1:24" x14ac:dyDescent="0.35">
      <c r="A24" s="33">
        <v>4</v>
      </c>
      <c r="B24" s="80">
        <f>((B10-B6)/B6)*100</f>
        <v>77.777777777777786</v>
      </c>
      <c r="C24" s="80">
        <f t="shared" ref="C24:X24" si="3">((C10-C6)/C6)*100</f>
        <v>6.0606060606060606</v>
      </c>
      <c r="D24" s="80">
        <f t="shared" si="3"/>
        <v>100</v>
      </c>
      <c r="E24" s="80">
        <f t="shared" si="3"/>
        <v>43.333333333333336</v>
      </c>
      <c r="F24" s="80">
        <f t="shared" si="3"/>
        <v>200</v>
      </c>
      <c r="G24" s="80">
        <f t="shared" si="3"/>
        <v>-1.7543859649122806</v>
      </c>
      <c r="H24" s="80">
        <f t="shared" si="3"/>
        <v>38.636363636363633</v>
      </c>
      <c r="I24" s="80">
        <f t="shared" si="3"/>
        <v>114.03508771929825</v>
      </c>
      <c r="J24" s="80">
        <f t="shared" si="3"/>
        <v>32.258064516129032</v>
      </c>
      <c r="K24" s="80">
        <f t="shared" si="3"/>
        <v>51.063829787234042</v>
      </c>
      <c r="L24" s="80">
        <f t="shared" si="3"/>
        <v>111.66666666666667</v>
      </c>
      <c r="M24" s="80">
        <f t="shared" si="3"/>
        <v>6.3829787234042552</v>
      </c>
      <c r="N24" s="80">
        <f t="shared" si="3"/>
        <v>-38.297872340425535</v>
      </c>
      <c r="O24" s="80">
        <f t="shared" si="3"/>
        <v>-3.0303030303030303</v>
      </c>
      <c r="P24" s="80">
        <f t="shared" si="3"/>
        <v>106.89655172413792</v>
      </c>
      <c r="Q24" s="80">
        <f t="shared" si="3"/>
        <v>186.04651162790697</v>
      </c>
      <c r="R24" s="83">
        <f t="shared" si="3"/>
        <v>102</v>
      </c>
      <c r="S24" s="139">
        <f t="shared" si="3"/>
        <v>125</v>
      </c>
      <c r="T24" s="80">
        <f t="shared" si="3"/>
        <v>12.5</v>
      </c>
      <c r="U24" s="80">
        <f t="shared" si="3"/>
        <v>168</v>
      </c>
      <c r="V24" s="80">
        <f t="shared" si="3"/>
        <v>37.5</v>
      </c>
      <c r="W24" s="80">
        <f t="shared" si="3"/>
        <v>5.8139534883720927</v>
      </c>
      <c r="X24" s="83">
        <f t="shared" si="3"/>
        <v>47.826086956521742</v>
      </c>
    </row>
    <row r="25" spans="1:24" x14ac:dyDescent="0.35">
      <c r="A25" s="33">
        <v>5</v>
      </c>
      <c r="B25" s="80">
        <f>((B11-B6)/B6)*100</f>
        <v>151.85185185185185</v>
      </c>
      <c r="C25" s="80">
        <f t="shared" ref="C25:X25" si="4">((C11-C6)/C6)*100</f>
        <v>39.393939393939391</v>
      </c>
      <c r="D25" s="80">
        <f t="shared" si="4"/>
        <v>129.2929292929293</v>
      </c>
      <c r="E25" s="80">
        <f t="shared" si="4"/>
        <v>45</v>
      </c>
      <c r="F25" s="80">
        <f t="shared" si="4"/>
        <v>308</v>
      </c>
      <c r="G25" s="80">
        <f t="shared" si="4"/>
        <v>14.035087719298245</v>
      </c>
      <c r="H25" s="80">
        <f t="shared" si="4"/>
        <v>56.81818181818182</v>
      </c>
      <c r="I25" s="80">
        <f t="shared" si="4"/>
        <v>177.19298245614036</v>
      </c>
      <c r="J25" s="80">
        <f t="shared" si="4"/>
        <v>35.483870967741936</v>
      </c>
      <c r="K25" s="80">
        <f t="shared" si="4"/>
        <v>108.51063829787233</v>
      </c>
      <c r="L25" s="80">
        <f t="shared" si="4"/>
        <v>110.00000000000001</v>
      </c>
      <c r="M25" s="80">
        <f t="shared" si="4"/>
        <v>-10.638297872340425</v>
      </c>
      <c r="N25" s="80">
        <f t="shared" si="4"/>
        <v>-34.042553191489361</v>
      </c>
      <c r="O25" s="80">
        <f t="shared" si="4"/>
        <v>33.333333333333329</v>
      </c>
      <c r="P25" s="80">
        <f t="shared" si="4"/>
        <v>137.93103448275863</v>
      </c>
      <c r="Q25" s="80">
        <f t="shared" si="4"/>
        <v>413.95348837209303</v>
      </c>
      <c r="R25" s="83">
        <f t="shared" si="4"/>
        <v>616</v>
      </c>
      <c r="S25" s="139">
        <f t="shared" si="4"/>
        <v>197.72727272727272</v>
      </c>
      <c r="T25" s="80">
        <f t="shared" si="4"/>
        <v>31.25</v>
      </c>
      <c r="U25" s="80">
        <f t="shared" si="4"/>
        <v>138</v>
      </c>
      <c r="V25" s="80">
        <f t="shared" si="4"/>
        <v>75</v>
      </c>
      <c r="W25" s="80">
        <f t="shared" si="4"/>
        <v>22.093023255813954</v>
      </c>
      <c r="X25" s="83">
        <f t="shared" si="4"/>
        <v>65.217391304347828</v>
      </c>
    </row>
    <row r="26" spans="1:24" x14ac:dyDescent="0.35">
      <c r="A26" s="33">
        <v>9</v>
      </c>
      <c r="B26" s="80"/>
      <c r="C26" s="81"/>
      <c r="D26" s="82"/>
      <c r="E26" s="80"/>
      <c r="F26" s="82"/>
      <c r="G26" s="80"/>
      <c r="H26" s="81"/>
      <c r="I26" s="81"/>
      <c r="J26" s="81"/>
      <c r="K26" s="81"/>
      <c r="L26" s="81"/>
      <c r="M26" s="81"/>
      <c r="N26" s="82"/>
      <c r="O26" s="113"/>
      <c r="P26" s="114"/>
      <c r="Q26" s="115"/>
      <c r="R26" s="116">
        <f>((R12-R6)/R6)*100</f>
        <v>1300</v>
      </c>
      <c r="S26" s="113"/>
      <c r="T26" s="117"/>
      <c r="U26" s="117"/>
      <c r="V26" s="117"/>
      <c r="W26" s="117"/>
      <c r="X26" s="116"/>
    </row>
    <row r="27" spans="1:24" ht="15" thickBot="1" x14ac:dyDescent="0.4">
      <c r="A27" s="34">
        <v>14</v>
      </c>
      <c r="B27" s="84">
        <f>((B13-B6)/B6)*100</f>
        <v>274.07407407407408</v>
      </c>
      <c r="C27" s="84">
        <f t="shared" ref="C27:X27" si="5">((C13-C6)/C6)*100</f>
        <v>75.757575757575751</v>
      </c>
      <c r="D27" s="84">
        <f t="shared" si="5"/>
        <v>1004.0404040404039</v>
      </c>
      <c r="E27" s="84">
        <f t="shared" si="5"/>
        <v>50</v>
      </c>
      <c r="F27" s="84">
        <f t="shared" si="5"/>
        <v>308</v>
      </c>
      <c r="G27" s="84">
        <f t="shared" si="5"/>
        <v>36.84210526315789</v>
      </c>
      <c r="H27" s="84">
        <f t="shared" si="5"/>
        <v>13.636363636363635</v>
      </c>
      <c r="I27" s="84">
        <f t="shared" si="5"/>
        <v>89.473684210526315</v>
      </c>
      <c r="J27" s="84">
        <f t="shared" si="5"/>
        <v>48.387096774193552</v>
      </c>
      <c r="K27" s="84">
        <f t="shared" si="5"/>
        <v>27.659574468085108</v>
      </c>
      <c r="L27" s="84">
        <f t="shared" si="5"/>
        <v>35</v>
      </c>
      <c r="M27" s="84">
        <f t="shared" si="5"/>
        <v>-21.276595744680851</v>
      </c>
      <c r="N27" s="84">
        <f t="shared" si="5"/>
        <v>-31.914893617021278</v>
      </c>
      <c r="O27" s="84">
        <f t="shared" si="5"/>
        <v>69.696969696969703</v>
      </c>
      <c r="P27" s="84">
        <f t="shared" si="5"/>
        <v>358.62068965517244</v>
      </c>
      <c r="Q27" s="84">
        <f t="shared" si="5"/>
        <v>169.76744186046511</v>
      </c>
      <c r="R27" s="87"/>
      <c r="S27" s="140">
        <f t="shared" si="5"/>
        <v>59.090909090909093</v>
      </c>
      <c r="T27" s="84">
        <f t="shared" si="5"/>
        <v>90.625</v>
      </c>
      <c r="U27" s="84">
        <f t="shared" si="5"/>
        <v>28.000000000000004</v>
      </c>
      <c r="V27" s="84">
        <f t="shared" si="5"/>
        <v>37.5</v>
      </c>
      <c r="W27" s="84">
        <f t="shared" si="5"/>
        <v>72.093023255813947</v>
      </c>
      <c r="X27" s="87">
        <f t="shared" si="5"/>
        <v>-17.391304347826086</v>
      </c>
    </row>
  </sheetData>
  <mergeCells count="12">
    <mergeCell ref="B18:D18"/>
    <mergeCell ref="E18:F18"/>
    <mergeCell ref="G18:N18"/>
    <mergeCell ref="O18:Q18"/>
    <mergeCell ref="S18:U18"/>
    <mergeCell ref="V18:X18"/>
    <mergeCell ref="B4:D4"/>
    <mergeCell ref="E4:F4"/>
    <mergeCell ref="G4:N4"/>
    <mergeCell ref="O4:Q4"/>
    <mergeCell ref="S4:U4"/>
    <mergeCell ref="V4:X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6993D-7E63-4962-A4C7-C7FA3F968EC3}">
  <dimension ref="A2:X27"/>
  <sheetViews>
    <sheetView workbookViewId="0">
      <selection activeCell="A18" sqref="A18:X18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27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9.1</v>
      </c>
      <c r="C6" s="55">
        <v>5.44</v>
      </c>
      <c r="D6" s="56">
        <v>5.42</v>
      </c>
      <c r="E6" s="54">
        <v>13.97</v>
      </c>
      <c r="F6" s="56">
        <v>10.050000000000001</v>
      </c>
      <c r="G6" s="54">
        <v>12.35</v>
      </c>
      <c r="H6" s="55">
        <v>7.39</v>
      </c>
      <c r="I6" s="55">
        <v>7.94</v>
      </c>
      <c r="J6" s="56">
        <v>10.93</v>
      </c>
      <c r="K6" s="63">
        <v>13.09</v>
      </c>
      <c r="L6" s="64">
        <v>11.93</v>
      </c>
      <c r="M6" s="64">
        <v>11.73</v>
      </c>
      <c r="N6" s="65">
        <v>6.24</v>
      </c>
      <c r="O6" s="21">
        <v>7.54</v>
      </c>
      <c r="P6" s="13">
        <v>9.83</v>
      </c>
      <c r="Q6" s="14">
        <v>10.8</v>
      </c>
      <c r="R6" s="11">
        <v>14.14</v>
      </c>
      <c r="S6" s="12">
        <v>8.57</v>
      </c>
      <c r="T6" s="13">
        <v>11.96</v>
      </c>
      <c r="U6" s="14">
        <v>18.37</v>
      </c>
      <c r="V6" s="12">
        <v>9.3699999999999992</v>
      </c>
      <c r="W6" s="13">
        <v>11.53</v>
      </c>
      <c r="X6" s="14">
        <v>12.37</v>
      </c>
    </row>
    <row r="7" spans="1:24" x14ac:dyDescent="0.35">
      <c r="A7" s="33">
        <v>1</v>
      </c>
      <c r="B7" s="35">
        <v>8.66</v>
      </c>
      <c r="C7" s="27">
        <v>7.54</v>
      </c>
      <c r="D7" s="28">
        <v>7.02</v>
      </c>
      <c r="E7" s="35">
        <v>11.09</v>
      </c>
      <c r="F7" s="28">
        <v>9.4700000000000006</v>
      </c>
      <c r="G7" s="35">
        <v>12.05</v>
      </c>
      <c r="H7" s="27">
        <v>10.46</v>
      </c>
      <c r="I7" s="27">
        <v>7.07</v>
      </c>
      <c r="J7" s="28">
        <v>9.11</v>
      </c>
      <c r="K7" s="35">
        <v>18.059999999999999</v>
      </c>
      <c r="L7" s="27">
        <v>11.55</v>
      </c>
      <c r="M7" s="27">
        <v>11.3</v>
      </c>
      <c r="N7" s="28">
        <v>9.9499999999999993</v>
      </c>
      <c r="O7" s="9">
        <v>10.14</v>
      </c>
      <c r="P7" s="1">
        <v>10.28</v>
      </c>
      <c r="Q7" s="3">
        <v>11.68</v>
      </c>
      <c r="R7" s="7">
        <v>8.39</v>
      </c>
      <c r="S7" s="2">
        <v>8.32</v>
      </c>
      <c r="T7" s="1">
        <v>10.119999999999999</v>
      </c>
      <c r="U7" s="3">
        <v>16.260000000000002</v>
      </c>
      <c r="V7" s="2">
        <v>12.37</v>
      </c>
      <c r="W7" s="1">
        <v>10.79</v>
      </c>
      <c r="X7" s="3">
        <v>11.11</v>
      </c>
    </row>
    <row r="8" spans="1:24" x14ac:dyDescent="0.35">
      <c r="A8" s="33">
        <v>2</v>
      </c>
      <c r="B8" s="35">
        <v>8.5</v>
      </c>
      <c r="C8" s="27">
        <v>8.06</v>
      </c>
      <c r="D8" s="28">
        <v>5.54</v>
      </c>
      <c r="E8" s="35">
        <v>9.43</v>
      </c>
      <c r="F8" s="28">
        <v>8.42</v>
      </c>
      <c r="G8" s="35">
        <v>11.12</v>
      </c>
      <c r="H8" s="27">
        <v>11.75</v>
      </c>
      <c r="I8" s="27">
        <v>4.93</v>
      </c>
      <c r="J8" s="28">
        <v>7</v>
      </c>
      <c r="K8" s="35">
        <v>13.32</v>
      </c>
      <c r="L8" s="27">
        <v>10.53</v>
      </c>
      <c r="M8" s="27">
        <v>10.06</v>
      </c>
      <c r="N8" s="28">
        <v>10.48</v>
      </c>
      <c r="O8" s="9">
        <v>10.64</v>
      </c>
      <c r="P8" s="1">
        <v>11.17</v>
      </c>
      <c r="Q8" s="3">
        <v>9.86</v>
      </c>
      <c r="R8" s="7">
        <v>8.33</v>
      </c>
      <c r="S8" s="2">
        <v>7.41</v>
      </c>
      <c r="T8" s="1">
        <v>7.26</v>
      </c>
      <c r="U8" s="3">
        <v>10.74</v>
      </c>
      <c r="V8" s="2">
        <v>9.31</v>
      </c>
      <c r="W8" s="1">
        <v>7.57</v>
      </c>
      <c r="X8" s="3">
        <v>9.8699999999999992</v>
      </c>
    </row>
    <row r="9" spans="1:24" x14ac:dyDescent="0.35">
      <c r="A9" s="33">
        <v>3</v>
      </c>
      <c r="B9" s="35">
        <v>4.08</v>
      </c>
      <c r="C9" s="27">
        <v>5.6</v>
      </c>
      <c r="D9" s="28">
        <v>8.42</v>
      </c>
      <c r="E9" s="35">
        <v>7.9</v>
      </c>
      <c r="F9" s="28">
        <v>4.6900000000000004</v>
      </c>
      <c r="G9" s="35">
        <v>7.39</v>
      </c>
      <c r="H9" s="27">
        <v>3.98</v>
      </c>
      <c r="I9" s="27">
        <v>4.22</v>
      </c>
      <c r="J9" s="28">
        <v>5.56</v>
      </c>
      <c r="K9" s="35">
        <v>6.9</v>
      </c>
      <c r="L9" s="27">
        <v>3.85</v>
      </c>
      <c r="M9" s="27">
        <v>9.59</v>
      </c>
      <c r="N9" s="28">
        <v>8.34</v>
      </c>
      <c r="O9" s="9">
        <v>5.27</v>
      </c>
      <c r="P9" s="1">
        <v>6.45</v>
      </c>
      <c r="Q9" s="3">
        <v>6.45</v>
      </c>
      <c r="R9" s="7">
        <v>9.59</v>
      </c>
      <c r="S9" s="2">
        <v>2.04</v>
      </c>
      <c r="T9" s="1">
        <v>8.33</v>
      </c>
      <c r="U9" s="3">
        <v>5.23</v>
      </c>
      <c r="V9" s="2">
        <v>12.93</v>
      </c>
      <c r="W9" s="1">
        <v>6.17</v>
      </c>
      <c r="X9" s="3">
        <v>6.4</v>
      </c>
    </row>
    <row r="10" spans="1:24" x14ac:dyDescent="0.35">
      <c r="A10" s="33">
        <v>4</v>
      </c>
      <c r="B10" s="35">
        <v>5.62</v>
      </c>
      <c r="C10" s="27">
        <v>2.92</v>
      </c>
      <c r="D10" s="28">
        <v>3.54</v>
      </c>
      <c r="E10" s="35">
        <v>8.17</v>
      </c>
      <c r="F10" s="28">
        <v>2.9</v>
      </c>
      <c r="G10" s="35">
        <v>5.09</v>
      </c>
      <c r="H10" s="27">
        <v>5.56</v>
      </c>
      <c r="I10" s="27">
        <v>3.63</v>
      </c>
      <c r="J10" s="28">
        <v>6.48</v>
      </c>
      <c r="K10" s="35">
        <v>4.43</v>
      </c>
      <c r="L10" s="27">
        <v>4.0599999999999996</v>
      </c>
      <c r="M10" s="27">
        <v>5.91</v>
      </c>
      <c r="N10" s="28">
        <v>8.4700000000000006</v>
      </c>
      <c r="O10" s="9">
        <v>3.4</v>
      </c>
      <c r="P10" s="1">
        <v>6.26</v>
      </c>
      <c r="Q10" s="3">
        <v>6.24</v>
      </c>
      <c r="R10" s="7">
        <v>8.9700000000000006</v>
      </c>
      <c r="S10" s="2">
        <v>3.35</v>
      </c>
      <c r="T10" s="1">
        <v>3.25</v>
      </c>
      <c r="U10" s="3">
        <v>7.43</v>
      </c>
      <c r="V10" s="2">
        <v>5.82</v>
      </c>
      <c r="W10" s="1">
        <v>3.36</v>
      </c>
      <c r="X10" s="3">
        <v>4.7</v>
      </c>
    </row>
    <row r="11" spans="1:24" x14ac:dyDescent="0.35">
      <c r="A11" s="33">
        <v>5</v>
      </c>
      <c r="B11" s="35">
        <v>4.8</v>
      </c>
      <c r="C11" s="27">
        <v>2.4</v>
      </c>
      <c r="D11" s="28">
        <v>3.74</v>
      </c>
      <c r="E11" s="35">
        <v>6.34</v>
      </c>
      <c r="F11" s="28">
        <v>3.37</v>
      </c>
      <c r="G11" s="35">
        <v>5.23</v>
      </c>
      <c r="H11" s="27">
        <v>6.57</v>
      </c>
      <c r="I11" s="27">
        <v>4.83</v>
      </c>
      <c r="J11" s="28">
        <v>7.6</v>
      </c>
      <c r="K11" s="35">
        <v>5.62</v>
      </c>
      <c r="L11" s="27">
        <v>6.06</v>
      </c>
      <c r="M11" s="27">
        <v>4.6399999999999997</v>
      </c>
      <c r="N11" s="28">
        <v>9.51</v>
      </c>
      <c r="O11" s="9">
        <v>4.07</v>
      </c>
      <c r="P11" s="1">
        <v>5.48</v>
      </c>
      <c r="Q11" s="3">
        <v>5.45</v>
      </c>
      <c r="R11" s="7">
        <v>6.4</v>
      </c>
      <c r="S11" s="2">
        <v>4.54</v>
      </c>
      <c r="T11" s="1">
        <v>4.54</v>
      </c>
      <c r="U11" s="3">
        <v>6.32</v>
      </c>
      <c r="V11" s="2">
        <v>3.76</v>
      </c>
      <c r="W11" s="1">
        <v>3.85</v>
      </c>
      <c r="X11" s="3">
        <v>6.54</v>
      </c>
    </row>
    <row r="12" spans="1:24" x14ac:dyDescent="0.35">
      <c r="A12" s="37">
        <v>9</v>
      </c>
      <c r="B12" s="38"/>
      <c r="D12" s="61"/>
      <c r="E12" s="62"/>
      <c r="F12" s="61"/>
      <c r="G12" s="62"/>
      <c r="J12" s="61"/>
      <c r="K12" s="62"/>
      <c r="N12" s="61"/>
      <c r="O12" s="42"/>
      <c r="P12" s="43"/>
      <c r="Q12" s="44"/>
      <c r="R12" s="52">
        <v>18.36</v>
      </c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13.16</v>
      </c>
      <c r="C13" s="29">
        <v>6.14</v>
      </c>
      <c r="D13" s="30">
        <v>6.06</v>
      </c>
      <c r="E13" s="36">
        <v>15.86</v>
      </c>
      <c r="F13" s="30">
        <v>10.49</v>
      </c>
      <c r="G13" s="36">
        <v>13.63</v>
      </c>
      <c r="H13" s="29">
        <v>15.94</v>
      </c>
      <c r="I13" s="29">
        <v>7.22</v>
      </c>
      <c r="J13" s="30">
        <v>7.6</v>
      </c>
      <c r="K13" s="36">
        <v>16.100000000000001</v>
      </c>
      <c r="L13" s="29">
        <v>17.93</v>
      </c>
      <c r="M13" s="29">
        <v>9.1199999999999992</v>
      </c>
      <c r="N13" s="30">
        <v>8.67</v>
      </c>
      <c r="O13" s="10">
        <v>9.61</v>
      </c>
      <c r="P13" s="5">
        <v>14.61</v>
      </c>
      <c r="Q13" s="6">
        <v>10.77</v>
      </c>
      <c r="R13" s="8"/>
      <c r="S13" s="4">
        <v>7.3</v>
      </c>
      <c r="T13" s="5">
        <v>11.02</v>
      </c>
      <c r="U13" s="6">
        <v>13.36</v>
      </c>
      <c r="V13" s="4">
        <v>13.06</v>
      </c>
      <c r="W13" s="5">
        <v>7.33</v>
      </c>
      <c r="X13" s="6">
        <v>12.9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-4.8351648351648295</v>
      </c>
      <c r="C21" s="23">
        <f t="shared" ref="C21:X21" si="0">((C7-C6)/C6)*100</f>
        <v>38.60294117647058</v>
      </c>
      <c r="D21" s="23">
        <f t="shared" si="0"/>
        <v>29.520295202952024</v>
      </c>
      <c r="E21" s="23">
        <f t="shared" si="0"/>
        <v>-20.615604867573374</v>
      </c>
      <c r="F21" s="23">
        <f t="shared" si="0"/>
        <v>-5.7711442786069655</v>
      </c>
      <c r="G21" s="23">
        <f t="shared" si="0"/>
        <v>-2.4291497975708416</v>
      </c>
      <c r="H21" s="23">
        <f t="shared" si="0"/>
        <v>41.542625169147513</v>
      </c>
      <c r="I21" s="23">
        <f t="shared" si="0"/>
        <v>-10.957178841309824</v>
      </c>
      <c r="J21" s="23">
        <f t="shared" si="0"/>
        <v>-16.65141811527905</v>
      </c>
      <c r="K21" s="23">
        <f t="shared" si="0"/>
        <v>37.967914438502667</v>
      </c>
      <c r="L21" s="23">
        <f t="shared" si="0"/>
        <v>-3.1852472757753478</v>
      </c>
      <c r="M21" s="23">
        <f t="shared" si="0"/>
        <v>-3.6658141517476532</v>
      </c>
      <c r="N21" s="33">
        <f t="shared" si="0"/>
        <v>59.45512820512819</v>
      </c>
      <c r="O21" s="23">
        <f t="shared" si="0"/>
        <v>34.482758620689665</v>
      </c>
      <c r="P21" s="23">
        <f t="shared" si="0"/>
        <v>4.5778229908443473</v>
      </c>
      <c r="Q21" s="23">
        <f t="shared" si="0"/>
        <v>8.1481481481481399</v>
      </c>
      <c r="R21" s="33">
        <f t="shared" si="0"/>
        <v>-40.664780763790667</v>
      </c>
      <c r="S21" s="23">
        <f t="shared" si="0"/>
        <v>-2.9171528588098017</v>
      </c>
      <c r="T21" s="23">
        <f t="shared" si="0"/>
        <v>-15.384615384615397</v>
      </c>
      <c r="U21" s="33">
        <f t="shared" si="0"/>
        <v>-11.486118671747411</v>
      </c>
      <c r="V21" s="23">
        <f t="shared" si="0"/>
        <v>32.017075773746001</v>
      </c>
      <c r="W21" s="23">
        <f t="shared" si="0"/>
        <v>-6.4180398959236804</v>
      </c>
      <c r="X21" s="23">
        <f t="shared" si="0"/>
        <v>-10.185933710590136</v>
      </c>
    </row>
    <row r="22" spans="1:24" x14ac:dyDescent="0.35">
      <c r="A22" s="33">
        <v>2</v>
      </c>
      <c r="B22" s="23">
        <f>((B8-B6)/B6)*100</f>
        <v>-6.5934065934065895</v>
      </c>
      <c r="C22" s="23">
        <f t="shared" ref="C22:X22" si="1">((C8-C6)/C6)*100</f>
        <v>48.161764705882355</v>
      </c>
      <c r="D22" s="23">
        <f t="shared" si="1"/>
        <v>2.2140221402214042</v>
      </c>
      <c r="E22" s="23">
        <f t="shared" si="1"/>
        <v>-32.498210450966361</v>
      </c>
      <c r="F22" s="23">
        <f t="shared" si="1"/>
        <v>-16.21890547263682</v>
      </c>
      <c r="G22" s="23">
        <f t="shared" si="1"/>
        <v>-9.9595141700404906</v>
      </c>
      <c r="H22" s="23">
        <f t="shared" si="1"/>
        <v>58.998646820027069</v>
      </c>
      <c r="I22" s="23">
        <f t="shared" si="1"/>
        <v>-37.909319899244338</v>
      </c>
      <c r="J22" s="23">
        <f t="shared" si="1"/>
        <v>-35.956084172003663</v>
      </c>
      <c r="K22" s="23">
        <f t="shared" si="1"/>
        <v>1.7570664629488191</v>
      </c>
      <c r="L22" s="23">
        <f t="shared" si="1"/>
        <v>-11.735121542330264</v>
      </c>
      <c r="M22" s="23">
        <f t="shared" si="1"/>
        <v>-14.236999147485079</v>
      </c>
      <c r="N22" s="33">
        <f t="shared" si="1"/>
        <v>67.948717948717956</v>
      </c>
      <c r="O22" s="23">
        <f t="shared" si="1"/>
        <v>41.11405835543767</v>
      </c>
      <c r="P22" s="23">
        <f t="shared" si="1"/>
        <v>13.631739572736521</v>
      </c>
      <c r="Q22" s="23">
        <f t="shared" si="1"/>
        <v>-8.7037037037037148</v>
      </c>
      <c r="R22" s="33">
        <f t="shared" si="1"/>
        <v>-41.089108910891092</v>
      </c>
      <c r="S22" s="23">
        <f t="shared" si="1"/>
        <v>-13.535589264877482</v>
      </c>
      <c r="T22" s="23">
        <f t="shared" si="1"/>
        <v>-39.297658862876261</v>
      </c>
      <c r="U22" s="33">
        <f t="shared" si="1"/>
        <v>-41.535111594991832</v>
      </c>
      <c r="V22" s="23">
        <f t="shared" si="1"/>
        <v>-0.64034151547490636</v>
      </c>
      <c r="W22" s="23">
        <f t="shared" si="1"/>
        <v>-34.345186470078048</v>
      </c>
      <c r="X22" s="23">
        <f t="shared" si="1"/>
        <v>-20.210185933710591</v>
      </c>
    </row>
    <row r="23" spans="1:24" x14ac:dyDescent="0.35">
      <c r="A23" s="33">
        <v>3</v>
      </c>
      <c r="B23" s="23">
        <f>((B9-B6)/B6)*100</f>
        <v>-55.164835164835161</v>
      </c>
      <c r="C23" s="23">
        <f t="shared" ref="C23:X23" si="2">((C9-C6)/C6)*100</f>
        <v>2.9411764705882213</v>
      </c>
      <c r="D23" s="23">
        <f t="shared" si="2"/>
        <v>55.350553505535061</v>
      </c>
      <c r="E23" s="23">
        <f t="shared" si="2"/>
        <v>-43.450250536864708</v>
      </c>
      <c r="F23" s="23">
        <f t="shared" si="2"/>
        <v>-53.333333333333336</v>
      </c>
      <c r="G23" s="23">
        <f t="shared" si="2"/>
        <v>-40.161943319838059</v>
      </c>
      <c r="H23" s="23">
        <f t="shared" si="2"/>
        <v>-46.143437077131253</v>
      </c>
      <c r="I23" s="23">
        <f t="shared" si="2"/>
        <v>-46.85138539042822</v>
      </c>
      <c r="J23" s="23">
        <f t="shared" si="2"/>
        <v>-49.130832570905767</v>
      </c>
      <c r="K23" s="23">
        <f t="shared" si="2"/>
        <v>-47.288006111535516</v>
      </c>
      <c r="L23" s="23">
        <f t="shared" si="2"/>
        <v>-67.72841575859178</v>
      </c>
      <c r="M23" s="23">
        <f t="shared" si="2"/>
        <v>-18.243819266837175</v>
      </c>
      <c r="N23" s="33">
        <f t="shared" si="2"/>
        <v>33.653846153846146</v>
      </c>
      <c r="O23" s="23">
        <f t="shared" si="2"/>
        <v>-30.106100795755975</v>
      </c>
      <c r="P23" s="23">
        <f t="shared" si="2"/>
        <v>-34.384537131230921</v>
      </c>
      <c r="Q23" s="23">
        <f t="shared" si="2"/>
        <v>-40.277777777777779</v>
      </c>
      <c r="R23" s="33">
        <f t="shared" si="2"/>
        <v>-32.178217821782184</v>
      </c>
      <c r="S23" s="23">
        <f t="shared" si="2"/>
        <v>-76.196032672112025</v>
      </c>
      <c r="T23" s="23">
        <f t="shared" si="2"/>
        <v>-30.351170568561876</v>
      </c>
      <c r="U23" s="33">
        <f t="shared" si="2"/>
        <v>-71.529667936853571</v>
      </c>
      <c r="V23" s="23">
        <f t="shared" si="2"/>
        <v>37.993596584845257</v>
      </c>
      <c r="W23" s="23">
        <f t="shared" si="2"/>
        <v>-46.487424111014739</v>
      </c>
      <c r="X23" s="23">
        <f t="shared" si="2"/>
        <v>-48.261924009700884</v>
      </c>
    </row>
    <row r="24" spans="1:24" x14ac:dyDescent="0.35">
      <c r="A24" s="33">
        <v>4</v>
      </c>
      <c r="B24" s="23">
        <f>((B10-B6)/B6)*100</f>
        <v>-38.241758241758241</v>
      </c>
      <c r="C24" s="23">
        <f t="shared" ref="C24:X24" si="3">((C10-C6)/C6)*100</f>
        <v>-46.32352941176471</v>
      </c>
      <c r="D24" s="23">
        <f t="shared" si="3"/>
        <v>-34.686346863468628</v>
      </c>
      <c r="E24" s="23">
        <f t="shared" si="3"/>
        <v>-41.517537580529712</v>
      </c>
      <c r="F24" s="23">
        <f t="shared" si="3"/>
        <v>-71.144278606965173</v>
      </c>
      <c r="G24" s="23">
        <f t="shared" si="3"/>
        <v>-58.785425101214571</v>
      </c>
      <c r="H24" s="23">
        <f t="shared" si="3"/>
        <v>-24.76319350473613</v>
      </c>
      <c r="I24" s="23">
        <f t="shared" si="3"/>
        <v>-54.28211586901763</v>
      </c>
      <c r="J24" s="23">
        <f t="shared" si="3"/>
        <v>-40.713632204940524</v>
      </c>
      <c r="K24" s="23">
        <f t="shared" si="3"/>
        <v>-66.157372039724976</v>
      </c>
      <c r="L24" s="23">
        <f t="shared" si="3"/>
        <v>-65.968147527242252</v>
      </c>
      <c r="M24" s="23">
        <f t="shared" si="3"/>
        <v>-49.61636828644501</v>
      </c>
      <c r="N24" s="33">
        <f t="shared" si="3"/>
        <v>35.737179487179496</v>
      </c>
      <c r="O24" s="23">
        <f t="shared" si="3"/>
        <v>-54.907161803713535</v>
      </c>
      <c r="P24" s="23">
        <f t="shared" si="3"/>
        <v>-36.317395727365209</v>
      </c>
      <c r="Q24" s="23">
        <f t="shared" si="3"/>
        <v>-42.222222222222221</v>
      </c>
      <c r="R24" s="33">
        <f t="shared" si="3"/>
        <v>-36.562942008486559</v>
      </c>
      <c r="S24" s="23">
        <f t="shared" si="3"/>
        <v>-60.91015169194867</v>
      </c>
      <c r="T24" s="23">
        <f t="shared" si="3"/>
        <v>-72.826086956521735</v>
      </c>
      <c r="U24" s="33">
        <f t="shared" si="3"/>
        <v>-59.553620032661961</v>
      </c>
      <c r="V24" s="23">
        <f t="shared" si="3"/>
        <v>-37.886872998932759</v>
      </c>
      <c r="W24" s="23">
        <f t="shared" si="3"/>
        <v>-70.858629661751962</v>
      </c>
      <c r="X24" s="23">
        <f t="shared" si="3"/>
        <v>-62.004850444624083</v>
      </c>
    </row>
    <row r="25" spans="1:24" x14ac:dyDescent="0.35">
      <c r="A25" s="33">
        <v>5</v>
      </c>
      <c r="B25" s="23">
        <f>((B11-B6)/B6)*100</f>
        <v>-47.252747252747248</v>
      </c>
      <c r="C25" s="23">
        <f t="shared" ref="C25:X25" si="4">((C11-C6)/C6)*100</f>
        <v>-55.882352941176471</v>
      </c>
      <c r="D25" s="23">
        <f t="shared" si="4"/>
        <v>-30.996309963099627</v>
      </c>
      <c r="E25" s="23">
        <f t="shared" si="4"/>
        <v>-54.617036506800289</v>
      </c>
      <c r="F25" s="23">
        <f t="shared" si="4"/>
        <v>-66.46766169154229</v>
      </c>
      <c r="G25" s="23">
        <f t="shared" si="4"/>
        <v>-57.651821862348172</v>
      </c>
      <c r="H25" s="23">
        <f t="shared" si="4"/>
        <v>-11.096075778078477</v>
      </c>
      <c r="I25" s="23">
        <f t="shared" si="4"/>
        <v>-39.168765743073045</v>
      </c>
      <c r="J25" s="23">
        <f t="shared" si="4"/>
        <v>-30.466605672461117</v>
      </c>
      <c r="K25" s="23">
        <f t="shared" si="4"/>
        <v>-57.066462948815889</v>
      </c>
      <c r="L25" s="23">
        <f t="shared" si="4"/>
        <v>-49.203688181056165</v>
      </c>
      <c r="M25" s="23">
        <f t="shared" si="4"/>
        <v>-60.443307757885769</v>
      </c>
      <c r="N25" s="33">
        <f t="shared" si="4"/>
        <v>52.403846153846146</v>
      </c>
      <c r="O25" s="23">
        <f t="shared" si="4"/>
        <v>-46.021220159151191</v>
      </c>
      <c r="P25" s="23">
        <f t="shared" si="4"/>
        <v>-44.25228891149542</v>
      </c>
      <c r="Q25" s="23">
        <f t="shared" si="4"/>
        <v>-49.537037037037038</v>
      </c>
      <c r="R25" s="33">
        <f t="shared" si="4"/>
        <v>-54.738330975954739</v>
      </c>
      <c r="S25" s="23">
        <f t="shared" si="4"/>
        <v>-47.024504084014005</v>
      </c>
      <c r="T25" s="23">
        <f t="shared" si="4"/>
        <v>-62.040133779264217</v>
      </c>
      <c r="U25" s="33">
        <f t="shared" si="4"/>
        <v>-65.596080566140444</v>
      </c>
      <c r="V25" s="23">
        <f t="shared" si="4"/>
        <v>-59.871931696905008</v>
      </c>
      <c r="W25" s="23">
        <f t="shared" si="4"/>
        <v>-66.608846487424117</v>
      </c>
      <c r="X25" s="23">
        <f t="shared" si="4"/>
        <v>-47.130153597413091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>
        <f>((R12-R6)/R6)*100</f>
        <v>29.844413012729838</v>
      </c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44.61538461538462</v>
      </c>
      <c r="C27" s="26">
        <f>((C13-C6)/C6)*100</f>
        <v>12.867647058823515</v>
      </c>
      <c r="D27" s="26">
        <f t="shared" ref="D27:X27" si="5">((D13-D6)/D6)*100</f>
        <v>11.808118081180806</v>
      </c>
      <c r="E27" s="26">
        <f t="shared" si="5"/>
        <v>13.528990694345017</v>
      </c>
      <c r="F27" s="26">
        <f t="shared" si="5"/>
        <v>4.3781094527363136</v>
      </c>
      <c r="G27" s="26">
        <f t="shared" si="5"/>
        <v>10.364372469635637</v>
      </c>
      <c r="H27" s="26">
        <f t="shared" si="5"/>
        <v>115.69688768606225</v>
      </c>
      <c r="I27" s="26">
        <f t="shared" si="5"/>
        <v>-9.0680100755667592</v>
      </c>
      <c r="J27" s="26">
        <f t="shared" si="5"/>
        <v>-30.466605672461117</v>
      </c>
      <c r="K27" s="26">
        <f t="shared" si="5"/>
        <v>22.994652406417124</v>
      </c>
      <c r="L27" s="26">
        <f t="shared" si="5"/>
        <v>50.293378038558259</v>
      </c>
      <c r="M27" s="26">
        <f t="shared" si="5"/>
        <v>-22.250639386189267</v>
      </c>
      <c r="N27" s="34">
        <f t="shared" si="5"/>
        <v>38.942307692307686</v>
      </c>
      <c r="O27" s="23">
        <f t="shared" si="5"/>
        <v>27.453580901856757</v>
      </c>
      <c r="P27" s="23">
        <f t="shared" si="5"/>
        <v>48.626653102746687</v>
      </c>
      <c r="Q27" s="23">
        <f t="shared" si="5"/>
        <v>-0.27777777777778828</v>
      </c>
      <c r="R27" s="34"/>
      <c r="S27" s="26">
        <f t="shared" si="5"/>
        <v>-14.819136522753798</v>
      </c>
      <c r="T27" s="26">
        <f t="shared" si="5"/>
        <v>-7.8595317725752611</v>
      </c>
      <c r="U27" s="34">
        <f t="shared" si="5"/>
        <v>-27.27272727272728</v>
      </c>
      <c r="V27" s="23">
        <f t="shared" si="5"/>
        <v>39.381003201707593</v>
      </c>
      <c r="W27" s="23">
        <f t="shared" si="5"/>
        <v>-36.426712922810054</v>
      </c>
      <c r="X27" s="23">
        <f t="shared" si="5"/>
        <v>4.2845594179466548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DA876-892A-4D3C-BA0C-D55CA5B0A9B0}">
  <dimension ref="A2:X27"/>
  <sheetViews>
    <sheetView workbookViewId="0">
      <selection activeCell="A2" sqref="A2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40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4.53</v>
      </c>
      <c r="C6" s="55">
        <v>2.31</v>
      </c>
      <c r="D6" s="56">
        <v>3</v>
      </c>
      <c r="E6" s="54">
        <v>6.58</v>
      </c>
      <c r="F6" s="56">
        <v>3.81</v>
      </c>
      <c r="G6" s="54">
        <v>7.69</v>
      </c>
      <c r="H6" s="55">
        <v>4.0199999999999996</v>
      </c>
      <c r="I6" s="55">
        <v>3.39</v>
      </c>
      <c r="J6" s="56">
        <v>2.2400000000000002</v>
      </c>
      <c r="K6" s="63">
        <v>4.9400000000000004</v>
      </c>
      <c r="L6" s="64">
        <v>8.94</v>
      </c>
      <c r="M6" s="64">
        <v>3.49</v>
      </c>
      <c r="N6" s="65">
        <v>3.35</v>
      </c>
      <c r="O6" s="21">
        <v>3.39</v>
      </c>
      <c r="P6" s="13">
        <v>5.07</v>
      </c>
      <c r="Q6" s="14">
        <v>6.41</v>
      </c>
      <c r="R6" s="11">
        <v>5.94</v>
      </c>
      <c r="S6" s="12">
        <v>3.62</v>
      </c>
      <c r="T6" s="13">
        <v>4.7</v>
      </c>
      <c r="U6" s="14">
        <v>4.45</v>
      </c>
      <c r="V6" s="12">
        <v>4.21</v>
      </c>
      <c r="W6" s="13">
        <v>4.0999999999999996</v>
      </c>
      <c r="X6" s="14">
        <v>3.36</v>
      </c>
    </row>
    <row r="7" spans="1:24" x14ac:dyDescent="0.35">
      <c r="A7" s="33">
        <v>1</v>
      </c>
      <c r="B7" s="35">
        <v>4.83</v>
      </c>
      <c r="C7" s="27">
        <v>3.48</v>
      </c>
      <c r="D7" s="28">
        <v>4.26</v>
      </c>
      <c r="E7" s="35">
        <v>5.89</v>
      </c>
      <c r="F7" s="28">
        <v>4.21</v>
      </c>
      <c r="G7" s="35">
        <v>8.39</v>
      </c>
      <c r="H7" s="27">
        <v>4.24</v>
      </c>
      <c r="I7" s="27">
        <v>3.38</v>
      </c>
      <c r="J7" s="28">
        <v>2.0499999999999998</v>
      </c>
      <c r="K7" s="35">
        <v>6.25</v>
      </c>
      <c r="L7" s="27">
        <v>8.65</v>
      </c>
      <c r="M7" s="27">
        <v>4.3099999999999996</v>
      </c>
      <c r="N7" s="28">
        <v>5.3</v>
      </c>
      <c r="O7" s="9">
        <v>4.62</v>
      </c>
      <c r="P7" s="1">
        <v>5.97</v>
      </c>
      <c r="Q7" s="3">
        <v>6.1</v>
      </c>
      <c r="R7" s="7">
        <v>3.81</v>
      </c>
      <c r="S7" s="2">
        <v>3.87</v>
      </c>
      <c r="T7" s="1">
        <v>3.93</v>
      </c>
      <c r="U7" s="3">
        <v>3.96</v>
      </c>
      <c r="V7" s="2">
        <v>5.13</v>
      </c>
      <c r="W7" s="1">
        <v>3.32</v>
      </c>
      <c r="X7" s="3">
        <v>3.7</v>
      </c>
    </row>
    <row r="8" spans="1:24" x14ac:dyDescent="0.35">
      <c r="A8" s="33">
        <v>2</v>
      </c>
      <c r="B8" s="35">
        <v>3.94</v>
      </c>
      <c r="C8" s="27">
        <v>3.79</v>
      </c>
      <c r="D8" s="28">
        <v>2.4300000000000002</v>
      </c>
      <c r="E8" s="35">
        <v>5.15</v>
      </c>
      <c r="F8" s="28">
        <v>2.42</v>
      </c>
      <c r="G8" s="35">
        <v>5.98</v>
      </c>
      <c r="H8" s="27">
        <v>4.93</v>
      </c>
      <c r="I8" s="27">
        <v>2.9</v>
      </c>
      <c r="J8" s="28">
        <v>1.91</v>
      </c>
      <c r="K8" s="35">
        <v>4.3600000000000003</v>
      </c>
      <c r="L8" s="27">
        <v>6.52</v>
      </c>
      <c r="M8" s="27">
        <v>3.9</v>
      </c>
      <c r="N8" s="28">
        <v>2.5099999999999998</v>
      </c>
      <c r="O8" s="9">
        <v>4.91</v>
      </c>
      <c r="P8" s="1">
        <v>6.26</v>
      </c>
      <c r="Q8" s="3">
        <v>6.27</v>
      </c>
      <c r="R8" s="7">
        <v>3.57</v>
      </c>
      <c r="S8" s="2">
        <v>2.93</v>
      </c>
      <c r="T8" s="1">
        <v>3.97</v>
      </c>
      <c r="U8" s="3">
        <v>4</v>
      </c>
      <c r="V8" s="2">
        <v>4.3499999999999996</v>
      </c>
      <c r="W8" s="1">
        <v>2.92</v>
      </c>
      <c r="X8" s="3">
        <v>3.56</v>
      </c>
    </row>
    <row r="9" spans="1:24" x14ac:dyDescent="0.35">
      <c r="A9" s="33">
        <v>3</v>
      </c>
      <c r="B9" s="35">
        <v>1.59</v>
      </c>
      <c r="C9" s="27">
        <v>2.19</v>
      </c>
      <c r="D9" s="28">
        <v>4.8600000000000003</v>
      </c>
      <c r="E9" s="35">
        <v>1.71</v>
      </c>
      <c r="F9" s="28">
        <v>0.99</v>
      </c>
      <c r="G9" s="35">
        <v>3.39</v>
      </c>
      <c r="H9" s="27">
        <v>1.36</v>
      </c>
      <c r="I9" s="27">
        <v>0.84</v>
      </c>
      <c r="J9" s="28">
        <v>1.47</v>
      </c>
      <c r="K9" s="35">
        <v>1.49</v>
      </c>
      <c r="L9" s="27">
        <v>1.5</v>
      </c>
      <c r="M9" s="27">
        <v>2.84</v>
      </c>
      <c r="N9" s="28">
        <v>2.3199999999999998</v>
      </c>
      <c r="O9" s="9">
        <v>1.67</v>
      </c>
      <c r="P9" s="1">
        <v>1.74</v>
      </c>
      <c r="Q9" s="3">
        <v>1.97</v>
      </c>
      <c r="R9" s="7">
        <v>1.44</v>
      </c>
      <c r="S9" s="2">
        <v>0.69</v>
      </c>
      <c r="T9" s="1">
        <v>2.37</v>
      </c>
      <c r="U9" s="3">
        <v>1.36</v>
      </c>
      <c r="V9" s="2">
        <v>3.5</v>
      </c>
      <c r="W9" s="1">
        <v>1.7</v>
      </c>
      <c r="X9" s="3">
        <v>2.59</v>
      </c>
    </row>
    <row r="10" spans="1:24" x14ac:dyDescent="0.35">
      <c r="A10" s="33">
        <v>4</v>
      </c>
      <c r="B10" s="35">
        <v>1.78</v>
      </c>
      <c r="C10" s="27">
        <v>1.17</v>
      </c>
      <c r="D10" s="28">
        <v>1.2</v>
      </c>
      <c r="E10" s="35">
        <v>3.18</v>
      </c>
      <c r="F10" s="28">
        <v>0.97</v>
      </c>
      <c r="G10" s="35">
        <v>2.39</v>
      </c>
      <c r="H10" s="27">
        <v>2.75</v>
      </c>
      <c r="I10" s="27">
        <v>1.36</v>
      </c>
      <c r="J10" s="28">
        <v>1.46</v>
      </c>
      <c r="K10" s="35">
        <v>1.98</v>
      </c>
      <c r="L10" s="27">
        <v>3.08</v>
      </c>
      <c r="M10" s="27">
        <v>1.0900000000000001</v>
      </c>
      <c r="N10" s="28">
        <v>2.48</v>
      </c>
      <c r="O10" s="9">
        <v>1.28</v>
      </c>
      <c r="P10" s="1">
        <v>1.8</v>
      </c>
      <c r="Q10" s="3">
        <v>3.01</v>
      </c>
      <c r="R10" s="7">
        <v>1.81</v>
      </c>
      <c r="S10" s="2">
        <v>1.96</v>
      </c>
      <c r="T10" s="1">
        <v>1.31</v>
      </c>
      <c r="U10" s="3">
        <v>3.07</v>
      </c>
      <c r="V10" s="2">
        <v>1.5</v>
      </c>
      <c r="W10" s="1">
        <v>1.83</v>
      </c>
      <c r="X10" s="3">
        <v>2.2200000000000002</v>
      </c>
    </row>
    <row r="11" spans="1:24" x14ac:dyDescent="0.35">
      <c r="A11" s="33">
        <v>5</v>
      </c>
      <c r="B11" s="35">
        <v>2.2000000000000002</v>
      </c>
      <c r="C11" s="27">
        <v>1.24</v>
      </c>
      <c r="D11" s="28">
        <v>1.23</v>
      </c>
      <c r="E11" s="35">
        <v>3.31</v>
      </c>
      <c r="F11" s="28">
        <v>2.15</v>
      </c>
      <c r="G11" s="35">
        <v>3.25</v>
      </c>
      <c r="H11" s="27">
        <v>3.71</v>
      </c>
      <c r="I11" s="27">
        <v>2.0499999999999998</v>
      </c>
      <c r="J11" s="28">
        <v>2.4500000000000002</v>
      </c>
      <c r="K11" s="35">
        <v>3.27</v>
      </c>
      <c r="L11" s="27">
        <v>4.47</v>
      </c>
      <c r="M11" s="27">
        <v>1.48</v>
      </c>
      <c r="N11" s="28">
        <v>3.08</v>
      </c>
      <c r="O11" s="9">
        <v>1.88</v>
      </c>
      <c r="P11" s="1">
        <v>1.99</v>
      </c>
      <c r="Q11" s="3">
        <v>2.4700000000000002</v>
      </c>
      <c r="R11" s="7">
        <v>1.1399999999999999</v>
      </c>
      <c r="S11" s="2">
        <v>2.61</v>
      </c>
      <c r="T11" s="1">
        <v>2.88</v>
      </c>
      <c r="U11" s="3">
        <v>2.37</v>
      </c>
      <c r="V11" s="2">
        <v>1.78</v>
      </c>
      <c r="W11" s="1">
        <v>1.34</v>
      </c>
      <c r="X11" s="3">
        <v>2.92</v>
      </c>
    </row>
    <row r="12" spans="1:24" x14ac:dyDescent="0.35">
      <c r="A12" s="37">
        <v>9</v>
      </c>
      <c r="B12" s="38"/>
      <c r="D12" s="61"/>
      <c r="E12" s="62"/>
      <c r="F12" s="61"/>
      <c r="G12" s="62"/>
      <c r="J12" s="61"/>
      <c r="K12" s="62"/>
      <c r="N12" s="61"/>
      <c r="O12" s="42"/>
      <c r="P12" s="43"/>
      <c r="Q12" s="44"/>
      <c r="R12" s="52">
        <v>2</v>
      </c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4.9000000000000004</v>
      </c>
      <c r="C13" s="29">
        <v>3.71</v>
      </c>
      <c r="D13" s="30">
        <v>3.72</v>
      </c>
      <c r="E13" s="36">
        <v>5.36</v>
      </c>
      <c r="F13" s="30">
        <v>5.46</v>
      </c>
      <c r="G13" s="36">
        <v>6.64</v>
      </c>
      <c r="H13" s="29">
        <v>7.52</v>
      </c>
      <c r="I13" s="29">
        <v>4.8099999999999996</v>
      </c>
      <c r="J13" s="30">
        <v>2.52</v>
      </c>
      <c r="K13" s="36">
        <v>7.33</v>
      </c>
      <c r="L13" s="29">
        <v>13.42</v>
      </c>
      <c r="M13" s="29">
        <v>4.6900000000000004</v>
      </c>
      <c r="N13" s="30">
        <v>3.09</v>
      </c>
      <c r="O13" s="10">
        <v>4.5</v>
      </c>
      <c r="P13" s="5">
        <v>7.37</v>
      </c>
      <c r="Q13" s="6">
        <v>7.2</v>
      </c>
      <c r="R13" s="8"/>
      <c r="S13" s="4">
        <v>5.95</v>
      </c>
      <c r="T13" s="5">
        <v>6.61</v>
      </c>
      <c r="U13" s="6">
        <v>5.51</v>
      </c>
      <c r="V13" s="4">
        <v>6.35</v>
      </c>
      <c r="W13" s="5">
        <v>4.0599999999999996</v>
      </c>
      <c r="X13" s="6">
        <v>4.2699999999999996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6.6225165562913872</v>
      </c>
      <c r="C21" s="23">
        <f t="shared" ref="C21:X21" si="0">((C7-C6)/C6)*100</f>
        <v>50.649350649350644</v>
      </c>
      <c r="D21" s="23">
        <f t="shared" si="0"/>
        <v>41.999999999999993</v>
      </c>
      <c r="E21" s="23">
        <f t="shared" si="0"/>
        <v>-10.486322188449854</v>
      </c>
      <c r="F21" s="23">
        <f t="shared" si="0"/>
        <v>10.498687664041991</v>
      </c>
      <c r="G21" s="23">
        <f t="shared" si="0"/>
        <v>9.1027308192457763</v>
      </c>
      <c r="H21" s="23">
        <f t="shared" si="0"/>
        <v>5.4726368159204144</v>
      </c>
      <c r="I21" s="23">
        <f t="shared" si="0"/>
        <v>-0.29498525073746995</v>
      </c>
      <c r="J21" s="23">
        <f t="shared" si="0"/>
        <v>-8.4821428571428736</v>
      </c>
      <c r="K21" s="23">
        <f t="shared" si="0"/>
        <v>26.518218623481772</v>
      </c>
      <c r="L21" s="23">
        <f t="shared" si="0"/>
        <v>-3.2438478747203487</v>
      </c>
      <c r="M21" s="23">
        <f t="shared" si="0"/>
        <v>23.495702005730639</v>
      </c>
      <c r="N21" s="33">
        <f t="shared" si="0"/>
        <v>58.208955223880587</v>
      </c>
      <c r="O21" s="23">
        <f t="shared" si="0"/>
        <v>36.283185840707965</v>
      </c>
      <c r="P21" s="23">
        <f t="shared" si="0"/>
        <v>17.751479289940818</v>
      </c>
      <c r="Q21" s="23">
        <f t="shared" si="0"/>
        <v>-4.8361934477379176</v>
      </c>
      <c r="R21" s="33">
        <f t="shared" si="0"/>
        <v>-35.858585858585862</v>
      </c>
      <c r="S21" s="23">
        <f t="shared" si="0"/>
        <v>6.9060773480662991</v>
      </c>
      <c r="T21" s="23">
        <f t="shared" si="0"/>
        <v>-16.382978723404253</v>
      </c>
      <c r="U21" s="33">
        <f t="shared" si="0"/>
        <v>-11.011235955056184</v>
      </c>
      <c r="V21" s="23">
        <f t="shared" si="0"/>
        <v>21.852731591448929</v>
      </c>
      <c r="W21" s="23">
        <f t="shared" si="0"/>
        <v>-19.024390243902438</v>
      </c>
      <c r="X21" s="23">
        <f t="shared" si="0"/>
        <v>10.119047619047629</v>
      </c>
    </row>
    <row r="22" spans="1:24" x14ac:dyDescent="0.35">
      <c r="A22" s="33">
        <v>2</v>
      </c>
      <c r="B22" s="23">
        <f>((B8-B6)/B6)*100</f>
        <v>-13.024282560706407</v>
      </c>
      <c r="C22" s="23">
        <f t="shared" ref="C22:X22" si="1">((C8-C6)/C6)*100</f>
        <v>64.069264069264065</v>
      </c>
      <c r="D22" s="23">
        <f t="shared" si="1"/>
        <v>-18.999999999999993</v>
      </c>
      <c r="E22" s="23">
        <f t="shared" si="1"/>
        <v>-21.73252279635258</v>
      </c>
      <c r="F22" s="23">
        <f t="shared" si="1"/>
        <v>-36.482939632545936</v>
      </c>
      <c r="G22" s="23">
        <f t="shared" si="1"/>
        <v>-22.23667100130039</v>
      </c>
      <c r="H22" s="23">
        <f t="shared" si="1"/>
        <v>22.636815920398014</v>
      </c>
      <c r="I22" s="23">
        <f t="shared" si="1"/>
        <v>-14.454277286135699</v>
      </c>
      <c r="J22" s="23">
        <f t="shared" si="1"/>
        <v>-14.732142857142868</v>
      </c>
      <c r="K22" s="23">
        <f t="shared" si="1"/>
        <v>-11.74089068825911</v>
      </c>
      <c r="L22" s="23">
        <f t="shared" si="1"/>
        <v>-27.069351230425053</v>
      </c>
      <c r="M22" s="23">
        <f t="shared" si="1"/>
        <v>11.747851002865319</v>
      </c>
      <c r="N22" s="33">
        <f t="shared" si="1"/>
        <v>-25.07462686567165</v>
      </c>
      <c r="O22" s="23">
        <f t="shared" si="1"/>
        <v>44.837758112094392</v>
      </c>
      <c r="P22" s="23">
        <f t="shared" si="1"/>
        <v>23.471400394477307</v>
      </c>
      <c r="Q22" s="23">
        <f t="shared" si="1"/>
        <v>-2.1840873634945486</v>
      </c>
      <c r="R22" s="33">
        <f t="shared" si="1"/>
        <v>-39.898989898989903</v>
      </c>
      <c r="S22" s="23">
        <f t="shared" si="1"/>
        <v>-19.060773480662981</v>
      </c>
      <c r="T22" s="23">
        <f t="shared" si="1"/>
        <v>-15.531914893617021</v>
      </c>
      <c r="U22" s="33">
        <f t="shared" si="1"/>
        <v>-10.112359550561802</v>
      </c>
      <c r="V22" s="23">
        <f t="shared" si="1"/>
        <v>3.3254156769596124</v>
      </c>
      <c r="W22" s="23">
        <f t="shared" si="1"/>
        <v>-28.780487804878046</v>
      </c>
      <c r="X22" s="23">
        <f t="shared" si="1"/>
        <v>5.9523809523809579</v>
      </c>
    </row>
    <row r="23" spans="1:24" x14ac:dyDescent="0.35">
      <c r="A23" s="33">
        <v>3</v>
      </c>
      <c r="B23" s="23">
        <f>((B9-B6)/B6)*100</f>
        <v>-64.900662251655632</v>
      </c>
      <c r="C23" s="23">
        <f t="shared" ref="C23:X23" si="2">((C9-C6)/C6)*100</f>
        <v>-5.1948051948051992</v>
      </c>
      <c r="D23" s="23">
        <f t="shared" si="2"/>
        <v>62.000000000000014</v>
      </c>
      <c r="E23" s="23">
        <f t="shared" si="2"/>
        <v>-74.01215805471125</v>
      </c>
      <c r="F23" s="23">
        <f t="shared" si="2"/>
        <v>-74.015748031496059</v>
      </c>
      <c r="G23" s="23">
        <f t="shared" si="2"/>
        <v>-55.916775032509761</v>
      </c>
      <c r="H23" s="23">
        <f t="shared" si="2"/>
        <v>-66.169154228855703</v>
      </c>
      <c r="I23" s="23">
        <f t="shared" si="2"/>
        <v>-75.221238938053105</v>
      </c>
      <c r="J23" s="23">
        <f t="shared" si="2"/>
        <v>-34.375000000000007</v>
      </c>
      <c r="K23" s="23">
        <f t="shared" si="2"/>
        <v>-69.838056680161941</v>
      </c>
      <c r="L23" s="23">
        <f t="shared" si="2"/>
        <v>-83.22147651006712</v>
      </c>
      <c r="M23" s="23">
        <f t="shared" si="2"/>
        <v>-18.624641833810898</v>
      </c>
      <c r="N23" s="33">
        <f t="shared" si="2"/>
        <v>-30.746268656716424</v>
      </c>
      <c r="O23" s="23">
        <f t="shared" si="2"/>
        <v>-50.737463126843664</v>
      </c>
      <c r="P23" s="23">
        <f t="shared" si="2"/>
        <v>-65.680473372781066</v>
      </c>
      <c r="Q23" s="23">
        <f t="shared" si="2"/>
        <v>-69.266770670826844</v>
      </c>
      <c r="R23" s="33">
        <f t="shared" si="2"/>
        <v>-75.757575757575751</v>
      </c>
      <c r="S23" s="23">
        <f t="shared" si="2"/>
        <v>-80.939226519337012</v>
      </c>
      <c r="T23" s="23">
        <f t="shared" si="2"/>
        <v>-49.574468085106382</v>
      </c>
      <c r="U23" s="33">
        <f t="shared" si="2"/>
        <v>-69.438202247191001</v>
      </c>
      <c r="V23" s="23">
        <f t="shared" si="2"/>
        <v>-16.864608076009503</v>
      </c>
      <c r="W23" s="23">
        <f t="shared" si="2"/>
        <v>-58.536585365853654</v>
      </c>
      <c r="X23" s="23">
        <f t="shared" si="2"/>
        <v>-22.916666666666668</v>
      </c>
    </row>
    <row r="24" spans="1:24" x14ac:dyDescent="0.35">
      <c r="A24" s="33">
        <v>4</v>
      </c>
      <c r="B24" s="23">
        <f>((B10-B6)/B6)*100</f>
        <v>-60.706401766004412</v>
      </c>
      <c r="C24" s="23">
        <f t="shared" ref="C24:X24" si="3">((C10-C6)/C6)*100</f>
        <v>-49.350649350649356</v>
      </c>
      <c r="D24" s="23">
        <f t="shared" si="3"/>
        <v>-60</v>
      </c>
      <c r="E24" s="23">
        <f t="shared" si="3"/>
        <v>-51.671732522796354</v>
      </c>
      <c r="F24" s="23">
        <f t="shared" si="3"/>
        <v>-74.540682414698153</v>
      </c>
      <c r="G24" s="23">
        <f t="shared" si="3"/>
        <v>-68.920676202860861</v>
      </c>
      <c r="H24" s="23">
        <f t="shared" si="3"/>
        <v>-31.592039800995021</v>
      </c>
      <c r="I24" s="23">
        <f t="shared" si="3"/>
        <v>-59.882005899705014</v>
      </c>
      <c r="J24" s="23">
        <f t="shared" si="3"/>
        <v>-34.821428571428584</v>
      </c>
      <c r="K24" s="23">
        <f t="shared" si="3"/>
        <v>-59.91902834008097</v>
      </c>
      <c r="L24" s="23">
        <f t="shared" si="3"/>
        <v>-65.548098434004473</v>
      </c>
      <c r="M24" s="23">
        <f t="shared" si="3"/>
        <v>-68.767908309455592</v>
      </c>
      <c r="N24" s="33">
        <f t="shared" si="3"/>
        <v>-25.970149253731346</v>
      </c>
      <c r="O24" s="23">
        <f t="shared" si="3"/>
        <v>-62.241887905604734</v>
      </c>
      <c r="P24" s="23">
        <f t="shared" si="3"/>
        <v>-64.49704142011835</v>
      </c>
      <c r="Q24" s="23">
        <f t="shared" si="3"/>
        <v>-53.042121684867396</v>
      </c>
      <c r="R24" s="33">
        <f t="shared" si="3"/>
        <v>-69.528619528619544</v>
      </c>
      <c r="S24" s="23">
        <f t="shared" si="3"/>
        <v>-45.856353591160229</v>
      </c>
      <c r="T24" s="23">
        <f t="shared" si="3"/>
        <v>-72.127659574468083</v>
      </c>
      <c r="U24" s="33">
        <f t="shared" si="3"/>
        <v>-31.011235955056186</v>
      </c>
      <c r="V24" s="23">
        <f t="shared" si="3"/>
        <v>-64.370546318289783</v>
      </c>
      <c r="W24" s="23">
        <f t="shared" si="3"/>
        <v>-55.365853658536579</v>
      </c>
      <c r="X24" s="23">
        <f t="shared" si="3"/>
        <v>-33.928571428571416</v>
      </c>
    </row>
    <row r="25" spans="1:24" x14ac:dyDescent="0.35">
      <c r="A25" s="33">
        <v>5</v>
      </c>
      <c r="B25" s="23">
        <f>((B11-B6)/B6)*100</f>
        <v>-51.434878587196465</v>
      </c>
      <c r="C25" s="23">
        <f t="shared" ref="C25:X25" si="4">((C11-C6)/C6)*100</f>
        <v>-46.320346320346324</v>
      </c>
      <c r="D25" s="23">
        <f t="shared" si="4"/>
        <v>-59</v>
      </c>
      <c r="E25" s="23">
        <f t="shared" si="4"/>
        <v>-49.69604863221884</v>
      </c>
      <c r="F25" s="23">
        <f t="shared" si="4"/>
        <v>-43.569553805774284</v>
      </c>
      <c r="G25" s="23">
        <f t="shared" si="4"/>
        <v>-57.737321196358913</v>
      </c>
      <c r="H25" s="23">
        <f t="shared" si="4"/>
        <v>-7.7114427860696431</v>
      </c>
      <c r="I25" s="23">
        <f t="shared" si="4"/>
        <v>-39.52802359882007</v>
      </c>
      <c r="J25" s="23">
        <f t="shared" si="4"/>
        <v>9.3749999999999964</v>
      </c>
      <c r="K25" s="23">
        <f t="shared" si="4"/>
        <v>-33.805668016194332</v>
      </c>
      <c r="L25" s="23">
        <f t="shared" si="4"/>
        <v>-50</v>
      </c>
      <c r="M25" s="23">
        <f t="shared" si="4"/>
        <v>-57.593123209169065</v>
      </c>
      <c r="N25" s="33">
        <f t="shared" si="4"/>
        <v>-8.0597014925373127</v>
      </c>
      <c r="O25" s="23">
        <f t="shared" si="4"/>
        <v>-44.542772861356937</v>
      </c>
      <c r="P25" s="23">
        <f t="shared" si="4"/>
        <v>-60.749506903353058</v>
      </c>
      <c r="Q25" s="23">
        <f t="shared" si="4"/>
        <v>-61.466458658346333</v>
      </c>
      <c r="R25" s="33">
        <f t="shared" si="4"/>
        <v>-80.808080808080817</v>
      </c>
      <c r="S25" s="23">
        <f t="shared" si="4"/>
        <v>-27.900552486187852</v>
      </c>
      <c r="T25" s="23">
        <f t="shared" si="4"/>
        <v>-38.723404255319153</v>
      </c>
      <c r="U25" s="33">
        <f t="shared" si="4"/>
        <v>-46.741573033707866</v>
      </c>
      <c r="V25" s="23">
        <f t="shared" si="4"/>
        <v>-57.719714964370539</v>
      </c>
      <c r="W25" s="23">
        <f t="shared" si="4"/>
        <v>-67.317073170731717</v>
      </c>
      <c r="X25" s="23">
        <f t="shared" si="4"/>
        <v>-13.095238095238093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>
        <f>((R12-R6)/R6)*100</f>
        <v>-66.329966329966325</v>
      </c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8.1677704194260503</v>
      </c>
      <c r="C27" s="26">
        <f>((C13-C6)/C6)*100</f>
        <v>60.606060606060595</v>
      </c>
      <c r="D27" s="26">
        <f t="shared" ref="D27:X27" si="5">((D13-D6)/D6)*100</f>
        <v>24.000000000000007</v>
      </c>
      <c r="E27" s="26">
        <f t="shared" si="5"/>
        <v>-18.541033434650451</v>
      </c>
      <c r="F27" s="26">
        <f t="shared" si="5"/>
        <v>43.307086614173222</v>
      </c>
      <c r="G27" s="26">
        <f t="shared" si="5"/>
        <v>-13.654096228868671</v>
      </c>
      <c r="H27" s="26">
        <f t="shared" si="5"/>
        <v>87.064676616915435</v>
      </c>
      <c r="I27" s="26">
        <f t="shared" si="5"/>
        <v>41.887905604719748</v>
      </c>
      <c r="J27" s="26">
        <f t="shared" si="5"/>
        <v>12.499999999999991</v>
      </c>
      <c r="K27" s="26">
        <f t="shared" si="5"/>
        <v>48.380566801619423</v>
      </c>
      <c r="L27" s="26">
        <f t="shared" si="5"/>
        <v>50.11185682326623</v>
      </c>
      <c r="M27" s="26">
        <f t="shared" si="5"/>
        <v>34.383954154727796</v>
      </c>
      <c r="N27" s="34">
        <f t="shared" si="5"/>
        <v>-7.7611940298507527</v>
      </c>
      <c r="O27" s="23">
        <f t="shared" si="5"/>
        <v>32.743362831858406</v>
      </c>
      <c r="P27" s="23">
        <f t="shared" si="5"/>
        <v>45.364891518737664</v>
      </c>
      <c r="Q27" s="23">
        <f t="shared" si="5"/>
        <v>12.324492979719189</v>
      </c>
      <c r="R27" s="34"/>
      <c r="S27" s="26">
        <f t="shared" si="5"/>
        <v>64.364640883977899</v>
      </c>
      <c r="T27" s="26">
        <f t="shared" si="5"/>
        <v>40.638297872340431</v>
      </c>
      <c r="U27" s="34">
        <f t="shared" si="5"/>
        <v>23.820224719101112</v>
      </c>
      <c r="V27" s="23">
        <f t="shared" si="5"/>
        <v>50.831353919239895</v>
      </c>
      <c r="W27" s="23">
        <f t="shared" si="5"/>
        <v>-0.97560975609756184</v>
      </c>
      <c r="X27" s="23">
        <f t="shared" si="5"/>
        <v>27.083333333333325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7F3C-F7DA-49DD-9E31-25E94497C31B}">
  <dimension ref="A2:X27"/>
  <sheetViews>
    <sheetView workbookViewId="0">
      <selection activeCell="P16" sqref="P16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29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0.23</v>
      </c>
      <c r="C6" s="55">
        <v>0.12</v>
      </c>
      <c r="D6" s="56">
        <v>0.1</v>
      </c>
      <c r="E6" s="54">
        <v>0.1</v>
      </c>
      <c r="F6" s="56">
        <v>7.0000000000000007E-2</v>
      </c>
      <c r="G6" s="54">
        <v>0.13</v>
      </c>
      <c r="H6" s="55">
        <v>0.05</v>
      </c>
      <c r="I6" s="55">
        <v>0.06</v>
      </c>
      <c r="J6" s="56">
        <v>0.22</v>
      </c>
      <c r="K6" s="63">
        <v>7.0000000000000007E-2</v>
      </c>
      <c r="L6" s="64">
        <v>0.1</v>
      </c>
      <c r="M6" s="64">
        <v>0.1</v>
      </c>
      <c r="N6" s="65">
        <v>0.05</v>
      </c>
      <c r="O6" s="21">
        <v>7.0000000000000007E-2</v>
      </c>
      <c r="P6" s="13">
        <v>0.08</v>
      </c>
      <c r="Q6" s="14">
        <v>0.1</v>
      </c>
      <c r="R6" s="11">
        <v>0.2</v>
      </c>
      <c r="S6" s="12">
        <v>0.12</v>
      </c>
      <c r="T6" s="13">
        <v>0.18</v>
      </c>
      <c r="U6" s="14">
        <v>0.46</v>
      </c>
      <c r="V6" s="12">
        <v>0.15</v>
      </c>
      <c r="W6" s="13">
        <v>0.17</v>
      </c>
      <c r="X6" s="14">
        <v>0.17</v>
      </c>
    </row>
    <row r="7" spans="1:24" x14ac:dyDescent="0.35">
      <c r="A7" s="33">
        <v>1</v>
      </c>
      <c r="B7" s="35">
        <v>0.55000000000000004</v>
      </c>
      <c r="C7" s="27">
        <v>0.24</v>
      </c>
      <c r="D7" s="28">
        <v>0.17</v>
      </c>
      <c r="E7" s="35">
        <v>7.0000000000000007E-2</v>
      </c>
      <c r="F7" s="28">
        <v>0.09</v>
      </c>
      <c r="G7" s="35">
        <v>7.0000000000000007E-2</v>
      </c>
      <c r="H7" s="27">
        <v>0.11</v>
      </c>
      <c r="I7" s="27">
        <v>0.15</v>
      </c>
      <c r="J7" s="28">
        <v>0.06</v>
      </c>
      <c r="K7" s="35">
        <v>0.2</v>
      </c>
      <c r="L7" s="27">
        <v>0.06</v>
      </c>
      <c r="M7" s="27">
        <v>0.24</v>
      </c>
      <c r="N7" s="28">
        <v>0.25</v>
      </c>
      <c r="O7" s="9">
        <v>7.0000000000000007E-2</v>
      </c>
      <c r="P7" s="1">
        <v>0.08</v>
      </c>
      <c r="Q7" s="3">
        <v>0.16</v>
      </c>
      <c r="R7" s="7">
        <v>0.13</v>
      </c>
      <c r="S7" s="2">
        <v>0.13</v>
      </c>
      <c r="T7" s="1">
        <v>0.09</v>
      </c>
      <c r="U7" s="3">
        <v>0.14000000000000001</v>
      </c>
      <c r="V7" s="2">
        <v>0.23</v>
      </c>
      <c r="W7" s="1">
        <v>0.09</v>
      </c>
      <c r="X7" s="3">
        <v>0.06</v>
      </c>
    </row>
    <row r="8" spans="1:24" x14ac:dyDescent="0.35">
      <c r="A8" s="33">
        <v>2</v>
      </c>
      <c r="B8" s="35">
        <v>0.24</v>
      </c>
      <c r="C8" s="27">
        <v>0.22</v>
      </c>
      <c r="D8" s="28">
        <v>0.15</v>
      </c>
      <c r="E8" s="35">
        <v>0.14000000000000001</v>
      </c>
      <c r="F8" s="28">
        <v>0.05</v>
      </c>
      <c r="G8" s="35">
        <v>0.17</v>
      </c>
      <c r="H8" s="27">
        <v>0.06</v>
      </c>
      <c r="I8" s="27">
        <v>0.02</v>
      </c>
      <c r="J8" s="28">
        <v>0.05</v>
      </c>
      <c r="K8" s="35">
        <v>7.0000000000000007E-2</v>
      </c>
      <c r="L8" s="27">
        <v>0.09</v>
      </c>
      <c r="M8" s="27">
        <v>0.06</v>
      </c>
      <c r="N8" s="28">
        <v>0.08</v>
      </c>
      <c r="O8" s="9">
        <v>0.21</v>
      </c>
      <c r="P8" s="1">
        <v>0.1</v>
      </c>
      <c r="Q8" s="3">
        <v>0.06</v>
      </c>
      <c r="R8" s="7">
        <v>0.21</v>
      </c>
      <c r="S8" s="2">
        <v>0.16</v>
      </c>
      <c r="T8" s="1">
        <v>0.05</v>
      </c>
      <c r="U8" s="3">
        <v>0.06</v>
      </c>
      <c r="V8" s="2">
        <v>0.16</v>
      </c>
      <c r="W8" s="1">
        <v>0.24</v>
      </c>
      <c r="X8" s="3">
        <v>0.06</v>
      </c>
    </row>
    <row r="9" spans="1:24" x14ac:dyDescent="0.35">
      <c r="A9" s="33">
        <v>3</v>
      </c>
      <c r="B9" s="35">
        <v>0.56000000000000005</v>
      </c>
      <c r="C9" s="27">
        <v>0.23</v>
      </c>
      <c r="D9" s="28">
        <v>0.22</v>
      </c>
      <c r="E9" s="35">
        <v>0.06</v>
      </c>
      <c r="F9" s="28">
        <v>0.04</v>
      </c>
      <c r="G9" s="35">
        <v>0.16</v>
      </c>
      <c r="H9" s="27">
        <v>7.0000000000000007E-2</v>
      </c>
      <c r="I9" s="27">
        <v>0.22</v>
      </c>
      <c r="J9" s="28">
        <v>0.18</v>
      </c>
      <c r="K9" s="35">
        <v>0.06</v>
      </c>
      <c r="L9" s="27">
        <v>0.06</v>
      </c>
      <c r="M9" s="27">
        <v>0.08</v>
      </c>
      <c r="N9" s="28">
        <v>0.04</v>
      </c>
      <c r="O9" s="9">
        <v>0.14000000000000001</v>
      </c>
      <c r="P9" s="1">
        <v>7.0000000000000007E-2</v>
      </c>
      <c r="Q9" s="3">
        <v>0.08</v>
      </c>
      <c r="R9" s="7">
        <v>0.32</v>
      </c>
      <c r="S9" s="2">
        <v>0.02</v>
      </c>
      <c r="T9" s="1">
        <v>0.16</v>
      </c>
      <c r="U9" s="3">
        <v>0.17</v>
      </c>
      <c r="V9" s="2">
        <v>0.08</v>
      </c>
      <c r="W9" s="1">
        <v>0.18</v>
      </c>
      <c r="X9" s="3">
        <v>0.1</v>
      </c>
    </row>
    <row r="10" spans="1:24" x14ac:dyDescent="0.35">
      <c r="A10" s="33">
        <v>4</v>
      </c>
      <c r="B10" s="35">
        <v>0.21</v>
      </c>
      <c r="C10" s="27">
        <v>0.16</v>
      </c>
      <c r="D10" s="28">
        <v>0.16</v>
      </c>
      <c r="E10" s="35">
        <v>0.16</v>
      </c>
      <c r="F10" s="28">
        <v>0.09</v>
      </c>
      <c r="G10" s="35">
        <v>0.1</v>
      </c>
      <c r="H10" s="27">
        <v>0.12</v>
      </c>
      <c r="I10" s="27">
        <v>0.22</v>
      </c>
      <c r="J10" s="28">
        <v>0.05</v>
      </c>
      <c r="K10" s="35">
        <v>0.04</v>
      </c>
      <c r="L10" s="27">
        <v>0.2</v>
      </c>
      <c r="M10" s="27">
        <v>0.03</v>
      </c>
      <c r="N10" s="28">
        <v>0.04</v>
      </c>
      <c r="O10" s="9">
        <v>0.05</v>
      </c>
      <c r="P10" s="1">
        <v>0.08</v>
      </c>
      <c r="Q10" s="3">
        <v>0.05</v>
      </c>
      <c r="R10" s="7">
        <v>0.1</v>
      </c>
      <c r="S10" s="2">
        <v>0.24</v>
      </c>
      <c r="T10" s="1">
        <v>0.05</v>
      </c>
      <c r="U10" s="3">
        <v>0.18</v>
      </c>
      <c r="V10" s="2">
        <v>0.05</v>
      </c>
      <c r="W10" s="1">
        <v>0.05</v>
      </c>
      <c r="X10" s="3">
        <v>0.18</v>
      </c>
    </row>
    <row r="11" spans="1:24" x14ac:dyDescent="0.35">
      <c r="A11" s="33">
        <v>5</v>
      </c>
      <c r="B11" s="35">
        <v>0.17</v>
      </c>
      <c r="C11" s="27">
        <v>0.11</v>
      </c>
      <c r="D11" s="28">
        <v>0.11</v>
      </c>
      <c r="E11" s="35">
        <v>0.04</v>
      </c>
      <c r="F11" s="28">
        <v>0.25</v>
      </c>
      <c r="G11" s="35">
        <v>0.65</v>
      </c>
      <c r="H11" s="27">
        <v>0.03</v>
      </c>
      <c r="I11" s="27">
        <v>0.12</v>
      </c>
      <c r="J11" s="28">
        <v>7.0000000000000007E-2</v>
      </c>
      <c r="K11" s="35">
        <v>0.04</v>
      </c>
      <c r="L11" s="27">
        <v>0.43</v>
      </c>
      <c r="M11" s="27">
        <v>0.08</v>
      </c>
      <c r="N11" s="28">
        <v>0.1</v>
      </c>
      <c r="O11" s="9">
        <v>0.1</v>
      </c>
      <c r="P11" s="1">
        <v>0.13</v>
      </c>
      <c r="Q11" s="3">
        <v>0.1</v>
      </c>
      <c r="R11" s="7">
        <v>0.05</v>
      </c>
      <c r="S11" s="2">
        <v>0.08</v>
      </c>
      <c r="T11" s="1">
        <v>0.43</v>
      </c>
      <c r="U11" s="3">
        <v>0.19</v>
      </c>
      <c r="V11" s="2">
        <v>0.12</v>
      </c>
      <c r="W11" s="1">
        <v>0.08</v>
      </c>
      <c r="X11" s="3">
        <v>0.11</v>
      </c>
    </row>
    <row r="12" spans="1:24" x14ac:dyDescent="0.35">
      <c r="A12" s="37">
        <v>9</v>
      </c>
      <c r="B12" s="38"/>
      <c r="D12" s="61"/>
      <c r="E12" s="62"/>
      <c r="F12" s="61"/>
      <c r="G12" s="62"/>
      <c r="H12" s="66"/>
      <c r="J12" s="61"/>
      <c r="K12" s="62"/>
      <c r="N12" s="61"/>
      <c r="O12" s="42"/>
      <c r="P12" s="43"/>
      <c r="Q12" s="44"/>
      <c r="R12" s="52">
        <v>0.1</v>
      </c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0.5</v>
      </c>
      <c r="C13" s="29">
        <v>0.32</v>
      </c>
      <c r="D13" s="30">
        <v>0.31</v>
      </c>
      <c r="E13" s="36">
        <v>0.13</v>
      </c>
      <c r="F13" s="30">
        <v>0.06</v>
      </c>
      <c r="G13" s="36">
        <v>0.23</v>
      </c>
      <c r="H13" s="29">
        <v>0.24</v>
      </c>
      <c r="I13" s="29">
        <v>0.47</v>
      </c>
      <c r="J13" s="30">
        <v>7.0000000000000007E-2</v>
      </c>
      <c r="K13" s="36">
        <v>0.22</v>
      </c>
      <c r="L13" s="29">
        <v>0.14000000000000001</v>
      </c>
      <c r="M13" s="29">
        <v>0.06</v>
      </c>
      <c r="N13" s="30">
        <v>7.0000000000000007E-2</v>
      </c>
      <c r="O13" s="10">
        <v>0.1</v>
      </c>
      <c r="P13" s="5">
        <v>0.12</v>
      </c>
      <c r="Q13" s="6">
        <v>7.0000000000000007E-2</v>
      </c>
      <c r="R13" s="8"/>
      <c r="S13" s="4">
        <v>0.26</v>
      </c>
      <c r="T13" s="5">
        <v>0.06</v>
      </c>
      <c r="U13" s="6">
        <v>0.31</v>
      </c>
      <c r="V13" s="4">
        <v>0.23</v>
      </c>
      <c r="W13" s="5">
        <v>0.09</v>
      </c>
      <c r="X13" s="6">
        <v>0.12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139.13043478260872</v>
      </c>
      <c r="C21" s="23">
        <f t="shared" ref="C21:X21" si="0">((C7-C6)/C6)*100</f>
        <v>100</v>
      </c>
      <c r="D21" s="23">
        <f t="shared" si="0"/>
        <v>70</v>
      </c>
      <c r="E21" s="23">
        <f t="shared" si="0"/>
        <v>-30</v>
      </c>
      <c r="F21" s="23">
        <f t="shared" si="0"/>
        <v>28.571428571428552</v>
      </c>
      <c r="G21" s="23">
        <f t="shared" si="0"/>
        <v>-46.153846153846153</v>
      </c>
      <c r="H21" s="23">
        <f t="shared" si="0"/>
        <v>120</v>
      </c>
      <c r="I21" s="23">
        <f t="shared" si="0"/>
        <v>150</v>
      </c>
      <c r="J21" s="23">
        <f t="shared" si="0"/>
        <v>-72.727272727272734</v>
      </c>
      <c r="K21" s="23">
        <f t="shared" si="0"/>
        <v>185.71428571428569</v>
      </c>
      <c r="L21" s="23">
        <f t="shared" si="0"/>
        <v>-40.000000000000007</v>
      </c>
      <c r="M21" s="23">
        <f t="shared" si="0"/>
        <v>139.99999999999997</v>
      </c>
      <c r="N21" s="33">
        <f t="shared" si="0"/>
        <v>400</v>
      </c>
      <c r="O21" s="23">
        <f t="shared" si="0"/>
        <v>0</v>
      </c>
      <c r="P21" s="23">
        <f t="shared" si="0"/>
        <v>0</v>
      </c>
      <c r="Q21" s="23">
        <f t="shared" si="0"/>
        <v>60</v>
      </c>
      <c r="R21" s="33">
        <f t="shared" si="0"/>
        <v>-35</v>
      </c>
      <c r="S21" s="23">
        <f t="shared" si="0"/>
        <v>8.333333333333341</v>
      </c>
      <c r="T21" s="23">
        <f t="shared" si="0"/>
        <v>-50</v>
      </c>
      <c r="U21" s="33">
        <f t="shared" si="0"/>
        <v>-69.565217391304344</v>
      </c>
      <c r="V21" s="23">
        <f t="shared" si="0"/>
        <v>53.333333333333343</v>
      </c>
      <c r="W21" s="23">
        <f t="shared" si="0"/>
        <v>-47.058823529411768</v>
      </c>
      <c r="X21" s="23">
        <f t="shared" si="0"/>
        <v>-64.705882352941174</v>
      </c>
    </row>
    <row r="22" spans="1:24" x14ac:dyDescent="0.35">
      <c r="A22" s="33">
        <v>2</v>
      </c>
      <c r="B22" s="23">
        <f>((B8-B6)/B6)*100</f>
        <v>4.3478260869565135</v>
      </c>
      <c r="C22" s="23">
        <f t="shared" ref="C22:X22" si="1">((C8-C6)/C6)*100</f>
        <v>83.333333333333343</v>
      </c>
      <c r="D22" s="23">
        <f t="shared" si="1"/>
        <v>49.999999999999986</v>
      </c>
      <c r="E22" s="23">
        <f t="shared" si="1"/>
        <v>40.000000000000007</v>
      </c>
      <c r="F22" s="23">
        <f t="shared" si="1"/>
        <v>-28.571428571428577</v>
      </c>
      <c r="G22" s="23">
        <f t="shared" si="1"/>
        <v>30.769230769230777</v>
      </c>
      <c r="H22" s="23">
        <f t="shared" si="1"/>
        <v>19.999999999999989</v>
      </c>
      <c r="I22" s="23">
        <f t="shared" si="1"/>
        <v>-66.666666666666657</v>
      </c>
      <c r="J22" s="23">
        <f t="shared" si="1"/>
        <v>-77.272727272727266</v>
      </c>
      <c r="K22" s="23">
        <f t="shared" si="1"/>
        <v>0</v>
      </c>
      <c r="L22" s="23">
        <f t="shared" si="1"/>
        <v>-10.000000000000009</v>
      </c>
      <c r="M22" s="23">
        <f t="shared" si="1"/>
        <v>-40.000000000000007</v>
      </c>
      <c r="N22" s="33">
        <f t="shared" si="1"/>
        <v>60</v>
      </c>
      <c r="O22" s="23">
        <f t="shared" si="1"/>
        <v>199.99999999999994</v>
      </c>
      <c r="P22" s="23">
        <f t="shared" si="1"/>
        <v>25.000000000000007</v>
      </c>
      <c r="Q22" s="23">
        <f t="shared" si="1"/>
        <v>-40.000000000000007</v>
      </c>
      <c r="R22" s="33">
        <f t="shared" si="1"/>
        <v>4.9999999999999902</v>
      </c>
      <c r="S22" s="23">
        <f t="shared" si="1"/>
        <v>33.333333333333343</v>
      </c>
      <c r="T22" s="23">
        <f t="shared" si="1"/>
        <v>-72.222222222222229</v>
      </c>
      <c r="U22" s="33">
        <f t="shared" si="1"/>
        <v>-86.956521739130437</v>
      </c>
      <c r="V22" s="23">
        <f t="shared" si="1"/>
        <v>6.6666666666666732</v>
      </c>
      <c r="W22" s="23">
        <f t="shared" si="1"/>
        <v>41.176470588235283</v>
      </c>
      <c r="X22" s="23">
        <f t="shared" si="1"/>
        <v>-64.705882352941174</v>
      </c>
    </row>
    <row r="23" spans="1:24" x14ac:dyDescent="0.35">
      <c r="A23" s="33">
        <v>3</v>
      </c>
      <c r="B23" s="23">
        <f>((B9-B6)/B6)*100</f>
        <v>143.47826086956525</v>
      </c>
      <c r="C23" s="23">
        <f t="shared" ref="C23:X23" si="2">((C9-C6)/C6)*100</f>
        <v>91.666666666666686</v>
      </c>
      <c r="D23" s="23">
        <f t="shared" si="2"/>
        <v>120</v>
      </c>
      <c r="E23" s="23">
        <f t="shared" si="2"/>
        <v>-40.000000000000007</v>
      </c>
      <c r="F23" s="23">
        <f t="shared" si="2"/>
        <v>-42.857142857142861</v>
      </c>
      <c r="G23" s="23">
        <f t="shared" si="2"/>
        <v>23.076923076923077</v>
      </c>
      <c r="H23" s="23">
        <f t="shared" si="2"/>
        <v>40.000000000000007</v>
      </c>
      <c r="I23" s="23">
        <f t="shared" si="2"/>
        <v>266.66666666666669</v>
      </c>
      <c r="J23" s="23">
        <f t="shared" si="2"/>
        <v>-18.181818181818183</v>
      </c>
      <c r="K23" s="23">
        <f t="shared" si="2"/>
        <v>-14.285714285714295</v>
      </c>
      <c r="L23" s="23">
        <f t="shared" si="2"/>
        <v>-40.000000000000007</v>
      </c>
      <c r="M23" s="23">
        <f t="shared" si="2"/>
        <v>-20.000000000000004</v>
      </c>
      <c r="N23" s="33">
        <f t="shared" si="2"/>
        <v>-20.000000000000004</v>
      </c>
      <c r="O23" s="23">
        <f t="shared" si="2"/>
        <v>100</v>
      </c>
      <c r="P23" s="23">
        <f t="shared" si="2"/>
        <v>-12.499999999999993</v>
      </c>
      <c r="Q23" s="23">
        <f t="shared" si="2"/>
        <v>-20.000000000000004</v>
      </c>
      <c r="R23" s="33">
        <f t="shared" si="2"/>
        <v>60</v>
      </c>
      <c r="S23" s="23">
        <f t="shared" si="2"/>
        <v>-83.333333333333329</v>
      </c>
      <c r="T23" s="23">
        <f t="shared" si="2"/>
        <v>-11.111111111111107</v>
      </c>
      <c r="U23" s="33">
        <f t="shared" si="2"/>
        <v>-63.04347826086957</v>
      </c>
      <c r="V23" s="23">
        <f t="shared" si="2"/>
        <v>-46.666666666666664</v>
      </c>
      <c r="W23" s="23">
        <f t="shared" si="2"/>
        <v>5.8823529411764595</v>
      </c>
      <c r="X23" s="23">
        <f t="shared" si="2"/>
        <v>-41.176470588235297</v>
      </c>
    </row>
    <row r="24" spans="1:24" x14ac:dyDescent="0.35">
      <c r="A24" s="33">
        <v>4</v>
      </c>
      <c r="B24" s="23">
        <f>((B10-B6)/B6)*100</f>
        <v>-8.6956521739130501</v>
      </c>
      <c r="C24" s="23">
        <f t="shared" ref="C24:X24" si="3">((C10-C6)/C6)*100</f>
        <v>33.333333333333343</v>
      </c>
      <c r="D24" s="23">
        <f t="shared" si="3"/>
        <v>60</v>
      </c>
      <c r="E24" s="23">
        <f t="shared" si="3"/>
        <v>60</v>
      </c>
      <c r="F24" s="23">
        <f t="shared" si="3"/>
        <v>28.571428571428552</v>
      </c>
      <c r="G24" s="23">
        <f t="shared" si="3"/>
        <v>-23.076923076923077</v>
      </c>
      <c r="H24" s="23">
        <f t="shared" si="3"/>
        <v>139.99999999999997</v>
      </c>
      <c r="I24" s="23">
        <f t="shared" si="3"/>
        <v>266.66666666666669</v>
      </c>
      <c r="J24" s="23">
        <f t="shared" si="3"/>
        <v>-77.272727272727266</v>
      </c>
      <c r="K24" s="23">
        <f t="shared" si="3"/>
        <v>-42.857142857142861</v>
      </c>
      <c r="L24" s="23">
        <f t="shared" si="3"/>
        <v>100</v>
      </c>
      <c r="M24" s="23">
        <f t="shared" si="3"/>
        <v>-70</v>
      </c>
      <c r="N24" s="33">
        <f t="shared" si="3"/>
        <v>-20.000000000000004</v>
      </c>
      <c r="O24" s="23">
        <f t="shared" si="3"/>
        <v>-28.571428571428577</v>
      </c>
      <c r="P24" s="23">
        <f t="shared" si="3"/>
        <v>0</v>
      </c>
      <c r="Q24" s="23">
        <f t="shared" si="3"/>
        <v>-50</v>
      </c>
      <c r="R24" s="33">
        <f t="shared" si="3"/>
        <v>-50</v>
      </c>
      <c r="S24" s="23">
        <f t="shared" si="3"/>
        <v>100</v>
      </c>
      <c r="T24" s="23">
        <f t="shared" si="3"/>
        <v>-72.222222222222229</v>
      </c>
      <c r="U24" s="33">
        <f t="shared" si="3"/>
        <v>-60.869565217391312</v>
      </c>
      <c r="V24" s="23">
        <f t="shared" si="3"/>
        <v>-66.666666666666657</v>
      </c>
      <c r="W24" s="23">
        <f t="shared" si="3"/>
        <v>-70.588235294117652</v>
      </c>
      <c r="X24" s="23">
        <f t="shared" si="3"/>
        <v>5.8823529411764595</v>
      </c>
    </row>
    <row r="25" spans="1:24" x14ac:dyDescent="0.35">
      <c r="A25" s="33">
        <v>5</v>
      </c>
      <c r="B25" s="23">
        <f>((B11-B6)/B6)*100</f>
        <v>-26.086956521739129</v>
      </c>
      <c r="C25" s="23">
        <f t="shared" ref="C25:X25" si="4">((C11-C6)/C6)*100</f>
        <v>-8.3333333333333304</v>
      </c>
      <c r="D25" s="23">
        <f t="shared" si="4"/>
        <v>9.9999999999999947</v>
      </c>
      <c r="E25" s="23">
        <f t="shared" si="4"/>
        <v>-60</v>
      </c>
      <c r="F25" s="23">
        <f t="shared" si="4"/>
        <v>257.14285714285711</v>
      </c>
      <c r="G25" s="23">
        <f t="shared" si="4"/>
        <v>400</v>
      </c>
      <c r="H25" s="23">
        <f t="shared" si="4"/>
        <v>-40.000000000000007</v>
      </c>
      <c r="I25" s="23">
        <f t="shared" si="4"/>
        <v>100</v>
      </c>
      <c r="J25" s="23">
        <f t="shared" si="4"/>
        <v>-68.181818181818173</v>
      </c>
      <c r="K25" s="23">
        <f t="shared" si="4"/>
        <v>-42.857142857142861</v>
      </c>
      <c r="L25" s="23">
        <f t="shared" si="4"/>
        <v>329.99999999999994</v>
      </c>
      <c r="M25" s="23">
        <f t="shared" si="4"/>
        <v>-20.000000000000004</v>
      </c>
      <c r="N25" s="33">
        <f t="shared" si="4"/>
        <v>100</v>
      </c>
      <c r="O25" s="23">
        <f t="shared" si="4"/>
        <v>42.857142857142847</v>
      </c>
      <c r="P25" s="23">
        <f t="shared" si="4"/>
        <v>62.5</v>
      </c>
      <c r="Q25" s="23">
        <f t="shared" si="4"/>
        <v>0</v>
      </c>
      <c r="R25" s="33">
        <f t="shared" si="4"/>
        <v>-75.000000000000014</v>
      </c>
      <c r="S25" s="23">
        <f t="shared" si="4"/>
        <v>-33.333333333333329</v>
      </c>
      <c r="T25" s="23">
        <f t="shared" si="4"/>
        <v>138.88888888888889</v>
      </c>
      <c r="U25" s="33">
        <f t="shared" si="4"/>
        <v>-58.695652173913047</v>
      </c>
      <c r="V25" s="23">
        <f t="shared" si="4"/>
        <v>-20</v>
      </c>
      <c r="W25" s="23">
        <f t="shared" si="4"/>
        <v>-52.941176470588239</v>
      </c>
      <c r="X25" s="23">
        <f t="shared" si="4"/>
        <v>-35.294117647058826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>
        <f>((R12-R6)/R6)*100</f>
        <v>-50</v>
      </c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117.39130434782609</v>
      </c>
      <c r="C27" s="26">
        <f>((C13-C6)/C6)*100</f>
        <v>166.66666666666669</v>
      </c>
      <c r="D27" s="26">
        <f t="shared" ref="D27:X27" si="5">((D13-D6)/D6)*100</f>
        <v>209.99999999999997</v>
      </c>
      <c r="E27" s="26">
        <f t="shared" si="5"/>
        <v>30</v>
      </c>
      <c r="F27" s="26">
        <f t="shared" si="5"/>
        <v>-14.285714285714295</v>
      </c>
      <c r="G27" s="26">
        <f t="shared" si="5"/>
        <v>76.923076923076934</v>
      </c>
      <c r="H27" s="26">
        <f t="shared" si="5"/>
        <v>380</v>
      </c>
      <c r="I27" s="26">
        <f t="shared" si="5"/>
        <v>683.33333333333326</v>
      </c>
      <c r="J27" s="26">
        <f t="shared" si="5"/>
        <v>-68.181818181818173</v>
      </c>
      <c r="K27" s="26">
        <f t="shared" si="5"/>
        <v>214.28571428571428</v>
      </c>
      <c r="L27" s="26">
        <f t="shared" si="5"/>
        <v>40.000000000000007</v>
      </c>
      <c r="M27" s="26">
        <f t="shared" si="5"/>
        <v>-40.000000000000007</v>
      </c>
      <c r="N27" s="34">
        <f t="shared" si="5"/>
        <v>40.000000000000007</v>
      </c>
      <c r="O27" s="23">
        <f t="shared" si="5"/>
        <v>42.857142857142847</v>
      </c>
      <c r="P27" s="23">
        <f t="shared" si="5"/>
        <v>49.999999999999986</v>
      </c>
      <c r="Q27" s="23">
        <f t="shared" si="5"/>
        <v>-30</v>
      </c>
      <c r="R27" s="34"/>
      <c r="S27" s="26">
        <f t="shared" si="5"/>
        <v>116.66666666666667</v>
      </c>
      <c r="T27" s="26">
        <f t="shared" si="5"/>
        <v>-66.666666666666657</v>
      </c>
      <c r="U27" s="34">
        <f t="shared" si="5"/>
        <v>-32.608695652173921</v>
      </c>
      <c r="V27" s="23">
        <f t="shared" si="5"/>
        <v>53.333333333333343</v>
      </c>
      <c r="W27" s="23">
        <f t="shared" si="5"/>
        <v>-47.058823529411768</v>
      </c>
      <c r="X27" s="23">
        <f t="shared" si="5"/>
        <v>-29.411764705882359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4F03-8BF2-4B94-825E-E9BC45CDB4D0}">
  <dimension ref="A2:X27"/>
  <sheetViews>
    <sheetView workbookViewId="0">
      <selection activeCell="A18" sqref="A18:X18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30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3.93</v>
      </c>
      <c r="C6" s="55">
        <v>2.84</v>
      </c>
      <c r="D6" s="56">
        <v>2.0699999999999998</v>
      </c>
      <c r="E6" s="54">
        <v>6.73</v>
      </c>
      <c r="F6" s="56">
        <v>5.48</v>
      </c>
      <c r="G6" s="54">
        <v>4.1500000000000004</v>
      </c>
      <c r="H6" s="55">
        <v>2.6</v>
      </c>
      <c r="I6" s="55">
        <v>3.81</v>
      </c>
      <c r="J6" s="56">
        <v>7.78</v>
      </c>
      <c r="K6" s="63">
        <v>7.03</v>
      </c>
      <c r="L6" s="64">
        <v>2.35</v>
      </c>
      <c r="M6" s="64">
        <v>7.52</v>
      </c>
      <c r="N6" s="65">
        <v>2.0699999999999998</v>
      </c>
      <c r="O6" s="21">
        <v>2.84</v>
      </c>
      <c r="P6" s="13">
        <v>3.97</v>
      </c>
      <c r="Q6" s="14">
        <v>3.54</v>
      </c>
      <c r="R6" s="11">
        <v>5.76</v>
      </c>
      <c r="S6" s="12">
        <v>4</v>
      </c>
      <c r="T6" s="13">
        <v>6.26</v>
      </c>
      <c r="U6" s="14">
        <v>12.58</v>
      </c>
      <c r="V6" s="12">
        <v>4.1399999999999997</v>
      </c>
      <c r="W6" s="13">
        <v>6.47</v>
      </c>
      <c r="X6" s="14">
        <v>7.34</v>
      </c>
    </row>
    <row r="7" spans="1:24" x14ac:dyDescent="0.35">
      <c r="A7" s="33">
        <v>1</v>
      </c>
      <c r="B7" s="35">
        <v>2.66</v>
      </c>
      <c r="C7" s="27">
        <v>3.41</v>
      </c>
      <c r="D7" s="28">
        <v>2.36</v>
      </c>
      <c r="E7" s="35">
        <v>4.46</v>
      </c>
      <c r="F7" s="28">
        <v>4.4400000000000004</v>
      </c>
      <c r="G7" s="35">
        <v>3.26</v>
      </c>
      <c r="H7" s="27">
        <v>5.28</v>
      </c>
      <c r="I7" s="27">
        <v>3.21</v>
      </c>
      <c r="J7" s="28">
        <v>6.31</v>
      </c>
      <c r="K7" s="35">
        <v>10.31</v>
      </c>
      <c r="L7" s="27">
        <v>2.38</v>
      </c>
      <c r="M7" s="27">
        <v>6.06</v>
      </c>
      <c r="N7" s="28">
        <v>3.45</v>
      </c>
      <c r="O7" s="9">
        <v>4.5599999999999996</v>
      </c>
      <c r="P7" s="1">
        <v>3.56</v>
      </c>
      <c r="Q7" s="3">
        <v>4.7</v>
      </c>
      <c r="R7" s="7">
        <v>3.45</v>
      </c>
      <c r="S7" s="2">
        <v>3.6</v>
      </c>
      <c r="T7" s="1">
        <v>5.5</v>
      </c>
      <c r="U7" s="3">
        <v>11.3</v>
      </c>
      <c r="V7" s="2">
        <v>6.12</v>
      </c>
      <c r="W7" s="1">
        <v>6.61</v>
      </c>
      <c r="X7" s="3">
        <v>5.73</v>
      </c>
    </row>
    <row r="8" spans="1:24" x14ac:dyDescent="0.35">
      <c r="A8" s="33">
        <v>2</v>
      </c>
      <c r="B8" s="35">
        <v>3.97</v>
      </c>
      <c r="C8" s="27">
        <v>3.75</v>
      </c>
      <c r="D8" s="28">
        <v>2.5499999999999998</v>
      </c>
      <c r="E8" s="35">
        <v>3.55</v>
      </c>
      <c r="F8" s="28">
        <v>5.32</v>
      </c>
      <c r="G8" s="35">
        <v>4.32</v>
      </c>
      <c r="H8" s="27">
        <v>5.55</v>
      </c>
      <c r="I8" s="27">
        <v>1.78</v>
      </c>
      <c r="J8" s="28">
        <v>4.49</v>
      </c>
      <c r="K8" s="35">
        <v>8.2799999999999994</v>
      </c>
      <c r="L8" s="27">
        <v>3.55</v>
      </c>
      <c r="M8" s="27">
        <v>5.64</v>
      </c>
      <c r="N8" s="28">
        <v>7.02</v>
      </c>
      <c r="O8" s="9">
        <v>4.29</v>
      </c>
      <c r="P8" s="1">
        <v>4.17</v>
      </c>
      <c r="Q8" s="3">
        <v>2.84</v>
      </c>
      <c r="R8" s="7">
        <v>3.69</v>
      </c>
      <c r="S8" s="2">
        <v>2.69</v>
      </c>
      <c r="T8" s="1">
        <v>2.54</v>
      </c>
      <c r="U8" s="3">
        <v>5.73</v>
      </c>
      <c r="V8" s="2">
        <v>3.57</v>
      </c>
      <c r="W8" s="1">
        <v>3.56</v>
      </c>
      <c r="X8" s="3">
        <v>4.66</v>
      </c>
    </row>
    <row r="9" spans="1:24" x14ac:dyDescent="0.35">
      <c r="A9" s="33">
        <v>3</v>
      </c>
      <c r="B9" s="35">
        <v>1.45</v>
      </c>
      <c r="C9" s="27">
        <v>2.86</v>
      </c>
      <c r="D9" s="28">
        <v>3.02</v>
      </c>
      <c r="E9" s="35">
        <v>5.66</v>
      </c>
      <c r="F9" s="28">
        <v>3.46</v>
      </c>
      <c r="G9" s="35">
        <v>3.35</v>
      </c>
      <c r="H9" s="27">
        <v>2.0699999999999998</v>
      </c>
      <c r="I9" s="27">
        <v>2.96</v>
      </c>
      <c r="J9" s="28">
        <v>3.43</v>
      </c>
      <c r="K9" s="35">
        <v>4.83</v>
      </c>
      <c r="L9" s="27">
        <v>2.09</v>
      </c>
      <c r="M9" s="27">
        <v>6.2</v>
      </c>
      <c r="N9" s="28">
        <v>5.3</v>
      </c>
      <c r="O9" s="9">
        <v>2.5499999999999998</v>
      </c>
      <c r="P9" s="1">
        <v>4.01</v>
      </c>
      <c r="Q9" s="3">
        <v>3.85</v>
      </c>
      <c r="R9" s="7">
        <v>6.44</v>
      </c>
      <c r="S9" s="2">
        <v>1.08</v>
      </c>
      <c r="T9" s="1">
        <v>4.63</v>
      </c>
      <c r="U9" s="3">
        <v>3.04</v>
      </c>
      <c r="V9" s="2">
        <v>7.31</v>
      </c>
      <c r="W9" s="1">
        <v>3.47</v>
      </c>
      <c r="X9" s="3">
        <v>2.2000000000000002</v>
      </c>
    </row>
    <row r="10" spans="1:24" x14ac:dyDescent="0.35">
      <c r="A10" s="33">
        <v>4</v>
      </c>
      <c r="B10" s="35">
        <v>3.33</v>
      </c>
      <c r="C10" s="27">
        <v>1.4</v>
      </c>
      <c r="D10" s="28">
        <v>2</v>
      </c>
      <c r="E10" s="35">
        <v>4.41</v>
      </c>
      <c r="F10" s="28">
        <v>1.68</v>
      </c>
      <c r="G10" s="35">
        <v>2.25</v>
      </c>
      <c r="H10" s="27">
        <v>1.86</v>
      </c>
      <c r="I10" s="27">
        <v>1.92</v>
      </c>
      <c r="J10" s="28">
        <v>4.38</v>
      </c>
      <c r="K10" s="35">
        <v>2.1800000000000002</v>
      </c>
      <c r="L10" s="27">
        <v>0.67</v>
      </c>
      <c r="M10" s="27">
        <v>4.5</v>
      </c>
      <c r="N10" s="28">
        <v>5.26</v>
      </c>
      <c r="O10" s="9">
        <v>1.63</v>
      </c>
      <c r="P10" s="1">
        <v>3.76</v>
      </c>
      <c r="Q10" s="3">
        <v>2.64</v>
      </c>
      <c r="R10" s="7">
        <v>6.06</v>
      </c>
      <c r="S10" s="2">
        <v>0.71</v>
      </c>
      <c r="T10" s="1">
        <v>1.65</v>
      </c>
      <c r="U10" s="3">
        <v>3.75</v>
      </c>
      <c r="V10" s="2">
        <v>3.34</v>
      </c>
      <c r="W10" s="1">
        <v>1.24</v>
      </c>
      <c r="X10" s="3">
        <v>1.36</v>
      </c>
    </row>
    <row r="11" spans="1:24" x14ac:dyDescent="0.35">
      <c r="A11" s="33">
        <v>5</v>
      </c>
      <c r="B11" s="35">
        <v>2.13</v>
      </c>
      <c r="C11" s="27">
        <v>0.89</v>
      </c>
      <c r="D11" s="28">
        <v>2.27</v>
      </c>
      <c r="E11" s="35">
        <v>2.75</v>
      </c>
      <c r="F11" s="28">
        <v>0.83</v>
      </c>
      <c r="G11" s="35">
        <v>1.1000000000000001</v>
      </c>
      <c r="H11" s="27">
        <v>1.83</v>
      </c>
      <c r="I11" s="27">
        <v>2.6</v>
      </c>
      <c r="J11" s="28">
        <v>4.49</v>
      </c>
      <c r="K11" s="35">
        <v>1.93</v>
      </c>
      <c r="L11" s="27">
        <v>0.93</v>
      </c>
      <c r="M11" s="27">
        <v>2.86</v>
      </c>
      <c r="N11" s="28">
        <v>5.58</v>
      </c>
      <c r="O11" s="9">
        <v>1.48</v>
      </c>
      <c r="P11" s="1">
        <v>2.74</v>
      </c>
      <c r="Q11" s="3">
        <v>2.27</v>
      </c>
      <c r="R11" s="7">
        <v>4.1100000000000003</v>
      </c>
      <c r="S11" s="2">
        <v>1.39</v>
      </c>
      <c r="T11" s="1">
        <v>0.93</v>
      </c>
      <c r="U11" s="3">
        <v>2.69</v>
      </c>
      <c r="V11" s="2">
        <v>1.24</v>
      </c>
      <c r="W11" s="1">
        <v>1.7</v>
      </c>
      <c r="X11" s="3">
        <v>2.3199999999999998</v>
      </c>
    </row>
    <row r="12" spans="1:24" x14ac:dyDescent="0.35">
      <c r="A12" s="37">
        <v>9</v>
      </c>
      <c r="B12" s="38"/>
      <c r="C12" s="66"/>
      <c r="D12" s="61"/>
      <c r="E12" s="62"/>
      <c r="F12" s="61"/>
      <c r="G12" s="62"/>
      <c r="J12" s="61"/>
      <c r="K12" s="62"/>
      <c r="N12" s="61"/>
      <c r="O12" s="42"/>
      <c r="P12" s="43"/>
      <c r="Q12" s="44"/>
      <c r="R12" s="52">
        <v>12.49</v>
      </c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7.06</v>
      </c>
      <c r="C13" s="29">
        <v>1.89</v>
      </c>
      <c r="D13" s="30">
        <v>1.48</v>
      </c>
      <c r="E13" s="36">
        <v>9.4600000000000009</v>
      </c>
      <c r="F13" s="30">
        <v>4.1500000000000004</v>
      </c>
      <c r="G13" s="36">
        <v>5.85</v>
      </c>
      <c r="H13" s="29">
        <v>6.11</v>
      </c>
      <c r="I13" s="29">
        <v>1.57</v>
      </c>
      <c r="J13" s="30">
        <v>4.49</v>
      </c>
      <c r="K13" s="36">
        <v>7.27</v>
      </c>
      <c r="L13" s="29">
        <v>3.54</v>
      </c>
      <c r="M13" s="29">
        <v>3.9</v>
      </c>
      <c r="N13" s="30">
        <v>4.72</v>
      </c>
      <c r="O13" s="10">
        <v>4.22</v>
      </c>
      <c r="P13" s="5">
        <v>5.77</v>
      </c>
      <c r="Q13" s="6">
        <v>2.83</v>
      </c>
      <c r="R13" s="8"/>
      <c r="S13" s="4">
        <v>0.61</v>
      </c>
      <c r="T13" s="5">
        <v>3.37</v>
      </c>
      <c r="U13" s="6">
        <v>6.86</v>
      </c>
      <c r="V13" s="4">
        <v>5.26</v>
      </c>
      <c r="W13" s="5">
        <v>2.4300000000000002</v>
      </c>
      <c r="X13" s="6">
        <v>6.49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-32.315521628498729</v>
      </c>
      <c r="C21" s="23">
        <f t="shared" ref="C21:X21" si="0">((C7-C6)/C6)*100</f>
        <v>20.070422535211279</v>
      </c>
      <c r="D21" s="23">
        <f t="shared" si="0"/>
        <v>14.009661835748796</v>
      </c>
      <c r="E21" s="23">
        <f t="shared" si="0"/>
        <v>-33.729569093610699</v>
      </c>
      <c r="F21" s="23">
        <f t="shared" si="0"/>
        <v>-18.978102189781019</v>
      </c>
      <c r="G21" s="23">
        <f t="shared" si="0"/>
        <v>-21.445783132530131</v>
      </c>
      <c r="H21" s="23">
        <f t="shared" si="0"/>
        <v>103.07692307692309</v>
      </c>
      <c r="I21" s="23">
        <f t="shared" si="0"/>
        <v>-15.748031496062994</v>
      </c>
      <c r="J21" s="23">
        <f t="shared" si="0"/>
        <v>-18.89460154241646</v>
      </c>
      <c r="K21" s="23">
        <f t="shared" si="0"/>
        <v>46.657183499288763</v>
      </c>
      <c r="L21" s="23">
        <f t="shared" si="0"/>
        <v>1.2765957446808427</v>
      </c>
      <c r="M21" s="23">
        <f t="shared" si="0"/>
        <v>-19.414893617021278</v>
      </c>
      <c r="N21" s="33">
        <f t="shared" si="0"/>
        <v>66.666666666666686</v>
      </c>
      <c r="O21" s="23">
        <f t="shared" si="0"/>
        <v>60.563380281690137</v>
      </c>
      <c r="P21" s="23">
        <f t="shared" si="0"/>
        <v>-10.327455919395469</v>
      </c>
      <c r="Q21" s="23">
        <f t="shared" si="0"/>
        <v>32.768361581920907</v>
      </c>
      <c r="R21" s="33">
        <f t="shared" si="0"/>
        <v>-40.104166666666664</v>
      </c>
      <c r="S21" s="23">
        <f t="shared" si="0"/>
        <v>-9.9999999999999982</v>
      </c>
      <c r="T21" s="23">
        <f t="shared" si="0"/>
        <v>-12.140575079872201</v>
      </c>
      <c r="U21" s="33">
        <f t="shared" si="0"/>
        <v>-10.174880763116052</v>
      </c>
      <c r="V21" s="23">
        <f t="shared" si="0"/>
        <v>47.826086956521749</v>
      </c>
      <c r="W21" s="23">
        <f t="shared" si="0"/>
        <v>2.1638330757341664</v>
      </c>
      <c r="X21" s="23">
        <f t="shared" si="0"/>
        <v>-21.934604904632145</v>
      </c>
    </row>
    <row r="22" spans="1:24" x14ac:dyDescent="0.35">
      <c r="A22" s="33">
        <v>2</v>
      </c>
      <c r="B22" s="23">
        <f>((B8-B6)/B6)*100</f>
        <v>1.0178117048346065</v>
      </c>
      <c r="C22" s="23">
        <f t="shared" ref="C22:X22" si="1">((C8-C6)/C6)*100</f>
        <v>32.042253521126767</v>
      </c>
      <c r="D22" s="23">
        <f t="shared" si="1"/>
        <v>23.188405797101449</v>
      </c>
      <c r="E22" s="23">
        <f t="shared" si="1"/>
        <v>-47.251114413075783</v>
      </c>
      <c r="F22" s="23">
        <f t="shared" si="1"/>
        <v>-2.9197080291970825</v>
      </c>
      <c r="G22" s="23">
        <f t="shared" si="1"/>
        <v>4.0963855421686723</v>
      </c>
      <c r="H22" s="23">
        <f t="shared" si="1"/>
        <v>113.46153846153845</v>
      </c>
      <c r="I22" s="23">
        <f t="shared" si="1"/>
        <v>-53.280839895013131</v>
      </c>
      <c r="J22" s="23">
        <f t="shared" si="1"/>
        <v>-42.287917737789208</v>
      </c>
      <c r="K22" s="23">
        <f t="shared" si="1"/>
        <v>17.780938833570399</v>
      </c>
      <c r="L22" s="23">
        <f t="shared" si="1"/>
        <v>51.063829787234027</v>
      </c>
      <c r="M22" s="23">
        <f t="shared" si="1"/>
        <v>-25</v>
      </c>
      <c r="N22" s="33">
        <f t="shared" si="1"/>
        <v>239.13043478260869</v>
      </c>
      <c r="O22" s="23">
        <f t="shared" si="1"/>
        <v>51.056338028169023</v>
      </c>
      <c r="P22" s="23">
        <f t="shared" si="1"/>
        <v>5.0377833753148549</v>
      </c>
      <c r="Q22" s="23">
        <f t="shared" si="1"/>
        <v>-19.774011299435031</v>
      </c>
      <c r="R22" s="33">
        <f t="shared" si="1"/>
        <v>-35.9375</v>
      </c>
      <c r="S22" s="23">
        <f t="shared" si="1"/>
        <v>-32.75</v>
      </c>
      <c r="T22" s="23">
        <f t="shared" si="1"/>
        <v>-59.424920127795524</v>
      </c>
      <c r="U22" s="33">
        <f t="shared" si="1"/>
        <v>-54.451510333863276</v>
      </c>
      <c r="V22" s="23">
        <f t="shared" si="1"/>
        <v>-13.768115942028983</v>
      </c>
      <c r="W22" s="23">
        <f t="shared" si="1"/>
        <v>-44.976816074188555</v>
      </c>
      <c r="X22" s="23">
        <f t="shared" si="1"/>
        <v>-36.51226158038147</v>
      </c>
    </row>
    <row r="23" spans="1:24" x14ac:dyDescent="0.35">
      <c r="A23" s="33">
        <v>3</v>
      </c>
      <c r="B23" s="23">
        <f>((B9-B6)/B6)*100</f>
        <v>-63.104325699745559</v>
      </c>
      <c r="C23" s="23">
        <f t="shared" ref="C23:X23" si="2">((C9-C6)/C6)*100</f>
        <v>0.70422535211267667</v>
      </c>
      <c r="D23" s="23">
        <f t="shared" si="2"/>
        <v>45.893719806763293</v>
      </c>
      <c r="E23" s="23">
        <f t="shared" si="2"/>
        <v>-15.898959881129276</v>
      </c>
      <c r="F23" s="23">
        <f t="shared" si="2"/>
        <v>-36.861313868613145</v>
      </c>
      <c r="G23" s="23">
        <f t="shared" si="2"/>
        <v>-19.277108433734945</v>
      </c>
      <c r="H23" s="23">
        <f t="shared" si="2"/>
        <v>-20.384615384615394</v>
      </c>
      <c r="I23" s="23">
        <f t="shared" si="2"/>
        <v>-22.309711286089239</v>
      </c>
      <c r="J23" s="23">
        <f t="shared" si="2"/>
        <v>-55.912596401028267</v>
      </c>
      <c r="K23" s="23">
        <f t="shared" si="2"/>
        <v>-31.294452347083929</v>
      </c>
      <c r="L23" s="23">
        <f t="shared" si="2"/>
        <v>-11.063829787234052</v>
      </c>
      <c r="M23" s="23">
        <f t="shared" si="2"/>
        <v>-17.553191489361694</v>
      </c>
      <c r="N23" s="33">
        <f t="shared" si="2"/>
        <v>156.03864734299518</v>
      </c>
      <c r="O23" s="23">
        <f t="shared" si="2"/>
        <v>-10.211267605633804</v>
      </c>
      <c r="P23" s="23">
        <f t="shared" si="2"/>
        <v>1.0075566750629621</v>
      </c>
      <c r="Q23" s="23">
        <f t="shared" si="2"/>
        <v>8.7570621468926557</v>
      </c>
      <c r="R23" s="33">
        <f t="shared" si="2"/>
        <v>11.805555555555566</v>
      </c>
      <c r="S23" s="23">
        <f t="shared" si="2"/>
        <v>-73</v>
      </c>
      <c r="T23" s="23">
        <f t="shared" si="2"/>
        <v>-26.038338658146966</v>
      </c>
      <c r="U23" s="33">
        <f t="shared" si="2"/>
        <v>-75.834658187599359</v>
      </c>
      <c r="V23" s="23">
        <f t="shared" si="2"/>
        <v>76.570048309178745</v>
      </c>
      <c r="W23" s="23">
        <f t="shared" si="2"/>
        <v>-46.367851622874802</v>
      </c>
      <c r="X23" s="23">
        <f t="shared" si="2"/>
        <v>-70.027247956403272</v>
      </c>
    </row>
    <row r="24" spans="1:24" x14ac:dyDescent="0.35">
      <c r="A24" s="33">
        <v>4</v>
      </c>
      <c r="B24" s="23">
        <f>((B10-B6)/B6)*100</f>
        <v>-15.267175572519085</v>
      </c>
      <c r="C24" s="23">
        <f t="shared" ref="C24:X24" si="3">((C10-C6)/C6)*100</f>
        <v>-50.704225352112672</v>
      </c>
      <c r="D24" s="23">
        <f t="shared" si="3"/>
        <v>-3.3816425120772875</v>
      </c>
      <c r="E24" s="23">
        <f t="shared" si="3"/>
        <v>-34.472511144130756</v>
      </c>
      <c r="F24" s="23">
        <f t="shared" si="3"/>
        <v>-69.34306569343066</v>
      </c>
      <c r="G24" s="23">
        <f t="shared" si="3"/>
        <v>-45.783132530120483</v>
      </c>
      <c r="H24" s="23">
        <f t="shared" si="3"/>
        <v>-28.46153846153846</v>
      </c>
      <c r="I24" s="23">
        <f t="shared" si="3"/>
        <v>-49.606299212598429</v>
      </c>
      <c r="J24" s="23">
        <f t="shared" si="3"/>
        <v>-43.701799485861187</v>
      </c>
      <c r="K24" s="23">
        <f t="shared" si="3"/>
        <v>-68.990042674253189</v>
      </c>
      <c r="L24" s="23">
        <f t="shared" si="3"/>
        <v>-71.489361702127667</v>
      </c>
      <c r="M24" s="23">
        <f t="shared" si="3"/>
        <v>-40.159574468085104</v>
      </c>
      <c r="N24" s="33">
        <f t="shared" si="3"/>
        <v>154.10628019323673</v>
      </c>
      <c r="O24" s="23">
        <f t="shared" si="3"/>
        <v>-42.605633802816897</v>
      </c>
      <c r="P24" s="23">
        <f t="shared" si="3"/>
        <v>-5.2896725440806147</v>
      </c>
      <c r="Q24" s="23">
        <f t="shared" si="3"/>
        <v>-25.423728813559322</v>
      </c>
      <c r="R24" s="33">
        <f t="shared" si="3"/>
        <v>5.2083333333333304</v>
      </c>
      <c r="S24" s="23">
        <f t="shared" si="3"/>
        <v>-82.25</v>
      </c>
      <c r="T24" s="23">
        <f t="shared" si="3"/>
        <v>-73.642172523961662</v>
      </c>
      <c r="U24" s="33">
        <f t="shared" si="3"/>
        <v>-70.190779014308418</v>
      </c>
      <c r="V24" s="23">
        <f t="shared" si="3"/>
        <v>-19.323671497584538</v>
      </c>
      <c r="W24" s="23">
        <f t="shared" si="3"/>
        <v>-80.834621329211743</v>
      </c>
      <c r="X24" s="23">
        <f t="shared" si="3"/>
        <v>-81.471389645776554</v>
      </c>
    </row>
    <row r="25" spans="1:24" x14ac:dyDescent="0.35">
      <c r="A25" s="33">
        <v>5</v>
      </c>
      <c r="B25" s="23">
        <f>((B11-B6)/B6)*100</f>
        <v>-45.801526717557259</v>
      </c>
      <c r="C25" s="23">
        <f t="shared" ref="C25:X25" si="4">((C11-C6)/C6)*100</f>
        <v>-68.661971830985919</v>
      </c>
      <c r="D25" s="23">
        <f t="shared" si="4"/>
        <v>9.6618357487922797</v>
      </c>
      <c r="E25" s="23">
        <f t="shared" si="4"/>
        <v>-59.138187221396734</v>
      </c>
      <c r="F25" s="23">
        <f t="shared" si="4"/>
        <v>-84.854014598540147</v>
      </c>
      <c r="G25" s="23">
        <f t="shared" si="4"/>
        <v>-73.493975903614455</v>
      </c>
      <c r="H25" s="23">
        <f t="shared" si="4"/>
        <v>-29.615384615384617</v>
      </c>
      <c r="I25" s="23">
        <f t="shared" si="4"/>
        <v>-31.758530183727036</v>
      </c>
      <c r="J25" s="23">
        <f t="shared" si="4"/>
        <v>-42.287917737789208</v>
      </c>
      <c r="K25" s="23">
        <f t="shared" si="4"/>
        <v>-72.546230440967292</v>
      </c>
      <c r="L25" s="23">
        <f t="shared" si="4"/>
        <v>-60.425531914893618</v>
      </c>
      <c r="M25" s="23">
        <f t="shared" si="4"/>
        <v>-61.968085106382986</v>
      </c>
      <c r="N25" s="33">
        <f t="shared" si="4"/>
        <v>169.56521739130437</v>
      </c>
      <c r="O25" s="23">
        <f t="shared" si="4"/>
        <v>-47.887323943661968</v>
      </c>
      <c r="P25" s="23">
        <f t="shared" si="4"/>
        <v>-30.982367758186395</v>
      </c>
      <c r="Q25" s="23">
        <f t="shared" si="4"/>
        <v>-35.875706214689266</v>
      </c>
      <c r="R25" s="33">
        <f t="shared" si="4"/>
        <v>-28.645833333333325</v>
      </c>
      <c r="S25" s="23">
        <f t="shared" si="4"/>
        <v>-65.250000000000014</v>
      </c>
      <c r="T25" s="23">
        <f t="shared" si="4"/>
        <v>-85.143769968051117</v>
      </c>
      <c r="U25" s="33">
        <f t="shared" si="4"/>
        <v>-78.616852146263909</v>
      </c>
      <c r="V25" s="23">
        <f t="shared" si="4"/>
        <v>-70.048309178743949</v>
      </c>
      <c r="W25" s="23">
        <f t="shared" si="4"/>
        <v>-73.724884080370927</v>
      </c>
      <c r="X25" s="23">
        <f t="shared" si="4"/>
        <v>-68.392370572207085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>
        <f>((R12-R6)/R6)*100</f>
        <v>116.84027777777779</v>
      </c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79.643765903307866</v>
      </c>
      <c r="C27" s="26">
        <f>((C13-C6)/C6)*100</f>
        <v>-33.450704225352112</v>
      </c>
      <c r="D27" s="26">
        <f t="shared" ref="D27:X27" si="5">((D13-D6)/D6)*100</f>
        <v>-28.502415458937193</v>
      </c>
      <c r="E27" s="26">
        <f t="shared" si="5"/>
        <v>40.56463595839525</v>
      </c>
      <c r="F27" s="26">
        <f t="shared" si="5"/>
        <v>-24.270072992700729</v>
      </c>
      <c r="G27" s="26">
        <f t="shared" si="5"/>
        <v>40.963855421686731</v>
      </c>
      <c r="H27" s="26">
        <f t="shared" si="5"/>
        <v>135</v>
      </c>
      <c r="I27" s="26">
        <f t="shared" si="5"/>
        <v>-58.792650918635182</v>
      </c>
      <c r="J27" s="26">
        <f t="shared" si="5"/>
        <v>-42.287917737789208</v>
      </c>
      <c r="K27" s="26">
        <f t="shared" si="5"/>
        <v>3.4139402560455099</v>
      </c>
      <c r="L27" s="26">
        <f t="shared" si="5"/>
        <v>50.638297872340424</v>
      </c>
      <c r="M27" s="26">
        <f t="shared" si="5"/>
        <v>-48.138297872340424</v>
      </c>
      <c r="N27" s="34">
        <f t="shared" si="5"/>
        <v>128.0193236714976</v>
      </c>
      <c r="O27" s="23">
        <f t="shared" si="5"/>
        <v>48.591549295774641</v>
      </c>
      <c r="P27" s="23">
        <f t="shared" si="5"/>
        <v>45.340050377833734</v>
      </c>
      <c r="Q27" s="23">
        <f t="shared" si="5"/>
        <v>-20.056497175141242</v>
      </c>
      <c r="R27" s="34"/>
      <c r="S27" s="26">
        <f t="shared" si="5"/>
        <v>-84.75</v>
      </c>
      <c r="T27" s="26">
        <f t="shared" si="5"/>
        <v>-46.166134185303505</v>
      </c>
      <c r="U27" s="34">
        <f t="shared" si="5"/>
        <v>-45.468998410174876</v>
      </c>
      <c r="V27" s="23">
        <f t="shared" si="5"/>
        <v>27.05314009661836</v>
      </c>
      <c r="W27" s="23">
        <f t="shared" si="5"/>
        <v>-62.442040185471392</v>
      </c>
      <c r="X27" s="23">
        <f t="shared" si="5"/>
        <v>-11.580381471389641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DA2A-BA3A-4FFD-A0DB-262474C4BD87}">
  <dimension ref="A2:X27"/>
  <sheetViews>
    <sheetView workbookViewId="0">
      <selection activeCell="T15" sqref="T15"/>
    </sheetView>
  </sheetViews>
  <sheetFormatPr defaultRowHeight="14.5" x14ac:dyDescent="0.35"/>
  <cols>
    <col min="2" max="2" width="8.54296875" customWidth="1"/>
  </cols>
  <sheetData>
    <row r="2" spans="1:24" ht="15.5" x14ac:dyDescent="0.35">
      <c r="A2" s="19" t="s">
        <v>31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0.4</v>
      </c>
      <c r="C6" s="55">
        <v>0.17</v>
      </c>
      <c r="D6" s="56">
        <v>0.24</v>
      </c>
      <c r="E6" s="54">
        <v>0.4</v>
      </c>
      <c r="F6" s="56">
        <v>0.54</v>
      </c>
      <c r="G6" s="54">
        <v>0.28000000000000003</v>
      </c>
      <c r="H6" s="55">
        <v>0.61</v>
      </c>
      <c r="I6" s="55">
        <v>0.56000000000000005</v>
      </c>
      <c r="J6" s="56">
        <v>0.53</v>
      </c>
      <c r="K6" s="63">
        <v>0.87</v>
      </c>
      <c r="L6" s="64">
        <v>0.4</v>
      </c>
      <c r="M6" s="64">
        <v>0.45</v>
      </c>
      <c r="N6" s="65">
        <v>0.67</v>
      </c>
      <c r="O6" s="21">
        <v>1.1299999999999999</v>
      </c>
      <c r="P6" s="13">
        <v>0.56999999999999995</v>
      </c>
      <c r="Q6" s="14">
        <v>0.59</v>
      </c>
      <c r="R6" s="11">
        <v>2.0299999999999998</v>
      </c>
      <c r="S6" s="12">
        <v>0.71</v>
      </c>
      <c r="T6" s="13">
        <v>0.65</v>
      </c>
      <c r="U6" s="14">
        <v>0.6</v>
      </c>
      <c r="V6" s="12">
        <v>0.74</v>
      </c>
      <c r="W6" s="13">
        <v>0.66</v>
      </c>
      <c r="X6" s="14">
        <v>1.21</v>
      </c>
    </row>
    <row r="7" spans="1:24" x14ac:dyDescent="0.35">
      <c r="A7" s="33">
        <v>1</v>
      </c>
      <c r="B7" s="35">
        <v>0.62</v>
      </c>
      <c r="C7" s="27">
        <v>0.4</v>
      </c>
      <c r="D7" s="28">
        <v>0.22</v>
      </c>
      <c r="E7" s="35">
        <v>0.5</v>
      </c>
      <c r="F7" s="28">
        <v>0.59</v>
      </c>
      <c r="G7" s="35">
        <v>0.23</v>
      </c>
      <c r="H7" s="27">
        <v>0.67</v>
      </c>
      <c r="I7" s="27">
        <v>0.27</v>
      </c>
      <c r="J7" s="28">
        <v>0.56000000000000005</v>
      </c>
      <c r="K7" s="35">
        <v>1.03</v>
      </c>
      <c r="L7" s="27">
        <v>0.35</v>
      </c>
      <c r="M7" s="27">
        <v>0.51</v>
      </c>
      <c r="N7" s="28">
        <v>0.8</v>
      </c>
      <c r="O7" s="9">
        <v>0.76</v>
      </c>
      <c r="P7" s="1">
        <v>0.48</v>
      </c>
      <c r="Q7" s="3">
        <v>0.55000000000000004</v>
      </c>
      <c r="R7" s="7">
        <v>0.88</v>
      </c>
      <c r="S7" s="2">
        <v>0.6</v>
      </c>
      <c r="T7" s="1">
        <v>0.46</v>
      </c>
      <c r="U7" s="3">
        <v>0.61</v>
      </c>
      <c r="V7" s="2">
        <v>0.75</v>
      </c>
      <c r="W7" s="1">
        <v>0.6</v>
      </c>
      <c r="X7" s="3">
        <v>1.46</v>
      </c>
    </row>
    <row r="8" spans="1:24" x14ac:dyDescent="0.35">
      <c r="A8" s="33">
        <v>2</v>
      </c>
      <c r="B8" s="35">
        <v>0.35</v>
      </c>
      <c r="C8" s="27">
        <v>0.28000000000000003</v>
      </c>
      <c r="D8" s="28">
        <v>0.41</v>
      </c>
      <c r="E8" s="35">
        <v>0.44</v>
      </c>
      <c r="F8" s="28">
        <v>0.5</v>
      </c>
      <c r="G8" s="35">
        <v>0.47</v>
      </c>
      <c r="H8" s="27">
        <v>1.02</v>
      </c>
      <c r="I8" s="27">
        <v>0.16</v>
      </c>
      <c r="J8" s="28">
        <v>0.44</v>
      </c>
      <c r="K8" s="35">
        <v>0.48</v>
      </c>
      <c r="L8" s="27">
        <v>0.28999999999999998</v>
      </c>
      <c r="M8" s="27">
        <v>0.34</v>
      </c>
      <c r="N8" s="28">
        <v>0.7</v>
      </c>
      <c r="O8" s="9">
        <v>1.07</v>
      </c>
      <c r="P8" s="1">
        <v>0.49</v>
      </c>
      <c r="Q8" s="3">
        <v>0.51</v>
      </c>
      <c r="R8" s="7">
        <v>0.73</v>
      </c>
      <c r="S8" s="2">
        <v>0.52</v>
      </c>
      <c r="T8" s="1">
        <v>0.59</v>
      </c>
      <c r="U8" s="3">
        <v>0.79</v>
      </c>
      <c r="V8" s="2">
        <v>1.0900000000000001</v>
      </c>
      <c r="W8" s="1">
        <v>0.73</v>
      </c>
      <c r="X8" s="3">
        <v>1.42</v>
      </c>
    </row>
    <row r="9" spans="1:24" x14ac:dyDescent="0.35">
      <c r="A9" s="33">
        <v>3</v>
      </c>
      <c r="B9" s="35">
        <v>0.48</v>
      </c>
      <c r="C9" s="27">
        <v>0.31</v>
      </c>
      <c r="D9" s="28">
        <v>0.32</v>
      </c>
      <c r="E9" s="35">
        <v>0.36</v>
      </c>
      <c r="F9" s="28">
        <v>0.18</v>
      </c>
      <c r="G9" s="35">
        <v>0.38</v>
      </c>
      <c r="H9" s="27">
        <v>0.42</v>
      </c>
      <c r="I9" s="27">
        <v>0.16</v>
      </c>
      <c r="J9" s="28">
        <v>0.4</v>
      </c>
      <c r="K9" s="35">
        <v>0.41</v>
      </c>
      <c r="L9" s="27">
        <v>0.16</v>
      </c>
      <c r="M9" s="27">
        <v>0.34</v>
      </c>
      <c r="N9" s="28">
        <v>0.55000000000000004</v>
      </c>
      <c r="O9" s="9">
        <v>0.83</v>
      </c>
      <c r="P9" s="1">
        <v>0.54</v>
      </c>
      <c r="Q9" s="3">
        <v>0.49</v>
      </c>
      <c r="R9" s="7">
        <v>1.25</v>
      </c>
      <c r="S9" s="2">
        <v>0.21</v>
      </c>
      <c r="T9" s="1">
        <v>1.05</v>
      </c>
      <c r="U9" s="3">
        <v>0.56000000000000005</v>
      </c>
      <c r="V9" s="2">
        <v>1.85</v>
      </c>
      <c r="W9" s="1">
        <v>0.73</v>
      </c>
      <c r="X9" s="3">
        <v>1.42</v>
      </c>
    </row>
    <row r="10" spans="1:24" x14ac:dyDescent="0.35">
      <c r="A10" s="33">
        <v>4</v>
      </c>
      <c r="B10" s="35">
        <v>0.3</v>
      </c>
      <c r="C10" s="27">
        <v>0.2</v>
      </c>
      <c r="D10" s="28">
        <v>0.19</v>
      </c>
      <c r="E10" s="35">
        <v>0.32</v>
      </c>
      <c r="F10" s="28">
        <v>0.11</v>
      </c>
      <c r="G10" s="35">
        <v>0.27</v>
      </c>
      <c r="H10" s="27">
        <v>0.75</v>
      </c>
      <c r="I10" s="27">
        <v>0.12</v>
      </c>
      <c r="J10" s="28">
        <v>0.48</v>
      </c>
      <c r="K10" s="35">
        <v>0.17</v>
      </c>
      <c r="L10" s="27">
        <v>0.08</v>
      </c>
      <c r="M10" s="27">
        <v>0.23</v>
      </c>
      <c r="N10" s="28">
        <v>0.56000000000000005</v>
      </c>
      <c r="O10" s="9">
        <v>0.38</v>
      </c>
      <c r="P10" s="1">
        <v>0.52</v>
      </c>
      <c r="Q10" s="3">
        <v>0.5</v>
      </c>
      <c r="R10" s="7">
        <v>0.86</v>
      </c>
      <c r="S10" s="2">
        <v>0.39</v>
      </c>
      <c r="T10" s="1">
        <v>0.19</v>
      </c>
      <c r="U10" s="3">
        <v>0.35</v>
      </c>
      <c r="V10" s="2">
        <v>0.84</v>
      </c>
      <c r="W10" s="1">
        <v>0.22</v>
      </c>
      <c r="X10" s="3">
        <v>0.87</v>
      </c>
    </row>
    <row r="11" spans="1:24" x14ac:dyDescent="0.35">
      <c r="A11" s="33">
        <v>5</v>
      </c>
      <c r="B11" s="35">
        <v>0.3</v>
      </c>
      <c r="C11" s="27">
        <v>0.15</v>
      </c>
      <c r="D11" s="28">
        <v>0.13</v>
      </c>
      <c r="E11" s="35">
        <v>0.18</v>
      </c>
      <c r="F11" s="28">
        <v>0.12</v>
      </c>
      <c r="G11" s="35">
        <v>0.18</v>
      </c>
      <c r="H11" s="27">
        <v>0.9</v>
      </c>
      <c r="I11" s="27">
        <v>0.12</v>
      </c>
      <c r="J11" s="28">
        <v>0.47</v>
      </c>
      <c r="K11" s="35">
        <v>0.31</v>
      </c>
      <c r="L11" s="27">
        <v>0.19</v>
      </c>
      <c r="M11" s="27">
        <v>0.17</v>
      </c>
      <c r="N11" s="28">
        <v>0.6</v>
      </c>
      <c r="O11" s="9">
        <v>0.55000000000000004</v>
      </c>
      <c r="P11" s="1">
        <v>0.53</v>
      </c>
      <c r="Q11" s="3">
        <v>0.54</v>
      </c>
      <c r="R11" s="7">
        <v>1</v>
      </c>
      <c r="S11" s="2">
        <v>0.38</v>
      </c>
      <c r="T11" s="1">
        <v>0.27</v>
      </c>
      <c r="U11" s="3">
        <v>0.97</v>
      </c>
      <c r="V11" s="2">
        <v>0.56000000000000005</v>
      </c>
      <c r="W11" s="1">
        <v>0.47</v>
      </c>
      <c r="X11" s="3">
        <v>1.06</v>
      </c>
    </row>
    <row r="12" spans="1:24" x14ac:dyDescent="0.35">
      <c r="A12" s="37">
        <v>9</v>
      </c>
      <c r="B12" s="38"/>
      <c r="D12" s="61"/>
      <c r="E12" s="62"/>
      <c r="F12" s="61"/>
      <c r="G12" s="62"/>
      <c r="J12" s="61"/>
      <c r="K12" s="62"/>
      <c r="N12" s="61"/>
      <c r="O12" s="42"/>
      <c r="P12" s="43"/>
      <c r="Q12" s="44"/>
      <c r="R12" s="52">
        <v>3.51</v>
      </c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0.65</v>
      </c>
      <c r="C13" s="29">
        <v>0.22</v>
      </c>
      <c r="D13" s="30">
        <v>0.55000000000000004</v>
      </c>
      <c r="E13" s="36">
        <v>0.67</v>
      </c>
      <c r="F13" s="30">
        <v>0.67</v>
      </c>
      <c r="G13" s="36">
        <v>0.71</v>
      </c>
      <c r="H13" s="29">
        <v>1.83</v>
      </c>
      <c r="I13" s="29">
        <v>0.26</v>
      </c>
      <c r="J13" s="30">
        <v>0.44</v>
      </c>
      <c r="K13" s="36">
        <v>1.05</v>
      </c>
      <c r="L13" s="29">
        <v>0.56000000000000005</v>
      </c>
      <c r="M13" s="29">
        <v>0.34</v>
      </c>
      <c r="N13" s="30">
        <v>0.67</v>
      </c>
      <c r="O13" s="10">
        <v>0.85</v>
      </c>
      <c r="P13" s="5">
        <v>1.1299999999999999</v>
      </c>
      <c r="Q13" s="6">
        <v>0.51</v>
      </c>
      <c r="R13" s="8"/>
      <c r="S13" s="4">
        <v>0.36</v>
      </c>
      <c r="T13" s="5">
        <v>0.8</v>
      </c>
      <c r="U13" s="6">
        <v>0.5</v>
      </c>
      <c r="V13" s="4">
        <v>1.03</v>
      </c>
      <c r="W13" s="5">
        <v>0.63</v>
      </c>
      <c r="X13" s="6">
        <v>1.83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54.999999999999993</v>
      </c>
      <c r="C21" s="23">
        <f t="shared" ref="C21:X21" si="0">((C7-C6)/C6)*100</f>
        <v>135.29411764705881</v>
      </c>
      <c r="D21" s="23">
        <f t="shared" si="0"/>
        <v>-8.3333333333333304</v>
      </c>
      <c r="E21" s="23">
        <f t="shared" si="0"/>
        <v>24.999999999999993</v>
      </c>
      <c r="F21" s="23">
        <f t="shared" si="0"/>
        <v>9.2592592592592471</v>
      </c>
      <c r="G21" s="23">
        <f t="shared" si="0"/>
        <v>-17.857142857142861</v>
      </c>
      <c r="H21" s="23">
        <f t="shared" si="0"/>
        <v>9.8360655737705009</v>
      </c>
      <c r="I21" s="23">
        <f t="shared" si="0"/>
        <v>-51.785714285714292</v>
      </c>
      <c r="J21" s="23">
        <f t="shared" si="0"/>
        <v>5.660377358490571</v>
      </c>
      <c r="K21" s="23">
        <f t="shared" si="0"/>
        <v>18.390804597701152</v>
      </c>
      <c r="L21" s="23">
        <f t="shared" si="0"/>
        <v>-12.500000000000011</v>
      </c>
      <c r="M21" s="23">
        <f t="shared" si="0"/>
        <v>13.333333333333334</v>
      </c>
      <c r="N21" s="33">
        <f t="shared" si="0"/>
        <v>19.402985074626866</v>
      </c>
      <c r="O21" s="23">
        <f t="shared" si="0"/>
        <v>-32.743362831858406</v>
      </c>
      <c r="P21" s="23">
        <f t="shared" si="0"/>
        <v>-15.789473684210522</v>
      </c>
      <c r="Q21" s="23">
        <f t="shared" si="0"/>
        <v>-6.7796610169491398</v>
      </c>
      <c r="R21" s="33">
        <f t="shared" si="0"/>
        <v>-56.650246305418719</v>
      </c>
      <c r="S21" s="23">
        <f t="shared" si="0"/>
        <v>-15.492957746478872</v>
      </c>
      <c r="T21" s="23">
        <f t="shared" si="0"/>
        <v>-29.230769230769234</v>
      </c>
      <c r="U21" s="33">
        <f t="shared" si="0"/>
        <v>1.6666666666666683</v>
      </c>
      <c r="V21" s="23">
        <f t="shared" si="0"/>
        <v>1.3513513513513526</v>
      </c>
      <c r="W21" s="23">
        <f t="shared" si="0"/>
        <v>-9.0909090909090988</v>
      </c>
      <c r="X21" s="23">
        <f t="shared" si="0"/>
        <v>20.66115702479339</v>
      </c>
    </row>
    <row r="22" spans="1:24" x14ac:dyDescent="0.35">
      <c r="A22" s="33">
        <v>2</v>
      </c>
      <c r="B22" s="23">
        <f>((B8-B6)/B6)*100</f>
        <v>-12.500000000000011</v>
      </c>
      <c r="C22" s="23">
        <f t="shared" ref="C22:X22" si="1">((C8-C6)/C6)*100</f>
        <v>64.705882352941174</v>
      </c>
      <c r="D22" s="23">
        <f t="shared" si="1"/>
        <v>70.833333333333329</v>
      </c>
      <c r="E22" s="23">
        <f t="shared" si="1"/>
        <v>9.9999999999999947</v>
      </c>
      <c r="F22" s="23">
        <f t="shared" si="1"/>
        <v>-7.4074074074074137</v>
      </c>
      <c r="G22" s="23">
        <f t="shared" si="1"/>
        <v>67.857142857142833</v>
      </c>
      <c r="H22" s="23">
        <f t="shared" si="1"/>
        <v>67.21311475409837</v>
      </c>
      <c r="I22" s="23">
        <f t="shared" si="1"/>
        <v>-71.428571428571431</v>
      </c>
      <c r="J22" s="23">
        <f t="shared" si="1"/>
        <v>-16.981132075471702</v>
      </c>
      <c r="K22" s="23">
        <f t="shared" si="1"/>
        <v>-44.827586206896555</v>
      </c>
      <c r="L22" s="23">
        <f t="shared" si="1"/>
        <v>-27.500000000000007</v>
      </c>
      <c r="M22" s="23">
        <f t="shared" si="1"/>
        <v>-24.444444444444439</v>
      </c>
      <c r="N22" s="33">
        <f t="shared" si="1"/>
        <v>4.4776119402984946</v>
      </c>
      <c r="O22" s="23">
        <f t="shared" si="1"/>
        <v>-5.3097345132743214</v>
      </c>
      <c r="P22" s="23">
        <f t="shared" si="1"/>
        <v>-14.03508771929824</v>
      </c>
      <c r="Q22" s="23">
        <f t="shared" si="1"/>
        <v>-13.559322033898299</v>
      </c>
      <c r="R22" s="33">
        <f t="shared" si="1"/>
        <v>-64.039408866995075</v>
      </c>
      <c r="S22" s="23">
        <f t="shared" si="1"/>
        <v>-26.760563380281681</v>
      </c>
      <c r="T22" s="23">
        <f t="shared" si="1"/>
        <v>-9.2307692307692388</v>
      </c>
      <c r="U22" s="33">
        <f t="shared" si="1"/>
        <v>31.666666666666675</v>
      </c>
      <c r="V22" s="23">
        <f t="shared" si="1"/>
        <v>47.297297297297305</v>
      </c>
      <c r="W22" s="23">
        <f t="shared" si="1"/>
        <v>10.606060606060598</v>
      </c>
      <c r="X22" s="23">
        <f t="shared" si="1"/>
        <v>17.355371900826444</v>
      </c>
    </row>
    <row r="23" spans="1:24" x14ac:dyDescent="0.35">
      <c r="A23" s="33">
        <v>3</v>
      </c>
      <c r="B23" s="23">
        <f>((B9-B6)/B6)*100</f>
        <v>19.999999999999989</v>
      </c>
      <c r="C23" s="23">
        <f t="shared" ref="C23:X23" si="2">((C9-C6)/C6)*100</f>
        <v>82.35294117647058</v>
      </c>
      <c r="D23" s="23">
        <f t="shared" si="2"/>
        <v>33.333333333333343</v>
      </c>
      <c r="E23" s="23">
        <f t="shared" si="2"/>
        <v>-10.000000000000009</v>
      </c>
      <c r="F23" s="23">
        <f t="shared" si="2"/>
        <v>-66.666666666666671</v>
      </c>
      <c r="G23" s="23">
        <f t="shared" si="2"/>
        <v>35.714285714285701</v>
      </c>
      <c r="H23" s="23">
        <f t="shared" si="2"/>
        <v>-31.147540983606557</v>
      </c>
      <c r="I23" s="23">
        <f t="shared" si="2"/>
        <v>-71.428571428571431</v>
      </c>
      <c r="J23" s="23">
        <f t="shared" si="2"/>
        <v>-24.528301886792452</v>
      </c>
      <c r="K23" s="23">
        <f t="shared" si="2"/>
        <v>-52.873563218390807</v>
      </c>
      <c r="L23" s="23">
        <f t="shared" si="2"/>
        <v>-60</v>
      </c>
      <c r="M23" s="23">
        <f t="shared" si="2"/>
        <v>-24.444444444444439</v>
      </c>
      <c r="N23" s="33">
        <f t="shared" si="2"/>
        <v>-17.910447761194028</v>
      </c>
      <c r="O23" s="23">
        <f t="shared" si="2"/>
        <v>-26.548672566371678</v>
      </c>
      <c r="P23" s="23">
        <f t="shared" si="2"/>
        <v>-5.2631578947368283</v>
      </c>
      <c r="Q23" s="23">
        <f t="shared" si="2"/>
        <v>-16.949152542372879</v>
      </c>
      <c r="R23" s="33">
        <f t="shared" si="2"/>
        <v>-38.423645320197039</v>
      </c>
      <c r="S23" s="23">
        <f t="shared" si="2"/>
        <v>-70.422535211267615</v>
      </c>
      <c r="T23" s="23">
        <f t="shared" si="2"/>
        <v>61.53846153846154</v>
      </c>
      <c r="U23" s="33">
        <f t="shared" si="2"/>
        <v>-6.6666666666666536</v>
      </c>
      <c r="V23" s="23">
        <f t="shared" si="2"/>
        <v>150.00000000000003</v>
      </c>
      <c r="W23" s="23">
        <f t="shared" si="2"/>
        <v>10.606060606060598</v>
      </c>
      <c r="X23" s="23">
        <f t="shared" si="2"/>
        <v>17.355371900826444</v>
      </c>
    </row>
    <row r="24" spans="1:24" x14ac:dyDescent="0.35">
      <c r="A24" s="33">
        <v>4</v>
      </c>
      <c r="B24" s="23">
        <f>((B10-B6)/B6)*100</f>
        <v>-25.000000000000007</v>
      </c>
      <c r="C24" s="23">
        <f t="shared" ref="C24:X24" si="3">((C10-C6)/C6)*100</f>
        <v>17.647058823529409</v>
      </c>
      <c r="D24" s="23">
        <f t="shared" si="3"/>
        <v>-20.833333333333329</v>
      </c>
      <c r="E24" s="23">
        <f t="shared" si="3"/>
        <v>-20.000000000000004</v>
      </c>
      <c r="F24" s="23">
        <f t="shared" si="3"/>
        <v>-79.629629629629633</v>
      </c>
      <c r="G24" s="23">
        <f t="shared" si="3"/>
        <v>-3.5714285714285738</v>
      </c>
      <c r="H24" s="23">
        <f t="shared" si="3"/>
        <v>22.95081967213115</v>
      </c>
      <c r="I24" s="23">
        <f t="shared" si="3"/>
        <v>-78.571428571428569</v>
      </c>
      <c r="J24" s="23">
        <f t="shared" si="3"/>
        <v>-9.4339622641509511</v>
      </c>
      <c r="K24" s="23">
        <f t="shared" si="3"/>
        <v>-80.459770114942515</v>
      </c>
      <c r="L24" s="23">
        <f t="shared" si="3"/>
        <v>-80</v>
      </c>
      <c r="M24" s="23">
        <f t="shared" si="3"/>
        <v>-48.888888888888886</v>
      </c>
      <c r="N24" s="33">
        <f t="shared" si="3"/>
        <v>-16.417910447761191</v>
      </c>
      <c r="O24" s="23">
        <f t="shared" si="3"/>
        <v>-66.371681415929203</v>
      </c>
      <c r="P24" s="23">
        <f t="shared" si="3"/>
        <v>-8.7719298245613917</v>
      </c>
      <c r="Q24" s="23">
        <f t="shared" si="3"/>
        <v>-15.254237288135588</v>
      </c>
      <c r="R24" s="33">
        <f t="shared" si="3"/>
        <v>-57.635467980295573</v>
      </c>
      <c r="S24" s="23">
        <f t="shared" si="3"/>
        <v>-45.070422535211264</v>
      </c>
      <c r="T24" s="23">
        <f t="shared" si="3"/>
        <v>-70.769230769230774</v>
      </c>
      <c r="U24" s="33">
        <f t="shared" si="3"/>
        <v>-41.666666666666671</v>
      </c>
      <c r="V24" s="23">
        <f t="shared" si="3"/>
        <v>13.513513513513512</v>
      </c>
      <c r="W24" s="23">
        <f t="shared" si="3"/>
        <v>-66.666666666666671</v>
      </c>
      <c r="X24" s="23">
        <f t="shared" si="3"/>
        <v>-28.099173553719009</v>
      </c>
    </row>
    <row r="25" spans="1:24" x14ac:dyDescent="0.35">
      <c r="A25" s="33">
        <v>5</v>
      </c>
      <c r="B25" s="23">
        <f>((B11-B6)/B6)*100</f>
        <v>-25.000000000000007</v>
      </c>
      <c r="C25" s="23">
        <f t="shared" ref="C25:X25" si="4">((C11-C6)/C6)*100</f>
        <v>-11.764705882352951</v>
      </c>
      <c r="D25" s="23">
        <f t="shared" si="4"/>
        <v>-45.833333333333329</v>
      </c>
      <c r="E25" s="23">
        <f t="shared" si="4"/>
        <v>-55.000000000000007</v>
      </c>
      <c r="F25" s="23">
        <f t="shared" si="4"/>
        <v>-77.777777777777786</v>
      </c>
      <c r="G25" s="23">
        <f t="shared" si="4"/>
        <v>-35.714285714285722</v>
      </c>
      <c r="H25" s="23">
        <f t="shared" si="4"/>
        <v>47.540983606557383</v>
      </c>
      <c r="I25" s="23">
        <f t="shared" si="4"/>
        <v>-78.571428571428569</v>
      </c>
      <c r="J25" s="23">
        <f t="shared" si="4"/>
        <v>-11.320754716981142</v>
      </c>
      <c r="K25" s="23">
        <f t="shared" si="4"/>
        <v>-64.36781609195404</v>
      </c>
      <c r="L25" s="23">
        <f t="shared" si="4"/>
        <v>-52.5</v>
      </c>
      <c r="M25" s="23">
        <f t="shared" si="4"/>
        <v>-62.222222222222221</v>
      </c>
      <c r="N25" s="33">
        <f t="shared" si="4"/>
        <v>-10.44776119402986</v>
      </c>
      <c r="O25" s="23">
        <f t="shared" si="4"/>
        <v>-51.327433628318573</v>
      </c>
      <c r="P25" s="23">
        <f t="shared" si="4"/>
        <v>-7.01754385964911</v>
      </c>
      <c r="Q25" s="23">
        <f t="shared" si="4"/>
        <v>-8.4745762711864288</v>
      </c>
      <c r="R25" s="33">
        <f t="shared" si="4"/>
        <v>-50.73891625615763</v>
      </c>
      <c r="S25" s="23">
        <f t="shared" si="4"/>
        <v>-46.478873239436616</v>
      </c>
      <c r="T25" s="23">
        <f t="shared" si="4"/>
        <v>-58.461538461538467</v>
      </c>
      <c r="U25" s="33">
        <f t="shared" si="4"/>
        <v>61.666666666666671</v>
      </c>
      <c r="V25" s="23">
        <f t="shared" si="4"/>
        <v>-24.324324324324316</v>
      </c>
      <c r="W25" s="23">
        <f t="shared" si="4"/>
        <v>-28.787878787878796</v>
      </c>
      <c r="X25" s="23">
        <f t="shared" si="4"/>
        <v>-12.396694214876026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>
        <f>((R12-R6)/R6)*100</f>
        <v>72.906403940886705</v>
      </c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62.5</v>
      </c>
      <c r="C27" s="26">
        <f>((C13-C6)/C6)*100</f>
        <v>29.411764705882344</v>
      </c>
      <c r="D27" s="26">
        <f t="shared" ref="D27:X27" si="5">((D13-D6)/D6)*100</f>
        <v>129.16666666666669</v>
      </c>
      <c r="E27" s="26">
        <f t="shared" si="5"/>
        <v>67.5</v>
      </c>
      <c r="F27" s="26">
        <f t="shared" si="5"/>
        <v>24.074074074074073</v>
      </c>
      <c r="G27" s="26">
        <f t="shared" si="5"/>
        <v>153.57142857142853</v>
      </c>
      <c r="H27" s="26">
        <f t="shared" si="5"/>
        <v>200.00000000000006</v>
      </c>
      <c r="I27" s="26">
        <f t="shared" si="5"/>
        <v>-53.571428571428569</v>
      </c>
      <c r="J27" s="26">
        <f t="shared" si="5"/>
        <v>-16.981132075471702</v>
      </c>
      <c r="K27" s="26">
        <f t="shared" si="5"/>
        <v>20.689655172413797</v>
      </c>
      <c r="L27" s="26">
        <f t="shared" si="5"/>
        <v>40.000000000000007</v>
      </c>
      <c r="M27" s="26">
        <f t="shared" si="5"/>
        <v>-24.444444444444439</v>
      </c>
      <c r="N27" s="34">
        <f t="shared" si="5"/>
        <v>0</v>
      </c>
      <c r="O27" s="23">
        <f t="shared" si="5"/>
        <v>-24.778761061946895</v>
      </c>
      <c r="P27" s="23">
        <f t="shared" si="5"/>
        <v>98.245614035087712</v>
      </c>
      <c r="Q27" s="23">
        <f t="shared" si="5"/>
        <v>-13.559322033898299</v>
      </c>
      <c r="R27" s="34"/>
      <c r="S27" s="26">
        <f t="shared" si="5"/>
        <v>-49.295774647887328</v>
      </c>
      <c r="T27" s="26">
        <f t="shared" si="5"/>
        <v>23.076923076923077</v>
      </c>
      <c r="U27" s="34">
        <f t="shared" si="5"/>
        <v>-16.666666666666664</v>
      </c>
      <c r="V27" s="23">
        <f t="shared" si="5"/>
        <v>39.189189189189193</v>
      </c>
      <c r="W27" s="23">
        <f t="shared" si="5"/>
        <v>-4.5454545454545494</v>
      </c>
      <c r="X27" s="23">
        <f t="shared" si="5"/>
        <v>51.239669421487612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2CD2-4894-471F-A069-9E4294F4C042}">
  <dimension ref="A2:X27"/>
  <sheetViews>
    <sheetView topLeftCell="A5" workbookViewId="0">
      <selection activeCell="N31" sqref="N31"/>
    </sheetView>
  </sheetViews>
  <sheetFormatPr defaultRowHeight="14.5" x14ac:dyDescent="0.35"/>
  <cols>
    <col min="2" max="2" width="8.54296875" customWidth="1"/>
    <col min="3" max="3" width="7.26953125" bestFit="1" customWidth="1"/>
  </cols>
  <sheetData>
    <row r="2" spans="1:24" ht="15.5" x14ac:dyDescent="0.35">
      <c r="A2" s="19" t="s">
        <v>32</v>
      </c>
      <c r="B2" s="19"/>
    </row>
    <row r="3" spans="1:24" ht="15" thickBot="1" x14ac:dyDescent="0.4"/>
    <row r="4" spans="1:24" ht="44" thickBot="1" x14ac:dyDescent="0.4">
      <c r="A4" s="46" t="s">
        <v>0</v>
      </c>
      <c r="B4" s="70" t="s">
        <v>33</v>
      </c>
      <c r="C4" s="71"/>
      <c r="D4" s="72"/>
      <c r="E4" s="70" t="s">
        <v>34</v>
      </c>
      <c r="F4" s="72"/>
      <c r="G4" s="70" t="s">
        <v>35</v>
      </c>
      <c r="H4" s="71"/>
      <c r="I4" s="71"/>
      <c r="J4" s="71"/>
      <c r="K4" s="71"/>
      <c r="L4" s="71"/>
      <c r="M4" s="71"/>
      <c r="N4" s="72"/>
      <c r="O4" s="70" t="s">
        <v>36</v>
      </c>
      <c r="P4" s="71"/>
      <c r="Q4" s="72"/>
      <c r="R4" s="48" t="s">
        <v>37</v>
      </c>
      <c r="S4" s="70" t="s">
        <v>38</v>
      </c>
      <c r="T4" s="71"/>
      <c r="U4" s="72"/>
      <c r="V4" s="70" t="s">
        <v>39</v>
      </c>
      <c r="W4" s="71"/>
      <c r="X4" s="72"/>
    </row>
    <row r="5" spans="1:24" ht="29.5" thickBot="1" x14ac:dyDescent="0.4">
      <c r="A5" s="48" t="s">
        <v>11</v>
      </c>
      <c r="B5" s="49" t="s">
        <v>13</v>
      </c>
      <c r="C5" s="50" t="s">
        <v>14</v>
      </c>
      <c r="D5" s="51" t="s">
        <v>15</v>
      </c>
      <c r="E5" s="49" t="s">
        <v>24</v>
      </c>
      <c r="F5" s="51" t="s">
        <v>25</v>
      </c>
      <c r="G5" s="49" t="s">
        <v>16</v>
      </c>
      <c r="H5" s="50" t="s">
        <v>17</v>
      </c>
      <c r="I5" s="50" t="s">
        <v>18</v>
      </c>
      <c r="J5" s="51" t="s">
        <v>19</v>
      </c>
      <c r="K5" s="53" t="s">
        <v>20</v>
      </c>
      <c r="L5" s="50" t="s">
        <v>21</v>
      </c>
      <c r="M5" s="50" t="s">
        <v>22</v>
      </c>
      <c r="N5" s="51" t="s">
        <v>23</v>
      </c>
      <c r="O5" s="20" t="s">
        <v>1</v>
      </c>
      <c r="P5" s="16" t="s">
        <v>2</v>
      </c>
      <c r="Q5" s="17" t="s">
        <v>3</v>
      </c>
      <c r="R5" s="58" t="s">
        <v>4</v>
      </c>
      <c r="S5" s="15" t="s">
        <v>5</v>
      </c>
      <c r="T5" s="16" t="s">
        <v>6</v>
      </c>
      <c r="U5" s="17" t="s">
        <v>7</v>
      </c>
      <c r="V5" s="15" t="s">
        <v>8</v>
      </c>
      <c r="W5" s="16" t="s">
        <v>9</v>
      </c>
      <c r="X5" s="17" t="s">
        <v>10</v>
      </c>
    </row>
    <row r="6" spans="1:24" x14ac:dyDescent="0.35">
      <c r="A6" s="47">
        <v>0</v>
      </c>
      <c r="B6" s="54">
        <v>0.01</v>
      </c>
      <c r="C6" s="55">
        <v>0</v>
      </c>
      <c r="D6" s="56">
        <v>0</v>
      </c>
      <c r="E6" s="54">
        <v>0.16</v>
      </c>
      <c r="F6" s="56">
        <v>0.15</v>
      </c>
      <c r="G6" s="54">
        <v>0.1</v>
      </c>
      <c r="H6" s="55">
        <v>0.11</v>
      </c>
      <c r="I6" s="55">
        <v>0.12</v>
      </c>
      <c r="J6" s="56">
        <v>0.16</v>
      </c>
      <c r="K6" s="63">
        <v>0.2</v>
      </c>
      <c r="L6" s="64">
        <v>0.13</v>
      </c>
      <c r="M6" s="64">
        <v>0.17</v>
      </c>
      <c r="N6" s="65">
        <v>0.09</v>
      </c>
      <c r="O6" s="21">
        <v>0.11</v>
      </c>
      <c r="P6" s="13">
        <v>0.15</v>
      </c>
      <c r="Q6" s="14">
        <v>0.16</v>
      </c>
      <c r="R6" s="11">
        <v>0.21</v>
      </c>
      <c r="S6" s="12">
        <v>0.13</v>
      </c>
      <c r="T6" s="13">
        <v>0.18</v>
      </c>
      <c r="U6" s="14">
        <v>0.28000000000000003</v>
      </c>
      <c r="V6" s="12">
        <v>0.14000000000000001</v>
      </c>
      <c r="W6" s="13">
        <v>0.13</v>
      </c>
      <c r="X6" s="14">
        <v>0.19</v>
      </c>
    </row>
    <row r="7" spans="1:24" x14ac:dyDescent="0.35">
      <c r="A7" s="33">
        <v>1</v>
      </c>
      <c r="B7" s="35">
        <v>0</v>
      </c>
      <c r="C7" s="27">
        <v>0.01</v>
      </c>
      <c r="D7" s="28">
        <v>0.01</v>
      </c>
      <c r="E7" s="35">
        <v>0.17</v>
      </c>
      <c r="F7" s="28">
        <v>0.14000000000000001</v>
      </c>
      <c r="G7" s="35">
        <v>0.09</v>
      </c>
      <c r="H7" s="27">
        <v>0.16</v>
      </c>
      <c r="I7" s="27">
        <v>0.06</v>
      </c>
      <c r="J7" s="28">
        <v>0.14000000000000001</v>
      </c>
      <c r="K7" s="35">
        <v>0.27</v>
      </c>
      <c r="L7" s="27">
        <v>0.11</v>
      </c>
      <c r="M7" s="27">
        <v>0.17</v>
      </c>
      <c r="N7" s="28">
        <v>0.15</v>
      </c>
      <c r="O7" s="9">
        <v>0.12</v>
      </c>
      <c r="P7" s="1">
        <v>0.15</v>
      </c>
      <c r="Q7" s="3">
        <v>0.16</v>
      </c>
      <c r="R7" s="7">
        <v>0.13</v>
      </c>
      <c r="S7" s="2">
        <v>0.12</v>
      </c>
      <c r="T7" s="1">
        <v>0.14000000000000001</v>
      </c>
      <c r="U7" s="3">
        <v>0.24</v>
      </c>
      <c r="V7" s="2">
        <v>0.15</v>
      </c>
      <c r="W7" s="1">
        <v>0.16</v>
      </c>
      <c r="X7" s="3">
        <v>0.17</v>
      </c>
    </row>
    <row r="8" spans="1:24" x14ac:dyDescent="0.35">
      <c r="A8" s="33">
        <v>2</v>
      </c>
      <c r="B8" s="35">
        <v>0.01</v>
      </c>
      <c r="C8" s="27">
        <v>0.01</v>
      </c>
      <c r="D8" s="28">
        <v>0</v>
      </c>
      <c r="E8" s="35">
        <v>0.14000000000000001</v>
      </c>
      <c r="F8" s="28">
        <v>0.13</v>
      </c>
      <c r="G8" s="35">
        <v>0.17</v>
      </c>
      <c r="H8" s="27">
        <v>0.18</v>
      </c>
      <c r="I8" s="27">
        <v>0.06</v>
      </c>
      <c r="J8" s="28">
        <v>0.1</v>
      </c>
      <c r="K8" s="35">
        <v>0.13</v>
      </c>
      <c r="L8" s="27">
        <v>0.08</v>
      </c>
      <c r="M8" s="27">
        <v>0.12</v>
      </c>
      <c r="N8" s="28">
        <v>0.16</v>
      </c>
      <c r="O8" s="9">
        <v>0.16</v>
      </c>
      <c r="P8" s="1">
        <v>0.15</v>
      </c>
      <c r="Q8" s="3">
        <v>0.15</v>
      </c>
      <c r="R8" s="7">
        <v>0.12</v>
      </c>
      <c r="S8" s="2">
        <v>0.11</v>
      </c>
      <c r="T8" s="1">
        <v>0.11</v>
      </c>
      <c r="U8" s="3">
        <v>0.16</v>
      </c>
      <c r="V8" s="2">
        <v>0.14000000000000001</v>
      </c>
      <c r="W8" s="1">
        <v>0.11</v>
      </c>
      <c r="X8" s="3">
        <v>0.15</v>
      </c>
    </row>
    <row r="9" spans="1:24" x14ac:dyDescent="0.35">
      <c r="A9" s="33">
        <v>3</v>
      </c>
      <c r="B9" s="35">
        <v>0</v>
      </c>
      <c r="C9" s="27">
        <v>0</v>
      </c>
      <c r="D9" s="28">
        <v>0.01</v>
      </c>
      <c r="E9" s="35">
        <v>0.12</v>
      </c>
      <c r="F9" s="28">
        <v>0.02</v>
      </c>
      <c r="G9" s="35">
        <v>0.1</v>
      </c>
      <c r="H9" s="27">
        <v>0.06</v>
      </c>
      <c r="I9" s="27">
        <v>0.04</v>
      </c>
      <c r="J9" s="28">
        <v>0.08</v>
      </c>
      <c r="K9" s="35">
        <v>0.1</v>
      </c>
      <c r="L9" s="27">
        <v>0.04</v>
      </c>
      <c r="M9" s="27">
        <v>0.12</v>
      </c>
      <c r="N9" s="28">
        <v>0.13</v>
      </c>
      <c r="O9" s="9">
        <v>0.08</v>
      </c>
      <c r="P9" s="1">
        <v>0.1</v>
      </c>
      <c r="Q9" s="3">
        <v>0.06</v>
      </c>
      <c r="R9" s="7">
        <v>0.14000000000000001</v>
      </c>
      <c r="S9" s="2">
        <v>0.03</v>
      </c>
      <c r="T9" s="1">
        <v>0.12</v>
      </c>
      <c r="U9" s="3">
        <v>0.06</v>
      </c>
      <c r="V9" s="2">
        <v>0.19</v>
      </c>
      <c r="W9" s="1">
        <v>0.09</v>
      </c>
      <c r="X9" s="3">
        <v>0.1</v>
      </c>
    </row>
    <row r="10" spans="1:24" x14ac:dyDescent="0.35">
      <c r="A10" s="33">
        <v>4</v>
      </c>
      <c r="B10" s="35">
        <v>0</v>
      </c>
      <c r="C10" s="27">
        <v>0</v>
      </c>
      <c r="D10" s="28">
        <v>0</v>
      </c>
      <c r="E10" s="35">
        <v>0.1</v>
      </c>
      <c r="F10" s="28">
        <v>0.04</v>
      </c>
      <c r="G10" s="35">
        <v>0.08</v>
      </c>
      <c r="H10" s="27">
        <v>0.08</v>
      </c>
      <c r="I10" s="27">
        <v>0.02</v>
      </c>
      <c r="J10" s="28">
        <v>0.1</v>
      </c>
      <c r="K10" s="35">
        <v>0.06</v>
      </c>
      <c r="L10" s="27">
        <v>0.02</v>
      </c>
      <c r="M10" s="27">
        <v>0.06</v>
      </c>
      <c r="N10" s="28">
        <v>0.13</v>
      </c>
      <c r="O10" s="9">
        <v>0.05</v>
      </c>
      <c r="P10" s="1">
        <v>0.09</v>
      </c>
      <c r="Q10" s="3">
        <v>0.04</v>
      </c>
      <c r="R10" s="7">
        <v>0.13</v>
      </c>
      <c r="S10" s="2">
        <v>0.05</v>
      </c>
      <c r="T10" s="1">
        <v>0.04</v>
      </c>
      <c r="U10" s="3">
        <v>0.08</v>
      </c>
      <c r="V10" s="2">
        <v>0.09</v>
      </c>
      <c r="W10" s="1">
        <v>0.03</v>
      </c>
      <c r="X10" s="3">
        <v>7.0000000000000007E-2</v>
      </c>
    </row>
    <row r="11" spans="1:24" x14ac:dyDescent="0.35">
      <c r="A11" s="33">
        <v>5</v>
      </c>
      <c r="B11" s="35">
        <v>0</v>
      </c>
      <c r="C11" s="27">
        <v>0</v>
      </c>
      <c r="D11" s="28">
        <v>0</v>
      </c>
      <c r="E11" s="35">
        <v>0.05</v>
      </c>
      <c r="F11" s="28">
        <v>0.03</v>
      </c>
      <c r="G11" s="35">
        <v>0.06</v>
      </c>
      <c r="H11" s="27">
        <v>0.1</v>
      </c>
      <c r="I11" s="27">
        <v>0.03</v>
      </c>
      <c r="J11" s="28">
        <v>0.11</v>
      </c>
      <c r="K11" s="35">
        <v>0.08</v>
      </c>
      <c r="L11" s="27">
        <v>0.03</v>
      </c>
      <c r="M11" s="27">
        <v>0.05</v>
      </c>
      <c r="N11" s="28">
        <v>0.14000000000000001</v>
      </c>
      <c r="O11" s="9">
        <v>0.06</v>
      </c>
      <c r="P11" s="1">
        <v>0.08</v>
      </c>
      <c r="Q11" s="3">
        <v>0.08</v>
      </c>
      <c r="R11" s="7">
        <v>0.1</v>
      </c>
      <c r="S11" s="2">
        <v>7.0000000000000007E-2</v>
      </c>
      <c r="T11" s="1">
        <v>0.03</v>
      </c>
      <c r="U11" s="3">
        <v>0.09</v>
      </c>
      <c r="V11" s="2">
        <v>0.06</v>
      </c>
      <c r="W11" s="1">
        <v>0.05</v>
      </c>
      <c r="X11" s="3">
        <v>0.1</v>
      </c>
    </row>
    <row r="12" spans="1:24" x14ac:dyDescent="0.35">
      <c r="A12" s="37">
        <v>9</v>
      </c>
      <c r="B12" s="38"/>
      <c r="D12" s="61"/>
      <c r="E12" s="62"/>
      <c r="F12" s="61"/>
      <c r="G12" s="62"/>
      <c r="J12" s="61"/>
      <c r="K12" s="62"/>
      <c r="N12" s="61"/>
      <c r="O12" s="42"/>
      <c r="P12" s="43"/>
      <c r="Q12" s="44"/>
      <c r="R12" s="52">
        <v>0.28000000000000003</v>
      </c>
      <c r="S12" s="45"/>
      <c r="T12" s="43"/>
      <c r="U12" s="44"/>
      <c r="V12" s="45"/>
      <c r="W12" s="43"/>
      <c r="X12" s="44"/>
    </row>
    <row r="13" spans="1:24" ht="15" thickBot="1" x14ac:dyDescent="0.4">
      <c r="A13" s="34">
        <v>14</v>
      </c>
      <c r="B13" s="36">
        <v>0.05</v>
      </c>
      <c r="C13" s="29">
        <v>0</v>
      </c>
      <c r="D13" s="30">
        <v>0</v>
      </c>
      <c r="E13" s="36">
        <v>0.24</v>
      </c>
      <c r="F13" s="30">
        <v>0.16</v>
      </c>
      <c r="G13" s="36">
        <v>0.2</v>
      </c>
      <c r="H13" s="29">
        <v>0.24</v>
      </c>
      <c r="I13" s="29">
        <v>0.11</v>
      </c>
      <c r="J13" s="30">
        <v>0.09</v>
      </c>
      <c r="K13" s="36">
        <v>0.24</v>
      </c>
      <c r="L13" s="29">
        <v>0.25</v>
      </c>
      <c r="M13" s="29">
        <v>0.12</v>
      </c>
      <c r="N13" s="30">
        <v>0.13</v>
      </c>
      <c r="O13" s="10">
        <v>0.15</v>
      </c>
      <c r="P13" s="5">
        <v>0.22</v>
      </c>
      <c r="Q13" s="6">
        <v>0.16</v>
      </c>
      <c r="R13" s="8"/>
      <c r="S13" s="4">
        <v>0.11</v>
      </c>
      <c r="T13" s="5">
        <v>0.17</v>
      </c>
      <c r="U13" s="6">
        <v>0.2</v>
      </c>
      <c r="V13" s="4">
        <v>0.2</v>
      </c>
      <c r="W13" s="5">
        <v>0.11</v>
      </c>
      <c r="X13" s="6">
        <v>0.19</v>
      </c>
    </row>
    <row r="17" spans="1:24" ht="16" thickBot="1" x14ac:dyDescent="0.4">
      <c r="A17" s="18" t="s">
        <v>12</v>
      </c>
    </row>
    <row r="18" spans="1:24" ht="44" thickBot="1" x14ac:dyDescent="0.4">
      <c r="A18" s="46" t="s">
        <v>0</v>
      </c>
      <c r="B18" s="70" t="s">
        <v>33</v>
      </c>
      <c r="C18" s="71"/>
      <c r="D18" s="72"/>
      <c r="E18" s="70" t="s">
        <v>34</v>
      </c>
      <c r="F18" s="72"/>
      <c r="G18" s="70" t="s">
        <v>35</v>
      </c>
      <c r="H18" s="71"/>
      <c r="I18" s="71"/>
      <c r="J18" s="71"/>
      <c r="K18" s="71"/>
      <c r="L18" s="71"/>
      <c r="M18" s="71"/>
      <c r="N18" s="72"/>
      <c r="O18" s="70" t="s">
        <v>36</v>
      </c>
      <c r="P18" s="71"/>
      <c r="Q18" s="72"/>
      <c r="R18" s="48" t="s">
        <v>37</v>
      </c>
      <c r="S18" s="70" t="s">
        <v>38</v>
      </c>
      <c r="T18" s="71"/>
      <c r="U18" s="72"/>
      <c r="V18" s="70" t="s">
        <v>39</v>
      </c>
      <c r="W18" s="71"/>
      <c r="X18" s="72"/>
    </row>
    <row r="19" spans="1:24" ht="29.5" thickBot="1" x14ac:dyDescent="0.4">
      <c r="A19" s="48" t="s">
        <v>11</v>
      </c>
      <c r="B19" s="49" t="s">
        <v>13</v>
      </c>
      <c r="C19" s="50" t="s">
        <v>14</v>
      </c>
      <c r="D19" s="51" t="s">
        <v>15</v>
      </c>
      <c r="E19" s="49" t="s">
        <v>24</v>
      </c>
      <c r="F19" s="51" t="s">
        <v>25</v>
      </c>
      <c r="G19" s="49" t="s">
        <v>16</v>
      </c>
      <c r="H19" s="50" t="s">
        <v>17</v>
      </c>
      <c r="I19" s="50" t="s">
        <v>18</v>
      </c>
      <c r="J19" s="50" t="s">
        <v>19</v>
      </c>
      <c r="K19" s="50" t="s">
        <v>20</v>
      </c>
      <c r="L19" s="50" t="s">
        <v>21</v>
      </c>
      <c r="M19" s="50" t="s">
        <v>22</v>
      </c>
      <c r="N19" s="51" t="s">
        <v>23</v>
      </c>
      <c r="O19" s="20" t="s">
        <v>1</v>
      </c>
      <c r="P19" s="16" t="s">
        <v>2</v>
      </c>
      <c r="Q19" s="17" t="s">
        <v>3</v>
      </c>
      <c r="R19" s="59" t="s">
        <v>4</v>
      </c>
      <c r="S19" s="15" t="s">
        <v>5</v>
      </c>
      <c r="T19" s="16" t="s">
        <v>6</v>
      </c>
      <c r="U19" s="17" t="s">
        <v>7</v>
      </c>
      <c r="V19" s="15" t="s">
        <v>8</v>
      </c>
      <c r="W19" s="16" t="s">
        <v>9</v>
      </c>
      <c r="X19" s="17" t="s">
        <v>10</v>
      </c>
    </row>
    <row r="20" spans="1:24" x14ac:dyDescent="0.35">
      <c r="A20" s="47">
        <v>0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47">
        <v>0</v>
      </c>
      <c r="O20" s="22">
        <v>0</v>
      </c>
      <c r="P20" s="22">
        <v>0</v>
      </c>
      <c r="Q20" s="22">
        <v>0</v>
      </c>
      <c r="R20" s="47">
        <v>0</v>
      </c>
      <c r="S20" s="22">
        <v>0</v>
      </c>
      <c r="T20" s="22">
        <v>0</v>
      </c>
      <c r="U20" s="47">
        <v>0</v>
      </c>
      <c r="V20" s="22">
        <v>0</v>
      </c>
      <c r="W20" s="22">
        <v>0</v>
      </c>
      <c r="X20" s="22">
        <v>0</v>
      </c>
    </row>
    <row r="21" spans="1:24" x14ac:dyDescent="0.35">
      <c r="A21" s="33">
        <v>1</v>
      </c>
      <c r="B21" s="23">
        <f>((B7-B6)/B6)*100</f>
        <v>-100</v>
      </c>
      <c r="C21" s="23" t="e">
        <f t="shared" ref="C21:X21" si="0">((C7-C6)/C6)*100</f>
        <v>#DIV/0!</v>
      </c>
      <c r="D21" s="23" t="e">
        <f t="shared" si="0"/>
        <v>#DIV/0!</v>
      </c>
      <c r="E21" s="23">
        <f t="shared" si="0"/>
        <v>6.2500000000000053</v>
      </c>
      <c r="F21" s="23">
        <f t="shared" si="0"/>
        <v>-6.6666666666666536</v>
      </c>
      <c r="G21" s="23">
        <f t="shared" si="0"/>
        <v>-10.000000000000009</v>
      </c>
      <c r="H21" s="23">
        <f t="shared" si="0"/>
        <v>45.45454545454546</v>
      </c>
      <c r="I21" s="23">
        <f t="shared" si="0"/>
        <v>-50</v>
      </c>
      <c r="J21" s="23">
        <f t="shared" si="0"/>
        <v>-12.499999999999993</v>
      </c>
      <c r="K21" s="23">
        <f t="shared" si="0"/>
        <v>35</v>
      </c>
      <c r="L21" s="23">
        <f t="shared" si="0"/>
        <v>-15.384615384615389</v>
      </c>
      <c r="M21" s="23">
        <f t="shared" si="0"/>
        <v>0</v>
      </c>
      <c r="N21" s="33">
        <f t="shared" si="0"/>
        <v>66.666666666666657</v>
      </c>
      <c r="O21" s="23">
        <f t="shared" si="0"/>
        <v>9.0909090909090864</v>
      </c>
      <c r="P21" s="23">
        <f t="shared" si="0"/>
        <v>0</v>
      </c>
      <c r="Q21" s="23">
        <f t="shared" si="0"/>
        <v>0</v>
      </c>
      <c r="R21" s="33">
        <f t="shared" si="0"/>
        <v>-38.095238095238095</v>
      </c>
      <c r="S21" s="23">
        <f t="shared" si="0"/>
        <v>-7.6923076923076987</v>
      </c>
      <c r="T21" s="23">
        <f t="shared" si="0"/>
        <v>-22.222222222222214</v>
      </c>
      <c r="U21" s="33">
        <f t="shared" si="0"/>
        <v>-14.285714285714295</v>
      </c>
      <c r="V21" s="23">
        <f t="shared" si="0"/>
        <v>7.1428571428571281</v>
      </c>
      <c r="W21" s="23">
        <f t="shared" si="0"/>
        <v>23.076923076923077</v>
      </c>
      <c r="X21" s="23">
        <f t="shared" si="0"/>
        <v>-10.52631578947368</v>
      </c>
    </row>
    <row r="22" spans="1:24" x14ac:dyDescent="0.35">
      <c r="A22" s="33">
        <v>2</v>
      </c>
      <c r="B22" s="23">
        <f>((B8-B6)/B6)*100</f>
        <v>0</v>
      </c>
      <c r="C22" s="23" t="e">
        <f t="shared" ref="C22:X22" si="1">((C8-C6)/C6)*100</f>
        <v>#DIV/0!</v>
      </c>
      <c r="D22" s="23" t="e">
        <f t="shared" si="1"/>
        <v>#DIV/0!</v>
      </c>
      <c r="E22" s="23">
        <f t="shared" si="1"/>
        <v>-12.499999999999993</v>
      </c>
      <c r="F22" s="23">
        <f t="shared" si="1"/>
        <v>-13.333333333333327</v>
      </c>
      <c r="G22" s="23">
        <f t="shared" si="1"/>
        <v>70</v>
      </c>
      <c r="H22" s="23">
        <f t="shared" si="1"/>
        <v>63.636363636363626</v>
      </c>
      <c r="I22" s="23">
        <f t="shared" si="1"/>
        <v>-50</v>
      </c>
      <c r="J22" s="23">
        <f t="shared" si="1"/>
        <v>-37.5</v>
      </c>
      <c r="K22" s="23">
        <f t="shared" si="1"/>
        <v>-35</v>
      </c>
      <c r="L22" s="23">
        <f t="shared" si="1"/>
        <v>-38.461538461538467</v>
      </c>
      <c r="M22" s="23">
        <f t="shared" si="1"/>
        <v>-29.411764705882359</v>
      </c>
      <c r="N22" s="33">
        <f t="shared" si="1"/>
        <v>77.777777777777786</v>
      </c>
      <c r="O22" s="23">
        <f t="shared" si="1"/>
        <v>45.45454545454546</v>
      </c>
      <c r="P22" s="23">
        <f t="shared" si="1"/>
        <v>0</v>
      </c>
      <c r="Q22" s="23">
        <f t="shared" si="1"/>
        <v>-6.2500000000000053</v>
      </c>
      <c r="R22" s="33">
        <f t="shared" si="1"/>
        <v>-42.857142857142854</v>
      </c>
      <c r="S22" s="23">
        <f t="shared" si="1"/>
        <v>-15.384615384615389</v>
      </c>
      <c r="T22" s="23">
        <f t="shared" si="1"/>
        <v>-38.888888888888886</v>
      </c>
      <c r="U22" s="33">
        <f t="shared" si="1"/>
        <v>-42.857142857142861</v>
      </c>
      <c r="V22" s="23">
        <f t="shared" si="1"/>
        <v>0</v>
      </c>
      <c r="W22" s="23">
        <f t="shared" si="1"/>
        <v>-15.384615384615389</v>
      </c>
      <c r="X22" s="23">
        <f t="shared" si="1"/>
        <v>-21.052631578947373</v>
      </c>
    </row>
    <row r="23" spans="1:24" x14ac:dyDescent="0.35">
      <c r="A23" s="33">
        <v>3</v>
      </c>
      <c r="B23" s="23">
        <f>((B9-B6)/B6)*100</f>
        <v>-100</v>
      </c>
      <c r="C23" s="23" t="e">
        <f t="shared" ref="C23:X23" si="2">((C9-C6)/C6)*100</f>
        <v>#DIV/0!</v>
      </c>
      <c r="D23" s="23" t="e">
        <f t="shared" si="2"/>
        <v>#DIV/0!</v>
      </c>
      <c r="E23" s="23">
        <f t="shared" si="2"/>
        <v>-25.000000000000007</v>
      </c>
      <c r="F23" s="23">
        <f t="shared" si="2"/>
        <v>-86.666666666666671</v>
      </c>
      <c r="G23" s="23">
        <f t="shared" si="2"/>
        <v>0</v>
      </c>
      <c r="H23" s="23">
        <f t="shared" si="2"/>
        <v>-45.45454545454546</v>
      </c>
      <c r="I23" s="23">
        <f t="shared" si="2"/>
        <v>-66.666666666666657</v>
      </c>
      <c r="J23" s="23">
        <f t="shared" si="2"/>
        <v>-50</v>
      </c>
      <c r="K23" s="23">
        <f t="shared" si="2"/>
        <v>-50</v>
      </c>
      <c r="L23" s="23">
        <f t="shared" si="2"/>
        <v>-69.230769230769226</v>
      </c>
      <c r="M23" s="23">
        <f t="shared" si="2"/>
        <v>-29.411764705882359</v>
      </c>
      <c r="N23" s="33">
        <f t="shared" si="2"/>
        <v>44.44444444444445</v>
      </c>
      <c r="O23" s="23">
        <f t="shared" si="2"/>
        <v>-27.27272727272727</v>
      </c>
      <c r="P23" s="23">
        <f t="shared" si="2"/>
        <v>-33.333333333333329</v>
      </c>
      <c r="Q23" s="23">
        <f t="shared" si="2"/>
        <v>-62.5</v>
      </c>
      <c r="R23" s="33">
        <f t="shared" si="2"/>
        <v>-33.333333333333329</v>
      </c>
      <c r="S23" s="23">
        <f t="shared" si="2"/>
        <v>-76.923076923076934</v>
      </c>
      <c r="T23" s="23">
        <f t="shared" si="2"/>
        <v>-33.333333333333329</v>
      </c>
      <c r="U23" s="33">
        <f t="shared" si="2"/>
        <v>-78.571428571428569</v>
      </c>
      <c r="V23" s="23">
        <f t="shared" si="2"/>
        <v>35.714285714285701</v>
      </c>
      <c r="W23" s="23">
        <f t="shared" si="2"/>
        <v>-30.769230769230777</v>
      </c>
      <c r="X23" s="23">
        <f t="shared" si="2"/>
        <v>-47.368421052631575</v>
      </c>
    </row>
    <row r="24" spans="1:24" x14ac:dyDescent="0.35">
      <c r="A24" s="33">
        <v>4</v>
      </c>
      <c r="B24" s="23">
        <f>((B10-B6)/B6)*100</f>
        <v>-100</v>
      </c>
      <c r="C24" s="23" t="e">
        <f t="shared" ref="C24:X24" si="3">((C10-C6)/C6)*100</f>
        <v>#DIV/0!</v>
      </c>
      <c r="D24" s="23" t="e">
        <f t="shared" si="3"/>
        <v>#DIV/0!</v>
      </c>
      <c r="E24" s="23">
        <f t="shared" si="3"/>
        <v>-37.5</v>
      </c>
      <c r="F24" s="23">
        <f t="shared" si="3"/>
        <v>-73.333333333333329</v>
      </c>
      <c r="G24" s="23">
        <f t="shared" si="3"/>
        <v>-20.000000000000004</v>
      </c>
      <c r="H24" s="23">
        <f t="shared" si="3"/>
        <v>-27.27272727272727</v>
      </c>
      <c r="I24" s="23">
        <f t="shared" si="3"/>
        <v>-83.333333333333329</v>
      </c>
      <c r="J24" s="23">
        <f t="shared" si="3"/>
        <v>-37.5</v>
      </c>
      <c r="K24" s="23">
        <f t="shared" si="3"/>
        <v>-70</v>
      </c>
      <c r="L24" s="23">
        <f t="shared" si="3"/>
        <v>-84.615384615384613</v>
      </c>
      <c r="M24" s="23">
        <f t="shared" si="3"/>
        <v>-64.705882352941174</v>
      </c>
      <c r="N24" s="33">
        <f t="shared" si="3"/>
        <v>44.44444444444445</v>
      </c>
      <c r="O24" s="23">
        <f t="shared" si="3"/>
        <v>-54.54545454545454</v>
      </c>
      <c r="P24" s="23">
        <f t="shared" si="3"/>
        <v>-40</v>
      </c>
      <c r="Q24" s="23">
        <f t="shared" si="3"/>
        <v>-75</v>
      </c>
      <c r="R24" s="33">
        <f t="shared" si="3"/>
        <v>-38.095238095238095</v>
      </c>
      <c r="S24" s="23">
        <f t="shared" si="3"/>
        <v>-61.53846153846154</v>
      </c>
      <c r="T24" s="23">
        <f t="shared" si="3"/>
        <v>-77.777777777777771</v>
      </c>
      <c r="U24" s="33">
        <f t="shared" si="3"/>
        <v>-71.428571428571431</v>
      </c>
      <c r="V24" s="23">
        <f t="shared" si="3"/>
        <v>-35.714285714285722</v>
      </c>
      <c r="W24" s="23">
        <f t="shared" si="3"/>
        <v>-76.923076923076934</v>
      </c>
      <c r="X24" s="23">
        <f t="shared" si="3"/>
        <v>-63.157894736842103</v>
      </c>
    </row>
    <row r="25" spans="1:24" x14ac:dyDescent="0.35">
      <c r="A25" s="33">
        <v>5</v>
      </c>
      <c r="B25" s="23">
        <f>((B11-B6)/B6)*100</f>
        <v>-100</v>
      </c>
      <c r="C25" s="23" t="e">
        <f t="shared" ref="C25:X25" si="4">((C11-C6)/C6)*100</f>
        <v>#DIV/0!</v>
      </c>
      <c r="D25" s="23" t="e">
        <f t="shared" si="4"/>
        <v>#DIV/0!</v>
      </c>
      <c r="E25" s="23">
        <f t="shared" si="4"/>
        <v>-68.75</v>
      </c>
      <c r="F25" s="23">
        <f t="shared" si="4"/>
        <v>-80</v>
      </c>
      <c r="G25" s="23">
        <f t="shared" si="4"/>
        <v>-40.000000000000007</v>
      </c>
      <c r="H25" s="23">
        <f t="shared" si="4"/>
        <v>-9.0909090909090864</v>
      </c>
      <c r="I25" s="23">
        <f t="shared" si="4"/>
        <v>-75</v>
      </c>
      <c r="J25" s="23">
        <f t="shared" si="4"/>
        <v>-31.25</v>
      </c>
      <c r="K25" s="23">
        <f t="shared" si="4"/>
        <v>-60</v>
      </c>
      <c r="L25" s="23">
        <f t="shared" si="4"/>
        <v>-76.923076923076934</v>
      </c>
      <c r="M25" s="23">
        <f t="shared" si="4"/>
        <v>-70.588235294117652</v>
      </c>
      <c r="N25" s="33">
        <f t="shared" si="4"/>
        <v>55.555555555555578</v>
      </c>
      <c r="O25" s="23">
        <f t="shared" si="4"/>
        <v>-45.45454545454546</v>
      </c>
      <c r="P25" s="23">
        <f t="shared" si="4"/>
        <v>-46.666666666666664</v>
      </c>
      <c r="Q25" s="23">
        <f t="shared" si="4"/>
        <v>-50</v>
      </c>
      <c r="R25" s="33">
        <f t="shared" si="4"/>
        <v>-52.380952380952372</v>
      </c>
      <c r="S25" s="23">
        <f t="shared" si="4"/>
        <v>-46.153846153846153</v>
      </c>
      <c r="T25" s="23">
        <f t="shared" si="4"/>
        <v>-83.333333333333343</v>
      </c>
      <c r="U25" s="33">
        <f t="shared" si="4"/>
        <v>-67.857142857142861</v>
      </c>
      <c r="V25" s="23">
        <f t="shared" si="4"/>
        <v>-57.142857142857153</v>
      </c>
      <c r="W25" s="23">
        <f t="shared" si="4"/>
        <v>-61.53846153846154</v>
      </c>
      <c r="X25" s="23">
        <f t="shared" si="4"/>
        <v>-47.368421052631575</v>
      </c>
    </row>
    <row r="26" spans="1:24" x14ac:dyDescent="0.35">
      <c r="A26" s="33">
        <v>9</v>
      </c>
      <c r="B26" s="23"/>
      <c r="C26" s="24"/>
      <c r="D26" s="25"/>
      <c r="E26" s="23"/>
      <c r="F26" s="25"/>
      <c r="G26" s="23"/>
      <c r="H26" s="24"/>
      <c r="I26" s="24"/>
      <c r="J26" s="24"/>
      <c r="K26" s="24"/>
      <c r="L26" s="24"/>
      <c r="M26" s="24"/>
      <c r="N26" s="25"/>
      <c r="O26" s="9"/>
      <c r="P26" s="1"/>
      <c r="Q26" s="3"/>
      <c r="R26" s="60">
        <f>((R12-R6)/R6)*100</f>
        <v>33.333333333333357</v>
      </c>
      <c r="S26" s="2"/>
      <c r="T26" s="2"/>
      <c r="U26" s="60"/>
      <c r="V26" s="2"/>
      <c r="W26" s="2"/>
      <c r="X26" s="2"/>
    </row>
    <row r="27" spans="1:24" ht="15" thickBot="1" x14ac:dyDescent="0.4">
      <c r="A27" s="34">
        <v>14</v>
      </c>
      <c r="B27" s="26">
        <f>((B13-B6)/B6)*100</f>
        <v>400</v>
      </c>
      <c r="C27" s="26" t="e">
        <f>((C13-C6)/C6)*100</f>
        <v>#DIV/0!</v>
      </c>
      <c r="D27" s="26" t="e">
        <f t="shared" ref="D27:X27" si="5">((D13-D6)/D6)*100</f>
        <v>#DIV/0!</v>
      </c>
      <c r="E27" s="26">
        <f t="shared" si="5"/>
        <v>49.999999999999986</v>
      </c>
      <c r="F27" s="26">
        <f t="shared" si="5"/>
        <v>6.6666666666666732</v>
      </c>
      <c r="G27" s="26">
        <f t="shared" si="5"/>
        <v>100</v>
      </c>
      <c r="H27" s="26">
        <f t="shared" si="5"/>
        <v>118.18181818181819</v>
      </c>
      <c r="I27" s="26">
        <f t="shared" si="5"/>
        <v>-8.3333333333333304</v>
      </c>
      <c r="J27" s="26">
        <f t="shared" si="5"/>
        <v>-43.750000000000007</v>
      </c>
      <c r="K27" s="26">
        <f t="shared" si="5"/>
        <v>19.999999999999989</v>
      </c>
      <c r="L27" s="26">
        <f t="shared" si="5"/>
        <v>92.307692307692307</v>
      </c>
      <c r="M27" s="26">
        <f t="shared" si="5"/>
        <v>-29.411764705882359</v>
      </c>
      <c r="N27" s="34">
        <f t="shared" si="5"/>
        <v>44.44444444444445</v>
      </c>
      <c r="O27" s="23">
        <f t="shared" si="5"/>
        <v>36.36363636363636</v>
      </c>
      <c r="P27" s="23">
        <f t="shared" si="5"/>
        <v>46.666666666666671</v>
      </c>
      <c r="Q27" s="23">
        <f t="shared" si="5"/>
        <v>0</v>
      </c>
      <c r="R27" s="34"/>
      <c r="S27" s="26">
        <f t="shared" si="5"/>
        <v>-15.384615384615389</v>
      </c>
      <c r="T27" s="26">
        <f t="shared" si="5"/>
        <v>-5.5555555555555456</v>
      </c>
      <c r="U27" s="34">
        <f t="shared" si="5"/>
        <v>-28.571428571428577</v>
      </c>
      <c r="V27" s="23">
        <f t="shared" si="5"/>
        <v>42.857142857142847</v>
      </c>
      <c r="W27" s="23">
        <f t="shared" si="5"/>
        <v>-15.384615384615389</v>
      </c>
      <c r="X27" s="23">
        <f t="shared" si="5"/>
        <v>0</v>
      </c>
    </row>
  </sheetData>
  <mergeCells count="12">
    <mergeCell ref="V18:X18"/>
    <mergeCell ref="B4:D4"/>
    <mergeCell ref="E4:F4"/>
    <mergeCell ref="G4:N4"/>
    <mergeCell ref="O4:Q4"/>
    <mergeCell ref="S4:U4"/>
    <mergeCell ref="V4:X4"/>
    <mergeCell ref="B18:D18"/>
    <mergeCell ref="E18:F18"/>
    <mergeCell ref="G18:N18"/>
    <mergeCell ref="O18:Q18"/>
    <mergeCell ref="S18:U18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D119-5776-428B-9A0F-470202687BD9}">
  <dimension ref="A2:X26"/>
  <sheetViews>
    <sheetView workbookViewId="0">
      <selection activeCell="T15" sqref="T15"/>
    </sheetView>
  </sheetViews>
  <sheetFormatPr defaultRowHeight="14.5" x14ac:dyDescent="0.35"/>
  <sheetData>
    <row r="2" spans="1:24" ht="16" thickBot="1" x14ac:dyDescent="0.4">
      <c r="A2" s="19" t="s">
        <v>72</v>
      </c>
      <c r="B2" s="19"/>
    </row>
    <row r="3" spans="1:24" ht="43.5" x14ac:dyDescent="0.35">
      <c r="A3" s="79" t="s">
        <v>0</v>
      </c>
      <c r="B3" s="148" t="s">
        <v>33</v>
      </c>
      <c r="C3" s="179"/>
      <c r="D3" s="180"/>
      <c r="E3" s="148" t="s">
        <v>34</v>
      </c>
      <c r="F3" s="180"/>
      <c r="G3" s="148" t="s">
        <v>35</v>
      </c>
      <c r="H3" s="179"/>
      <c r="I3" s="179"/>
      <c r="J3" s="179"/>
      <c r="K3" s="179"/>
      <c r="L3" s="179"/>
      <c r="M3" s="179"/>
      <c r="N3" s="180"/>
      <c r="O3" s="148" t="s">
        <v>36</v>
      </c>
      <c r="P3" s="179"/>
      <c r="Q3" s="180"/>
      <c r="R3" s="75" t="s">
        <v>37</v>
      </c>
      <c r="S3" s="148" t="s">
        <v>38</v>
      </c>
      <c r="T3" s="179"/>
      <c r="U3" s="180"/>
      <c r="V3" s="148" t="s">
        <v>39</v>
      </c>
      <c r="W3" s="179"/>
      <c r="X3" s="180"/>
    </row>
    <row r="4" spans="1:24" ht="29.5" thickBot="1" x14ac:dyDescent="0.4">
      <c r="A4" s="196" t="s">
        <v>11</v>
      </c>
      <c r="B4" s="26" t="s">
        <v>13</v>
      </c>
      <c r="C4" s="158" t="s">
        <v>14</v>
      </c>
      <c r="D4" s="197" t="s">
        <v>15</v>
      </c>
      <c r="E4" s="26" t="s">
        <v>24</v>
      </c>
      <c r="F4" s="197" t="s">
        <v>25</v>
      </c>
      <c r="G4" s="26" t="s">
        <v>16</v>
      </c>
      <c r="H4" s="158" t="s">
        <v>17</v>
      </c>
      <c r="I4" s="158" t="s">
        <v>18</v>
      </c>
      <c r="J4" s="158" t="s">
        <v>19</v>
      </c>
      <c r="K4" s="158" t="s">
        <v>20</v>
      </c>
      <c r="L4" s="158" t="s">
        <v>21</v>
      </c>
      <c r="M4" s="158" t="s">
        <v>22</v>
      </c>
      <c r="N4" s="197" t="s">
        <v>23</v>
      </c>
      <c r="O4" s="26" t="s">
        <v>1</v>
      </c>
      <c r="P4" s="158" t="s">
        <v>2</v>
      </c>
      <c r="Q4" s="197" t="s">
        <v>3</v>
      </c>
      <c r="R4" s="34" t="s">
        <v>4</v>
      </c>
      <c r="S4" s="26" t="s">
        <v>5</v>
      </c>
      <c r="T4" s="158" t="s">
        <v>6</v>
      </c>
      <c r="U4" s="197" t="s">
        <v>7</v>
      </c>
      <c r="V4" s="26" t="s">
        <v>8</v>
      </c>
      <c r="W4" s="158" t="s">
        <v>9</v>
      </c>
      <c r="X4" s="197" t="s">
        <v>10</v>
      </c>
    </row>
    <row r="5" spans="1:24" x14ac:dyDescent="0.35">
      <c r="A5" s="47">
        <v>0</v>
      </c>
      <c r="B5" s="198">
        <v>26</v>
      </c>
      <c r="C5" s="199">
        <v>23</v>
      </c>
      <c r="D5" s="200">
        <v>22</v>
      </c>
      <c r="E5" s="198">
        <v>25</v>
      </c>
      <c r="F5" s="200">
        <v>16</v>
      </c>
      <c r="G5" s="198">
        <v>18</v>
      </c>
      <c r="H5" s="199">
        <v>18</v>
      </c>
      <c r="I5" s="199">
        <v>17</v>
      </c>
      <c r="J5" s="199">
        <v>25</v>
      </c>
      <c r="K5" s="199">
        <v>14</v>
      </c>
      <c r="L5" s="199">
        <v>28</v>
      </c>
      <c r="M5" s="199">
        <v>15</v>
      </c>
      <c r="N5" s="200">
        <v>18</v>
      </c>
      <c r="O5" s="194">
        <v>25</v>
      </c>
      <c r="P5" s="192">
        <v>18</v>
      </c>
      <c r="Q5" s="195">
        <v>22</v>
      </c>
      <c r="R5" s="201">
        <v>23</v>
      </c>
      <c r="S5" s="194">
        <v>19</v>
      </c>
      <c r="T5" s="192">
        <v>18</v>
      </c>
      <c r="U5" s="195">
        <v>19</v>
      </c>
      <c r="V5" s="194">
        <v>39</v>
      </c>
      <c r="W5" s="192">
        <v>21</v>
      </c>
      <c r="X5" s="195">
        <v>22</v>
      </c>
    </row>
    <row r="6" spans="1:24" x14ac:dyDescent="0.35">
      <c r="A6" s="33">
        <v>1</v>
      </c>
      <c r="B6" s="109">
        <v>22</v>
      </c>
      <c r="C6" s="110">
        <v>14</v>
      </c>
      <c r="D6" s="111">
        <v>20</v>
      </c>
      <c r="E6" s="109">
        <v>22</v>
      </c>
      <c r="F6" s="111">
        <v>12</v>
      </c>
      <c r="G6" s="109">
        <v>17</v>
      </c>
      <c r="H6" s="110">
        <v>16</v>
      </c>
      <c r="I6" s="110">
        <v>17</v>
      </c>
      <c r="J6" s="110">
        <v>16</v>
      </c>
      <c r="K6" s="110">
        <v>23</v>
      </c>
      <c r="L6" s="110">
        <v>26</v>
      </c>
      <c r="M6" s="110">
        <v>12</v>
      </c>
      <c r="N6" s="111">
        <v>17</v>
      </c>
      <c r="O6" s="80">
        <v>23</v>
      </c>
      <c r="P6" s="81">
        <v>17</v>
      </c>
      <c r="Q6" s="82">
        <v>20</v>
      </c>
      <c r="R6" s="83">
        <v>21</v>
      </c>
      <c r="S6" s="80">
        <v>19</v>
      </c>
      <c r="T6" s="81">
        <v>17</v>
      </c>
      <c r="U6" s="82">
        <v>20</v>
      </c>
      <c r="V6" s="80">
        <v>27</v>
      </c>
      <c r="W6" s="81">
        <v>21</v>
      </c>
      <c r="X6" s="82">
        <v>22</v>
      </c>
    </row>
    <row r="7" spans="1:24" x14ac:dyDescent="0.35">
      <c r="A7" s="33">
        <v>2</v>
      </c>
      <c r="B7" s="109">
        <v>22</v>
      </c>
      <c r="C7" s="110">
        <v>13</v>
      </c>
      <c r="D7" s="111">
        <v>22</v>
      </c>
      <c r="E7" s="109">
        <v>19</v>
      </c>
      <c r="F7" s="111">
        <v>9</v>
      </c>
      <c r="G7" s="109">
        <v>17</v>
      </c>
      <c r="H7" s="110">
        <v>14</v>
      </c>
      <c r="I7" s="110">
        <v>13</v>
      </c>
      <c r="J7" s="110">
        <v>16</v>
      </c>
      <c r="K7" s="110">
        <v>12</v>
      </c>
      <c r="L7" s="110">
        <v>25</v>
      </c>
      <c r="M7" s="110">
        <v>12</v>
      </c>
      <c r="N7" s="111">
        <v>12</v>
      </c>
      <c r="O7" s="80">
        <v>21</v>
      </c>
      <c r="P7" s="81">
        <v>15</v>
      </c>
      <c r="Q7" s="82">
        <v>17</v>
      </c>
      <c r="R7" s="83">
        <v>16</v>
      </c>
      <c r="S7" s="80">
        <v>15</v>
      </c>
      <c r="T7" s="81">
        <v>16</v>
      </c>
      <c r="U7" s="82">
        <v>17</v>
      </c>
      <c r="V7" s="80">
        <v>26</v>
      </c>
      <c r="W7" s="81">
        <v>18</v>
      </c>
      <c r="X7" s="82">
        <v>21</v>
      </c>
    </row>
    <row r="8" spans="1:24" x14ac:dyDescent="0.35">
      <c r="A8" s="33">
        <v>3</v>
      </c>
      <c r="B8" s="109">
        <v>27</v>
      </c>
      <c r="C8" s="110">
        <v>9</v>
      </c>
      <c r="D8" s="111">
        <v>24</v>
      </c>
      <c r="E8" s="109">
        <v>24</v>
      </c>
      <c r="F8" s="111">
        <v>12</v>
      </c>
      <c r="G8" s="109">
        <v>17</v>
      </c>
      <c r="H8" s="110">
        <v>17</v>
      </c>
      <c r="I8" s="110">
        <v>17</v>
      </c>
      <c r="J8" s="110">
        <v>17</v>
      </c>
      <c r="K8" s="110">
        <v>12</v>
      </c>
      <c r="L8" s="110">
        <v>25</v>
      </c>
      <c r="M8" s="110">
        <v>13</v>
      </c>
      <c r="N8" s="111">
        <v>12</v>
      </c>
      <c r="O8" s="80">
        <v>21</v>
      </c>
      <c r="P8" s="81">
        <v>19</v>
      </c>
      <c r="Q8" s="82">
        <v>16</v>
      </c>
      <c r="R8" s="83">
        <v>19</v>
      </c>
      <c r="S8" s="80">
        <v>21</v>
      </c>
      <c r="T8" s="81">
        <v>16</v>
      </c>
      <c r="U8" s="82">
        <v>17</v>
      </c>
      <c r="V8" s="80">
        <v>28</v>
      </c>
      <c r="W8" s="81">
        <v>20</v>
      </c>
      <c r="X8" s="82">
        <v>21</v>
      </c>
    </row>
    <row r="9" spans="1:24" x14ac:dyDescent="0.35">
      <c r="A9" s="33">
        <v>4</v>
      </c>
      <c r="B9" s="109">
        <v>29</v>
      </c>
      <c r="C9" s="110">
        <v>13</v>
      </c>
      <c r="D9" s="111">
        <v>24</v>
      </c>
      <c r="E9" s="109">
        <v>25</v>
      </c>
      <c r="F9" s="111">
        <v>14</v>
      </c>
      <c r="G9" s="109">
        <v>19</v>
      </c>
      <c r="H9" s="110">
        <v>21</v>
      </c>
      <c r="I9" s="110">
        <v>16</v>
      </c>
      <c r="J9" s="110">
        <v>15</v>
      </c>
      <c r="K9" s="110">
        <v>13</v>
      </c>
      <c r="L9" s="110">
        <v>31</v>
      </c>
      <c r="M9" s="110">
        <v>14</v>
      </c>
      <c r="N9" s="111">
        <v>11</v>
      </c>
      <c r="O9" s="80">
        <v>16</v>
      </c>
      <c r="P9" s="81">
        <v>18</v>
      </c>
      <c r="Q9" s="82">
        <v>14</v>
      </c>
      <c r="R9" s="83">
        <v>17</v>
      </c>
      <c r="S9" s="80">
        <v>19</v>
      </c>
      <c r="T9" s="81">
        <v>15</v>
      </c>
      <c r="U9" s="82">
        <v>15</v>
      </c>
      <c r="V9" s="80">
        <v>21</v>
      </c>
      <c r="W9" s="81">
        <v>16</v>
      </c>
      <c r="X9" s="82">
        <v>18</v>
      </c>
    </row>
    <row r="10" spans="1:24" x14ac:dyDescent="0.35">
      <c r="A10" s="33">
        <v>5</v>
      </c>
      <c r="B10" s="109">
        <v>22</v>
      </c>
      <c r="C10" s="110">
        <v>12</v>
      </c>
      <c r="D10" s="111">
        <v>18</v>
      </c>
      <c r="E10" s="109">
        <v>19</v>
      </c>
      <c r="F10" s="111">
        <v>19</v>
      </c>
      <c r="G10" s="109">
        <v>16</v>
      </c>
      <c r="H10" s="110">
        <v>17</v>
      </c>
      <c r="I10" s="110">
        <v>21</v>
      </c>
      <c r="J10" s="110">
        <v>17</v>
      </c>
      <c r="K10" s="110">
        <v>14</v>
      </c>
      <c r="L10" s="110">
        <v>29</v>
      </c>
      <c r="M10" s="110">
        <v>13</v>
      </c>
      <c r="N10" s="111">
        <v>12</v>
      </c>
      <c r="O10" s="80">
        <v>21</v>
      </c>
      <c r="P10" s="81">
        <v>22</v>
      </c>
      <c r="Q10" s="82">
        <v>18</v>
      </c>
      <c r="R10" s="83">
        <v>17</v>
      </c>
      <c r="S10" s="80">
        <v>23</v>
      </c>
      <c r="T10" s="81">
        <v>16</v>
      </c>
      <c r="U10" s="82">
        <v>19</v>
      </c>
      <c r="V10" s="80">
        <v>27</v>
      </c>
      <c r="W10" s="81">
        <v>20</v>
      </c>
      <c r="X10" s="82">
        <v>25</v>
      </c>
    </row>
    <row r="11" spans="1:24" x14ac:dyDescent="0.35">
      <c r="A11" s="33">
        <v>9</v>
      </c>
      <c r="B11" s="109"/>
      <c r="C11" s="110"/>
      <c r="D11" s="111"/>
      <c r="E11" s="109"/>
      <c r="F11" s="111"/>
      <c r="G11" s="109"/>
      <c r="H11" s="110"/>
      <c r="I11" s="110"/>
      <c r="J11" s="110"/>
      <c r="K11" s="110"/>
      <c r="L11" s="110"/>
      <c r="M11" s="110"/>
      <c r="N11" s="111"/>
      <c r="O11" s="80"/>
      <c r="P11" s="81"/>
      <c r="Q11" s="82"/>
      <c r="R11" s="83">
        <v>25</v>
      </c>
      <c r="S11" s="80"/>
      <c r="T11" s="81"/>
      <c r="U11" s="82"/>
      <c r="V11" s="80"/>
      <c r="W11" s="81"/>
      <c r="X11" s="82"/>
    </row>
    <row r="12" spans="1:24" ht="15" thickBot="1" x14ac:dyDescent="0.4">
      <c r="A12" s="34">
        <v>14</v>
      </c>
      <c r="B12" s="127">
        <v>22</v>
      </c>
      <c r="C12" s="128">
        <v>23</v>
      </c>
      <c r="D12" s="129">
        <v>17</v>
      </c>
      <c r="E12" s="127">
        <v>22</v>
      </c>
      <c r="F12" s="129">
        <v>15</v>
      </c>
      <c r="G12" s="127">
        <v>16</v>
      </c>
      <c r="H12" s="128">
        <v>17</v>
      </c>
      <c r="I12" s="128">
        <v>20</v>
      </c>
      <c r="J12" s="128">
        <v>29</v>
      </c>
      <c r="K12" s="128">
        <v>18</v>
      </c>
      <c r="L12" s="128">
        <v>29</v>
      </c>
      <c r="M12" s="128">
        <v>20</v>
      </c>
      <c r="N12" s="129">
        <v>12</v>
      </c>
      <c r="O12" s="84">
        <v>29</v>
      </c>
      <c r="P12" s="85">
        <v>19</v>
      </c>
      <c r="Q12" s="86">
        <v>20</v>
      </c>
      <c r="R12" s="87"/>
      <c r="S12" s="84">
        <v>19</v>
      </c>
      <c r="T12" s="85">
        <v>18</v>
      </c>
      <c r="U12" s="86">
        <v>21</v>
      </c>
      <c r="V12" s="84">
        <v>23</v>
      </c>
      <c r="W12" s="85">
        <v>19</v>
      </c>
      <c r="X12" s="86">
        <v>25</v>
      </c>
    </row>
    <row r="16" spans="1:24" ht="16" thickBot="1" x14ac:dyDescent="0.4">
      <c r="A16" s="18" t="s">
        <v>12</v>
      </c>
    </row>
    <row r="17" spans="1:24" ht="43.5" x14ac:dyDescent="0.35">
      <c r="A17" s="79" t="s">
        <v>0</v>
      </c>
      <c r="B17" s="148" t="s">
        <v>33</v>
      </c>
      <c r="C17" s="179"/>
      <c r="D17" s="180"/>
      <c r="E17" s="148" t="s">
        <v>34</v>
      </c>
      <c r="F17" s="180"/>
      <c r="G17" s="148" t="s">
        <v>35</v>
      </c>
      <c r="H17" s="179"/>
      <c r="I17" s="179"/>
      <c r="J17" s="179"/>
      <c r="K17" s="179"/>
      <c r="L17" s="179"/>
      <c r="M17" s="179"/>
      <c r="N17" s="180"/>
      <c r="O17" s="148" t="s">
        <v>36</v>
      </c>
      <c r="P17" s="179"/>
      <c r="Q17" s="180"/>
      <c r="R17" s="75" t="s">
        <v>37</v>
      </c>
      <c r="S17" s="148" t="s">
        <v>38</v>
      </c>
      <c r="T17" s="179"/>
      <c r="U17" s="180"/>
      <c r="V17" s="148" t="s">
        <v>39</v>
      </c>
      <c r="W17" s="179"/>
      <c r="X17" s="180"/>
    </row>
    <row r="18" spans="1:24" ht="29.5" thickBot="1" x14ac:dyDescent="0.4">
      <c r="A18" s="196" t="s">
        <v>11</v>
      </c>
      <c r="B18" s="26" t="s">
        <v>13</v>
      </c>
      <c r="C18" s="158" t="s">
        <v>14</v>
      </c>
      <c r="D18" s="197" t="s">
        <v>15</v>
      </c>
      <c r="E18" s="26" t="s">
        <v>24</v>
      </c>
      <c r="F18" s="197" t="s">
        <v>25</v>
      </c>
      <c r="G18" s="26" t="s">
        <v>16</v>
      </c>
      <c r="H18" s="158" t="s">
        <v>17</v>
      </c>
      <c r="I18" s="158" t="s">
        <v>18</v>
      </c>
      <c r="J18" s="158" t="s">
        <v>19</v>
      </c>
      <c r="K18" s="158" t="s">
        <v>20</v>
      </c>
      <c r="L18" s="158" t="s">
        <v>21</v>
      </c>
      <c r="M18" s="158" t="s">
        <v>22</v>
      </c>
      <c r="N18" s="197" t="s">
        <v>23</v>
      </c>
      <c r="O18" s="26" t="s">
        <v>1</v>
      </c>
      <c r="P18" s="158" t="s">
        <v>2</v>
      </c>
      <c r="Q18" s="197" t="s">
        <v>3</v>
      </c>
      <c r="R18" s="34" t="s">
        <v>4</v>
      </c>
      <c r="S18" s="26" t="s">
        <v>5</v>
      </c>
      <c r="T18" s="158" t="s">
        <v>6</v>
      </c>
      <c r="U18" s="197" t="s">
        <v>7</v>
      </c>
      <c r="V18" s="26" t="s">
        <v>8</v>
      </c>
      <c r="W18" s="158" t="s">
        <v>9</v>
      </c>
      <c r="X18" s="197" t="s">
        <v>10</v>
      </c>
    </row>
    <row r="19" spans="1:24" x14ac:dyDescent="0.35">
      <c r="A19" s="47">
        <v>0</v>
      </c>
      <c r="B19" s="194">
        <v>0</v>
      </c>
      <c r="C19" s="192">
        <v>0</v>
      </c>
      <c r="D19" s="195">
        <v>0</v>
      </c>
      <c r="E19" s="194">
        <v>0</v>
      </c>
      <c r="F19" s="195">
        <v>0</v>
      </c>
      <c r="G19" s="194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5">
        <v>0</v>
      </c>
      <c r="O19" s="194">
        <v>0</v>
      </c>
      <c r="P19" s="192">
        <v>0</v>
      </c>
      <c r="Q19" s="195">
        <v>0</v>
      </c>
      <c r="R19" s="201">
        <v>0</v>
      </c>
      <c r="S19" s="194">
        <v>0</v>
      </c>
      <c r="T19" s="192">
        <v>0</v>
      </c>
      <c r="U19" s="195">
        <v>0</v>
      </c>
      <c r="V19" s="194">
        <v>0</v>
      </c>
      <c r="W19" s="192">
        <v>0</v>
      </c>
      <c r="X19" s="195">
        <v>0</v>
      </c>
    </row>
    <row r="20" spans="1:24" x14ac:dyDescent="0.35">
      <c r="A20" s="33">
        <v>1</v>
      </c>
      <c r="B20" s="80">
        <f>((B6-B5)/B5)*100</f>
        <v>-15.384615384615385</v>
      </c>
      <c r="C20" s="81">
        <f t="shared" ref="C20:X20" si="0">((C6-C5)/C5)*100</f>
        <v>-39.130434782608695</v>
      </c>
      <c r="D20" s="82">
        <f t="shared" si="0"/>
        <v>-9.0909090909090917</v>
      </c>
      <c r="E20" s="80">
        <f t="shared" si="0"/>
        <v>-12</v>
      </c>
      <c r="F20" s="82">
        <f t="shared" si="0"/>
        <v>-25</v>
      </c>
      <c r="G20" s="80">
        <f t="shared" si="0"/>
        <v>-5.5555555555555554</v>
      </c>
      <c r="H20" s="81">
        <f t="shared" si="0"/>
        <v>-11.111111111111111</v>
      </c>
      <c r="I20" s="81">
        <f t="shared" si="0"/>
        <v>0</v>
      </c>
      <c r="J20" s="81">
        <f t="shared" si="0"/>
        <v>-36</v>
      </c>
      <c r="K20" s="81">
        <f t="shared" si="0"/>
        <v>64.285714285714292</v>
      </c>
      <c r="L20" s="81">
        <f t="shared" si="0"/>
        <v>-7.1428571428571423</v>
      </c>
      <c r="M20" s="81">
        <f t="shared" si="0"/>
        <v>-20</v>
      </c>
      <c r="N20" s="82">
        <f t="shared" si="0"/>
        <v>-5.5555555555555554</v>
      </c>
      <c r="O20" s="80">
        <f t="shared" si="0"/>
        <v>-8</v>
      </c>
      <c r="P20" s="81">
        <f t="shared" si="0"/>
        <v>-5.5555555555555554</v>
      </c>
      <c r="Q20" s="82">
        <f t="shared" si="0"/>
        <v>-9.0909090909090917</v>
      </c>
      <c r="R20" s="83">
        <f t="shared" si="0"/>
        <v>-8.695652173913043</v>
      </c>
      <c r="S20" s="80">
        <f t="shared" si="0"/>
        <v>0</v>
      </c>
      <c r="T20" s="81">
        <f t="shared" si="0"/>
        <v>-5.5555555555555554</v>
      </c>
      <c r="U20" s="82">
        <f t="shared" si="0"/>
        <v>5.2631578947368416</v>
      </c>
      <c r="V20" s="80">
        <f t="shared" si="0"/>
        <v>-30.76923076923077</v>
      </c>
      <c r="W20" s="81">
        <f t="shared" si="0"/>
        <v>0</v>
      </c>
      <c r="X20" s="82">
        <f t="shared" si="0"/>
        <v>0</v>
      </c>
    </row>
    <row r="21" spans="1:24" x14ac:dyDescent="0.35">
      <c r="A21" s="33">
        <v>2</v>
      </c>
      <c r="B21" s="80">
        <f>((B7-B5)/B5)*100</f>
        <v>-15.384615384615385</v>
      </c>
      <c r="C21" s="81">
        <f t="shared" ref="C21:X21" si="1">((C7-C5)/C5)*100</f>
        <v>-43.478260869565219</v>
      </c>
      <c r="D21" s="82">
        <f t="shared" si="1"/>
        <v>0</v>
      </c>
      <c r="E21" s="80">
        <f t="shared" si="1"/>
        <v>-24</v>
      </c>
      <c r="F21" s="82">
        <f t="shared" si="1"/>
        <v>-43.75</v>
      </c>
      <c r="G21" s="80">
        <f t="shared" si="1"/>
        <v>-5.5555555555555554</v>
      </c>
      <c r="H21" s="81">
        <f t="shared" si="1"/>
        <v>-22.222222222222221</v>
      </c>
      <c r="I21" s="81">
        <f t="shared" si="1"/>
        <v>-23.52941176470588</v>
      </c>
      <c r="J21" s="81">
        <f t="shared" si="1"/>
        <v>-36</v>
      </c>
      <c r="K21" s="81">
        <f t="shared" si="1"/>
        <v>-14.285714285714285</v>
      </c>
      <c r="L21" s="81">
        <f t="shared" si="1"/>
        <v>-10.714285714285714</v>
      </c>
      <c r="M21" s="81">
        <f t="shared" si="1"/>
        <v>-20</v>
      </c>
      <c r="N21" s="82">
        <f t="shared" si="1"/>
        <v>-33.333333333333329</v>
      </c>
      <c r="O21" s="80">
        <f t="shared" si="1"/>
        <v>-16</v>
      </c>
      <c r="P21" s="81">
        <f t="shared" si="1"/>
        <v>-16.666666666666664</v>
      </c>
      <c r="Q21" s="82">
        <f t="shared" si="1"/>
        <v>-22.727272727272727</v>
      </c>
      <c r="R21" s="83">
        <f t="shared" si="1"/>
        <v>-30.434782608695656</v>
      </c>
      <c r="S21" s="80">
        <f t="shared" si="1"/>
        <v>-21.052631578947366</v>
      </c>
      <c r="T21" s="81">
        <f t="shared" si="1"/>
        <v>-11.111111111111111</v>
      </c>
      <c r="U21" s="82">
        <f t="shared" si="1"/>
        <v>-10.526315789473683</v>
      </c>
      <c r="V21" s="80">
        <f t="shared" si="1"/>
        <v>-33.333333333333329</v>
      </c>
      <c r="W21" s="81">
        <f t="shared" si="1"/>
        <v>-14.285714285714285</v>
      </c>
      <c r="X21" s="82">
        <f t="shared" si="1"/>
        <v>-4.5454545454545459</v>
      </c>
    </row>
    <row r="22" spans="1:24" x14ac:dyDescent="0.35">
      <c r="A22" s="33">
        <v>3</v>
      </c>
      <c r="B22" s="80">
        <f>((B8-B5)/B5)*100</f>
        <v>3.8461538461538463</v>
      </c>
      <c r="C22" s="81">
        <f t="shared" ref="C22:X22" si="2">((C8-C5)/C5)*100</f>
        <v>-60.869565217391312</v>
      </c>
      <c r="D22" s="82">
        <f t="shared" si="2"/>
        <v>9.0909090909090917</v>
      </c>
      <c r="E22" s="80">
        <f t="shared" si="2"/>
        <v>-4</v>
      </c>
      <c r="F22" s="82">
        <f t="shared" si="2"/>
        <v>-25</v>
      </c>
      <c r="G22" s="80">
        <f t="shared" si="2"/>
        <v>-5.5555555555555554</v>
      </c>
      <c r="H22" s="81">
        <f t="shared" si="2"/>
        <v>-5.5555555555555554</v>
      </c>
      <c r="I22" s="81">
        <f t="shared" si="2"/>
        <v>0</v>
      </c>
      <c r="J22" s="81">
        <f t="shared" si="2"/>
        <v>-32</v>
      </c>
      <c r="K22" s="81">
        <f t="shared" si="2"/>
        <v>-14.285714285714285</v>
      </c>
      <c r="L22" s="81">
        <f t="shared" si="2"/>
        <v>-10.714285714285714</v>
      </c>
      <c r="M22" s="81">
        <f t="shared" si="2"/>
        <v>-13.333333333333334</v>
      </c>
      <c r="N22" s="82">
        <f t="shared" si="2"/>
        <v>-33.333333333333329</v>
      </c>
      <c r="O22" s="80">
        <f t="shared" si="2"/>
        <v>-16</v>
      </c>
      <c r="P22" s="81">
        <f t="shared" si="2"/>
        <v>5.5555555555555554</v>
      </c>
      <c r="Q22" s="82">
        <f t="shared" si="2"/>
        <v>-27.27272727272727</v>
      </c>
      <c r="R22" s="83">
        <f t="shared" si="2"/>
        <v>-17.391304347826086</v>
      </c>
      <c r="S22" s="80">
        <f t="shared" si="2"/>
        <v>10.526315789473683</v>
      </c>
      <c r="T22" s="81">
        <f t="shared" si="2"/>
        <v>-11.111111111111111</v>
      </c>
      <c r="U22" s="82">
        <f t="shared" si="2"/>
        <v>-10.526315789473683</v>
      </c>
      <c r="V22" s="80">
        <f t="shared" si="2"/>
        <v>-28.205128205128204</v>
      </c>
      <c r="W22" s="81">
        <f t="shared" si="2"/>
        <v>-4.7619047619047619</v>
      </c>
      <c r="X22" s="82">
        <f t="shared" si="2"/>
        <v>-4.5454545454545459</v>
      </c>
    </row>
    <row r="23" spans="1:24" x14ac:dyDescent="0.35">
      <c r="A23" s="33">
        <v>4</v>
      </c>
      <c r="B23" s="80">
        <f>((B9-B5)/B5)*100</f>
        <v>11.538461538461538</v>
      </c>
      <c r="C23" s="81">
        <f t="shared" ref="C23:X23" si="3">((C9-C5)/C5)*100</f>
        <v>-43.478260869565219</v>
      </c>
      <c r="D23" s="82">
        <f t="shared" si="3"/>
        <v>9.0909090909090917</v>
      </c>
      <c r="E23" s="80">
        <f t="shared" si="3"/>
        <v>0</v>
      </c>
      <c r="F23" s="82">
        <f t="shared" si="3"/>
        <v>-12.5</v>
      </c>
      <c r="G23" s="80">
        <f t="shared" si="3"/>
        <v>5.5555555555555554</v>
      </c>
      <c r="H23" s="81">
        <f t="shared" si="3"/>
        <v>16.666666666666664</v>
      </c>
      <c r="I23" s="81">
        <f t="shared" si="3"/>
        <v>-5.8823529411764701</v>
      </c>
      <c r="J23" s="81">
        <f t="shared" si="3"/>
        <v>-40</v>
      </c>
      <c r="K23" s="81">
        <f t="shared" si="3"/>
        <v>-7.1428571428571423</v>
      </c>
      <c r="L23" s="81">
        <f t="shared" si="3"/>
        <v>10.714285714285714</v>
      </c>
      <c r="M23" s="81">
        <f t="shared" si="3"/>
        <v>-6.666666666666667</v>
      </c>
      <c r="N23" s="82">
        <f t="shared" si="3"/>
        <v>-38.888888888888893</v>
      </c>
      <c r="O23" s="80">
        <f t="shared" si="3"/>
        <v>-36</v>
      </c>
      <c r="P23" s="81">
        <f t="shared" si="3"/>
        <v>0</v>
      </c>
      <c r="Q23" s="82">
        <f t="shared" si="3"/>
        <v>-36.363636363636367</v>
      </c>
      <c r="R23" s="83">
        <f t="shared" si="3"/>
        <v>-26.086956521739129</v>
      </c>
      <c r="S23" s="80">
        <f t="shared" si="3"/>
        <v>0</v>
      </c>
      <c r="T23" s="81">
        <f t="shared" si="3"/>
        <v>-16.666666666666664</v>
      </c>
      <c r="U23" s="82">
        <f t="shared" si="3"/>
        <v>-21.052631578947366</v>
      </c>
      <c r="V23" s="80">
        <f t="shared" si="3"/>
        <v>-46.153846153846153</v>
      </c>
      <c r="W23" s="81">
        <f t="shared" si="3"/>
        <v>-23.809523809523807</v>
      </c>
      <c r="X23" s="82">
        <f t="shared" si="3"/>
        <v>-18.181818181818183</v>
      </c>
    </row>
    <row r="24" spans="1:24" x14ac:dyDescent="0.35">
      <c r="A24" s="33">
        <v>5</v>
      </c>
      <c r="B24" s="80">
        <f>((B10-B5)/B5)*100</f>
        <v>-15.384615384615385</v>
      </c>
      <c r="C24" s="81">
        <f t="shared" ref="C24:X25" si="4">((C10-C5)/C5)*100</f>
        <v>-47.826086956521742</v>
      </c>
      <c r="D24" s="82">
        <f t="shared" si="4"/>
        <v>-18.181818181818183</v>
      </c>
      <c r="E24" s="80">
        <f t="shared" si="4"/>
        <v>-24</v>
      </c>
      <c r="F24" s="82">
        <f t="shared" si="4"/>
        <v>18.75</v>
      </c>
      <c r="G24" s="80">
        <f t="shared" si="4"/>
        <v>-11.111111111111111</v>
      </c>
      <c r="H24" s="81">
        <f t="shared" si="4"/>
        <v>-5.5555555555555554</v>
      </c>
      <c r="I24" s="81">
        <f t="shared" si="4"/>
        <v>23.52941176470588</v>
      </c>
      <c r="J24" s="81">
        <f t="shared" si="4"/>
        <v>-32</v>
      </c>
      <c r="K24" s="81">
        <f t="shared" si="4"/>
        <v>0</v>
      </c>
      <c r="L24" s="81">
        <f t="shared" si="4"/>
        <v>3.5714285714285712</v>
      </c>
      <c r="M24" s="81">
        <f t="shared" si="4"/>
        <v>-13.333333333333334</v>
      </c>
      <c r="N24" s="82">
        <f t="shared" si="4"/>
        <v>-33.333333333333329</v>
      </c>
      <c r="O24" s="80">
        <f t="shared" si="4"/>
        <v>-16</v>
      </c>
      <c r="P24" s="81">
        <f t="shared" si="4"/>
        <v>22.222222222222221</v>
      </c>
      <c r="Q24" s="82">
        <f t="shared" si="4"/>
        <v>-18.181818181818183</v>
      </c>
      <c r="R24" s="83">
        <f t="shared" si="4"/>
        <v>-26.086956521739129</v>
      </c>
      <c r="S24" s="80">
        <f t="shared" si="4"/>
        <v>21.052631578947366</v>
      </c>
      <c r="T24" s="81">
        <f t="shared" si="4"/>
        <v>-11.111111111111111</v>
      </c>
      <c r="U24" s="82">
        <f t="shared" si="4"/>
        <v>0</v>
      </c>
      <c r="V24" s="80">
        <f t="shared" si="4"/>
        <v>-30.76923076923077</v>
      </c>
      <c r="W24" s="81">
        <f t="shared" si="4"/>
        <v>-4.7619047619047619</v>
      </c>
      <c r="X24" s="82">
        <f t="shared" si="4"/>
        <v>13.636363636363635</v>
      </c>
    </row>
    <row r="25" spans="1:24" x14ac:dyDescent="0.35">
      <c r="A25" s="33">
        <v>9</v>
      </c>
      <c r="B25" s="80"/>
      <c r="C25" s="81"/>
      <c r="D25" s="82"/>
      <c r="E25" s="80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2"/>
      <c r="R25" s="83">
        <f t="shared" si="4"/>
        <v>19.047619047619047</v>
      </c>
      <c r="S25" s="80"/>
      <c r="T25" s="81"/>
      <c r="U25" s="82"/>
      <c r="V25" s="80"/>
      <c r="W25" s="81"/>
      <c r="X25" s="82"/>
    </row>
    <row r="26" spans="1:24" ht="15" thickBot="1" x14ac:dyDescent="0.4">
      <c r="A26" s="34">
        <v>14</v>
      </c>
      <c r="B26" s="84">
        <f>((B12-B5)/B5)*100</f>
        <v>-15.384615384615385</v>
      </c>
      <c r="C26" s="85">
        <f t="shared" ref="C26:X26" si="5">((C12-C5)/C5)*100</f>
        <v>0</v>
      </c>
      <c r="D26" s="86">
        <f t="shared" si="5"/>
        <v>-22.727272727272727</v>
      </c>
      <c r="E26" s="84">
        <f t="shared" si="5"/>
        <v>-12</v>
      </c>
      <c r="F26" s="86">
        <f t="shared" si="5"/>
        <v>-6.25</v>
      </c>
      <c r="G26" s="84">
        <f t="shared" si="5"/>
        <v>-11.111111111111111</v>
      </c>
      <c r="H26" s="85">
        <f t="shared" si="5"/>
        <v>-5.5555555555555554</v>
      </c>
      <c r="I26" s="85">
        <f t="shared" si="5"/>
        <v>17.647058823529413</v>
      </c>
      <c r="J26" s="85">
        <f t="shared" si="5"/>
        <v>16</v>
      </c>
      <c r="K26" s="85">
        <f t="shared" si="5"/>
        <v>28.571428571428569</v>
      </c>
      <c r="L26" s="85">
        <f t="shared" si="5"/>
        <v>3.5714285714285712</v>
      </c>
      <c r="M26" s="85">
        <f t="shared" si="5"/>
        <v>33.333333333333329</v>
      </c>
      <c r="N26" s="86">
        <f t="shared" si="5"/>
        <v>-33.333333333333329</v>
      </c>
      <c r="O26" s="84">
        <f t="shared" si="5"/>
        <v>16</v>
      </c>
      <c r="P26" s="85">
        <f t="shared" si="5"/>
        <v>5.5555555555555554</v>
      </c>
      <c r="Q26" s="86">
        <f t="shared" si="5"/>
        <v>-9.0909090909090917</v>
      </c>
      <c r="R26" s="87"/>
      <c r="S26" s="84">
        <f t="shared" si="5"/>
        <v>0</v>
      </c>
      <c r="T26" s="85">
        <f t="shared" si="5"/>
        <v>0</v>
      </c>
      <c r="U26" s="86">
        <f t="shared" si="5"/>
        <v>10.526315789473683</v>
      </c>
      <c r="V26" s="84">
        <f t="shared" si="5"/>
        <v>-41.025641025641022</v>
      </c>
      <c r="W26" s="85">
        <f t="shared" si="5"/>
        <v>-9.5238095238095237</v>
      </c>
      <c r="X26" s="86">
        <f t="shared" si="5"/>
        <v>13.636363636363635</v>
      </c>
    </row>
  </sheetData>
  <mergeCells count="12">
    <mergeCell ref="B17:D17"/>
    <mergeCell ref="E17:F17"/>
    <mergeCell ref="G17:N17"/>
    <mergeCell ref="O17:Q17"/>
    <mergeCell ref="S17:U17"/>
    <mergeCell ref="V17:X17"/>
    <mergeCell ref="B3:D3"/>
    <mergeCell ref="E3:F3"/>
    <mergeCell ref="G3:N3"/>
    <mergeCell ref="O3:Q3"/>
    <mergeCell ref="S3:U3"/>
    <mergeCell ref="V3:X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09C9-04D5-4283-B835-C686C9A67EEE}">
  <dimension ref="A2:X26"/>
  <sheetViews>
    <sheetView workbookViewId="0">
      <selection activeCell="R14" sqref="R14"/>
    </sheetView>
  </sheetViews>
  <sheetFormatPr defaultRowHeight="14.5" x14ac:dyDescent="0.35"/>
  <sheetData>
    <row r="2" spans="1:24" ht="16" thickBot="1" x14ac:dyDescent="0.4">
      <c r="A2" s="19" t="s">
        <v>73</v>
      </c>
      <c r="B2" s="19"/>
    </row>
    <row r="3" spans="1:24" ht="44" thickBot="1" x14ac:dyDescent="0.4">
      <c r="A3" s="46" t="s">
        <v>0</v>
      </c>
      <c r="B3" s="70" t="s">
        <v>33</v>
      </c>
      <c r="C3" s="71"/>
      <c r="D3" s="72"/>
      <c r="E3" s="70" t="s">
        <v>34</v>
      </c>
      <c r="F3" s="72"/>
      <c r="G3" s="70" t="s">
        <v>35</v>
      </c>
      <c r="H3" s="71"/>
      <c r="I3" s="71"/>
      <c r="J3" s="71"/>
      <c r="K3" s="71"/>
      <c r="L3" s="71"/>
      <c r="M3" s="71"/>
      <c r="N3" s="72"/>
      <c r="O3" s="70" t="s">
        <v>36</v>
      </c>
      <c r="P3" s="71"/>
      <c r="Q3" s="72"/>
      <c r="R3" s="48" t="s">
        <v>37</v>
      </c>
      <c r="S3" s="70" t="s">
        <v>38</v>
      </c>
      <c r="T3" s="71"/>
      <c r="U3" s="72"/>
      <c r="V3" s="70" t="s">
        <v>39</v>
      </c>
      <c r="W3" s="71"/>
      <c r="X3" s="72"/>
    </row>
    <row r="4" spans="1:24" ht="29.5" thickBot="1" x14ac:dyDescent="0.4">
      <c r="A4" s="202" t="s">
        <v>11</v>
      </c>
      <c r="B4" s="203" t="s">
        <v>13</v>
      </c>
      <c r="C4" s="204" t="s">
        <v>14</v>
      </c>
      <c r="D4" s="205" t="s">
        <v>15</v>
      </c>
      <c r="E4" s="203" t="s">
        <v>24</v>
      </c>
      <c r="F4" s="205" t="s">
        <v>25</v>
      </c>
      <c r="G4" s="203" t="s">
        <v>16</v>
      </c>
      <c r="H4" s="204" t="s">
        <v>17</v>
      </c>
      <c r="I4" s="204" t="s">
        <v>18</v>
      </c>
      <c r="J4" s="204" t="s">
        <v>19</v>
      </c>
      <c r="K4" s="204" t="s">
        <v>20</v>
      </c>
      <c r="L4" s="204" t="s">
        <v>21</v>
      </c>
      <c r="M4" s="204" t="s">
        <v>22</v>
      </c>
      <c r="N4" s="205" t="s">
        <v>23</v>
      </c>
      <c r="O4" s="203" t="s">
        <v>1</v>
      </c>
      <c r="P4" s="204" t="s">
        <v>2</v>
      </c>
      <c r="Q4" s="205" t="s">
        <v>3</v>
      </c>
      <c r="R4" s="206" t="s">
        <v>4</v>
      </c>
      <c r="S4" s="203" t="s">
        <v>5</v>
      </c>
      <c r="T4" s="204" t="s">
        <v>6</v>
      </c>
      <c r="U4" s="205" t="s">
        <v>7</v>
      </c>
      <c r="V4" s="203" t="s">
        <v>8</v>
      </c>
      <c r="W4" s="204" t="s">
        <v>9</v>
      </c>
      <c r="X4" s="205" t="s">
        <v>10</v>
      </c>
    </row>
    <row r="5" spans="1:24" x14ac:dyDescent="0.35">
      <c r="A5" s="47">
        <v>0</v>
      </c>
      <c r="B5" s="198">
        <v>577</v>
      </c>
      <c r="C5" s="199">
        <v>300</v>
      </c>
      <c r="D5" s="200">
        <v>425</v>
      </c>
      <c r="E5" s="198">
        <v>1189</v>
      </c>
      <c r="F5" s="200">
        <v>152</v>
      </c>
      <c r="G5" s="198">
        <v>844</v>
      </c>
      <c r="H5" s="199">
        <v>753</v>
      </c>
      <c r="I5" s="199">
        <v>347</v>
      </c>
      <c r="J5" s="199">
        <v>283</v>
      </c>
      <c r="K5" s="199">
        <v>440</v>
      </c>
      <c r="L5" s="199">
        <v>649</v>
      </c>
      <c r="M5" s="199">
        <v>224</v>
      </c>
      <c r="N5" s="200">
        <v>139</v>
      </c>
      <c r="O5" s="194">
        <v>603</v>
      </c>
      <c r="P5" s="192">
        <v>490</v>
      </c>
      <c r="Q5" s="195">
        <v>305</v>
      </c>
      <c r="R5" s="201">
        <v>372</v>
      </c>
      <c r="S5" s="194">
        <v>707</v>
      </c>
      <c r="T5" s="192">
        <v>493</v>
      </c>
      <c r="U5" s="195">
        <v>464</v>
      </c>
      <c r="V5" s="194">
        <v>429</v>
      </c>
      <c r="W5" s="192">
        <v>561</v>
      </c>
      <c r="X5" s="195">
        <v>408</v>
      </c>
    </row>
    <row r="6" spans="1:24" x14ac:dyDescent="0.35">
      <c r="A6" s="33">
        <v>1</v>
      </c>
      <c r="B6" s="109">
        <v>551</v>
      </c>
      <c r="C6" s="110">
        <v>300</v>
      </c>
      <c r="D6" s="111">
        <v>390</v>
      </c>
      <c r="E6" s="109">
        <v>1036</v>
      </c>
      <c r="F6" s="111">
        <v>153</v>
      </c>
      <c r="G6" s="109">
        <v>790</v>
      </c>
      <c r="H6" s="110">
        <v>746</v>
      </c>
      <c r="I6" s="110">
        <v>322</v>
      </c>
      <c r="J6" s="110">
        <v>298</v>
      </c>
      <c r="K6" s="110">
        <v>445</v>
      </c>
      <c r="L6" s="110">
        <v>626</v>
      </c>
      <c r="M6" s="110">
        <v>220</v>
      </c>
      <c r="N6" s="111">
        <v>145</v>
      </c>
      <c r="O6" s="80">
        <v>610</v>
      </c>
      <c r="P6" s="81">
        <v>457</v>
      </c>
      <c r="Q6" s="82">
        <v>285</v>
      </c>
      <c r="R6" s="83">
        <v>333</v>
      </c>
      <c r="S6" s="80">
        <v>644</v>
      </c>
      <c r="T6" s="81">
        <v>461</v>
      </c>
      <c r="U6" s="82">
        <v>447</v>
      </c>
      <c r="V6" s="80">
        <v>417</v>
      </c>
      <c r="W6" s="81">
        <v>555</v>
      </c>
      <c r="X6" s="82">
        <v>409</v>
      </c>
    </row>
    <row r="7" spans="1:24" x14ac:dyDescent="0.35">
      <c r="A7" s="33">
        <v>2</v>
      </c>
      <c r="B7" s="109">
        <v>535</v>
      </c>
      <c r="C7" s="110">
        <v>277</v>
      </c>
      <c r="D7" s="111">
        <v>412</v>
      </c>
      <c r="E7" s="109">
        <v>983</v>
      </c>
      <c r="F7" s="111">
        <v>158</v>
      </c>
      <c r="G7" s="109">
        <v>807</v>
      </c>
      <c r="H7" s="110">
        <v>710</v>
      </c>
      <c r="I7" s="110">
        <v>307</v>
      </c>
      <c r="J7" s="110">
        <v>311</v>
      </c>
      <c r="K7" s="110">
        <v>434</v>
      </c>
      <c r="L7" s="110">
        <v>590</v>
      </c>
      <c r="M7" s="110">
        <v>214</v>
      </c>
      <c r="N7" s="111">
        <v>128</v>
      </c>
      <c r="O7" s="80">
        <v>621</v>
      </c>
      <c r="P7" s="81">
        <v>472</v>
      </c>
      <c r="Q7" s="82">
        <v>288</v>
      </c>
      <c r="R7" s="83">
        <v>341</v>
      </c>
      <c r="S7" s="80">
        <v>624</v>
      </c>
      <c r="T7" s="81">
        <v>435</v>
      </c>
      <c r="U7" s="82">
        <v>414</v>
      </c>
      <c r="V7" s="80">
        <v>419</v>
      </c>
      <c r="W7" s="81">
        <v>540</v>
      </c>
      <c r="X7" s="82">
        <v>386</v>
      </c>
    </row>
    <row r="8" spans="1:24" x14ac:dyDescent="0.35">
      <c r="A8" s="33">
        <v>3</v>
      </c>
      <c r="B8" s="109">
        <v>511</v>
      </c>
      <c r="C8" s="110">
        <v>269</v>
      </c>
      <c r="D8" s="111">
        <v>405</v>
      </c>
      <c r="E8" s="109">
        <v>996</v>
      </c>
      <c r="F8" s="111">
        <v>152</v>
      </c>
      <c r="G8" s="109">
        <v>804</v>
      </c>
      <c r="H8" s="110">
        <v>714</v>
      </c>
      <c r="I8" s="110">
        <v>314</v>
      </c>
      <c r="J8" s="110">
        <v>299</v>
      </c>
      <c r="K8" s="110">
        <v>438</v>
      </c>
      <c r="L8" s="110">
        <v>573</v>
      </c>
      <c r="M8" s="110">
        <v>203</v>
      </c>
      <c r="N8" s="111">
        <v>136</v>
      </c>
      <c r="O8" s="80">
        <v>591</v>
      </c>
      <c r="P8" s="81">
        <v>415</v>
      </c>
      <c r="Q8" s="82">
        <v>276</v>
      </c>
      <c r="R8" s="83">
        <v>318</v>
      </c>
      <c r="S8" s="80">
        <v>529</v>
      </c>
      <c r="T8" s="81">
        <v>427</v>
      </c>
      <c r="U8" s="82">
        <v>399</v>
      </c>
      <c r="V8" s="80">
        <v>402</v>
      </c>
      <c r="W8" s="81">
        <v>512</v>
      </c>
      <c r="X8" s="82">
        <v>365</v>
      </c>
    </row>
    <row r="9" spans="1:24" x14ac:dyDescent="0.35">
      <c r="A9" s="33">
        <v>4</v>
      </c>
      <c r="B9" s="109">
        <v>520</v>
      </c>
      <c r="C9" s="110">
        <v>251</v>
      </c>
      <c r="D9" s="111">
        <v>416</v>
      </c>
      <c r="E9" s="109">
        <v>1146</v>
      </c>
      <c r="F9" s="111">
        <v>177</v>
      </c>
      <c r="G9" s="109">
        <v>766</v>
      </c>
      <c r="H9" s="110">
        <v>786</v>
      </c>
      <c r="I9" s="110">
        <v>345</v>
      </c>
      <c r="J9" s="110">
        <v>289</v>
      </c>
      <c r="K9" s="110">
        <v>490</v>
      </c>
      <c r="L9" s="110">
        <v>598</v>
      </c>
      <c r="M9" s="110">
        <v>192</v>
      </c>
      <c r="N9" s="111">
        <v>129</v>
      </c>
      <c r="O9" s="80">
        <v>634</v>
      </c>
      <c r="P9" s="81">
        <v>397</v>
      </c>
      <c r="Q9" s="82">
        <v>271</v>
      </c>
      <c r="R9" s="83">
        <v>343</v>
      </c>
      <c r="S9" s="80">
        <v>556</v>
      </c>
      <c r="T9" s="81">
        <v>428</v>
      </c>
      <c r="U9" s="82">
        <v>416</v>
      </c>
      <c r="V9" s="80">
        <v>400</v>
      </c>
      <c r="W9" s="81">
        <v>520</v>
      </c>
      <c r="X9" s="82">
        <v>365</v>
      </c>
    </row>
    <row r="10" spans="1:24" x14ac:dyDescent="0.35">
      <c r="A10" s="33">
        <v>5</v>
      </c>
      <c r="B10" s="109">
        <v>505</v>
      </c>
      <c r="C10" s="110">
        <v>249</v>
      </c>
      <c r="D10" s="111">
        <v>377</v>
      </c>
      <c r="E10" s="109">
        <v>1067</v>
      </c>
      <c r="F10" s="111">
        <v>167</v>
      </c>
      <c r="G10" s="109">
        <v>825</v>
      </c>
      <c r="H10" s="110">
        <v>791</v>
      </c>
      <c r="I10" s="110">
        <v>323</v>
      </c>
      <c r="J10" s="110">
        <v>278</v>
      </c>
      <c r="K10" s="110">
        <v>460</v>
      </c>
      <c r="L10" s="110">
        <v>571</v>
      </c>
      <c r="M10" s="110">
        <v>194</v>
      </c>
      <c r="N10" s="111">
        <v>120</v>
      </c>
      <c r="O10" s="80">
        <v>688</v>
      </c>
      <c r="P10" s="81">
        <v>379</v>
      </c>
      <c r="Q10" s="82">
        <v>256</v>
      </c>
      <c r="R10" s="83">
        <v>299</v>
      </c>
      <c r="S10" s="80">
        <v>515</v>
      </c>
      <c r="T10" s="81">
        <v>448</v>
      </c>
      <c r="U10" s="82">
        <v>390</v>
      </c>
      <c r="V10" s="80">
        <v>401</v>
      </c>
      <c r="W10" s="81">
        <v>501</v>
      </c>
      <c r="X10" s="82">
        <v>330</v>
      </c>
    </row>
    <row r="11" spans="1:24" x14ac:dyDescent="0.35">
      <c r="A11" s="33">
        <v>9</v>
      </c>
      <c r="B11" s="109"/>
      <c r="C11" s="110"/>
      <c r="D11" s="111"/>
      <c r="E11" s="109"/>
      <c r="F11" s="111"/>
      <c r="G11" s="109"/>
      <c r="H11" s="110"/>
      <c r="I11" s="110"/>
      <c r="J11" s="110"/>
      <c r="K11" s="110"/>
      <c r="L11" s="110"/>
      <c r="M11" s="110"/>
      <c r="N11" s="111"/>
      <c r="O11" s="80"/>
      <c r="P11" s="81"/>
      <c r="Q11" s="82"/>
      <c r="R11" s="83">
        <v>713</v>
      </c>
      <c r="S11" s="80"/>
      <c r="T11" s="81"/>
      <c r="U11" s="82"/>
      <c r="V11" s="80"/>
      <c r="W11" s="81"/>
      <c r="X11" s="82"/>
    </row>
    <row r="12" spans="1:24" ht="15" thickBot="1" x14ac:dyDescent="0.4">
      <c r="A12" s="34">
        <v>14</v>
      </c>
      <c r="B12" s="127">
        <v>321</v>
      </c>
      <c r="C12" s="128">
        <v>187</v>
      </c>
      <c r="D12" s="129">
        <v>541</v>
      </c>
      <c r="E12" s="127">
        <v>724</v>
      </c>
      <c r="F12" s="129">
        <v>158</v>
      </c>
      <c r="G12" s="127">
        <v>571</v>
      </c>
      <c r="H12" s="128">
        <v>534</v>
      </c>
      <c r="I12" s="128">
        <v>267</v>
      </c>
      <c r="J12" s="128">
        <v>213</v>
      </c>
      <c r="K12" s="128">
        <v>319</v>
      </c>
      <c r="L12" s="128">
        <v>457</v>
      </c>
      <c r="M12" s="128">
        <v>175</v>
      </c>
      <c r="N12" s="129">
        <v>133</v>
      </c>
      <c r="O12" s="84">
        <v>496</v>
      </c>
      <c r="P12" s="85">
        <v>379</v>
      </c>
      <c r="Q12" s="86">
        <v>287</v>
      </c>
      <c r="R12" s="87"/>
      <c r="S12" s="84">
        <v>477</v>
      </c>
      <c r="T12" s="85">
        <v>378</v>
      </c>
      <c r="U12" s="86">
        <v>355</v>
      </c>
      <c r="V12" s="84">
        <v>380</v>
      </c>
      <c r="W12" s="85">
        <v>421</v>
      </c>
      <c r="X12" s="86">
        <v>438</v>
      </c>
    </row>
    <row r="16" spans="1:24" ht="16" thickBot="1" x14ac:dyDescent="0.4">
      <c r="A16" s="18" t="s">
        <v>12</v>
      </c>
    </row>
    <row r="17" spans="1:24" ht="43.5" x14ac:dyDescent="0.35">
      <c r="A17" s="79" t="s">
        <v>0</v>
      </c>
      <c r="B17" s="148" t="s">
        <v>33</v>
      </c>
      <c r="C17" s="179"/>
      <c r="D17" s="180"/>
      <c r="E17" s="148" t="s">
        <v>34</v>
      </c>
      <c r="F17" s="180"/>
      <c r="G17" s="148" t="s">
        <v>35</v>
      </c>
      <c r="H17" s="179"/>
      <c r="I17" s="179"/>
      <c r="J17" s="179"/>
      <c r="K17" s="179"/>
      <c r="L17" s="179"/>
      <c r="M17" s="179"/>
      <c r="N17" s="180"/>
      <c r="O17" s="148" t="s">
        <v>36</v>
      </c>
      <c r="P17" s="179"/>
      <c r="Q17" s="180"/>
      <c r="R17" s="75" t="s">
        <v>37</v>
      </c>
      <c r="S17" s="148" t="s">
        <v>38</v>
      </c>
      <c r="T17" s="179"/>
      <c r="U17" s="180"/>
      <c r="V17" s="148" t="s">
        <v>39</v>
      </c>
      <c r="W17" s="179"/>
      <c r="X17" s="180"/>
    </row>
    <row r="18" spans="1:24" ht="29.5" thickBot="1" x14ac:dyDescent="0.4">
      <c r="A18" s="196" t="s">
        <v>11</v>
      </c>
      <c r="B18" s="26" t="s">
        <v>13</v>
      </c>
      <c r="C18" s="158" t="s">
        <v>14</v>
      </c>
      <c r="D18" s="197" t="s">
        <v>15</v>
      </c>
      <c r="E18" s="26" t="s">
        <v>24</v>
      </c>
      <c r="F18" s="197" t="s">
        <v>25</v>
      </c>
      <c r="G18" s="26" t="s">
        <v>16</v>
      </c>
      <c r="H18" s="158" t="s">
        <v>17</v>
      </c>
      <c r="I18" s="158" t="s">
        <v>18</v>
      </c>
      <c r="J18" s="158" t="s">
        <v>19</v>
      </c>
      <c r="K18" s="158" t="s">
        <v>20</v>
      </c>
      <c r="L18" s="158" t="s">
        <v>21</v>
      </c>
      <c r="M18" s="158" t="s">
        <v>22</v>
      </c>
      <c r="N18" s="197" t="s">
        <v>23</v>
      </c>
      <c r="O18" s="26" t="s">
        <v>1</v>
      </c>
      <c r="P18" s="158" t="s">
        <v>2</v>
      </c>
      <c r="Q18" s="197" t="s">
        <v>3</v>
      </c>
      <c r="R18" s="34" t="s">
        <v>4</v>
      </c>
      <c r="S18" s="26" t="s">
        <v>5</v>
      </c>
      <c r="T18" s="158" t="s">
        <v>6</v>
      </c>
      <c r="U18" s="197" t="s">
        <v>7</v>
      </c>
      <c r="V18" s="26" t="s">
        <v>8</v>
      </c>
      <c r="W18" s="158" t="s">
        <v>9</v>
      </c>
      <c r="X18" s="197" t="s">
        <v>10</v>
      </c>
    </row>
    <row r="19" spans="1:24" x14ac:dyDescent="0.35">
      <c r="A19" s="47">
        <v>0</v>
      </c>
      <c r="B19" s="194">
        <v>0</v>
      </c>
      <c r="C19" s="192">
        <v>0</v>
      </c>
      <c r="D19" s="195">
        <v>0</v>
      </c>
      <c r="E19" s="194">
        <v>0</v>
      </c>
      <c r="F19" s="195">
        <v>0</v>
      </c>
      <c r="G19" s="194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5">
        <v>0</v>
      </c>
      <c r="O19" s="194">
        <v>0</v>
      </c>
      <c r="P19" s="192">
        <v>0</v>
      </c>
      <c r="Q19" s="195">
        <v>0</v>
      </c>
      <c r="R19" s="201">
        <v>0</v>
      </c>
      <c r="S19" s="194">
        <v>0</v>
      </c>
      <c r="T19" s="192">
        <v>0</v>
      </c>
      <c r="U19" s="195">
        <v>0</v>
      </c>
      <c r="V19" s="194">
        <v>0</v>
      </c>
      <c r="W19" s="192">
        <v>0</v>
      </c>
      <c r="X19" s="195">
        <v>0</v>
      </c>
    </row>
    <row r="20" spans="1:24" x14ac:dyDescent="0.35">
      <c r="A20" s="33">
        <v>1</v>
      </c>
      <c r="B20" s="80">
        <f t="shared" ref="B20:X20" si="0">((B6-B5)/B5)*100</f>
        <v>-4.5060658578856154</v>
      </c>
      <c r="C20" s="81">
        <f t="shared" si="0"/>
        <v>0</v>
      </c>
      <c r="D20" s="82">
        <f t="shared" si="0"/>
        <v>-8.235294117647058</v>
      </c>
      <c r="E20" s="80">
        <f t="shared" si="0"/>
        <v>-12.867956265769553</v>
      </c>
      <c r="F20" s="82">
        <f t="shared" si="0"/>
        <v>0.6578947368421052</v>
      </c>
      <c r="G20" s="80">
        <f t="shared" si="0"/>
        <v>-6.3981042654028428</v>
      </c>
      <c r="H20" s="81">
        <f t="shared" si="0"/>
        <v>-0.92961487383798147</v>
      </c>
      <c r="I20" s="81">
        <f t="shared" si="0"/>
        <v>-7.2046109510086458</v>
      </c>
      <c r="J20" s="81">
        <f t="shared" si="0"/>
        <v>5.3003533568904597</v>
      </c>
      <c r="K20" s="81">
        <f t="shared" si="0"/>
        <v>1.1363636363636365</v>
      </c>
      <c r="L20" s="81">
        <f t="shared" si="0"/>
        <v>-3.5439137134052388</v>
      </c>
      <c r="M20" s="81">
        <f t="shared" si="0"/>
        <v>-1.7857142857142856</v>
      </c>
      <c r="N20" s="82">
        <f t="shared" si="0"/>
        <v>4.3165467625899279</v>
      </c>
      <c r="O20" s="80">
        <f t="shared" si="0"/>
        <v>1.1608623548922055</v>
      </c>
      <c r="P20" s="81">
        <f t="shared" si="0"/>
        <v>-6.7346938775510203</v>
      </c>
      <c r="Q20" s="82">
        <f t="shared" si="0"/>
        <v>-6.557377049180328</v>
      </c>
      <c r="R20" s="83">
        <f t="shared" si="0"/>
        <v>-10.483870967741936</v>
      </c>
      <c r="S20" s="80">
        <f t="shared" si="0"/>
        <v>-8.9108910891089099</v>
      </c>
      <c r="T20" s="81">
        <f t="shared" si="0"/>
        <v>-6.4908722109533468</v>
      </c>
      <c r="U20" s="82">
        <f t="shared" si="0"/>
        <v>-3.6637931034482754</v>
      </c>
      <c r="V20" s="80">
        <f t="shared" si="0"/>
        <v>-2.7972027972027971</v>
      </c>
      <c r="W20" s="81">
        <f t="shared" si="0"/>
        <v>-1.0695187165775399</v>
      </c>
      <c r="X20" s="82">
        <f t="shared" si="0"/>
        <v>0.24509803921568626</v>
      </c>
    </row>
    <row r="21" spans="1:24" x14ac:dyDescent="0.35">
      <c r="A21" s="33">
        <v>2</v>
      </c>
      <c r="B21" s="80">
        <f t="shared" ref="B21:X21" si="1">((B7-B5)/B5)*100</f>
        <v>-7.2790294627383014</v>
      </c>
      <c r="C21" s="81">
        <f t="shared" si="1"/>
        <v>-7.6666666666666661</v>
      </c>
      <c r="D21" s="82">
        <f t="shared" si="1"/>
        <v>-3.0588235294117649</v>
      </c>
      <c r="E21" s="80">
        <f t="shared" si="1"/>
        <v>-17.325483599663581</v>
      </c>
      <c r="F21" s="82">
        <f t="shared" si="1"/>
        <v>3.9473684210526314</v>
      </c>
      <c r="G21" s="80">
        <f t="shared" si="1"/>
        <v>-4.3838862559241711</v>
      </c>
      <c r="H21" s="81">
        <f t="shared" si="1"/>
        <v>-5.7104913678618852</v>
      </c>
      <c r="I21" s="81">
        <f t="shared" si="1"/>
        <v>-11.527377521613833</v>
      </c>
      <c r="J21" s="81">
        <f t="shared" si="1"/>
        <v>9.8939929328621901</v>
      </c>
      <c r="K21" s="81">
        <f t="shared" si="1"/>
        <v>-1.3636363636363635</v>
      </c>
      <c r="L21" s="81">
        <f t="shared" si="1"/>
        <v>-9.0909090909090917</v>
      </c>
      <c r="M21" s="81">
        <f t="shared" si="1"/>
        <v>-4.4642857142857144</v>
      </c>
      <c r="N21" s="82">
        <f t="shared" si="1"/>
        <v>-7.9136690647482011</v>
      </c>
      <c r="O21" s="80">
        <f t="shared" si="1"/>
        <v>2.9850746268656714</v>
      </c>
      <c r="P21" s="81">
        <f t="shared" si="1"/>
        <v>-3.6734693877551026</v>
      </c>
      <c r="Q21" s="82">
        <f t="shared" si="1"/>
        <v>-5.5737704918032787</v>
      </c>
      <c r="R21" s="83">
        <f t="shared" si="1"/>
        <v>-8.3333333333333321</v>
      </c>
      <c r="S21" s="80">
        <f t="shared" si="1"/>
        <v>-11.739745403111741</v>
      </c>
      <c r="T21" s="81">
        <f t="shared" si="1"/>
        <v>-11.76470588235294</v>
      </c>
      <c r="U21" s="82">
        <f t="shared" si="1"/>
        <v>-10.775862068965516</v>
      </c>
      <c r="V21" s="80">
        <f t="shared" si="1"/>
        <v>-2.3310023310023311</v>
      </c>
      <c r="W21" s="81">
        <f t="shared" si="1"/>
        <v>-3.7433155080213902</v>
      </c>
      <c r="X21" s="82">
        <f t="shared" si="1"/>
        <v>-5.3921568627450984</v>
      </c>
    </row>
    <row r="22" spans="1:24" x14ac:dyDescent="0.35">
      <c r="A22" s="33">
        <v>3</v>
      </c>
      <c r="B22" s="80">
        <f t="shared" ref="B22:X22" si="2">((B8-B5)/B5)*100</f>
        <v>-11.438474870017332</v>
      </c>
      <c r="C22" s="81">
        <f t="shared" si="2"/>
        <v>-10.333333333333334</v>
      </c>
      <c r="D22" s="82">
        <f t="shared" si="2"/>
        <v>-4.7058823529411766</v>
      </c>
      <c r="E22" s="80">
        <f t="shared" si="2"/>
        <v>-16.232127838519762</v>
      </c>
      <c r="F22" s="82">
        <f t="shared" si="2"/>
        <v>0</v>
      </c>
      <c r="G22" s="80">
        <f t="shared" si="2"/>
        <v>-4.7393364928909953</v>
      </c>
      <c r="H22" s="81">
        <f t="shared" si="2"/>
        <v>-5.1792828685258963</v>
      </c>
      <c r="I22" s="81">
        <f t="shared" si="2"/>
        <v>-9.5100864553314128</v>
      </c>
      <c r="J22" s="81">
        <f t="shared" si="2"/>
        <v>5.6537102473498235</v>
      </c>
      <c r="K22" s="81">
        <f t="shared" si="2"/>
        <v>-0.45454545454545453</v>
      </c>
      <c r="L22" s="81">
        <f t="shared" si="2"/>
        <v>-11.710323574730355</v>
      </c>
      <c r="M22" s="81">
        <f t="shared" si="2"/>
        <v>-9.375</v>
      </c>
      <c r="N22" s="82">
        <f t="shared" si="2"/>
        <v>-2.1582733812949639</v>
      </c>
      <c r="O22" s="80">
        <f t="shared" si="2"/>
        <v>-1.9900497512437811</v>
      </c>
      <c r="P22" s="81">
        <f t="shared" si="2"/>
        <v>-15.306122448979592</v>
      </c>
      <c r="Q22" s="82">
        <f t="shared" si="2"/>
        <v>-9.5081967213114744</v>
      </c>
      <c r="R22" s="83">
        <f t="shared" si="2"/>
        <v>-14.516129032258066</v>
      </c>
      <c r="S22" s="80">
        <f t="shared" si="2"/>
        <v>-25.176803394625175</v>
      </c>
      <c r="T22" s="81">
        <f t="shared" si="2"/>
        <v>-13.387423935091277</v>
      </c>
      <c r="U22" s="82">
        <f t="shared" si="2"/>
        <v>-14.008620689655171</v>
      </c>
      <c r="V22" s="80">
        <f t="shared" si="2"/>
        <v>-6.2937062937062942</v>
      </c>
      <c r="W22" s="81">
        <f t="shared" si="2"/>
        <v>-8.7344028520499108</v>
      </c>
      <c r="X22" s="82">
        <f t="shared" si="2"/>
        <v>-10.53921568627451</v>
      </c>
    </row>
    <row r="23" spans="1:24" x14ac:dyDescent="0.35">
      <c r="A23" s="33">
        <v>4</v>
      </c>
      <c r="B23" s="80">
        <f t="shared" ref="B23:X23" si="3">((B9-B5)/B5)*100</f>
        <v>-9.8786828422876951</v>
      </c>
      <c r="C23" s="81">
        <f t="shared" si="3"/>
        <v>-16.333333333333332</v>
      </c>
      <c r="D23" s="82">
        <f t="shared" si="3"/>
        <v>-2.1176470588235294</v>
      </c>
      <c r="E23" s="80">
        <f t="shared" si="3"/>
        <v>-3.616484440706476</v>
      </c>
      <c r="F23" s="82">
        <f t="shared" si="3"/>
        <v>16.447368421052634</v>
      </c>
      <c r="G23" s="80">
        <f t="shared" si="3"/>
        <v>-9.24170616113744</v>
      </c>
      <c r="H23" s="81">
        <f t="shared" si="3"/>
        <v>4.3824701195219129</v>
      </c>
      <c r="I23" s="81">
        <f t="shared" si="3"/>
        <v>-0.57636887608069165</v>
      </c>
      <c r="J23" s="81">
        <f t="shared" si="3"/>
        <v>2.1201413427561837</v>
      </c>
      <c r="K23" s="81">
        <f t="shared" si="3"/>
        <v>11.363636363636363</v>
      </c>
      <c r="L23" s="81">
        <f t="shared" si="3"/>
        <v>-7.8582434514637907</v>
      </c>
      <c r="M23" s="81">
        <f t="shared" si="3"/>
        <v>-14.285714285714285</v>
      </c>
      <c r="N23" s="82">
        <f t="shared" si="3"/>
        <v>-7.1942446043165464</v>
      </c>
      <c r="O23" s="80">
        <f t="shared" si="3"/>
        <v>5.140961857379768</v>
      </c>
      <c r="P23" s="81">
        <f t="shared" si="3"/>
        <v>-18.979591836734695</v>
      </c>
      <c r="Q23" s="82">
        <f t="shared" si="3"/>
        <v>-11.147540983606557</v>
      </c>
      <c r="R23" s="83">
        <f t="shared" si="3"/>
        <v>-7.795698924731183</v>
      </c>
      <c r="S23" s="80">
        <f t="shared" si="3"/>
        <v>-21.357850070721359</v>
      </c>
      <c r="T23" s="81">
        <f t="shared" si="3"/>
        <v>-13.184584178498987</v>
      </c>
      <c r="U23" s="82">
        <f t="shared" si="3"/>
        <v>-10.344827586206897</v>
      </c>
      <c r="V23" s="80">
        <f t="shared" si="3"/>
        <v>-6.7599067599067597</v>
      </c>
      <c r="W23" s="81">
        <f t="shared" si="3"/>
        <v>-7.3083778966131909</v>
      </c>
      <c r="X23" s="82">
        <f t="shared" si="3"/>
        <v>-10.53921568627451</v>
      </c>
    </row>
    <row r="24" spans="1:24" x14ac:dyDescent="0.35">
      <c r="A24" s="33">
        <v>5</v>
      </c>
      <c r="B24" s="80">
        <f t="shared" ref="B24:X24" si="4">((B10-B5)/B5)*100</f>
        <v>-12.478336221837088</v>
      </c>
      <c r="C24" s="81">
        <f t="shared" si="4"/>
        <v>-17</v>
      </c>
      <c r="D24" s="82">
        <f t="shared" si="4"/>
        <v>-11.294117647058824</v>
      </c>
      <c r="E24" s="80">
        <f t="shared" si="4"/>
        <v>-10.260723296888141</v>
      </c>
      <c r="F24" s="82">
        <f t="shared" si="4"/>
        <v>9.8684210526315788</v>
      </c>
      <c r="G24" s="80">
        <f t="shared" si="4"/>
        <v>-2.2511848341232228</v>
      </c>
      <c r="H24" s="81">
        <f t="shared" si="4"/>
        <v>5.046480743691899</v>
      </c>
      <c r="I24" s="81">
        <f t="shared" si="4"/>
        <v>-6.9164265129683002</v>
      </c>
      <c r="J24" s="81">
        <f t="shared" si="4"/>
        <v>-1.7667844522968199</v>
      </c>
      <c r="K24" s="81">
        <f t="shared" si="4"/>
        <v>4.5454545454545459</v>
      </c>
      <c r="L24" s="81">
        <f t="shared" si="4"/>
        <v>-12.01848998459168</v>
      </c>
      <c r="M24" s="81">
        <f t="shared" si="4"/>
        <v>-13.392857142857142</v>
      </c>
      <c r="N24" s="82">
        <f t="shared" si="4"/>
        <v>-13.669064748201439</v>
      </c>
      <c r="O24" s="80">
        <f t="shared" si="4"/>
        <v>14.096185737976782</v>
      </c>
      <c r="P24" s="81">
        <f t="shared" si="4"/>
        <v>-22.653061224489797</v>
      </c>
      <c r="Q24" s="82">
        <f t="shared" si="4"/>
        <v>-16.065573770491802</v>
      </c>
      <c r="R24" s="83">
        <f t="shared" si="4"/>
        <v>-19.623655913978492</v>
      </c>
      <c r="S24" s="80">
        <f t="shared" si="4"/>
        <v>-27.157001414427157</v>
      </c>
      <c r="T24" s="81">
        <f t="shared" si="4"/>
        <v>-9.1277890466531435</v>
      </c>
      <c r="U24" s="82">
        <f t="shared" si="4"/>
        <v>-15.948275862068966</v>
      </c>
      <c r="V24" s="80">
        <f t="shared" si="4"/>
        <v>-6.5268065268065261</v>
      </c>
      <c r="W24" s="81">
        <f t="shared" si="4"/>
        <v>-10.695187165775401</v>
      </c>
      <c r="X24" s="82">
        <f t="shared" si="4"/>
        <v>-19.117647058823529</v>
      </c>
    </row>
    <row r="25" spans="1:24" x14ac:dyDescent="0.35">
      <c r="A25" s="33">
        <v>9</v>
      </c>
      <c r="B25" s="80"/>
      <c r="C25" s="81"/>
      <c r="D25" s="82"/>
      <c r="E25" s="80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2"/>
      <c r="R25" s="83">
        <f>((R11-R5)/R5)*100</f>
        <v>91.666666666666657</v>
      </c>
      <c r="S25" s="80"/>
      <c r="T25" s="81"/>
      <c r="U25" s="82"/>
      <c r="V25" s="80"/>
      <c r="W25" s="81"/>
      <c r="X25" s="82"/>
    </row>
    <row r="26" spans="1:24" ht="15" thickBot="1" x14ac:dyDescent="0.4">
      <c r="A26" s="34">
        <v>14</v>
      </c>
      <c r="B26" s="84">
        <f t="shared" ref="B26:N26" si="5">((B12-B5)/B5)*100</f>
        <v>-44.367417677642976</v>
      </c>
      <c r="C26" s="85">
        <f t="shared" si="5"/>
        <v>-37.666666666666664</v>
      </c>
      <c r="D26" s="86">
        <f t="shared" si="5"/>
        <v>27.294117647058826</v>
      </c>
      <c r="E26" s="84">
        <f t="shared" si="5"/>
        <v>-39.108494533221197</v>
      </c>
      <c r="F26" s="86">
        <f t="shared" si="5"/>
        <v>3.9473684210526314</v>
      </c>
      <c r="G26" s="84">
        <f t="shared" si="5"/>
        <v>-32.345971563981038</v>
      </c>
      <c r="H26" s="85">
        <f t="shared" si="5"/>
        <v>-29.083665338645421</v>
      </c>
      <c r="I26" s="85">
        <f t="shared" si="5"/>
        <v>-23.054755043227665</v>
      </c>
      <c r="J26" s="85">
        <f t="shared" si="5"/>
        <v>-24.734982332155479</v>
      </c>
      <c r="K26" s="85">
        <f t="shared" si="5"/>
        <v>-27.500000000000004</v>
      </c>
      <c r="L26" s="85">
        <f t="shared" si="5"/>
        <v>-29.583975346687215</v>
      </c>
      <c r="M26" s="85">
        <f t="shared" si="5"/>
        <v>-21.875</v>
      </c>
      <c r="N26" s="86">
        <f t="shared" si="5"/>
        <v>-4.3165467625899279</v>
      </c>
      <c r="O26" s="84">
        <f>((O12-O5)/O5)*100</f>
        <v>-17.744610281923716</v>
      </c>
      <c r="P26" s="85">
        <f t="shared" ref="P26:X26" si="6">((P12-P5)/P5)*100</f>
        <v>-22.653061224489797</v>
      </c>
      <c r="Q26" s="86">
        <f t="shared" si="6"/>
        <v>-5.9016393442622954</v>
      </c>
      <c r="R26" s="87"/>
      <c r="S26" s="84">
        <f t="shared" si="6"/>
        <v>-32.531824611032533</v>
      </c>
      <c r="T26" s="85">
        <f t="shared" si="6"/>
        <v>-23.32657200811359</v>
      </c>
      <c r="U26" s="86">
        <f t="shared" si="6"/>
        <v>-23.491379310344829</v>
      </c>
      <c r="V26" s="84">
        <f t="shared" si="6"/>
        <v>-11.421911421911423</v>
      </c>
      <c r="W26" s="85">
        <f t="shared" si="6"/>
        <v>-24.9554367201426</v>
      </c>
      <c r="X26" s="86">
        <f t="shared" si="6"/>
        <v>7.3529411764705888</v>
      </c>
    </row>
  </sheetData>
  <mergeCells count="12">
    <mergeCell ref="B17:D17"/>
    <mergeCell ref="E17:F17"/>
    <mergeCell ref="G17:N17"/>
    <mergeCell ref="O17:Q17"/>
    <mergeCell ref="S17:U17"/>
    <mergeCell ref="V17:X17"/>
    <mergeCell ref="B3:D3"/>
    <mergeCell ref="E3:F3"/>
    <mergeCell ref="G3:N3"/>
    <mergeCell ref="O3:Q3"/>
    <mergeCell ref="S3:U3"/>
    <mergeCell ref="V3:X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B224-0A4E-4D68-A2B3-15DA6716565F}">
  <dimension ref="A2:X25"/>
  <sheetViews>
    <sheetView workbookViewId="0">
      <selection sqref="A1:XFD1048576"/>
    </sheetView>
  </sheetViews>
  <sheetFormatPr defaultRowHeight="14.5" x14ac:dyDescent="0.35"/>
  <sheetData>
    <row r="2" spans="1:24" ht="16" thickBot="1" x14ac:dyDescent="0.4">
      <c r="A2" s="19" t="s">
        <v>74</v>
      </c>
      <c r="B2" s="19"/>
    </row>
    <row r="3" spans="1:24" ht="44" thickBot="1" x14ac:dyDescent="0.4">
      <c r="A3" s="207" t="s">
        <v>0</v>
      </c>
      <c r="B3" s="70" t="s">
        <v>33</v>
      </c>
      <c r="C3" s="71"/>
      <c r="D3" s="72"/>
      <c r="E3" s="70" t="s">
        <v>34</v>
      </c>
      <c r="F3" s="72"/>
      <c r="G3" s="70" t="s">
        <v>35</v>
      </c>
      <c r="H3" s="71"/>
      <c r="I3" s="71"/>
      <c r="J3" s="71"/>
      <c r="K3" s="71"/>
      <c r="L3" s="71"/>
      <c r="M3" s="71"/>
      <c r="N3" s="72"/>
      <c r="O3" s="70" t="s">
        <v>36</v>
      </c>
      <c r="P3" s="71"/>
      <c r="Q3" s="72"/>
      <c r="R3" s="48" t="s">
        <v>37</v>
      </c>
      <c r="S3" s="70" t="s">
        <v>38</v>
      </c>
      <c r="T3" s="71"/>
      <c r="U3" s="72"/>
      <c r="V3" s="70" t="s">
        <v>39</v>
      </c>
      <c r="W3" s="71"/>
      <c r="X3" s="72"/>
    </row>
    <row r="4" spans="1:24" ht="29.5" thickBot="1" x14ac:dyDescent="0.4">
      <c r="A4" s="208" t="s">
        <v>11</v>
      </c>
      <c r="B4" s="203" t="s">
        <v>13</v>
      </c>
      <c r="C4" s="204" t="s">
        <v>14</v>
      </c>
      <c r="D4" s="205" t="s">
        <v>15</v>
      </c>
      <c r="E4" s="203" t="s">
        <v>24</v>
      </c>
      <c r="F4" s="205" t="s">
        <v>25</v>
      </c>
      <c r="G4" s="203" t="s">
        <v>16</v>
      </c>
      <c r="H4" s="204" t="s">
        <v>17</v>
      </c>
      <c r="I4" s="204" t="s">
        <v>18</v>
      </c>
      <c r="J4" s="204" t="s">
        <v>19</v>
      </c>
      <c r="K4" s="204" t="s">
        <v>20</v>
      </c>
      <c r="L4" s="204" t="s">
        <v>21</v>
      </c>
      <c r="M4" s="204" t="s">
        <v>22</v>
      </c>
      <c r="N4" s="205" t="s">
        <v>23</v>
      </c>
      <c r="O4" s="203" t="s">
        <v>1</v>
      </c>
      <c r="P4" s="204" t="s">
        <v>2</v>
      </c>
      <c r="Q4" s="205" t="s">
        <v>3</v>
      </c>
      <c r="R4" s="206" t="s">
        <v>4</v>
      </c>
      <c r="S4" s="203" t="s">
        <v>5</v>
      </c>
      <c r="T4" s="204" t="s">
        <v>6</v>
      </c>
      <c r="U4" s="205" t="s">
        <v>7</v>
      </c>
      <c r="V4" s="203" t="s">
        <v>8</v>
      </c>
      <c r="W4" s="204" t="s">
        <v>9</v>
      </c>
      <c r="X4" s="205" t="s">
        <v>10</v>
      </c>
    </row>
    <row r="5" spans="1:24" x14ac:dyDescent="0.35">
      <c r="A5" s="209">
        <v>0</v>
      </c>
      <c r="B5" s="198">
        <v>0.9</v>
      </c>
      <c r="C5" s="199">
        <v>0.8</v>
      </c>
      <c r="D5" s="200">
        <v>0.7</v>
      </c>
      <c r="E5" s="198">
        <v>0.6</v>
      </c>
      <c r="F5" s="200">
        <v>0.9</v>
      </c>
      <c r="G5" s="198">
        <v>0.5</v>
      </c>
      <c r="H5" s="199">
        <v>0.5</v>
      </c>
      <c r="I5" s="199">
        <v>0.7</v>
      </c>
      <c r="J5" s="199">
        <v>0.5</v>
      </c>
      <c r="K5" s="199">
        <v>0.5</v>
      </c>
      <c r="L5" s="199">
        <v>1</v>
      </c>
      <c r="M5" s="199">
        <v>0.7</v>
      </c>
      <c r="N5" s="200">
        <v>0.9</v>
      </c>
      <c r="O5" s="194">
        <v>0.7</v>
      </c>
      <c r="P5" s="192">
        <v>0.9</v>
      </c>
      <c r="Q5" s="195">
        <v>0.6</v>
      </c>
      <c r="R5" s="201">
        <v>1</v>
      </c>
      <c r="S5" s="194">
        <v>0.5</v>
      </c>
      <c r="T5" s="192">
        <v>0.8</v>
      </c>
      <c r="U5" s="195">
        <v>0.8</v>
      </c>
      <c r="V5" s="194">
        <v>1</v>
      </c>
      <c r="W5" s="192">
        <v>0.7</v>
      </c>
      <c r="X5" s="195">
        <v>0.8</v>
      </c>
    </row>
    <row r="6" spans="1:24" x14ac:dyDescent="0.35">
      <c r="A6" s="210">
        <v>1</v>
      </c>
      <c r="B6" s="109">
        <v>0.9</v>
      </c>
      <c r="C6" s="110">
        <v>0.6</v>
      </c>
      <c r="D6" s="111">
        <v>0.6</v>
      </c>
      <c r="E6" s="109">
        <v>0.7</v>
      </c>
      <c r="F6" s="111">
        <v>0.5</v>
      </c>
      <c r="G6" s="109">
        <v>0.8</v>
      </c>
      <c r="H6" s="110">
        <v>0.5</v>
      </c>
      <c r="I6" s="110">
        <v>0.8</v>
      </c>
      <c r="J6" s="110">
        <v>0.6</v>
      </c>
      <c r="K6" s="110">
        <v>0.7</v>
      </c>
      <c r="L6" s="110">
        <v>0.7</v>
      </c>
      <c r="M6" s="110">
        <v>1</v>
      </c>
      <c r="N6" s="111">
        <v>0.4</v>
      </c>
      <c r="O6" s="80">
        <v>0.7</v>
      </c>
      <c r="P6" s="81">
        <v>0.8</v>
      </c>
      <c r="Q6" s="82">
        <v>0.5</v>
      </c>
      <c r="R6" s="83">
        <v>0.8</v>
      </c>
      <c r="S6" s="80">
        <v>0.7</v>
      </c>
      <c r="T6" s="81">
        <v>0.8</v>
      </c>
      <c r="U6" s="82">
        <v>0.7</v>
      </c>
      <c r="V6" s="80">
        <v>0.8</v>
      </c>
      <c r="W6" s="81">
        <v>0.7</v>
      </c>
      <c r="X6" s="82">
        <v>0.6</v>
      </c>
    </row>
    <row r="7" spans="1:24" x14ac:dyDescent="0.35">
      <c r="A7" s="210">
        <v>2</v>
      </c>
      <c r="B7" s="109">
        <v>1</v>
      </c>
      <c r="C7" s="110">
        <v>0.7</v>
      </c>
      <c r="D7" s="111">
        <v>0.5</v>
      </c>
      <c r="E7" s="109">
        <v>0.8</v>
      </c>
      <c r="F7" s="111">
        <v>1</v>
      </c>
      <c r="G7" s="109">
        <v>0.8</v>
      </c>
      <c r="H7" s="110">
        <v>0.7</v>
      </c>
      <c r="I7" s="110">
        <v>0.7</v>
      </c>
      <c r="J7" s="110">
        <v>0.8</v>
      </c>
      <c r="K7" s="110">
        <v>0.6</v>
      </c>
      <c r="L7" s="110">
        <v>0.8</v>
      </c>
      <c r="M7" s="110">
        <v>0.8</v>
      </c>
      <c r="N7" s="111">
        <v>1</v>
      </c>
      <c r="O7" s="80">
        <v>0.7</v>
      </c>
      <c r="P7" s="81">
        <v>0.9</v>
      </c>
      <c r="Q7" s="82">
        <v>0.5</v>
      </c>
      <c r="R7" s="83">
        <v>0.9</v>
      </c>
      <c r="S7" s="80">
        <v>0.6</v>
      </c>
      <c r="T7" s="81">
        <v>0.7</v>
      </c>
      <c r="U7" s="82">
        <v>0.5</v>
      </c>
      <c r="V7" s="80">
        <v>0.8</v>
      </c>
      <c r="W7" s="81">
        <v>0.6</v>
      </c>
      <c r="X7" s="82">
        <v>0.6</v>
      </c>
    </row>
    <row r="8" spans="1:24" x14ac:dyDescent="0.35">
      <c r="A8" s="210">
        <v>3</v>
      </c>
      <c r="B8" s="109">
        <v>0.7</v>
      </c>
      <c r="C8" s="110">
        <v>0.7</v>
      </c>
      <c r="D8" s="111">
        <v>0.7</v>
      </c>
      <c r="E8" s="109">
        <v>0.7</v>
      </c>
      <c r="F8" s="111">
        <v>0.7</v>
      </c>
      <c r="G8" s="109">
        <v>0.5</v>
      </c>
      <c r="H8" s="110">
        <v>0.9</v>
      </c>
      <c r="I8" s="110">
        <v>0.7</v>
      </c>
      <c r="J8" s="110">
        <v>0.6</v>
      </c>
      <c r="K8" s="110">
        <v>0.6</v>
      </c>
      <c r="L8" s="110">
        <v>0.8</v>
      </c>
      <c r="M8" s="110">
        <v>1.2</v>
      </c>
      <c r="N8" s="111">
        <v>0.9</v>
      </c>
      <c r="O8" s="80">
        <v>0.6</v>
      </c>
      <c r="P8" s="81">
        <v>1</v>
      </c>
      <c r="Q8" s="82">
        <v>0.7</v>
      </c>
      <c r="R8" s="83">
        <v>1.3</v>
      </c>
      <c r="S8" s="80">
        <v>0.7</v>
      </c>
      <c r="T8" s="81">
        <v>0.9</v>
      </c>
      <c r="U8" s="82">
        <v>0.7</v>
      </c>
      <c r="V8" s="80">
        <v>0.7</v>
      </c>
      <c r="W8" s="81">
        <v>0.6</v>
      </c>
      <c r="X8" s="82">
        <v>0.8</v>
      </c>
    </row>
    <row r="9" spans="1:24" x14ac:dyDescent="0.35">
      <c r="A9" s="210">
        <v>4</v>
      </c>
      <c r="B9" s="109">
        <v>1.2</v>
      </c>
      <c r="C9" s="110">
        <v>0.9</v>
      </c>
      <c r="D9" s="111">
        <v>0.6</v>
      </c>
      <c r="E9" s="109">
        <v>0.8</v>
      </c>
      <c r="F9" s="111">
        <v>1.1000000000000001</v>
      </c>
      <c r="G9" s="109">
        <v>0.6</v>
      </c>
      <c r="H9" s="110">
        <v>0.7</v>
      </c>
      <c r="I9" s="110">
        <v>0.8</v>
      </c>
      <c r="J9" s="110">
        <v>0.9</v>
      </c>
      <c r="K9" s="110">
        <v>0.7</v>
      </c>
      <c r="L9" s="110">
        <v>1</v>
      </c>
      <c r="M9" s="110">
        <v>1</v>
      </c>
      <c r="N9" s="111">
        <v>1.2</v>
      </c>
      <c r="O9" s="80">
        <v>0.5</v>
      </c>
      <c r="P9" s="81">
        <v>1.2</v>
      </c>
      <c r="Q9" s="82">
        <v>0.7</v>
      </c>
      <c r="R9" s="83">
        <v>1.4</v>
      </c>
      <c r="S9" s="80">
        <v>0.6</v>
      </c>
      <c r="T9" s="81">
        <v>0.8</v>
      </c>
      <c r="U9" s="82">
        <v>0.7</v>
      </c>
      <c r="V9" s="80">
        <v>0.8</v>
      </c>
      <c r="W9" s="81">
        <v>0.7</v>
      </c>
      <c r="X9" s="82">
        <v>0.7</v>
      </c>
    </row>
    <row r="10" spans="1:24" x14ac:dyDescent="0.35">
      <c r="A10" s="210">
        <v>5</v>
      </c>
      <c r="B10" s="109">
        <v>1</v>
      </c>
      <c r="C10" s="110">
        <v>0.7</v>
      </c>
      <c r="D10" s="111">
        <v>0.4</v>
      </c>
      <c r="E10" s="109">
        <v>0.6</v>
      </c>
      <c r="F10" s="111">
        <v>1.2</v>
      </c>
      <c r="G10" s="109">
        <v>0.7</v>
      </c>
      <c r="H10" s="110">
        <v>0.7</v>
      </c>
      <c r="I10" s="110">
        <v>0.7</v>
      </c>
      <c r="J10" s="110">
        <v>0.6</v>
      </c>
      <c r="K10" s="110">
        <v>0.7</v>
      </c>
      <c r="L10" s="110">
        <v>1</v>
      </c>
      <c r="M10" s="110">
        <v>1.1000000000000001</v>
      </c>
      <c r="N10" s="111">
        <v>0.9</v>
      </c>
      <c r="O10" s="80">
        <v>0.8</v>
      </c>
      <c r="P10" s="81">
        <v>1</v>
      </c>
      <c r="Q10" s="82">
        <v>0.6</v>
      </c>
      <c r="R10" s="83">
        <v>1.3</v>
      </c>
      <c r="S10" s="80">
        <v>0.6</v>
      </c>
      <c r="T10" s="81">
        <v>0.9</v>
      </c>
      <c r="U10" s="82">
        <v>0.7</v>
      </c>
      <c r="V10" s="80">
        <v>1</v>
      </c>
      <c r="W10" s="81">
        <v>0.7</v>
      </c>
      <c r="X10" s="82">
        <v>0.7</v>
      </c>
    </row>
    <row r="11" spans="1:24" x14ac:dyDescent="0.35">
      <c r="A11" s="210">
        <v>9</v>
      </c>
      <c r="B11" s="109"/>
      <c r="C11" s="110"/>
      <c r="D11" s="111"/>
      <c r="E11" s="109"/>
      <c r="F11" s="111"/>
      <c r="G11" s="109"/>
      <c r="H11" s="110"/>
      <c r="I11" s="110"/>
      <c r="J11" s="110"/>
      <c r="K11" s="110"/>
      <c r="L11" s="110"/>
      <c r="M11" s="110"/>
      <c r="N11" s="111"/>
      <c r="O11" s="80"/>
      <c r="P11" s="81"/>
      <c r="Q11" s="82"/>
      <c r="R11" s="83">
        <v>2.9</v>
      </c>
      <c r="S11" s="80"/>
      <c r="T11" s="81"/>
      <c r="U11" s="82"/>
      <c r="V11" s="80"/>
      <c r="W11" s="81"/>
      <c r="X11" s="82"/>
    </row>
    <row r="12" spans="1:24" ht="15" thickBot="1" x14ac:dyDescent="0.4">
      <c r="A12" s="211">
        <v>14</v>
      </c>
      <c r="B12" s="127">
        <v>0.4</v>
      </c>
      <c r="C12" s="128">
        <v>0.5</v>
      </c>
      <c r="D12" s="129">
        <v>0.4</v>
      </c>
      <c r="E12" s="127">
        <v>0.5</v>
      </c>
      <c r="F12" s="129">
        <v>0.8</v>
      </c>
      <c r="G12" s="127">
        <v>0.4</v>
      </c>
      <c r="H12" s="128">
        <v>0.5</v>
      </c>
      <c r="I12" s="128">
        <v>0.4</v>
      </c>
      <c r="J12" s="128">
        <v>0.5</v>
      </c>
      <c r="K12" s="128">
        <v>0.7</v>
      </c>
      <c r="L12" s="128">
        <v>0.7</v>
      </c>
      <c r="M12" s="128">
        <v>0.9</v>
      </c>
      <c r="N12" s="129">
        <v>1</v>
      </c>
      <c r="O12" s="84">
        <v>0.8</v>
      </c>
      <c r="P12" s="85">
        <v>0.7</v>
      </c>
      <c r="Q12" s="86">
        <v>0.5</v>
      </c>
      <c r="R12" s="87"/>
      <c r="S12" s="84">
        <v>0.5</v>
      </c>
      <c r="T12" s="85">
        <v>0.5</v>
      </c>
      <c r="U12" s="86">
        <v>0.6</v>
      </c>
      <c r="V12" s="84">
        <v>0.9</v>
      </c>
      <c r="W12" s="85">
        <v>0.7</v>
      </c>
      <c r="X12" s="86">
        <v>0.8</v>
      </c>
    </row>
    <row r="15" spans="1:24" ht="16" thickBot="1" x14ac:dyDescent="0.4">
      <c r="A15" s="212" t="s">
        <v>12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</row>
    <row r="16" spans="1:24" ht="43.5" x14ac:dyDescent="0.35">
      <c r="A16" s="214" t="s">
        <v>0</v>
      </c>
      <c r="B16" s="215" t="s">
        <v>33</v>
      </c>
      <c r="C16" s="216"/>
      <c r="D16" s="217"/>
      <c r="E16" s="215" t="s">
        <v>34</v>
      </c>
      <c r="F16" s="217"/>
      <c r="G16" s="215" t="s">
        <v>35</v>
      </c>
      <c r="H16" s="216"/>
      <c r="I16" s="216"/>
      <c r="J16" s="216"/>
      <c r="K16" s="216"/>
      <c r="L16" s="216"/>
      <c r="M16" s="216"/>
      <c r="N16" s="217"/>
      <c r="O16" s="215" t="s">
        <v>36</v>
      </c>
      <c r="P16" s="216"/>
      <c r="Q16" s="217"/>
      <c r="R16" s="218" t="s">
        <v>37</v>
      </c>
      <c r="S16" s="215" t="s">
        <v>38</v>
      </c>
      <c r="T16" s="216"/>
      <c r="U16" s="217"/>
      <c r="V16" s="215" t="s">
        <v>39</v>
      </c>
      <c r="W16" s="216"/>
      <c r="X16" s="217"/>
    </row>
    <row r="17" spans="1:24" ht="29.5" thickBot="1" x14ac:dyDescent="0.4">
      <c r="A17" s="219" t="s">
        <v>11</v>
      </c>
      <c r="B17" s="220" t="s">
        <v>13</v>
      </c>
      <c r="C17" s="221" t="s">
        <v>14</v>
      </c>
      <c r="D17" s="222" t="s">
        <v>15</v>
      </c>
      <c r="E17" s="220" t="s">
        <v>24</v>
      </c>
      <c r="F17" s="222" t="s">
        <v>25</v>
      </c>
      <c r="G17" s="220" t="s">
        <v>16</v>
      </c>
      <c r="H17" s="221" t="s">
        <v>17</v>
      </c>
      <c r="I17" s="221" t="s">
        <v>18</v>
      </c>
      <c r="J17" s="221" t="s">
        <v>19</v>
      </c>
      <c r="K17" s="221" t="s">
        <v>20</v>
      </c>
      <c r="L17" s="221" t="s">
        <v>21</v>
      </c>
      <c r="M17" s="221" t="s">
        <v>22</v>
      </c>
      <c r="N17" s="222" t="s">
        <v>23</v>
      </c>
      <c r="O17" s="220" t="s">
        <v>1</v>
      </c>
      <c r="P17" s="221" t="s">
        <v>2</v>
      </c>
      <c r="Q17" s="222" t="s">
        <v>3</v>
      </c>
      <c r="R17" s="223" t="s">
        <v>4</v>
      </c>
      <c r="S17" s="220" t="s">
        <v>5</v>
      </c>
      <c r="T17" s="221" t="s">
        <v>6</v>
      </c>
      <c r="U17" s="222" t="s">
        <v>7</v>
      </c>
      <c r="V17" s="220" t="s">
        <v>8</v>
      </c>
      <c r="W17" s="221" t="s">
        <v>9</v>
      </c>
      <c r="X17" s="222" t="s">
        <v>10</v>
      </c>
    </row>
    <row r="18" spans="1:24" x14ac:dyDescent="0.35">
      <c r="A18" s="224">
        <v>0</v>
      </c>
      <c r="B18" s="225">
        <v>0</v>
      </c>
      <c r="C18" s="226">
        <v>0</v>
      </c>
      <c r="D18" s="227">
        <v>0</v>
      </c>
      <c r="E18" s="225">
        <v>0</v>
      </c>
      <c r="F18" s="227">
        <v>0</v>
      </c>
      <c r="G18" s="225">
        <v>0</v>
      </c>
      <c r="H18" s="226">
        <v>0</v>
      </c>
      <c r="I18" s="226">
        <v>0</v>
      </c>
      <c r="J18" s="226">
        <v>0</v>
      </c>
      <c r="K18" s="226">
        <v>0</v>
      </c>
      <c r="L18" s="226">
        <v>0</v>
      </c>
      <c r="M18" s="226">
        <v>0</v>
      </c>
      <c r="N18" s="227">
        <v>0</v>
      </c>
      <c r="O18" s="225">
        <v>0</v>
      </c>
      <c r="P18" s="226">
        <v>0</v>
      </c>
      <c r="Q18" s="227">
        <v>0</v>
      </c>
      <c r="R18" s="228">
        <v>0</v>
      </c>
      <c r="S18" s="225">
        <v>0</v>
      </c>
      <c r="T18" s="226">
        <v>0</v>
      </c>
      <c r="U18" s="227">
        <v>0</v>
      </c>
      <c r="V18" s="225">
        <v>0</v>
      </c>
      <c r="W18" s="226">
        <v>0</v>
      </c>
      <c r="X18" s="227">
        <v>0</v>
      </c>
    </row>
    <row r="19" spans="1:24" x14ac:dyDescent="0.35">
      <c r="A19" s="229">
        <v>1</v>
      </c>
      <c r="B19" s="230">
        <f t="shared" ref="B19:X19" si="0">((B6-B5)/B5)*100</f>
        <v>0</v>
      </c>
      <c r="C19" s="231">
        <f t="shared" si="0"/>
        <v>-25.000000000000007</v>
      </c>
      <c r="D19" s="232">
        <f t="shared" si="0"/>
        <v>-14.285714285714283</v>
      </c>
      <c r="E19" s="230">
        <f t="shared" si="0"/>
        <v>16.666666666666664</v>
      </c>
      <c r="F19" s="232">
        <f t="shared" si="0"/>
        <v>-44.44444444444445</v>
      </c>
      <c r="G19" s="230">
        <f t="shared" si="0"/>
        <v>60.000000000000007</v>
      </c>
      <c r="H19" s="231">
        <f t="shared" si="0"/>
        <v>0</v>
      </c>
      <c r="I19" s="231">
        <f t="shared" si="0"/>
        <v>14.285714285714299</v>
      </c>
      <c r="J19" s="231">
        <f t="shared" si="0"/>
        <v>19.999999999999996</v>
      </c>
      <c r="K19" s="231">
        <f t="shared" si="0"/>
        <v>39.999999999999993</v>
      </c>
      <c r="L19" s="231">
        <f t="shared" si="0"/>
        <v>-30.000000000000004</v>
      </c>
      <c r="M19" s="231">
        <f t="shared" si="0"/>
        <v>42.857142857142868</v>
      </c>
      <c r="N19" s="232">
        <f t="shared" si="0"/>
        <v>-55.555555555555557</v>
      </c>
      <c r="O19" s="230">
        <f t="shared" si="0"/>
        <v>0</v>
      </c>
      <c r="P19" s="231">
        <f t="shared" si="0"/>
        <v>-11.111111111111107</v>
      </c>
      <c r="Q19" s="232">
        <f t="shared" si="0"/>
        <v>-16.666666666666664</v>
      </c>
      <c r="R19" s="233">
        <f t="shared" si="0"/>
        <v>-19.999999999999996</v>
      </c>
      <c r="S19" s="230">
        <f t="shared" si="0"/>
        <v>39.999999999999993</v>
      </c>
      <c r="T19" s="231">
        <f t="shared" si="0"/>
        <v>0</v>
      </c>
      <c r="U19" s="232">
        <f t="shared" si="0"/>
        <v>-12.500000000000011</v>
      </c>
      <c r="V19" s="230">
        <f t="shared" si="0"/>
        <v>-19.999999999999996</v>
      </c>
      <c r="W19" s="231">
        <f t="shared" si="0"/>
        <v>0</v>
      </c>
      <c r="X19" s="232">
        <f t="shared" si="0"/>
        <v>-25.000000000000007</v>
      </c>
    </row>
    <row r="20" spans="1:24" x14ac:dyDescent="0.35">
      <c r="A20" s="229">
        <v>2</v>
      </c>
      <c r="B20" s="230">
        <f t="shared" ref="B20:X20" si="1">((B7-B5)/B5)*100</f>
        <v>11.111111111111107</v>
      </c>
      <c r="C20" s="231">
        <f t="shared" si="1"/>
        <v>-12.500000000000011</v>
      </c>
      <c r="D20" s="232">
        <f t="shared" si="1"/>
        <v>-28.571428571428566</v>
      </c>
      <c r="E20" s="230">
        <f t="shared" si="1"/>
        <v>33.33333333333335</v>
      </c>
      <c r="F20" s="232">
        <f t="shared" si="1"/>
        <v>11.111111111111107</v>
      </c>
      <c r="G20" s="230">
        <f t="shared" si="1"/>
        <v>60.000000000000007</v>
      </c>
      <c r="H20" s="231">
        <f t="shared" si="1"/>
        <v>39.999999999999993</v>
      </c>
      <c r="I20" s="231">
        <f t="shared" si="1"/>
        <v>0</v>
      </c>
      <c r="J20" s="231">
        <f t="shared" si="1"/>
        <v>60.000000000000007</v>
      </c>
      <c r="K20" s="231">
        <f t="shared" si="1"/>
        <v>19.999999999999996</v>
      </c>
      <c r="L20" s="231">
        <f t="shared" si="1"/>
        <v>-19.999999999999996</v>
      </c>
      <c r="M20" s="231">
        <f t="shared" si="1"/>
        <v>14.285714285714299</v>
      </c>
      <c r="N20" s="232">
        <f t="shared" si="1"/>
        <v>11.111111111111107</v>
      </c>
      <c r="O20" s="230">
        <f t="shared" si="1"/>
        <v>0</v>
      </c>
      <c r="P20" s="231">
        <f t="shared" si="1"/>
        <v>0</v>
      </c>
      <c r="Q20" s="232">
        <f t="shared" si="1"/>
        <v>-16.666666666666664</v>
      </c>
      <c r="R20" s="233">
        <f t="shared" si="1"/>
        <v>-9.9999999999999982</v>
      </c>
      <c r="S20" s="230">
        <f t="shared" si="1"/>
        <v>19.999999999999996</v>
      </c>
      <c r="T20" s="231">
        <f t="shared" si="1"/>
        <v>-12.500000000000011</v>
      </c>
      <c r="U20" s="232">
        <f t="shared" si="1"/>
        <v>-37.500000000000007</v>
      </c>
      <c r="V20" s="230">
        <f t="shared" si="1"/>
        <v>-19.999999999999996</v>
      </c>
      <c r="W20" s="231">
        <f t="shared" si="1"/>
        <v>-14.285714285714283</v>
      </c>
      <c r="X20" s="232">
        <f t="shared" si="1"/>
        <v>-25.000000000000007</v>
      </c>
    </row>
    <row r="21" spans="1:24" x14ac:dyDescent="0.35">
      <c r="A21" s="229">
        <v>3</v>
      </c>
      <c r="B21" s="230">
        <f t="shared" ref="B21:X21" si="2">((B8-B5)/B5)*100</f>
        <v>-22.222222222222229</v>
      </c>
      <c r="C21" s="231">
        <f t="shared" si="2"/>
        <v>-12.500000000000011</v>
      </c>
      <c r="D21" s="232">
        <f t="shared" si="2"/>
        <v>0</v>
      </c>
      <c r="E21" s="230">
        <f t="shared" si="2"/>
        <v>16.666666666666664</v>
      </c>
      <c r="F21" s="232">
        <f t="shared" si="2"/>
        <v>-22.222222222222229</v>
      </c>
      <c r="G21" s="230">
        <f t="shared" si="2"/>
        <v>0</v>
      </c>
      <c r="H21" s="231">
        <f t="shared" si="2"/>
        <v>80</v>
      </c>
      <c r="I21" s="231">
        <f t="shared" si="2"/>
        <v>0</v>
      </c>
      <c r="J21" s="231">
        <f t="shared" si="2"/>
        <v>19.999999999999996</v>
      </c>
      <c r="K21" s="231">
        <f t="shared" si="2"/>
        <v>19.999999999999996</v>
      </c>
      <c r="L21" s="231">
        <f t="shared" si="2"/>
        <v>-19.999999999999996</v>
      </c>
      <c r="M21" s="231">
        <f t="shared" si="2"/>
        <v>71.428571428571431</v>
      </c>
      <c r="N21" s="232">
        <f t="shared" si="2"/>
        <v>0</v>
      </c>
      <c r="O21" s="230">
        <f t="shared" si="2"/>
        <v>-14.285714285714283</v>
      </c>
      <c r="P21" s="231">
        <f t="shared" si="2"/>
        <v>11.111111111111107</v>
      </c>
      <c r="Q21" s="232">
        <f t="shared" si="2"/>
        <v>16.666666666666664</v>
      </c>
      <c r="R21" s="233">
        <f t="shared" si="2"/>
        <v>30.000000000000004</v>
      </c>
      <c r="S21" s="230">
        <f t="shared" si="2"/>
        <v>39.999999999999993</v>
      </c>
      <c r="T21" s="231">
        <f t="shared" si="2"/>
        <v>12.499999999999996</v>
      </c>
      <c r="U21" s="232">
        <f t="shared" si="2"/>
        <v>-12.500000000000011</v>
      </c>
      <c r="V21" s="230">
        <f t="shared" si="2"/>
        <v>-30.000000000000004</v>
      </c>
      <c r="W21" s="231">
        <f t="shared" si="2"/>
        <v>-14.285714285714283</v>
      </c>
      <c r="X21" s="232">
        <f t="shared" si="2"/>
        <v>0</v>
      </c>
    </row>
    <row r="22" spans="1:24" x14ac:dyDescent="0.35">
      <c r="A22" s="229">
        <v>4</v>
      </c>
      <c r="B22" s="230">
        <f t="shared" ref="B22:X22" si="3">((B9-B5)/B5)*100</f>
        <v>33.333333333333329</v>
      </c>
      <c r="C22" s="231">
        <f t="shared" si="3"/>
        <v>12.499999999999996</v>
      </c>
      <c r="D22" s="232">
        <f t="shared" si="3"/>
        <v>-14.285714285714283</v>
      </c>
      <c r="E22" s="230">
        <f t="shared" si="3"/>
        <v>33.33333333333335</v>
      </c>
      <c r="F22" s="232">
        <f t="shared" si="3"/>
        <v>22.222222222222229</v>
      </c>
      <c r="G22" s="230">
        <f t="shared" si="3"/>
        <v>19.999999999999996</v>
      </c>
      <c r="H22" s="231">
        <f t="shared" si="3"/>
        <v>39.999999999999993</v>
      </c>
      <c r="I22" s="231">
        <f t="shared" si="3"/>
        <v>14.285714285714299</v>
      </c>
      <c r="J22" s="231">
        <f t="shared" si="3"/>
        <v>80</v>
      </c>
      <c r="K22" s="231">
        <f t="shared" si="3"/>
        <v>39.999999999999993</v>
      </c>
      <c r="L22" s="231">
        <f t="shared" si="3"/>
        <v>0</v>
      </c>
      <c r="M22" s="231">
        <f t="shared" si="3"/>
        <v>42.857142857142868</v>
      </c>
      <c r="N22" s="232">
        <f t="shared" si="3"/>
        <v>33.333333333333329</v>
      </c>
      <c r="O22" s="230">
        <f t="shared" si="3"/>
        <v>-28.571428571428566</v>
      </c>
      <c r="P22" s="231">
        <f t="shared" si="3"/>
        <v>33.333333333333329</v>
      </c>
      <c r="Q22" s="232">
        <f t="shared" si="3"/>
        <v>16.666666666666664</v>
      </c>
      <c r="R22" s="233">
        <f t="shared" si="3"/>
        <v>39.999999999999993</v>
      </c>
      <c r="S22" s="230">
        <f t="shared" si="3"/>
        <v>19.999999999999996</v>
      </c>
      <c r="T22" s="231">
        <f t="shared" si="3"/>
        <v>0</v>
      </c>
      <c r="U22" s="232">
        <f t="shared" si="3"/>
        <v>-12.500000000000011</v>
      </c>
      <c r="V22" s="230">
        <f t="shared" si="3"/>
        <v>-19.999999999999996</v>
      </c>
      <c r="W22" s="231">
        <f t="shared" si="3"/>
        <v>0</v>
      </c>
      <c r="X22" s="232">
        <f t="shared" si="3"/>
        <v>-12.500000000000011</v>
      </c>
    </row>
    <row r="23" spans="1:24" x14ac:dyDescent="0.35">
      <c r="A23" s="229">
        <v>5</v>
      </c>
      <c r="B23" s="230">
        <f t="shared" ref="B23:X23" si="4">((B10-B5)/B5)*100</f>
        <v>11.111111111111107</v>
      </c>
      <c r="C23" s="231">
        <f t="shared" si="4"/>
        <v>-12.500000000000011</v>
      </c>
      <c r="D23" s="232">
        <f t="shared" si="4"/>
        <v>-42.857142857142847</v>
      </c>
      <c r="E23" s="230">
        <f t="shared" si="4"/>
        <v>0</v>
      </c>
      <c r="F23" s="232">
        <f t="shared" si="4"/>
        <v>33.333333333333329</v>
      </c>
      <c r="G23" s="230">
        <f t="shared" si="4"/>
        <v>39.999999999999993</v>
      </c>
      <c r="H23" s="231">
        <f t="shared" si="4"/>
        <v>39.999999999999993</v>
      </c>
      <c r="I23" s="231">
        <f t="shared" si="4"/>
        <v>0</v>
      </c>
      <c r="J23" s="231">
        <f t="shared" si="4"/>
        <v>19.999999999999996</v>
      </c>
      <c r="K23" s="231">
        <f t="shared" si="4"/>
        <v>39.999999999999993</v>
      </c>
      <c r="L23" s="231">
        <f t="shared" si="4"/>
        <v>0</v>
      </c>
      <c r="M23" s="231">
        <f t="shared" si="4"/>
        <v>57.14285714285716</v>
      </c>
      <c r="N23" s="232">
        <f t="shared" si="4"/>
        <v>0</v>
      </c>
      <c r="O23" s="230">
        <f t="shared" si="4"/>
        <v>14.285714285714299</v>
      </c>
      <c r="P23" s="231">
        <f t="shared" si="4"/>
        <v>11.111111111111107</v>
      </c>
      <c r="Q23" s="232">
        <f t="shared" si="4"/>
        <v>0</v>
      </c>
      <c r="R23" s="233">
        <f t="shared" si="4"/>
        <v>30.000000000000004</v>
      </c>
      <c r="S23" s="230">
        <f t="shared" si="4"/>
        <v>19.999999999999996</v>
      </c>
      <c r="T23" s="231">
        <f t="shared" si="4"/>
        <v>12.499999999999996</v>
      </c>
      <c r="U23" s="232">
        <f t="shared" si="4"/>
        <v>-12.500000000000011</v>
      </c>
      <c r="V23" s="230">
        <f t="shared" si="4"/>
        <v>0</v>
      </c>
      <c r="W23" s="231">
        <f t="shared" si="4"/>
        <v>0</v>
      </c>
      <c r="X23" s="232">
        <f t="shared" si="4"/>
        <v>-12.500000000000011</v>
      </c>
    </row>
    <row r="24" spans="1:24" x14ac:dyDescent="0.35">
      <c r="A24" s="229">
        <v>9</v>
      </c>
      <c r="B24" s="230"/>
      <c r="C24" s="231"/>
      <c r="D24" s="232"/>
      <c r="E24" s="230"/>
      <c r="F24" s="232"/>
      <c r="G24" s="230"/>
      <c r="H24" s="231"/>
      <c r="I24" s="231"/>
      <c r="J24" s="231"/>
      <c r="K24" s="231"/>
      <c r="L24" s="231"/>
      <c r="M24" s="231"/>
      <c r="N24" s="232"/>
      <c r="O24" s="230"/>
      <c r="P24" s="231"/>
      <c r="Q24" s="232"/>
      <c r="R24" s="233">
        <f>((R11-R5)/R5)*100</f>
        <v>190</v>
      </c>
      <c r="S24" s="230"/>
      <c r="T24" s="231"/>
      <c r="U24" s="232"/>
      <c r="V24" s="230"/>
      <c r="W24" s="231"/>
      <c r="X24" s="232"/>
    </row>
    <row r="25" spans="1:24" ht="15" thickBot="1" x14ac:dyDescent="0.4">
      <c r="A25" s="223">
        <v>14</v>
      </c>
      <c r="B25" s="234">
        <f t="shared" ref="B25:N25" si="5">((B12-B5)/B5)*100</f>
        <v>-55.555555555555557</v>
      </c>
      <c r="C25" s="235">
        <f t="shared" si="5"/>
        <v>-37.500000000000007</v>
      </c>
      <c r="D25" s="160">
        <f t="shared" si="5"/>
        <v>-42.857142857142847</v>
      </c>
      <c r="E25" s="234">
        <f t="shared" si="5"/>
        <v>-16.666666666666664</v>
      </c>
      <c r="F25" s="160">
        <f t="shared" si="5"/>
        <v>-11.111111111111107</v>
      </c>
      <c r="G25" s="234">
        <f t="shared" si="5"/>
        <v>-19.999999999999996</v>
      </c>
      <c r="H25" s="235">
        <f t="shared" si="5"/>
        <v>0</v>
      </c>
      <c r="I25" s="235">
        <f t="shared" si="5"/>
        <v>-42.857142857142847</v>
      </c>
      <c r="J25" s="235">
        <f t="shared" si="5"/>
        <v>0</v>
      </c>
      <c r="K25" s="235">
        <f t="shared" si="5"/>
        <v>39.999999999999993</v>
      </c>
      <c r="L25" s="235">
        <f t="shared" si="5"/>
        <v>-30.000000000000004</v>
      </c>
      <c r="M25" s="235">
        <f t="shared" si="5"/>
        <v>28.57142857142858</v>
      </c>
      <c r="N25" s="160">
        <f t="shared" si="5"/>
        <v>11.111111111111107</v>
      </c>
      <c r="O25" s="234">
        <f>((O12-O5)/O5)*100</f>
        <v>14.285714285714299</v>
      </c>
      <c r="P25" s="235">
        <f t="shared" ref="P25:X25" si="6">((P12-P5)/P5)*100</f>
        <v>-22.222222222222229</v>
      </c>
      <c r="Q25" s="160">
        <f t="shared" si="6"/>
        <v>-16.666666666666664</v>
      </c>
      <c r="R25" s="236"/>
      <c r="S25" s="234">
        <f t="shared" si="6"/>
        <v>0</v>
      </c>
      <c r="T25" s="235">
        <f t="shared" si="6"/>
        <v>-37.500000000000007</v>
      </c>
      <c r="U25" s="160">
        <f t="shared" si="6"/>
        <v>-25.000000000000007</v>
      </c>
      <c r="V25" s="234">
        <f t="shared" si="6"/>
        <v>-9.9999999999999982</v>
      </c>
      <c r="W25" s="235">
        <f t="shared" si="6"/>
        <v>0</v>
      </c>
      <c r="X25" s="160">
        <f t="shared" si="6"/>
        <v>0</v>
      </c>
    </row>
  </sheetData>
  <mergeCells count="12">
    <mergeCell ref="B16:D16"/>
    <mergeCell ref="E16:F16"/>
    <mergeCell ref="G16:N16"/>
    <mergeCell ref="O16:Q16"/>
    <mergeCell ref="S16:U16"/>
    <mergeCell ref="V16:X16"/>
    <mergeCell ref="B3:D3"/>
    <mergeCell ref="E3:F3"/>
    <mergeCell ref="G3:N3"/>
    <mergeCell ref="O3:Q3"/>
    <mergeCell ref="S3:U3"/>
    <mergeCell ref="V3:X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A14C-B26C-4AC0-86CE-B2C593F2C480}">
  <dimension ref="A2:X26"/>
  <sheetViews>
    <sheetView tabSelected="1" topLeftCell="A19" workbookViewId="0">
      <selection activeCell="R15" sqref="R15"/>
    </sheetView>
  </sheetViews>
  <sheetFormatPr defaultRowHeight="14.5" x14ac:dyDescent="0.35"/>
  <sheetData>
    <row r="2" spans="1:24" ht="16" thickBot="1" x14ac:dyDescent="0.4">
      <c r="A2" s="19" t="s">
        <v>75</v>
      </c>
      <c r="B2" s="19"/>
    </row>
    <row r="3" spans="1:24" ht="43.5" x14ac:dyDescent="0.35">
      <c r="A3" s="79" t="s">
        <v>0</v>
      </c>
      <c r="B3" s="148" t="s">
        <v>33</v>
      </c>
      <c r="C3" s="179"/>
      <c r="D3" s="180"/>
      <c r="E3" s="148" t="s">
        <v>34</v>
      </c>
      <c r="F3" s="180"/>
      <c r="G3" s="148" t="s">
        <v>35</v>
      </c>
      <c r="H3" s="179"/>
      <c r="I3" s="179"/>
      <c r="J3" s="179"/>
      <c r="K3" s="179"/>
      <c r="L3" s="179"/>
      <c r="M3" s="179"/>
      <c r="N3" s="180"/>
      <c r="O3" s="148" t="s">
        <v>36</v>
      </c>
      <c r="P3" s="179"/>
      <c r="Q3" s="180"/>
      <c r="R3" s="75" t="s">
        <v>37</v>
      </c>
      <c r="S3" s="148" t="s">
        <v>38</v>
      </c>
      <c r="T3" s="179"/>
      <c r="U3" s="180"/>
      <c r="V3" s="148" t="s">
        <v>39</v>
      </c>
      <c r="W3" s="179"/>
      <c r="X3" s="180"/>
    </row>
    <row r="4" spans="1:24" ht="29" x14ac:dyDescent="0.35">
      <c r="A4" s="237" t="s">
        <v>11</v>
      </c>
      <c r="B4" s="23" t="s">
        <v>13</v>
      </c>
      <c r="C4" s="24" t="s">
        <v>14</v>
      </c>
      <c r="D4" s="25" t="s">
        <v>15</v>
      </c>
      <c r="E4" s="23" t="s">
        <v>24</v>
      </c>
      <c r="F4" s="25" t="s">
        <v>25</v>
      </c>
      <c r="G4" s="23" t="s">
        <v>16</v>
      </c>
      <c r="H4" s="24" t="s">
        <v>17</v>
      </c>
      <c r="I4" s="24" t="s">
        <v>18</v>
      </c>
      <c r="J4" s="24" t="s">
        <v>19</v>
      </c>
      <c r="K4" s="24" t="s">
        <v>20</v>
      </c>
      <c r="L4" s="24" t="s">
        <v>21</v>
      </c>
      <c r="M4" s="24" t="s">
        <v>22</v>
      </c>
      <c r="N4" s="25" t="s">
        <v>23</v>
      </c>
      <c r="O4" s="23" t="s">
        <v>1</v>
      </c>
      <c r="P4" s="24" t="s">
        <v>2</v>
      </c>
      <c r="Q4" s="25" t="s">
        <v>3</v>
      </c>
      <c r="R4" s="33" t="s">
        <v>4</v>
      </c>
      <c r="S4" s="23" t="s">
        <v>5</v>
      </c>
      <c r="T4" s="24" t="s">
        <v>6</v>
      </c>
      <c r="U4" s="25" t="s">
        <v>7</v>
      </c>
      <c r="V4" s="23" t="s">
        <v>8</v>
      </c>
      <c r="W4" s="24" t="s">
        <v>9</v>
      </c>
      <c r="X4" s="25" t="s">
        <v>10</v>
      </c>
    </row>
    <row r="5" spans="1:24" x14ac:dyDescent="0.35">
      <c r="A5" s="33">
        <v>0</v>
      </c>
      <c r="B5" s="109">
        <v>0.6</v>
      </c>
      <c r="C5" s="110">
        <v>0.3</v>
      </c>
      <c r="D5" s="111">
        <v>0.4</v>
      </c>
      <c r="E5" s="109">
        <v>0.4</v>
      </c>
      <c r="F5" s="111">
        <v>0.5</v>
      </c>
      <c r="G5" s="109">
        <v>0.5</v>
      </c>
      <c r="H5" s="110">
        <v>0.4</v>
      </c>
      <c r="I5" s="110">
        <v>0.4</v>
      </c>
      <c r="J5" s="110">
        <v>0.4</v>
      </c>
      <c r="K5" s="110">
        <v>0.4</v>
      </c>
      <c r="L5" s="110">
        <v>0.5</v>
      </c>
      <c r="M5" s="110">
        <v>0.5</v>
      </c>
      <c r="N5" s="111">
        <v>0.3</v>
      </c>
      <c r="O5" s="80">
        <v>0.3</v>
      </c>
      <c r="P5" s="81">
        <v>0.5</v>
      </c>
      <c r="Q5" s="82">
        <v>0.4</v>
      </c>
      <c r="R5" s="83">
        <v>0.4</v>
      </c>
      <c r="S5" s="80">
        <v>0.4</v>
      </c>
      <c r="T5" s="81">
        <v>0.4</v>
      </c>
      <c r="U5" s="82">
        <v>0.3</v>
      </c>
      <c r="V5" s="80">
        <v>0.4</v>
      </c>
      <c r="W5" s="81">
        <v>0.4</v>
      </c>
      <c r="X5" s="82">
        <v>0.3</v>
      </c>
    </row>
    <row r="6" spans="1:24" x14ac:dyDescent="0.35">
      <c r="A6" s="33">
        <v>1</v>
      </c>
      <c r="B6" s="109">
        <v>0.4</v>
      </c>
      <c r="C6" s="110">
        <v>0.3</v>
      </c>
      <c r="D6" s="111">
        <v>0.3</v>
      </c>
      <c r="E6" s="109">
        <v>0.4</v>
      </c>
      <c r="F6" s="111">
        <v>0.6</v>
      </c>
      <c r="G6" s="109">
        <v>0.4</v>
      </c>
      <c r="H6" s="110">
        <v>0.3</v>
      </c>
      <c r="I6" s="110">
        <v>0.3</v>
      </c>
      <c r="J6" s="110">
        <v>0.4</v>
      </c>
      <c r="K6" s="110">
        <v>0.4</v>
      </c>
      <c r="L6" s="110">
        <v>0.4</v>
      </c>
      <c r="M6" s="110">
        <v>0.4</v>
      </c>
      <c r="N6" s="111">
        <v>0.3</v>
      </c>
      <c r="O6" s="80">
        <v>0.3</v>
      </c>
      <c r="P6" s="81">
        <v>0.5</v>
      </c>
      <c r="Q6" s="82">
        <v>0.4</v>
      </c>
      <c r="R6" s="83">
        <v>0.3</v>
      </c>
      <c r="S6" s="80">
        <v>0.4</v>
      </c>
      <c r="T6" s="81">
        <v>0.4</v>
      </c>
      <c r="U6" s="82">
        <v>0.4</v>
      </c>
      <c r="V6" s="80">
        <v>0.4</v>
      </c>
      <c r="W6" s="81">
        <v>0.3</v>
      </c>
      <c r="X6" s="82">
        <v>0.3</v>
      </c>
    </row>
    <row r="7" spans="1:24" x14ac:dyDescent="0.35">
      <c r="A7" s="33">
        <v>2</v>
      </c>
      <c r="B7" s="109">
        <v>0.4</v>
      </c>
      <c r="C7" s="110">
        <v>0.4</v>
      </c>
      <c r="D7" s="111">
        <v>0.3</v>
      </c>
      <c r="E7" s="109">
        <v>0.3</v>
      </c>
      <c r="F7" s="111">
        <v>0.8</v>
      </c>
      <c r="G7" s="109">
        <v>0.4</v>
      </c>
      <c r="H7" s="110">
        <v>0.4</v>
      </c>
      <c r="I7" s="110">
        <v>0.4</v>
      </c>
      <c r="J7" s="110">
        <v>0.4</v>
      </c>
      <c r="K7" s="110">
        <v>0.4</v>
      </c>
      <c r="L7" s="110">
        <v>0.4</v>
      </c>
      <c r="M7" s="110">
        <v>0.6</v>
      </c>
      <c r="N7" s="111">
        <v>0.4</v>
      </c>
      <c r="O7" s="80">
        <v>0.4</v>
      </c>
      <c r="P7" s="81">
        <v>0.6</v>
      </c>
      <c r="Q7" s="82">
        <v>0.4</v>
      </c>
      <c r="R7" s="83">
        <v>0.3</v>
      </c>
      <c r="S7" s="80">
        <v>0.4</v>
      </c>
      <c r="T7" s="81">
        <v>0.4</v>
      </c>
      <c r="U7" s="82">
        <v>0.4</v>
      </c>
      <c r="V7" s="80">
        <v>0.3</v>
      </c>
      <c r="W7" s="81">
        <v>0.3</v>
      </c>
      <c r="X7" s="82">
        <v>0.3</v>
      </c>
    </row>
    <row r="8" spans="1:24" x14ac:dyDescent="0.35">
      <c r="A8" s="33">
        <v>3</v>
      </c>
      <c r="B8" s="109">
        <v>0.5</v>
      </c>
      <c r="C8" s="110">
        <v>0.5</v>
      </c>
      <c r="D8" s="111">
        <v>0.4</v>
      </c>
      <c r="E8" s="109">
        <v>0.4</v>
      </c>
      <c r="F8" s="111">
        <v>0.8</v>
      </c>
      <c r="G8" s="109">
        <v>0.5</v>
      </c>
      <c r="H8" s="110">
        <v>0.3</v>
      </c>
      <c r="I8" s="110">
        <v>0.4</v>
      </c>
      <c r="J8" s="110">
        <v>0.5</v>
      </c>
      <c r="K8" s="110">
        <v>0.4</v>
      </c>
      <c r="L8" s="110">
        <v>0.4</v>
      </c>
      <c r="M8" s="110">
        <v>0.5</v>
      </c>
      <c r="N8" s="111">
        <v>0.4</v>
      </c>
      <c r="O8" s="80">
        <v>0.4</v>
      </c>
      <c r="P8" s="81">
        <v>0.6</v>
      </c>
      <c r="Q8" s="82">
        <v>0.5</v>
      </c>
      <c r="R8" s="83">
        <v>0.4</v>
      </c>
      <c r="S8" s="80">
        <v>0.4</v>
      </c>
      <c r="T8" s="81">
        <v>0.4</v>
      </c>
      <c r="U8" s="82">
        <v>0.4</v>
      </c>
      <c r="V8" s="80">
        <v>0.3</v>
      </c>
      <c r="W8" s="81">
        <v>0.3</v>
      </c>
      <c r="X8" s="82">
        <v>0.3</v>
      </c>
    </row>
    <row r="9" spans="1:24" x14ac:dyDescent="0.35">
      <c r="A9" s="33">
        <v>4</v>
      </c>
      <c r="B9" s="109">
        <v>0.6</v>
      </c>
      <c r="C9" s="110">
        <v>0.5</v>
      </c>
      <c r="D9" s="111">
        <v>0.4</v>
      </c>
      <c r="E9" s="109">
        <v>0.5</v>
      </c>
      <c r="F9" s="111">
        <v>0.8</v>
      </c>
      <c r="G9" s="109">
        <v>0.4</v>
      </c>
      <c r="H9" s="110">
        <v>0.3</v>
      </c>
      <c r="I9" s="110">
        <v>0.6</v>
      </c>
      <c r="J9" s="110">
        <v>0.4</v>
      </c>
      <c r="K9" s="110">
        <v>0.4</v>
      </c>
      <c r="L9" s="110">
        <v>0.4</v>
      </c>
      <c r="M9" s="110">
        <v>0.5</v>
      </c>
      <c r="N9" s="111">
        <v>0.4</v>
      </c>
      <c r="O9" s="80">
        <v>0.4</v>
      </c>
      <c r="P9" s="81">
        <v>0.6</v>
      </c>
      <c r="Q9" s="82">
        <v>0.5</v>
      </c>
      <c r="R9" s="83">
        <v>0.4</v>
      </c>
      <c r="S9" s="80">
        <v>0.4</v>
      </c>
      <c r="T9" s="81">
        <v>0.4</v>
      </c>
      <c r="U9" s="82">
        <v>0.4</v>
      </c>
      <c r="V9" s="80">
        <v>0.3</v>
      </c>
      <c r="W9" s="81">
        <v>0.3</v>
      </c>
      <c r="X9" s="82">
        <v>0.3</v>
      </c>
    </row>
    <row r="10" spans="1:24" x14ac:dyDescent="0.35">
      <c r="A10" s="33">
        <v>5</v>
      </c>
      <c r="B10" s="109">
        <v>0.5</v>
      </c>
      <c r="C10" s="110">
        <v>0.6</v>
      </c>
      <c r="D10" s="111">
        <v>0.6</v>
      </c>
      <c r="E10" s="109">
        <v>0.3</v>
      </c>
      <c r="F10" s="111">
        <v>0.6</v>
      </c>
      <c r="G10" s="109">
        <v>0.4</v>
      </c>
      <c r="H10" s="110">
        <v>0.3</v>
      </c>
      <c r="I10" s="110">
        <v>0.4</v>
      </c>
      <c r="J10" s="110">
        <v>0.4</v>
      </c>
      <c r="K10" s="110">
        <v>0.4</v>
      </c>
      <c r="L10" s="110">
        <v>0.4</v>
      </c>
      <c r="M10" s="110">
        <v>0.5</v>
      </c>
      <c r="N10" s="111">
        <v>0.4</v>
      </c>
      <c r="O10" s="80">
        <v>0.4</v>
      </c>
      <c r="P10" s="81">
        <v>0.6</v>
      </c>
      <c r="Q10" s="82">
        <v>0.4</v>
      </c>
      <c r="R10" s="83">
        <v>0.7</v>
      </c>
      <c r="S10" s="80">
        <v>0.4</v>
      </c>
      <c r="T10" s="81">
        <v>0.5</v>
      </c>
      <c r="U10" s="82">
        <v>0.4</v>
      </c>
      <c r="V10" s="80">
        <v>0.3</v>
      </c>
      <c r="W10" s="81">
        <v>0.4</v>
      </c>
      <c r="X10" s="82">
        <v>0.3</v>
      </c>
    </row>
    <row r="11" spans="1:24" x14ac:dyDescent="0.35">
      <c r="A11" s="33">
        <v>9</v>
      </c>
      <c r="B11" s="109"/>
      <c r="C11" s="110"/>
      <c r="D11" s="111"/>
      <c r="E11" s="109"/>
      <c r="F11" s="111"/>
      <c r="G11" s="109"/>
      <c r="H11" s="110"/>
      <c r="I11" s="110"/>
      <c r="J11" s="110"/>
      <c r="K11" s="110"/>
      <c r="L11" s="110"/>
      <c r="M11" s="110"/>
      <c r="N11" s="111"/>
      <c r="O11" s="80"/>
      <c r="P11" s="81"/>
      <c r="Q11" s="82"/>
      <c r="R11" s="83">
        <v>4.5999999999999996</v>
      </c>
      <c r="S11" s="80"/>
      <c r="T11" s="81"/>
      <c r="U11" s="82"/>
      <c r="V11" s="80"/>
      <c r="W11" s="81"/>
      <c r="X11" s="82"/>
    </row>
    <row r="12" spans="1:24" ht="15" thickBot="1" x14ac:dyDescent="0.4">
      <c r="A12" s="34">
        <v>14</v>
      </c>
      <c r="B12" s="127">
        <v>0.3</v>
      </c>
      <c r="C12" s="128">
        <v>0.3</v>
      </c>
      <c r="D12" s="129">
        <v>0.3</v>
      </c>
      <c r="E12" s="127">
        <v>0.3</v>
      </c>
      <c r="F12" s="129">
        <v>0.4</v>
      </c>
      <c r="G12" s="127">
        <v>0.3</v>
      </c>
      <c r="H12" s="128">
        <v>0.3</v>
      </c>
      <c r="I12" s="128">
        <v>0.3</v>
      </c>
      <c r="J12" s="128">
        <v>0.3</v>
      </c>
      <c r="K12" s="128">
        <v>0.2</v>
      </c>
      <c r="L12" s="128">
        <v>0.3</v>
      </c>
      <c r="M12" s="128">
        <v>0.3</v>
      </c>
      <c r="N12" s="129">
        <v>0.3</v>
      </c>
      <c r="O12" s="84">
        <v>0.4</v>
      </c>
      <c r="P12" s="85">
        <v>0.3</v>
      </c>
      <c r="Q12" s="86">
        <v>0.3</v>
      </c>
      <c r="R12" s="87"/>
      <c r="S12" s="84">
        <v>0.4</v>
      </c>
      <c r="T12" s="85">
        <v>0.4</v>
      </c>
      <c r="U12" s="86">
        <v>0.3</v>
      </c>
      <c r="V12" s="84">
        <v>0.4</v>
      </c>
      <c r="W12" s="85">
        <v>0.3</v>
      </c>
      <c r="X12" s="86">
        <v>0.3</v>
      </c>
    </row>
    <row r="13" spans="1:24" x14ac:dyDescent="0.35">
      <c r="E13" s="238"/>
    </row>
    <row r="16" spans="1:24" ht="16" thickBot="1" x14ac:dyDescent="0.4">
      <c r="A16" s="18" t="s">
        <v>12</v>
      </c>
    </row>
    <row r="17" spans="1:24" ht="43.5" x14ac:dyDescent="0.35">
      <c r="A17" s="79" t="s">
        <v>0</v>
      </c>
      <c r="B17" s="148" t="s">
        <v>33</v>
      </c>
      <c r="C17" s="179"/>
      <c r="D17" s="180"/>
      <c r="E17" s="148" t="s">
        <v>34</v>
      </c>
      <c r="F17" s="180"/>
      <c r="G17" s="148" t="s">
        <v>35</v>
      </c>
      <c r="H17" s="179"/>
      <c r="I17" s="179"/>
      <c r="J17" s="179"/>
      <c r="K17" s="179"/>
      <c r="L17" s="179"/>
      <c r="M17" s="179"/>
      <c r="N17" s="180"/>
      <c r="O17" s="148" t="s">
        <v>36</v>
      </c>
      <c r="P17" s="179"/>
      <c r="Q17" s="180"/>
      <c r="R17" s="75" t="s">
        <v>37</v>
      </c>
      <c r="S17" s="148" t="s">
        <v>38</v>
      </c>
      <c r="T17" s="179"/>
      <c r="U17" s="180"/>
      <c r="V17" s="148" t="s">
        <v>39</v>
      </c>
      <c r="W17" s="179"/>
      <c r="X17" s="180"/>
    </row>
    <row r="18" spans="1:24" ht="29.5" thickBot="1" x14ac:dyDescent="0.4">
      <c r="A18" s="196" t="s">
        <v>11</v>
      </c>
      <c r="B18" s="26" t="s">
        <v>13</v>
      </c>
      <c r="C18" s="158" t="s">
        <v>14</v>
      </c>
      <c r="D18" s="197" t="s">
        <v>15</v>
      </c>
      <c r="E18" s="26" t="s">
        <v>24</v>
      </c>
      <c r="F18" s="197" t="s">
        <v>25</v>
      </c>
      <c r="G18" s="26" t="s">
        <v>16</v>
      </c>
      <c r="H18" s="158" t="s">
        <v>17</v>
      </c>
      <c r="I18" s="158" t="s">
        <v>18</v>
      </c>
      <c r="J18" s="158" t="s">
        <v>19</v>
      </c>
      <c r="K18" s="158" t="s">
        <v>20</v>
      </c>
      <c r="L18" s="158" t="s">
        <v>21</v>
      </c>
      <c r="M18" s="158" t="s">
        <v>22</v>
      </c>
      <c r="N18" s="197" t="s">
        <v>23</v>
      </c>
      <c r="O18" s="26" t="s">
        <v>1</v>
      </c>
      <c r="P18" s="158" t="s">
        <v>2</v>
      </c>
      <c r="Q18" s="197" t="s">
        <v>3</v>
      </c>
      <c r="R18" s="34" t="s">
        <v>4</v>
      </c>
      <c r="S18" s="26" t="s">
        <v>5</v>
      </c>
      <c r="T18" s="158" t="s">
        <v>6</v>
      </c>
      <c r="U18" s="197" t="s">
        <v>7</v>
      </c>
      <c r="V18" s="26" t="s">
        <v>8</v>
      </c>
      <c r="W18" s="158" t="s">
        <v>9</v>
      </c>
      <c r="X18" s="197" t="s">
        <v>10</v>
      </c>
    </row>
    <row r="19" spans="1:24" x14ac:dyDescent="0.35">
      <c r="A19" s="47">
        <v>0</v>
      </c>
      <c r="B19" s="194">
        <v>0</v>
      </c>
      <c r="C19" s="192">
        <v>0</v>
      </c>
      <c r="D19" s="195">
        <v>0</v>
      </c>
      <c r="E19" s="194">
        <v>0</v>
      </c>
      <c r="F19" s="195">
        <v>0</v>
      </c>
      <c r="G19" s="194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5">
        <v>0</v>
      </c>
      <c r="O19" s="194">
        <v>0</v>
      </c>
      <c r="P19" s="192">
        <v>0</v>
      </c>
      <c r="Q19" s="195">
        <v>0</v>
      </c>
      <c r="R19" s="201">
        <v>0</v>
      </c>
      <c r="S19" s="194">
        <v>0</v>
      </c>
      <c r="T19" s="192">
        <v>0</v>
      </c>
      <c r="U19" s="195">
        <v>0</v>
      </c>
      <c r="V19" s="194">
        <v>0</v>
      </c>
      <c r="W19" s="192">
        <v>0</v>
      </c>
      <c r="X19" s="195">
        <v>0</v>
      </c>
    </row>
    <row r="20" spans="1:24" x14ac:dyDescent="0.35">
      <c r="A20" s="33">
        <v>1</v>
      </c>
      <c r="B20" s="80">
        <f t="shared" ref="B20:X20" si="0">((B6-B5)/B5)*100</f>
        <v>-33.333333333333329</v>
      </c>
      <c r="C20" s="81">
        <f t="shared" si="0"/>
        <v>0</v>
      </c>
      <c r="D20" s="82">
        <f t="shared" si="0"/>
        <v>-25.000000000000007</v>
      </c>
      <c r="E20" s="80">
        <f t="shared" si="0"/>
        <v>0</v>
      </c>
      <c r="F20" s="82">
        <f t="shared" si="0"/>
        <v>19.999999999999996</v>
      </c>
      <c r="G20" s="80">
        <f t="shared" si="0"/>
        <v>-19.999999999999996</v>
      </c>
      <c r="H20" s="81">
        <f t="shared" si="0"/>
        <v>-25.000000000000007</v>
      </c>
      <c r="I20" s="81">
        <f t="shared" si="0"/>
        <v>-25.000000000000007</v>
      </c>
      <c r="J20" s="81">
        <f t="shared" si="0"/>
        <v>0</v>
      </c>
      <c r="K20" s="81">
        <f t="shared" si="0"/>
        <v>0</v>
      </c>
      <c r="L20" s="81">
        <f t="shared" si="0"/>
        <v>-19.999999999999996</v>
      </c>
      <c r="M20" s="81">
        <f t="shared" si="0"/>
        <v>-19.999999999999996</v>
      </c>
      <c r="N20" s="82">
        <f t="shared" si="0"/>
        <v>0</v>
      </c>
      <c r="O20" s="80">
        <f t="shared" si="0"/>
        <v>0</v>
      </c>
      <c r="P20" s="81">
        <f t="shared" si="0"/>
        <v>0</v>
      </c>
      <c r="Q20" s="82">
        <f t="shared" si="0"/>
        <v>0</v>
      </c>
      <c r="R20" s="83">
        <f t="shared" si="0"/>
        <v>-25.000000000000007</v>
      </c>
      <c r="S20" s="80">
        <f t="shared" si="0"/>
        <v>0</v>
      </c>
      <c r="T20" s="81">
        <f t="shared" si="0"/>
        <v>0</v>
      </c>
      <c r="U20" s="82">
        <f t="shared" si="0"/>
        <v>33.33333333333335</v>
      </c>
      <c r="V20" s="80">
        <f t="shared" si="0"/>
        <v>0</v>
      </c>
      <c r="W20" s="81">
        <f t="shared" si="0"/>
        <v>-25.000000000000007</v>
      </c>
      <c r="X20" s="82">
        <f t="shared" si="0"/>
        <v>0</v>
      </c>
    </row>
    <row r="21" spans="1:24" x14ac:dyDescent="0.35">
      <c r="A21" s="33">
        <v>2</v>
      </c>
      <c r="B21" s="80">
        <f t="shared" ref="B21:X21" si="1">((B7-B5)/B5)*100</f>
        <v>-33.333333333333329</v>
      </c>
      <c r="C21" s="81">
        <f t="shared" si="1"/>
        <v>33.33333333333335</v>
      </c>
      <c r="D21" s="82">
        <f t="shared" si="1"/>
        <v>-25.000000000000007</v>
      </c>
      <c r="E21" s="80">
        <f t="shared" si="1"/>
        <v>-25.000000000000007</v>
      </c>
      <c r="F21" s="82">
        <f t="shared" si="1"/>
        <v>60.000000000000007</v>
      </c>
      <c r="G21" s="80">
        <f t="shared" si="1"/>
        <v>-19.999999999999996</v>
      </c>
      <c r="H21" s="81">
        <f t="shared" si="1"/>
        <v>0</v>
      </c>
      <c r="I21" s="81">
        <f t="shared" si="1"/>
        <v>0</v>
      </c>
      <c r="J21" s="81">
        <f t="shared" si="1"/>
        <v>0</v>
      </c>
      <c r="K21" s="81">
        <f t="shared" si="1"/>
        <v>0</v>
      </c>
      <c r="L21" s="81">
        <f t="shared" si="1"/>
        <v>-19.999999999999996</v>
      </c>
      <c r="M21" s="81">
        <f t="shared" si="1"/>
        <v>19.999999999999996</v>
      </c>
      <c r="N21" s="82">
        <f t="shared" si="1"/>
        <v>33.33333333333335</v>
      </c>
      <c r="O21" s="80">
        <f t="shared" si="1"/>
        <v>33.33333333333335</v>
      </c>
      <c r="P21" s="81">
        <f t="shared" si="1"/>
        <v>19.999999999999996</v>
      </c>
      <c r="Q21" s="82">
        <f t="shared" si="1"/>
        <v>0</v>
      </c>
      <c r="R21" s="83">
        <f t="shared" si="1"/>
        <v>-25.000000000000007</v>
      </c>
      <c r="S21" s="80">
        <f t="shared" si="1"/>
        <v>0</v>
      </c>
      <c r="T21" s="81">
        <f t="shared" si="1"/>
        <v>0</v>
      </c>
      <c r="U21" s="82">
        <f t="shared" si="1"/>
        <v>33.33333333333335</v>
      </c>
      <c r="V21" s="80">
        <f t="shared" si="1"/>
        <v>-25.000000000000007</v>
      </c>
      <c r="W21" s="81">
        <f t="shared" si="1"/>
        <v>-25.000000000000007</v>
      </c>
      <c r="X21" s="82">
        <f t="shared" si="1"/>
        <v>0</v>
      </c>
    </row>
    <row r="22" spans="1:24" x14ac:dyDescent="0.35">
      <c r="A22" s="33">
        <v>3</v>
      </c>
      <c r="B22" s="80">
        <f t="shared" ref="B22:X22" si="2">((B8-B5)/B5)*100</f>
        <v>-16.666666666666664</v>
      </c>
      <c r="C22" s="81">
        <f t="shared" si="2"/>
        <v>66.666666666666671</v>
      </c>
      <c r="D22" s="82">
        <f t="shared" si="2"/>
        <v>0</v>
      </c>
      <c r="E22" s="80">
        <f t="shared" si="2"/>
        <v>0</v>
      </c>
      <c r="F22" s="82">
        <f t="shared" si="2"/>
        <v>60.000000000000007</v>
      </c>
      <c r="G22" s="80">
        <f t="shared" si="2"/>
        <v>0</v>
      </c>
      <c r="H22" s="81">
        <f t="shared" si="2"/>
        <v>-25.000000000000007</v>
      </c>
      <c r="I22" s="81">
        <f t="shared" si="2"/>
        <v>0</v>
      </c>
      <c r="J22" s="81">
        <f t="shared" si="2"/>
        <v>24.999999999999993</v>
      </c>
      <c r="K22" s="81">
        <f t="shared" si="2"/>
        <v>0</v>
      </c>
      <c r="L22" s="81">
        <f t="shared" si="2"/>
        <v>-19.999999999999996</v>
      </c>
      <c r="M22" s="81">
        <f t="shared" si="2"/>
        <v>0</v>
      </c>
      <c r="N22" s="82">
        <f t="shared" si="2"/>
        <v>33.33333333333335</v>
      </c>
      <c r="O22" s="80">
        <f t="shared" si="2"/>
        <v>33.33333333333335</v>
      </c>
      <c r="P22" s="81">
        <f t="shared" si="2"/>
        <v>19.999999999999996</v>
      </c>
      <c r="Q22" s="82">
        <f t="shared" si="2"/>
        <v>24.999999999999993</v>
      </c>
      <c r="R22" s="83">
        <f t="shared" si="2"/>
        <v>0</v>
      </c>
      <c r="S22" s="80">
        <f t="shared" si="2"/>
        <v>0</v>
      </c>
      <c r="T22" s="81">
        <f t="shared" si="2"/>
        <v>0</v>
      </c>
      <c r="U22" s="82">
        <f t="shared" si="2"/>
        <v>33.33333333333335</v>
      </c>
      <c r="V22" s="80">
        <f t="shared" si="2"/>
        <v>-25.000000000000007</v>
      </c>
      <c r="W22" s="81">
        <f t="shared" si="2"/>
        <v>-25.000000000000007</v>
      </c>
      <c r="X22" s="82">
        <f t="shared" si="2"/>
        <v>0</v>
      </c>
    </row>
    <row r="23" spans="1:24" x14ac:dyDescent="0.35">
      <c r="A23" s="33">
        <v>4</v>
      </c>
      <c r="B23" s="80">
        <f t="shared" ref="B23:X23" si="3">((B9-B5)/B5)*100</f>
        <v>0</v>
      </c>
      <c r="C23" s="81">
        <f t="shared" si="3"/>
        <v>66.666666666666671</v>
      </c>
      <c r="D23" s="82">
        <f t="shared" si="3"/>
        <v>0</v>
      </c>
      <c r="E23" s="80">
        <f t="shared" si="3"/>
        <v>24.999999999999993</v>
      </c>
      <c r="F23" s="82">
        <f t="shared" si="3"/>
        <v>60.000000000000007</v>
      </c>
      <c r="G23" s="80">
        <f t="shared" si="3"/>
        <v>-19.999999999999996</v>
      </c>
      <c r="H23" s="81">
        <f t="shared" si="3"/>
        <v>-25.000000000000007</v>
      </c>
      <c r="I23" s="81">
        <f t="shared" si="3"/>
        <v>49.999999999999986</v>
      </c>
      <c r="J23" s="81">
        <f t="shared" si="3"/>
        <v>0</v>
      </c>
      <c r="K23" s="81">
        <f t="shared" si="3"/>
        <v>0</v>
      </c>
      <c r="L23" s="81">
        <f t="shared" si="3"/>
        <v>-19.999999999999996</v>
      </c>
      <c r="M23" s="81">
        <f t="shared" si="3"/>
        <v>0</v>
      </c>
      <c r="N23" s="82">
        <f t="shared" si="3"/>
        <v>33.33333333333335</v>
      </c>
      <c r="O23" s="80">
        <f t="shared" si="3"/>
        <v>33.33333333333335</v>
      </c>
      <c r="P23" s="81">
        <f t="shared" si="3"/>
        <v>19.999999999999996</v>
      </c>
      <c r="Q23" s="82">
        <f t="shared" si="3"/>
        <v>24.999999999999993</v>
      </c>
      <c r="R23" s="83">
        <f t="shared" si="3"/>
        <v>0</v>
      </c>
      <c r="S23" s="80">
        <f t="shared" si="3"/>
        <v>0</v>
      </c>
      <c r="T23" s="81">
        <f t="shared" si="3"/>
        <v>0</v>
      </c>
      <c r="U23" s="82">
        <f t="shared" si="3"/>
        <v>33.33333333333335</v>
      </c>
      <c r="V23" s="80">
        <f t="shared" si="3"/>
        <v>-25.000000000000007</v>
      </c>
      <c r="W23" s="81">
        <f t="shared" si="3"/>
        <v>-25.000000000000007</v>
      </c>
      <c r="X23" s="82">
        <f t="shared" si="3"/>
        <v>0</v>
      </c>
    </row>
    <row r="24" spans="1:24" x14ac:dyDescent="0.35">
      <c r="A24" s="33">
        <v>5</v>
      </c>
      <c r="B24" s="80">
        <f t="shared" ref="B24:X24" si="4">((B10-B5)/B5)*100</f>
        <v>-16.666666666666664</v>
      </c>
      <c r="C24" s="81">
        <f t="shared" si="4"/>
        <v>100</v>
      </c>
      <c r="D24" s="82">
        <f t="shared" si="4"/>
        <v>49.999999999999986</v>
      </c>
      <c r="E24" s="80">
        <f t="shared" si="4"/>
        <v>-25.000000000000007</v>
      </c>
      <c r="F24" s="82">
        <f t="shared" si="4"/>
        <v>19.999999999999996</v>
      </c>
      <c r="G24" s="80">
        <f t="shared" si="4"/>
        <v>-19.999999999999996</v>
      </c>
      <c r="H24" s="81">
        <f t="shared" si="4"/>
        <v>-25.000000000000007</v>
      </c>
      <c r="I24" s="81">
        <f t="shared" si="4"/>
        <v>0</v>
      </c>
      <c r="J24" s="81">
        <f t="shared" si="4"/>
        <v>0</v>
      </c>
      <c r="K24" s="81">
        <f t="shared" si="4"/>
        <v>0</v>
      </c>
      <c r="L24" s="81">
        <f t="shared" si="4"/>
        <v>-19.999999999999996</v>
      </c>
      <c r="M24" s="81">
        <f t="shared" si="4"/>
        <v>0</v>
      </c>
      <c r="N24" s="82">
        <f t="shared" si="4"/>
        <v>33.33333333333335</v>
      </c>
      <c r="O24" s="80">
        <f t="shared" si="4"/>
        <v>33.33333333333335</v>
      </c>
      <c r="P24" s="81">
        <f t="shared" si="4"/>
        <v>19.999999999999996</v>
      </c>
      <c r="Q24" s="82">
        <f t="shared" si="4"/>
        <v>0</v>
      </c>
      <c r="R24" s="83">
        <f t="shared" si="4"/>
        <v>74.999999999999972</v>
      </c>
      <c r="S24" s="80">
        <f t="shared" si="4"/>
        <v>0</v>
      </c>
      <c r="T24" s="81">
        <f t="shared" si="4"/>
        <v>24.999999999999993</v>
      </c>
      <c r="U24" s="82">
        <f t="shared" si="4"/>
        <v>33.33333333333335</v>
      </c>
      <c r="V24" s="80">
        <f t="shared" si="4"/>
        <v>-25.000000000000007</v>
      </c>
      <c r="W24" s="81">
        <f t="shared" si="4"/>
        <v>0</v>
      </c>
      <c r="X24" s="82">
        <f t="shared" si="4"/>
        <v>0</v>
      </c>
    </row>
    <row r="25" spans="1:24" x14ac:dyDescent="0.35">
      <c r="A25" s="33">
        <v>9</v>
      </c>
      <c r="B25" s="80"/>
      <c r="C25" s="81"/>
      <c r="D25" s="82"/>
      <c r="E25" s="80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2"/>
      <c r="R25" s="83">
        <f>((R11-R5)/R5)*100</f>
        <v>1049.9999999999998</v>
      </c>
      <c r="S25" s="80"/>
      <c r="T25" s="81"/>
      <c r="U25" s="82"/>
      <c r="V25" s="80"/>
      <c r="W25" s="81"/>
      <c r="X25" s="82"/>
    </row>
    <row r="26" spans="1:24" ht="15" thickBot="1" x14ac:dyDescent="0.4">
      <c r="A26" s="34">
        <v>14</v>
      </c>
      <c r="B26" s="84">
        <f t="shared" ref="B26:N26" si="5">((B12-B5)/B5)*100</f>
        <v>-50</v>
      </c>
      <c r="C26" s="85">
        <f t="shared" si="5"/>
        <v>0</v>
      </c>
      <c r="D26" s="86">
        <f t="shared" si="5"/>
        <v>-25.000000000000007</v>
      </c>
      <c r="E26" s="84">
        <f t="shared" si="5"/>
        <v>-25.000000000000007</v>
      </c>
      <c r="F26" s="86">
        <f t="shared" si="5"/>
        <v>-19.999999999999996</v>
      </c>
      <c r="G26" s="84">
        <f t="shared" si="5"/>
        <v>-40</v>
      </c>
      <c r="H26" s="85">
        <f t="shared" si="5"/>
        <v>-25.000000000000007</v>
      </c>
      <c r="I26" s="85">
        <f t="shared" si="5"/>
        <v>-25.000000000000007</v>
      </c>
      <c r="J26" s="85">
        <f t="shared" si="5"/>
        <v>-25.000000000000007</v>
      </c>
      <c r="K26" s="85">
        <f t="shared" si="5"/>
        <v>-50</v>
      </c>
      <c r="L26" s="85">
        <f t="shared" si="5"/>
        <v>-40</v>
      </c>
      <c r="M26" s="85">
        <f t="shared" si="5"/>
        <v>-40</v>
      </c>
      <c r="N26" s="86">
        <f t="shared" si="5"/>
        <v>0</v>
      </c>
      <c r="O26" s="84">
        <f>((O12-O5)/O5)*100</f>
        <v>33.33333333333335</v>
      </c>
      <c r="P26" s="85">
        <f t="shared" ref="P26:X26" si="6">((P12-P5)/P5)*100</f>
        <v>-40</v>
      </c>
      <c r="Q26" s="86">
        <f t="shared" si="6"/>
        <v>-25.000000000000007</v>
      </c>
      <c r="R26" s="87"/>
      <c r="S26" s="84">
        <f t="shared" si="6"/>
        <v>0</v>
      </c>
      <c r="T26" s="85">
        <f t="shared" si="6"/>
        <v>0</v>
      </c>
      <c r="U26" s="86">
        <f t="shared" si="6"/>
        <v>0</v>
      </c>
      <c r="V26" s="84">
        <f t="shared" si="6"/>
        <v>0</v>
      </c>
      <c r="W26" s="85">
        <f t="shared" si="6"/>
        <v>-25.000000000000007</v>
      </c>
      <c r="X26" s="86">
        <f t="shared" si="6"/>
        <v>0</v>
      </c>
    </row>
  </sheetData>
  <mergeCells count="12">
    <mergeCell ref="B17:D17"/>
    <mergeCell ref="E17:F17"/>
    <mergeCell ref="G17:N17"/>
    <mergeCell ref="O17:Q17"/>
    <mergeCell ref="S17:U17"/>
    <mergeCell ref="V17:X17"/>
    <mergeCell ref="B3:D3"/>
    <mergeCell ref="E3:F3"/>
    <mergeCell ref="G3:N3"/>
    <mergeCell ref="O3:Q3"/>
    <mergeCell ref="S3:U3"/>
    <mergeCell ref="V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1D and 1E</vt:lpstr>
      <vt:lpstr>Figure 2A</vt:lpstr>
      <vt:lpstr>Figure 2B</vt:lpstr>
      <vt:lpstr>Figure 4A and 4B</vt:lpstr>
      <vt:lpstr>Figure 4C and 4D</vt:lpstr>
      <vt:lpstr>Figure 4E and 4F</vt:lpstr>
      <vt:lpstr>Figure 4G and 4H</vt:lpstr>
      <vt:lpstr>Ext Fig 2 and 3-WBC</vt:lpstr>
      <vt:lpstr>Ext Fig 2 and 3-Lymphocytes</vt:lpstr>
      <vt:lpstr>Ext Fig 2 and 3-Monocytes</vt:lpstr>
      <vt:lpstr>Ext Fig 2 amd 3-Neutrophils</vt:lpstr>
      <vt:lpstr>Ext Fig 2 and 3- Eosinophils</vt:lpstr>
      <vt:lpstr>Basophils</vt:lpstr>
      <vt:lpstr>Ext Fig 4 and 5-BUN</vt:lpstr>
      <vt:lpstr>Ext Fig 4 and 5-ALP</vt:lpstr>
      <vt:lpstr>Ext Fig 4 and 5-Creatine</vt:lpstr>
      <vt:lpstr>Ext Fig 4 and 5-TBIL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Mirchandani</dc:creator>
  <cp:lastModifiedBy>Divya Mirchandani</cp:lastModifiedBy>
  <dcterms:created xsi:type="dcterms:W3CDTF">2022-12-05T20:40:55Z</dcterms:created>
  <dcterms:modified xsi:type="dcterms:W3CDTF">2024-10-08T00:27:54Z</dcterms:modified>
</cp:coreProperties>
</file>