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/Users/zbynek/Desktop/ZB Documents/papers_manuscripts/Papers 2024/TACT-CV_contin..d/August 20204/Sup tables/finalk sup tables/"/>
    </mc:Choice>
  </mc:AlternateContent>
  <xr:revisionPtr revIDLastSave="0" documentId="8_{997830FD-B8BE-7E4E-9CE2-6D2911FC4E76}" xr6:coauthVersionLast="47" xr6:coauthVersionMax="47" xr10:uidLastSave="{00000000-0000-0000-0000-000000000000}"/>
  <bookViews>
    <workbookView xWindow="0" yWindow="500" windowWidth="29040" windowHeight="15840" tabRatio="807" activeTab="2" xr2:uid="{00000000-000D-0000-FFFF-FFFF00000000}"/>
  </bookViews>
  <sheets>
    <sheet name="0_Raw_Ct_data" sheetId="16" r:id="rId1"/>
    <sheet name="1_Filter_&amp;_Analysis" sheetId="18" r:id="rId2"/>
    <sheet name="2_Graph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0" l="1"/>
  <c r="I5" i="20"/>
  <c r="I6" i="20"/>
  <c r="I7" i="20"/>
  <c r="I8" i="20"/>
  <c r="I9" i="20"/>
  <c r="I10" i="20"/>
  <c r="I11" i="20"/>
  <c r="I12" i="20"/>
  <c r="I13" i="20"/>
  <c r="I14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3" i="20"/>
  <c r="H4" i="20"/>
  <c r="H5" i="20"/>
  <c r="H6" i="20"/>
  <c r="H7" i="20"/>
  <c r="H8" i="20"/>
  <c r="H9" i="20"/>
  <c r="H10" i="20"/>
  <c r="H11" i="20"/>
  <c r="H12" i="20"/>
  <c r="H13" i="20"/>
  <c r="H14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G32" i="20"/>
  <c r="G33" i="20"/>
  <c r="G34" i="20"/>
  <c r="G35" i="20"/>
  <c r="G36" i="20"/>
  <c r="G37" i="20"/>
  <c r="G38" i="20"/>
  <c r="G39" i="20"/>
  <c r="G40" i="20"/>
  <c r="G41" i="20"/>
  <c r="G42" i="20"/>
  <c r="F32" i="20"/>
  <c r="F33" i="20"/>
  <c r="F34" i="20"/>
  <c r="F35" i="20"/>
  <c r="F36" i="20"/>
  <c r="F37" i="20"/>
  <c r="F38" i="20"/>
  <c r="F39" i="20"/>
  <c r="F40" i="20"/>
  <c r="F41" i="20"/>
  <c r="H41" i="20" s="1"/>
  <c r="G31" i="20"/>
  <c r="F31" i="20"/>
  <c r="E34" i="20"/>
  <c r="H34" i="20" s="1"/>
  <c r="E33" i="20"/>
  <c r="H33" i="20" s="1"/>
  <c r="E32" i="20"/>
  <c r="I32" i="20" s="1"/>
  <c r="E35" i="20"/>
  <c r="E36" i="20"/>
  <c r="E37" i="20"/>
  <c r="E38" i="20"/>
  <c r="E39" i="20"/>
  <c r="I39" i="20" s="1"/>
  <c r="E40" i="20"/>
  <c r="E41" i="20"/>
  <c r="E42" i="20"/>
  <c r="E31" i="20"/>
  <c r="H3" i="20"/>
  <c r="H35" i="20" l="1"/>
  <c r="I41" i="20"/>
  <c r="I31" i="20"/>
  <c r="H31" i="20"/>
  <c r="I40" i="20"/>
  <c r="I33" i="20"/>
  <c r="H39" i="20"/>
  <c r="H37" i="20"/>
  <c r="H38" i="20"/>
  <c r="H36" i="20"/>
  <c r="I37" i="20"/>
  <c r="H42" i="20"/>
  <c r="H40" i="20"/>
  <c r="H32" i="20"/>
  <c r="I38" i="20"/>
  <c r="I36" i="20"/>
  <c r="I35" i="20"/>
  <c r="I42" i="20"/>
  <c r="I34" i="20"/>
  <c r="U109" i="18" l="1"/>
  <c r="U106" i="18"/>
  <c r="U103" i="18"/>
  <c r="U100" i="18"/>
  <c r="U97" i="18"/>
  <c r="U94" i="18"/>
  <c r="V94" i="18" s="1"/>
  <c r="U91" i="18"/>
  <c r="U88" i="18"/>
  <c r="U85" i="18"/>
  <c r="U82" i="18"/>
  <c r="U79" i="18"/>
  <c r="U76" i="18"/>
  <c r="V76" i="18" s="1"/>
  <c r="W76" i="18" s="1"/>
  <c r="X76" i="18" s="1"/>
  <c r="U73" i="18"/>
  <c r="U70" i="18"/>
  <c r="V70" i="18" s="1"/>
  <c r="U67" i="18"/>
  <c r="U64" i="18"/>
  <c r="U61" i="18"/>
  <c r="U58" i="18"/>
  <c r="U55" i="18"/>
  <c r="U52" i="18"/>
  <c r="U49" i="18"/>
  <c r="U46" i="18"/>
  <c r="U43" i="18"/>
  <c r="U40" i="18"/>
  <c r="U37" i="18"/>
  <c r="U34" i="18"/>
  <c r="U31" i="18"/>
  <c r="V31" i="18" s="1"/>
  <c r="U28" i="18"/>
  <c r="U25" i="18"/>
  <c r="U22" i="18"/>
  <c r="U19" i="18"/>
  <c r="U16" i="18"/>
  <c r="U13" i="18"/>
  <c r="U10" i="18"/>
  <c r="U7" i="18"/>
  <c r="U4" i="18"/>
  <c r="M109" i="18"/>
  <c r="M106" i="18"/>
  <c r="M103" i="18"/>
  <c r="M100" i="18"/>
  <c r="M97" i="18"/>
  <c r="N97" i="18" s="1"/>
  <c r="M94" i="18"/>
  <c r="M91" i="18"/>
  <c r="M88" i="18"/>
  <c r="N88" i="18" s="1"/>
  <c r="M85" i="18"/>
  <c r="M82" i="18"/>
  <c r="M79" i="18"/>
  <c r="M76" i="18"/>
  <c r="M73" i="18"/>
  <c r="M70" i="18"/>
  <c r="M67" i="18"/>
  <c r="M64" i="18"/>
  <c r="M61" i="18"/>
  <c r="M58" i="18"/>
  <c r="M55" i="18"/>
  <c r="M52" i="18"/>
  <c r="M49" i="18"/>
  <c r="M46" i="18"/>
  <c r="M43" i="18"/>
  <c r="M40" i="18"/>
  <c r="M37" i="18"/>
  <c r="M34" i="18"/>
  <c r="M31" i="18"/>
  <c r="M28" i="18"/>
  <c r="M25" i="18"/>
  <c r="N25" i="18" s="1"/>
  <c r="M22" i="18"/>
  <c r="M19" i="18"/>
  <c r="M16" i="18"/>
  <c r="N16" i="18" s="1"/>
  <c r="M13" i="18"/>
  <c r="M10" i="18"/>
  <c r="M7" i="18"/>
  <c r="M4" i="18"/>
  <c r="N61" i="18" l="1"/>
  <c r="N103" i="18"/>
  <c r="V25" i="18"/>
  <c r="V43" i="18"/>
  <c r="W70" i="18"/>
  <c r="X70" i="18" s="1"/>
  <c r="V52" i="18"/>
  <c r="W52" i="18" s="1"/>
  <c r="X52" i="18" s="1"/>
  <c r="N49" i="18"/>
  <c r="N22" i="18"/>
  <c r="N58" i="18"/>
  <c r="V40" i="18"/>
  <c r="W40" i="18" s="1"/>
  <c r="X40" i="18" s="1"/>
  <c r="V85" i="18"/>
  <c r="W85" i="18" s="1"/>
  <c r="X85" i="18" s="1"/>
  <c r="N31" i="18"/>
  <c r="N85" i="18"/>
  <c r="N106" i="18"/>
  <c r="V22" i="18"/>
  <c r="V88" i="18"/>
  <c r="W88" i="18" s="1"/>
  <c r="X88" i="18" s="1"/>
  <c r="N67" i="18"/>
  <c r="O67" i="18" s="1"/>
  <c r="P67" i="18" s="1"/>
  <c r="V4" i="18"/>
  <c r="W4" i="18" s="1"/>
  <c r="X4" i="18" s="1"/>
  <c r="N70" i="18"/>
  <c r="N94" i="18"/>
  <c r="V97" i="18"/>
  <c r="N52" i="18"/>
  <c r="N76" i="18"/>
  <c r="O76" i="18" s="1"/>
  <c r="P76" i="18" s="1"/>
  <c r="V13" i="18"/>
  <c r="V34" i="18"/>
  <c r="V58" i="18"/>
  <c r="V79" i="18"/>
  <c r="W79" i="18" s="1"/>
  <c r="X79" i="18" s="1"/>
  <c r="V103" i="18"/>
  <c r="W103" i="18" s="1"/>
  <c r="X103" i="18" s="1"/>
  <c r="N7" i="18"/>
  <c r="O7" i="18" s="1"/>
  <c r="P7" i="18" s="1"/>
  <c r="N79" i="18"/>
  <c r="O79" i="18" s="1"/>
  <c r="P79" i="18" s="1"/>
  <c r="V16" i="18"/>
  <c r="V61" i="18"/>
  <c r="W61" i="18" s="1"/>
  <c r="X61" i="18" s="1"/>
  <c r="W94" i="18"/>
  <c r="X94" i="18" s="1"/>
  <c r="V7" i="18"/>
  <c r="W7" i="18" s="1"/>
  <c r="X7" i="18" s="1"/>
  <c r="V49" i="18"/>
  <c r="W49" i="18" s="1"/>
  <c r="X49" i="18" s="1"/>
  <c r="V67" i="18"/>
  <c r="W67" i="18" s="1"/>
  <c r="X67" i="18" s="1"/>
  <c r="V106" i="18"/>
  <c r="W106" i="18" s="1"/>
  <c r="X106" i="18" s="1"/>
  <c r="N13" i="18"/>
  <c r="N34" i="18"/>
  <c r="N40" i="18"/>
  <c r="O40" i="18" s="1"/>
  <c r="P40" i="18" s="1"/>
  <c r="N4" i="18"/>
  <c r="N43" i="18"/>
  <c r="O43" i="18" s="1"/>
  <c r="P43" i="18" s="1"/>
  <c r="W43" i="18"/>
  <c r="X43" i="18" s="1"/>
  <c r="O103" i="18"/>
  <c r="P103" i="18" s="1"/>
  <c r="O88" i="18" l="1"/>
  <c r="P88" i="18" s="1"/>
  <c r="W31" i="18"/>
  <c r="X31" i="18" s="1"/>
  <c r="W58" i="18"/>
  <c r="X58" i="18" s="1"/>
  <c r="W22" i="18"/>
  <c r="X22" i="18" s="1"/>
  <c r="O61" i="18"/>
  <c r="P61" i="18" s="1"/>
  <c r="W13" i="18"/>
  <c r="X13" i="18" s="1"/>
  <c r="O25" i="18"/>
  <c r="P25" i="18" s="1"/>
  <c r="W97" i="18"/>
  <c r="X97" i="18" s="1"/>
  <c r="O22" i="18"/>
  <c r="P22" i="18" s="1"/>
  <c r="O85" i="18"/>
  <c r="P85" i="18" s="1"/>
  <c r="O106" i="18"/>
  <c r="P106" i="18" s="1"/>
  <c r="O97" i="18"/>
  <c r="P97" i="18" s="1"/>
  <c r="O94" i="18"/>
  <c r="P94" i="18" s="1"/>
  <c r="O70" i="18"/>
  <c r="P70" i="18" s="1"/>
  <c r="W34" i="18"/>
  <c r="X34" i="18" s="1"/>
  <c r="O13" i="18"/>
  <c r="P13" i="18" s="1"/>
  <c r="O34" i="18"/>
  <c r="P34" i="18" s="1"/>
  <c r="W16" i="18"/>
  <c r="X16" i="18" s="1"/>
  <c r="W25" i="18"/>
  <c r="X25" i="18" s="1"/>
  <c r="O16" i="18"/>
  <c r="P16" i="18" s="1"/>
  <c r="O31" i="18"/>
  <c r="P31" i="18" s="1"/>
  <c r="O58" i="18"/>
  <c r="P58" i="18" s="1"/>
  <c r="O49" i="18"/>
  <c r="P49" i="18" s="1"/>
  <c r="O4" i="18"/>
  <c r="P4" i="18" s="1"/>
  <c r="O52" i="18"/>
  <c r="P52" i="18" s="1"/>
  <c r="E7" i="18" l="1"/>
  <c r="E10" i="18"/>
  <c r="E13" i="18"/>
  <c r="E16" i="18"/>
  <c r="E19" i="18"/>
  <c r="E22" i="18"/>
  <c r="E25" i="18"/>
  <c r="E28" i="18"/>
  <c r="E31" i="18"/>
  <c r="E34" i="18"/>
  <c r="E37" i="18"/>
  <c r="E40" i="18"/>
  <c r="E43" i="18"/>
  <c r="E46" i="18"/>
  <c r="E49" i="18"/>
  <c r="E52" i="18"/>
  <c r="E55" i="18"/>
  <c r="E58" i="18"/>
  <c r="E61" i="18"/>
  <c r="E64" i="18"/>
  <c r="E67" i="18"/>
  <c r="E70" i="18"/>
  <c r="E73" i="18"/>
  <c r="E76" i="18"/>
  <c r="E79" i="18"/>
  <c r="E82" i="18"/>
  <c r="E85" i="18"/>
  <c r="E88" i="18"/>
  <c r="E91" i="18"/>
  <c r="E94" i="18"/>
  <c r="E97" i="18"/>
  <c r="E100" i="18"/>
  <c r="E103" i="18"/>
  <c r="E106" i="18"/>
  <c r="E109" i="18"/>
  <c r="E4" i="18"/>
  <c r="F4" i="18" s="1"/>
  <c r="G4" i="18" s="1"/>
  <c r="H4" i="18" s="1"/>
  <c r="F49" i="18" l="1"/>
  <c r="F52" i="18"/>
  <c r="F85" i="18"/>
  <c r="G85" i="18" s="1"/>
  <c r="H85" i="18" s="1"/>
  <c r="F40" i="18"/>
  <c r="G40" i="18" s="1"/>
  <c r="H40" i="18" s="1"/>
  <c r="F88" i="18"/>
  <c r="F76" i="18"/>
  <c r="G76" i="18" s="1"/>
  <c r="H76" i="18" s="1"/>
  <c r="F16" i="18"/>
  <c r="F7" i="18"/>
  <c r="G7" i="18" s="1"/>
  <c r="H7" i="18" s="1"/>
  <c r="F13" i="18"/>
  <c r="G13" i="18" s="1"/>
  <c r="H13" i="18" s="1"/>
  <c r="G49" i="18"/>
  <c r="H49" i="18" s="1"/>
  <c r="F94" i="18"/>
  <c r="G94" i="18" s="1"/>
  <c r="H94" i="18" s="1"/>
  <c r="F70" i="18"/>
  <c r="F22" i="18"/>
  <c r="G22" i="18" s="1"/>
  <c r="H22" i="18" s="1"/>
  <c r="F97" i="18"/>
  <c r="G97" i="18" s="1"/>
  <c r="H97" i="18" s="1"/>
  <c r="F25" i="18"/>
  <c r="G25" i="18" s="1"/>
  <c r="H25" i="18" s="1"/>
  <c r="F67" i="18"/>
  <c r="G67" i="18" s="1"/>
  <c r="H67" i="18" s="1"/>
  <c r="F43" i="18"/>
  <c r="G43" i="18" s="1"/>
  <c r="H43" i="18" s="1"/>
  <c r="F61" i="18"/>
  <c r="F106" i="18"/>
  <c r="G106" i="18" s="1"/>
  <c r="H106" i="18" s="1"/>
  <c r="F58" i="18"/>
  <c r="G58" i="18" s="1"/>
  <c r="H58" i="18" s="1"/>
  <c r="F34" i="18"/>
  <c r="F103" i="18"/>
  <c r="F79" i="18"/>
  <c r="G79" i="18" s="1"/>
  <c r="H79" i="18" s="1"/>
  <c r="F31" i="18"/>
  <c r="G31" i="18" s="1"/>
  <c r="H31" i="18" s="1"/>
  <c r="G70" i="18" l="1"/>
  <c r="H70" i="18" s="1"/>
  <c r="G61" i="18"/>
  <c r="H61" i="18" s="1"/>
  <c r="G16" i="18"/>
  <c r="H16" i="18" s="1"/>
  <c r="G103" i="18"/>
  <c r="H103" i="18" s="1"/>
  <c r="G34" i="18"/>
  <c r="H34" i="18" s="1"/>
  <c r="G88" i="18"/>
  <c r="H88" i="18" s="1"/>
  <c r="G52" i="18"/>
  <c r="H52" i="18" s="1"/>
</calcChain>
</file>

<file path=xl/sharedStrings.xml><?xml version="1.0" encoding="utf-8"?>
<sst xmlns="http://schemas.openxmlformats.org/spreadsheetml/2006/main" count="1585" uniqueCount="54">
  <si>
    <t>Strain</t>
  </si>
  <si>
    <t>DHA conc (nM)</t>
  </si>
  <si>
    <t>3D7 MR4</t>
  </si>
  <si>
    <t>0 nM</t>
  </si>
  <si>
    <t>3 nM</t>
  </si>
  <si>
    <t>30 nM</t>
  </si>
  <si>
    <t>700 nM</t>
  </si>
  <si>
    <t>IPC 3445</t>
  </si>
  <si>
    <t>IPC 4912</t>
  </si>
  <si>
    <t>Mean</t>
  </si>
  <si>
    <t>Sample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</si>
  <si>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</si>
  <si>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</si>
  <si>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</si>
  <si>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</si>
  <si>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</si>
  <si>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</si>
  <si>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</si>
  <si>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</si>
  <si>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</si>
  <si>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</si>
  <si>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</si>
  <si>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D2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</si>
  <si>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</si>
  <si>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</si>
  <si>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</si>
  <si>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</si>
  <si>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</si>
  <si>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</si>
  <si>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</si>
  <si>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</si>
  <si>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</si>
  <si>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</si>
  <si>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</si>
  <si>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</si>
  <si>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SE</t>
  </si>
  <si>
    <t>Rep 1</t>
  </si>
  <si>
    <t>Rep 2</t>
  </si>
  <si>
    <t>Rep 3</t>
  </si>
  <si>
    <t>Sample Name</t>
  </si>
  <si>
    <t>Target Name</t>
  </si>
  <si>
    <t>Cт</t>
  </si>
  <si>
    <t>Alternative</t>
  </si>
  <si>
    <t>Canonical</t>
  </si>
  <si>
    <t>Tubulin</t>
  </si>
  <si>
    <t>Well</t>
  </si>
  <si>
    <t>Undetermined</t>
  </si>
  <si>
    <t>Mean Ct</t>
  </si>
  <si>
    <t>Delta Ct</t>
  </si>
  <si>
    <t>Delta delta Ct</t>
  </si>
  <si>
    <t>2^(-ddCt)</t>
  </si>
  <si>
    <t>*** Red color value is the removed value for all downstream analysis</t>
  </si>
  <si>
    <t>A/C</t>
  </si>
  <si>
    <r>
      <t xml:space="preserve">Real-time quantitative PCR data from </t>
    </r>
    <r>
      <rPr>
        <i/>
        <sz val="11"/>
        <color theme="1"/>
        <rFont val="Calibri"/>
        <family val="2"/>
        <scheme val="minor"/>
      </rPr>
      <t>in vitro</t>
    </r>
    <r>
      <rPr>
        <sz val="11"/>
        <color theme="1"/>
        <rFont val="Calibri"/>
        <family val="2"/>
        <scheme val="minor"/>
      </rPr>
      <t xml:space="preserve"> 3D7, IPC3445 and IPC4912 strains used in</t>
    </r>
    <r>
      <rPr>
        <sz val="11"/>
        <color rgb="FFFF0000"/>
        <rFont val="Calibri"/>
        <family val="2"/>
        <scheme val="minor"/>
      </rPr>
      <t xml:space="preserve"> Figure 4d. </t>
    </r>
    <r>
      <rPr>
        <sz val="11"/>
        <rFont val="Calibri"/>
        <family val="2"/>
        <scheme val="minor"/>
      </rPr>
      <t xml:space="preserve">Samples were treated for 2 hours with increaseing concetrations of DHA.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</si>
</sst>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5"/>
  <sheetViews>
    <sheetView topLeftCell="A85" workbookViewId="0">
      <selection activeCell="L21" sqref="L21"/>
    </sheetView>
  </sheetViews>
  <sheetFormatPr baseColWidth="10" defaultColWidth="8.83203125" defaultRowHeight="15" x14ac:dyDescent="0.2"/>
  <cols>
    <col min="1" max="1" width="4.83203125" customWidth="1"/>
    <col min="2" max="2" width="7.5" bestFit="1" customWidth="1"/>
    <col min="3" max="3" width="8.5" bestFit="1" customWidth="1"/>
    <col min="4" max="4" width="14.1640625" bestFit="1" customWidth="1"/>
    <col min="5" max="5" width="4.1640625" customWidth="1"/>
    <col min="6" max="6" width="13.5" bestFit="1" customWidth="1"/>
    <col min="7" max="7" width="12.33203125" bestFit="1" customWidth="1"/>
    <col min="8" max="8" width="12" bestFit="1" customWidth="1"/>
    <col min="9" max="9" width="4.6640625" customWidth="1"/>
    <col min="10" max="10" width="5.1640625" bestFit="1" customWidth="1"/>
    <col min="11" max="11" width="8.5" bestFit="1" customWidth="1"/>
    <col min="12" max="12" width="14.1640625" bestFit="1" customWidth="1"/>
    <col min="13" max="13" width="4.1640625" customWidth="1"/>
    <col min="14" max="14" width="13.5" bestFit="1" customWidth="1"/>
    <col min="15" max="15" width="12.33203125" bestFit="1" customWidth="1"/>
    <col min="16" max="16" width="14.1640625" bestFit="1" customWidth="1"/>
    <col min="17" max="17" width="4.5" customWidth="1"/>
    <col min="18" max="18" width="5.1640625" bestFit="1" customWidth="1"/>
    <col min="19" max="19" width="8.5" bestFit="1" customWidth="1"/>
    <col min="20" max="20" width="14.1640625" bestFit="1" customWidth="1"/>
    <col min="21" max="21" width="5" customWidth="1"/>
    <col min="22" max="22" width="13.5" bestFit="1" customWidth="1"/>
    <col min="23" max="23" width="12.33203125" bestFit="1" customWidth="1"/>
    <col min="24" max="24" width="12" bestFit="1" customWidth="1"/>
    <col min="25" max="25" width="5.33203125" customWidth="1"/>
  </cols>
  <sheetData>
    <row r="1" spans="1:25" x14ac:dyDescent="0.2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5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5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16" thickBo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x14ac:dyDescent="0.2">
      <c r="A5" s="20"/>
      <c r="B5" s="17" t="s">
        <v>36</v>
      </c>
      <c r="C5" s="18"/>
      <c r="D5" s="18"/>
      <c r="E5" s="18"/>
      <c r="F5" s="18"/>
      <c r="G5" s="18"/>
      <c r="H5" s="19"/>
      <c r="I5" s="21"/>
      <c r="J5" s="17" t="s">
        <v>37</v>
      </c>
      <c r="K5" s="18"/>
      <c r="L5" s="18"/>
      <c r="M5" s="18"/>
      <c r="N5" s="18"/>
      <c r="O5" s="18"/>
      <c r="P5" s="19"/>
      <c r="Q5" s="21"/>
      <c r="R5" s="17" t="s">
        <v>38</v>
      </c>
      <c r="S5" s="18"/>
      <c r="T5" s="18"/>
      <c r="U5" s="18"/>
      <c r="V5" s="18"/>
      <c r="W5" s="18"/>
      <c r="X5" s="19"/>
      <c r="Y5" s="22"/>
    </row>
    <row r="6" spans="1:25" x14ac:dyDescent="0.2">
      <c r="A6" s="20"/>
      <c r="B6" s="1" t="s">
        <v>10</v>
      </c>
      <c r="C6" t="s">
        <v>0</v>
      </c>
      <c r="D6" t="s">
        <v>1</v>
      </c>
      <c r="F6" t="s">
        <v>39</v>
      </c>
      <c r="G6" t="s">
        <v>40</v>
      </c>
      <c r="H6" s="2" t="s">
        <v>41</v>
      </c>
      <c r="I6" s="21"/>
      <c r="J6" s="1" t="s">
        <v>45</v>
      </c>
      <c r="K6" t="s">
        <v>0</v>
      </c>
      <c r="L6" t="s">
        <v>1</v>
      </c>
      <c r="N6" t="s">
        <v>39</v>
      </c>
      <c r="O6" t="s">
        <v>40</v>
      </c>
      <c r="P6" s="2" t="s">
        <v>41</v>
      </c>
      <c r="Q6" s="21"/>
      <c r="R6" s="1" t="s">
        <v>45</v>
      </c>
      <c r="S6" t="s">
        <v>0</v>
      </c>
      <c r="T6" t="s">
        <v>1</v>
      </c>
      <c r="V6" t="s">
        <v>39</v>
      </c>
      <c r="W6" t="s">
        <v>40</v>
      </c>
      <c r="X6" s="2" t="s">
        <v>41</v>
      </c>
      <c r="Y6" s="22"/>
    </row>
    <row r="7" spans="1:25" x14ac:dyDescent="0.2">
      <c r="A7" s="20"/>
      <c r="B7" s="1" t="s">
        <v>11</v>
      </c>
      <c r="C7" t="s">
        <v>2</v>
      </c>
      <c r="D7" t="s">
        <v>3</v>
      </c>
      <c r="F7" t="s">
        <v>11</v>
      </c>
      <c r="G7" t="s">
        <v>42</v>
      </c>
      <c r="H7" s="2">
        <v>22.306026458740234</v>
      </c>
      <c r="I7" s="21"/>
      <c r="J7" s="1" t="s">
        <v>11</v>
      </c>
      <c r="K7" t="s">
        <v>2</v>
      </c>
      <c r="L7" t="s">
        <v>3</v>
      </c>
      <c r="N7" t="s">
        <v>11</v>
      </c>
      <c r="O7" t="s">
        <v>42</v>
      </c>
      <c r="P7" s="2">
        <v>25.958091735839844</v>
      </c>
      <c r="Q7" s="21"/>
      <c r="R7" s="1" t="s">
        <v>23</v>
      </c>
      <c r="S7" t="s">
        <v>2</v>
      </c>
      <c r="T7" t="s">
        <v>3</v>
      </c>
      <c r="V7" t="s">
        <v>23</v>
      </c>
      <c r="W7" t="s">
        <v>42</v>
      </c>
      <c r="X7" s="2">
        <v>26.331304550170898</v>
      </c>
      <c r="Y7" s="22"/>
    </row>
    <row r="8" spans="1:25" x14ac:dyDescent="0.2">
      <c r="A8" s="20"/>
      <c r="B8" s="1" t="s">
        <v>12</v>
      </c>
      <c r="C8" t="s">
        <v>2</v>
      </c>
      <c r="D8" t="s">
        <v>4</v>
      </c>
      <c r="F8" t="s">
        <v>11</v>
      </c>
      <c r="G8" t="s">
        <v>42</v>
      </c>
      <c r="H8" s="2">
        <v>22.258762359619141</v>
      </c>
      <c r="I8" s="21"/>
      <c r="J8" s="1" t="s">
        <v>12</v>
      </c>
      <c r="K8" t="s">
        <v>2</v>
      </c>
      <c r="L8" t="s">
        <v>4</v>
      </c>
      <c r="N8" t="s">
        <v>11</v>
      </c>
      <c r="O8" t="s">
        <v>42</v>
      </c>
      <c r="P8" s="2">
        <v>25.8985595703125</v>
      </c>
      <c r="Q8" s="21"/>
      <c r="R8" s="1" t="s">
        <v>24</v>
      </c>
      <c r="S8" t="s">
        <v>2</v>
      </c>
      <c r="T8" t="s">
        <v>4</v>
      </c>
      <c r="V8" t="s">
        <v>23</v>
      </c>
      <c r="W8" t="s">
        <v>42</v>
      </c>
      <c r="X8" s="2">
        <v>25.986839294433594</v>
      </c>
      <c r="Y8" s="22"/>
    </row>
    <row r="9" spans="1:25" x14ac:dyDescent="0.2">
      <c r="A9" s="20"/>
      <c r="B9" s="1" t="s">
        <v>13</v>
      </c>
      <c r="C9" t="s">
        <v>2</v>
      </c>
      <c r="D9" t="s">
        <v>5</v>
      </c>
      <c r="F9" t="s">
        <v>11</v>
      </c>
      <c r="G9" t="s">
        <v>42</v>
      </c>
      <c r="H9" s="2">
        <v>22.317676544189453</v>
      </c>
      <c r="I9" s="21"/>
      <c r="J9" s="1" t="s">
        <v>13</v>
      </c>
      <c r="K9" t="s">
        <v>2</v>
      </c>
      <c r="L9" t="s">
        <v>5</v>
      </c>
      <c r="N9" t="s">
        <v>11</v>
      </c>
      <c r="O9" t="s">
        <v>42</v>
      </c>
      <c r="P9" s="2">
        <v>25.90374755859375</v>
      </c>
      <c r="Q9" s="21"/>
      <c r="R9" s="1" t="s">
        <v>25</v>
      </c>
      <c r="S9" t="s">
        <v>2</v>
      </c>
      <c r="T9" t="s">
        <v>5</v>
      </c>
      <c r="V9" t="s">
        <v>23</v>
      </c>
      <c r="W9" t="s">
        <v>42</v>
      </c>
      <c r="X9" s="2">
        <v>26.285888671875</v>
      </c>
      <c r="Y9" s="22"/>
    </row>
    <row r="10" spans="1:25" x14ac:dyDescent="0.2">
      <c r="A10" s="20"/>
      <c r="B10" s="1" t="s">
        <v>14</v>
      </c>
      <c r="C10" t="s">
        <v>2</v>
      </c>
      <c r="D10" t="s">
        <v>6</v>
      </c>
      <c r="F10" t="s">
        <v>11</v>
      </c>
      <c r="G10" t="s">
        <v>43</v>
      </c>
      <c r="H10" s="2">
        <v>21.225936889648438</v>
      </c>
      <c r="I10" s="21"/>
      <c r="J10" s="1" t="s">
        <v>14</v>
      </c>
      <c r="K10" t="s">
        <v>2</v>
      </c>
      <c r="L10" t="s">
        <v>6</v>
      </c>
      <c r="N10" t="s">
        <v>11</v>
      </c>
      <c r="O10" t="s">
        <v>43</v>
      </c>
      <c r="P10" s="2">
        <v>24.53123664855957</v>
      </c>
      <c r="Q10" s="21"/>
      <c r="R10" s="1" t="s">
        <v>26</v>
      </c>
      <c r="S10" t="s">
        <v>2</v>
      </c>
      <c r="T10" t="s">
        <v>6</v>
      </c>
      <c r="V10" t="s">
        <v>23</v>
      </c>
      <c r="W10" t="s">
        <v>43</v>
      </c>
      <c r="X10" s="2">
        <v>24.406625747680664</v>
      </c>
      <c r="Y10" s="22"/>
    </row>
    <row r="11" spans="1:25" x14ac:dyDescent="0.2">
      <c r="A11" s="20"/>
      <c r="B11" s="1" t="s">
        <v>15</v>
      </c>
      <c r="C11" t="s">
        <v>7</v>
      </c>
      <c r="D11" t="s">
        <v>3</v>
      </c>
      <c r="F11" t="s">
        <v>11</v>
      </c>
      <c r="G11" t="s">
        <v>43</v>
      </c>
      <c r="H11" s="2">
        <v>20.7156982421875</v>
      </c>
      <c r="I11" s="21"/>
      <c r="J11" s="1" t="s">
        <v>15</v>
      </c>
      <c r="K11" t="s">
        <v>7</v>
      </c>
      <c r="L11" t="s">
        <v>3</v>
      </c>
      <c r="N11" t="s">
        <v>11</v>
      </c>
      <c r="O11" t="s">
        <v>43</v>
      </c>
      <c r="P11" s="2">
        <v>24.424659729003906</v>
      </c>
      <c r="Q11" s="21"/>
      <c r="R11" s="1" t="s">
        <v>27</v>
      </c>
      <c r="S11" t="s">
        <v>7</v>
      </c>
      <c r="T11" t="s">
        <v>3</v>
      </c>
      <c r="V11" t="s">
        <v>23</v>
      </c>
      <c r="W11" t="s">
        <v>43</v>
      </c>
      <c r="X11" s="2">
        <v>24.6044921875</v>
      </c>
      <c r="Y11" s="22"/>
    </row>
    <row r="12" spans="1:25" x14ac:dyDescent="0.2">
      <c r="A12" s="20"/>
      <c r="B12" s="1" t="s">
        <v>16</v>
      </c>
      <c r="C12" t="s">
        <v>7</v>
      </c>
      <c r="D12" t="s">
        <v>4</v>
      </c>
      <c r="F12" t="s">
        <v>11</v>
      </c>
      <c r="G12" t="s">
        <v>43</v>
      </c>
      <c r="H12" s="2">
        <v>20.705682754516602</v>
      </c>
      <c r="I12" s="21"/>
      <c r="J12" s="1" t="s">
        <v>16</v>
      </c>
      <c r="K12" t="s">
        <v>7</v>
      </c>
      <c r="L12" t="s">
        <v>4</v>
      </c>
      <c r="N12" t="s">
        <v>11</v>
      </c>
      <c r="O12" t="s">
        <v>43</v>
      </c>
      <c r="P12" s="2">
        <v>24.466201782226562</v>
      </c>
      <c r="Q12" s="21"/>
      <c r="R12" s="1" t="s">
        <v>28</v>
      </c>
      <c r="S12" t="s">
        <v>7</v>
      </c>
      <c r="T12" t="s">
        <v>4</v>
      </c>
      <c r="V12" t="s">
        <v>23</v>
      </c>
      <c r="W12" t="s">
        <v>43</v>
      </c>
      <c r="X12" s="2">
        <v>24.037872314453125</v>
      </c>
      <c r="Y12" s="22"/>
    </row>
    <row r="13" spans="1:25" x14ac:dyDescent="0.2">
      <c r="A13" s="20"/>
      <c r="B13" s="1" t="s">
        <v>17</v>
      </c>
      <c r="C13" t="s">
        <v>7</v>
      </c>
      <c r="D13" t="s">
        <v>5</v>
      </c>
      <c r="F13" t="s">
        <v>11</v>
      </c>
      <c r="G13" t="s">
        <v>44</v>
      </c>
      <c r="H13" s="2">
        <v>22.771598815917969</v>
      </c>
      <c r="I13" s="21"/>
      <c r="J13" s="1" t="s">
        <v>17</v>
      </c>
      <c r="K13" t="s">
        <v>7</v>
      </c>
      <c r="L13" t="s">
        <v>5</v>
      </c>
      <c r="N13" t="s">
        <v>11</v>
      </c>
      <c r="O13" t="s">
        <v>44</v>
      </c>
      <c r="P13" s="2">
        <v>27.390495300292969</v>
      </c>
      <c r="Q13" s="21"/>
      <c r="R13" s="1" t="s">
        <v>29</v>
      </c>
      <c r="S13" t="s">
        <v>7</v>
      </c>
      <c r="T13" t="s">
        <v>5</v>
      </c>
      <c r="V13" t="s">
        <v>23</v>
      </c>
      <c r="W13" t="s">
        <v>44</v>
      </c>
      <c r="X13" s="2">
        <v>27.445367813110352</v>
      </c>
      <c r="Y13" s="22"/>
    </row>
    <row r="14" spans="1:25" x14ac:dyDescent="0.2">
      <c r="A14" s="20"/>
      <c r="B14" s="1" t="s">
        <v>18</v>
      </c>
      <c r="C14" t="s">
        <v>7</v>
      </c>
      <c r="D14" t="s">
        <v>6</v>
      </c>
      <c r="F14" t="s">
        <v>11</v>
      </c>
      <c r="G14" t="s">
        <v>44</v>
      </c>
      <c r="H14" s="2">
        <v>22.644508361816406</v>
      </c>
      <c r="I14" s="21"/>
      <c r="J14" s="1" t="s">
        <v>18</v>
      </c>
      <c r="K14" t="s">
        <v>7</v>
      </c>
      <c r="L14" t="s">
        <v>6</v>
      </c>
      <c r="N14" t="s">
        <v>11</v>
      </c>
      <c r="O14" t="s">
        <v>44</v>
      </c>
      <c r="P14" s="2">
        <v>27.559320449829102</v>
      </c>
      <c r="Q14" s="21"/>
      <c r="R14" s="1" t="s">
        <v>30</v>
      </c>
      <c r="S14" t="s">
        <v>7</v>
      </c>
      <c r="T14" t="s">
        <v>6</v>
      </c>
      <c r="V14" t="s">
        <v>23</v>
      </c>
      <c r="W14" t="s">
        <v>44</v>
      </c>
      <c r="X14" s="2">
        <v>29.350311279296875</v>
      </c>
      <c r="Y14" s="22"/>
    </row>
    <row r="15" spans="1:25" x14ac:dyDescent="0.2">
      <c r="A15" s="20"/>
      <c r="B15" s="1" t="s">
        <v>19</v>
      </c>
      <c r="C15" t="s">
        <v>8</v>
      </c>
      <c r="D15" t="s">
        <v>3</v>
      </c>
      <c r="F15" t="s">
        <v>11</v>
      </c>
      <c r="G15" t="s">
        <v>44</v>
      </c>
      <c r="H15" s="2">
        <v>22.714916229248047</v>
      </c>
      <c r="I15" s="21"/>
      <c r="J15" s="1" t="s">
        <v>19</v>
      </c>
      <c r="K15" t="s">
        <v>8</v>
      </c>
      <c r="L15" t="s">
        <v>3</v>
      </c>
      <c r="N15" t="s">
        <v>11</v>
      </c>
      <c r="O15" t="s">
        <v>44</v>
      </c>
      <c r="P15" s="2">
        <v>27.367000579833984</v>
      </c>
      <c r="Q15" s="21"/>
      <c r="R15" s="1" t="s">
        <v>31</v>
      </c>
      <c r="S15" t="s">
        <v>8</v>
      </c>
      <c r="T15" t="s">
        <v>3</v>
      </c>
      <c r="V15" t="s">
        <v>23</v>
      </c>
      <c r="W15" t="s">
        <v>44</v>
      </c>
      <c r="X15" s="2">
        <v>27.981044769287109</v>
      </c>
      <c r="Y15" s="22"/>
    </row>
    <row r="16" spans="1:25" x14ac:dyDescent="0.2">
      <c r="A16" s="20"/>
      <c r="B16" s="1" t="s">
        <v>20</v>
      </c>
      <c r="C16" t="s">
        <v>8</v>
      </c>
      <c r="D16" t="s">
        <v>4</v>
      </c>
      <c r="F16" t="s">
        <v>12</v>
      </c>
      <c r="G16" t="s">
        <v>42</v>
      </c>
      <c r="H16" s="2">
        <v>21.382106781005859</v>
      </c>
      <c r="I16" s="21"/>
      <c r="J16" s="1" t="s">
        <v>20</v>
      </c>
      <c r="K16" t="s">
        <v>8</v>
      </c>
      <c r="L16" t="s">
        <v>4</v>
      </c>
      <c r="N16" t="s">
        <v>12</v>
      </c>
      <c r="O16" t="s">
        <v>42</v>
      </c>
      <c r="P16" s="2">
        <v>26.750703811645508</v>
      </c>
      <c r="Q16" s="21"/>
      <c r="R16" s="1" t="s">
        <v>32</v>
      </c>
      <c r="S16" t="s">
        <v>8</v>
      </c>
      <c r="T16" t="s">
        <v>4</v>
      </c>
      <c r="V16" t="s">
        <v>24</v>
      </c>
      <c r="W16" t="s">
        <v>42</v>
      </c>
      <c r="X16" s="2">
        <v>25.327085494995117</v>
      </c>
      <c r="Y16" s="22"/>
    </row>
    <row r="17" spans="1:25" x14ac:dyDescent="0.2">
      <c r="A17" s="20"/>
      <c r="B17" s="1" t="s">
        <v>21</v>
      </c>
      <c r="C17" t="s">
        <v>8</v>
      </c>
      <c r="D17" t="s">
        <v>5</v>
      </c>
      <c r="F17" t="s">
        <v>12</v>
      </c>
      <c r="G17" t="s">
        <v>42</v>
      </c>
      <c r="H17" s="2">
        <v>20.951131820678711</v>
      </c>
      <c r="I17" s="21"/>
      <c r="J17" s="1" t="s">
        <v>21</v>
      </c>
      <c r="K17" t="s">
        <v>8</v>
      </c>
      <c r="L17" t="s">
        <v>5</v>
      </c>
      <c r="N17" t="s">
        <v>12</v>
      </c>
      <c r="O17" t="s">
        <v>42</v>
      </c>
      <c r="P17" s="2">
        <v>26.673686981201172</v>
      </c>
      <c r="Q17" s="21"/>
      <c r="R17" s="1" t="s">
        <v>33</v>
      </c>
      <c r="S17" t="s">
        <v>8</v>
      </c>
      <c r="T17" t="s">
        <v>5</v>
      </c>
      <c r="V17" t="s">
        <v>24</v>
      </c>
      <c r="W17" t="s">
        <v>42</v>
      </c>
      <c r="X17" s="2">
        <v>24.971206665039062</v>
      </c>
      <c r="Y17" s="22"/>
    </row>
    <row r="18" spans="1:25" x14ac:dyDescent="0.2">
      <c r="A18" s="20"/>
      <c r="B18" s="1" t="s">
        <v>22</v>
      </c>
      <c r="C18" t="s">
        <v>8</v>
      </c>
      <c r="D18" t="s">
        <v>6</v>
      </c>
      <c r="F18" t="s">
        <v>12</v>
      </c>
      <c r="G18" t="s">
        <v>42</v>
      </c>
      <c r="H18" s="2">
        <v>21.356760025024414</v>
      </c>
      <c r="I18" s="21"/>
      <c r="J18" s="1" t="s">
        <v>22</v>
      </c>
      <c r="K18" t="s">
        <v>8</v>
      </c>
      <c r="L18" t="s">
        <v>6</v>
      </c>
      <c r="N18" t="s">
        <v>12</v>
      </c>
      <c r="O18" t="s">
        <v>42</v>
      </c>
      <c r="P18" s="2">
        <v>26.837297439575195</v>
      </c>
      <c r="Q18" s="21"/>
      <c r="R18" s="1" t="s">
        <v>34</v>
      </c>
      <c r="S18" t="s">
        <v>8</v>
      </c>
      <c r="T18" t="s">
        <v>6</v>
      </c>
      <c r="V18" t="s">
        <v>24</v>
      </c>
      <c r="W18" t="s">
        <v>42</v>
      </c>
      <c r="X18" s="2">
        <v>24.950994491577148</v>
      </c>
      <c r="Y18" s="22"/>
    </row>
    <row r="19" spans="1:25" x14ac:dyDescent="0.2">
      <c r="A19" s="20"/>
      <c r="B19" s="1"/>
      <c r="F19" t="s">
        <v>12</v>
      </c>
      <c r="G19" t="s">
        <v>43</v>
      </c>
      <c r="H19" s="2">
        <v>20.31523323059082</v>
      </c>
      <c r="I19" s="21"/>
      <c r="J19" s="1"/>
      <c r="N19" t="s">
        <v>12</v>
      </c>
      <c r="O19" t="s">
        <v>43</v>
      </c>
      <c r="P19" s="2">
        <v>24.787328720092773</v>
      </c>
      <c r="Q19" s="21"/>
      <c r="R19" s="1"/>
      <c r="V19" t="s">
        <v>24</v>
      </c>
      <c r="W19" t="s">
        <v>43</v>
      </c>
      <c r="X19" s="2">
        <v>23.255722045898438</v>
      </c>
      <c r="Y19" s="22"/>
    </row>
    <row r="20" spans="1:25" x14ac:dyDescent="0.2">
      <c r="A20" s="20"/>
      <c r="B20" s="1"/>
      <c r="F20" t="s">
        <v>12</v>
      </c>
      <c r="G20" t="s">
        <v>43</v>
      </c>
      <c r="H20" s="2">
        <v>19.572317123413086</v>
      </c>
      <c r="I20" s="21"/>
      <c r="J20" s="1"/>
      <c r="N20" t="s">
        <v>12</v>
      </c>
      <c r="O20" t="s">
        <v>43</v>
      </c>
      <c r="P20" s="2">
        <v>24.730743408203125</v>
      </c>
      <c r="Q20" s="21"/>
      <c r="R20" s="1"/>
      <c r="V20" t="s">
        <v>24</v>
      </c>
      <c r="W20" t="s">
        <v>43</v>
      </c>
      <c r="X20" s="2">
        <v>23.367576599121094</v>
      </c>
      <c r="Y20" s="22"/>
    </row>
    <row r="21" spans="1:25" x14ac:dyDescent="0.2">
      <c r="A21" s="20"/>
      <c r="B21" s="1"/>
      <c r="F21" t="s">
        <v>12</v>
      </c>
      <c r="G21" t="s">
        <v>43</v>
      </c>
      <c r="H21" s="2">
        <v>19.527557373046875</v>
      </c>
      <c r="I21" s="21"/>
      <c r="J21" s="1"/>
      <c r="N21" t="s">
        <v>12</v>
      </c>
      <c r="O21" t="s">
        <v>43</v>
      </c>
      <c r="P21" s="2">
        <v>24.67976188659668</v>
      </c>
      <c r="Q21" s="21"/>
      <c r="R21" s="1"/>
      <c r="V21" t="s">
        <v>24</v>
      </c>
      <c r="W21" t="s">
        <v>43</v>
      </c>
      <c r="X21" s="2">
        <v>23.493537902832031</v>
      </c>
      <c r="Y21" s="22"/>
    </row>
    <row r="22" spans="1:25" x14ac:dyDescent="0.2">
      <c r="A22" s="20"/>
      <c r="B22" s="1"/>
      <c r="F22" t="s">
        <v>12</v>
      </c>
      <c r="G22" t="s">
        <v>44</v>
      </c>
      <c r="H22" s="2">
        <v>22.184537887573242</v>
      </c>
      <c r="I22" s="21"/>
      <c r="J22" s="1"/>
      <c r="N22" t="s">
        <v>12</v>
      </c>
      <c r="O22" t="s">
        <v>44</v>
      </c>
      <c r="P22" s="2">
        <v>27.386125564575195</v>
      </c>
      <c r="Q22" s="21"/>
      <c r="R22" s="1"/>
      <c r="V22" t="s">
        <v>24</v>
      </c>
      <c r="W22" t="s">
        <v>44</v>
      </c>
      <c r="X22" s="2">
        <v>26.544429779052734</v>
      </c>
      <c r="Y22" s="22"/>
    </row>
    <row r="23" spans="1:25" x14ac:dyDescent="0.2">
      <c r="A23" s="20"/>
      <c r="B23" s="1"/>
      <c r="F23" t="s">
        <v>12</v>
      </c>
      <c r="G23" t="s">
        <v>44</v>
      </c>
      <c r="H23" s="2">
        <v>22.180095672607422</v>
      </c>
      <c r="I23" s="21"/>
      <c r="J23" s="1"/>
      <c r="N23" t="s">
        <v>12</v>
      </c>
      <c r="O23" t="s">
        <v>44</v>
      </c>
      <c r="P23" s="2">
        <v>27.242441177368164</v>
      </c>
      <c r="Q23" s="21"/>
      <c r="R23" s="1"/>
      <c r="V23" t="s">
        <v>24</v>
      </c>
      <c r="W23" t="s">
        <v>44</v>
      </c>
      <c r="X23" s="2">
        <v>26.303136825561523</v>
      </c>
      <c r="Y23" s="22"/>
    </row>
    <row r="24" spans="1:25" x14ac:dyDescent="0.2">
      <c r="A24" s="20"/>
      <c r="B24" s="1"/>
      <c r="F24" t="s">
        <v>12</v>
      </c>
      <c r="G24" t="s">
        <v>44</v>
      </c>
      <c r="H24" s="2">
        <v>21.978439331054688</v>
      </c>
      <c r="I24" s="21"/>
      <c r="J24" s="1"/>
      <c r="N24" t="s">
        <v>12</v>
      </c>
      <c r="O24" t="s">
        <v>44</v>
      </c>
      <c r="P24" s="2">
        <v>26.567403793334961</v>
      </c>
      <c r="Q24" s="21"/>
      <c r="R24" s="1"/>
      <c r="V24" t="s">
        <v>24</v>
      </c>
      <c r="W24" t="s">
        <v>44</v>
      </c>
      <c r="X24" s="2">
        <v>25.991434097290039</v>
      </c>
      <c r="Y24" s="22"/>
    </row>
    <row r="25" spans="1:25" x14ac:dyDescent="0.2">
      <c r="A25" s="20"/>
      <c r="B25" s="1"/>
      <c r="F25" t="s">
        <v>13</v>
      </c>
      <c r="G25" t="s">
        <v>42</v>
      </c>
      <c r="H25" s="2">
        <v>21.408428192138672</v>
      </c>
      <c r="I25" s="21"/>
      <c r="J25" s="1"/>
      <c r="N25" t="s">
        <v>13</v>
      </c>
      <c r="O25" t="s">
        <v>42</v>
      </c>
      <c r="P25" s="2">
        <v>26.332490921020508</v>
      </c>
      <c r="Q25" s="21"/>
      <c r="R25" s="1"/>
      <c r="V25" t="s">
        <v>25</v>
      </c>
      <c r="W25" t="s">
        <v>42</v>
      </c>
      <c r="X25" s="2">
        <v>25.310457229614258</v>
      </c>
      <c r="Y25" s="22"/>
    </row>
    <row r="26" spans="1:25" x14ac:dyDescent="0.2">
      <c r="A26" s="20"/>
      <c r="B26" s="1"/>
      <c r="F26" t="s">
        <v>13</v>
      </c>
      <c r="G26" t="s">
        <v>42</v>
      </c>
      <c r="H26" s="2">
        <v>21.405496597290039</v>
      </c>
      <c r="I26" s="21"/>
      <c r="J26" s="1"/>
      <c r="N26" t="s">
        <v>13</v>
      </c>
      <c r="O26" t="s">
        <v>42</v>
      </c>
      <c r="P26" s="2">
        <v>25.983308792114258</v>
      </c>
      <c r="Q26" s="21"/>
      <c r="R26" s="1"/>
      <c r="V26" t="s">
        <v>25</v>
      </c>
      <c r="W26" t="s">
        <v>42</v>
      </c>
      <c r="X26" s="2">
        <v>25.463483810424805</v>
      </c>
      <c r="Y26" s="22"/>
    </row>
    <row r="27" spans="1:25" x14ac:dyDescent="0.2">
      <c r="A27" s="20"/>
      <c r="B27" s="1"/>
      <c r="F27" t="s">
        <v>13</v>
      </c>
      <c r="G27" t="s">
        <v>42</v>
      </c>
      <c r="H27" s="2">
        <v>21.024759292602539</v>
      </c>
      <c r="I27" s="21"/>
      <c r="J27" s="1"/>
      <c r="N27" t="s">
        <v>13</v>
      </c>
      <c r="O27" t="s">
        <v>42</v>
      </c>
      <c r="P27" s="2">
        <v>25.94805908203125</v>
      </c>
      <c r="Q27" s="21"/>
      <c r="R27" s="1"/>
      <c r="V27" t="s">
        <v>25</v>
      </c>
      <c r="W27" t="s">
        <v>42</v>
      </c>
      <c r="X27" s="2">
        <v>25.221649169921875</v>
      </c>
      <c r="Y27" s="22"/>
    </row>
    <row r="28" spans="1:25" x14ac:dyDescent="0.2">
      <c r="A28" s="20"/>
      <c r="B28" s="1"/>
      <c r="F28" t="s">
        <v>13</v>
      </c>
      <c r="G28" t="s">
        <v>43</v>
      </c>
      <c r="H28" s="2">
        <v>19.484291076660156</v>
      </c>
      <c r="I28" s="21"/>
      <c r="J28" s="1"/>
      <c r="N28" t="s">
        <v>13</v>
      </c>
      <c r="O28" t="s">
        <v>43</v>
      </c>
      <c r="P28" s="2">
        <v>24.278131484985352</v>
      </c>
      <c r="Q28" s="21"/>
      <c r="R28" s="1"/>
      <c r="V28" t="s">
        <v>25</v>
      </c>
      <c r="W28" t="s">
        <v>43</v>
      </c>
      <c r="X28" s="2">
        <v>22.797954559326172</v>
      </c>
      <c r="Y28" s="22"/>
    </row>
    <row r="29" spans="1:25" x14ac:dyDescent="0.2">
      <c r="A29" s="20"/>
      <c r="B29" s="1"/>
      <c r="F29" t="s">
        <v>13</v>
      </c>
      <c r="G29" t="s">
        <v>43</v>
      </c>
      <c r="H29" s="2">
        <v>19.363346099853516</v>
      </c>
      <c r="I29" s="21"/>
      <c r="J29" s="1"/>
      <c r="N29" t="s">
        <v>13</v>
      </c>
      <c r="O29" t="s">
        <v>43</v>
      </c>
      <c r="P29" s="2">
        <v>24.066091537475586</v>
      </c>
      <c r="Q29" s="21"/>
      <c r="R29" s="1"/>
      <c r="V29" t="s">
        <v>25</v>
      </c>
      <c r="W29" t="s">
        <v>43</v>
      </c>
      <c r="X29" s="2">
        <v>22.888677597045898</v>
      </c>
      <c r="Y29" s="22"/>
    </row>
    <row r="30" spans="1:25" x14ac:dyDescent="0.2">
      <c r="A30" s="20"/>
      <c r="B30" s="1"/>
      <c r="F30" t="s">
        <v>13</v>
      </c>
      <c r="G30" t="s">
        <v>43</v>
      </c>
      <c r="H30" s="2">
        <v>19.42430305480957</v>
      </c>
      <c r="I30" s="21"/>
      <c r="J30" s="1"/>
      <c r="N30" t="s">
        <v>13</v>
      </c>
      <c r="O30" t="s">
        <v>43</v>
      </c>
      <c r="P30" s="2">
        <v>24.335172653198242</v>
      </c>
      <c r="Q30" s="21"/>
      <c r="R30" s="1"/>
      <c r="V30" t="s">
        <v>25</v>
      </c>
      <c r="W30" t="s">
        <v>43</v>
      </c>
      <c r="X30" s="2">
        <v>22.787570953369141</v>
      </c>
      <c r="Y30" s="22"/>
    </row>
    <row r="31" spans="1:25" x14ac:dyDescent="0.2">
      <c r="A31" s="20"/>
      <c r="B31" s="1"/>
      <c r="F31" t="s">
        <v>13</v>
      </c>
      <c r="G31" t="s">
        <v>44</v>
      </c>
      <c r="H31" s="2">
        <v>21.542137145996094</v>
      </c>
      <c r="I31" s="21"/>
      <c r="J31" s="1"/>
      <c r="N31" t="s">
        <v>13</v>
      </c>
      <c r="O31" t="s">
        <v>44</v>
      </c>
      <c r="P31" s="2">
        <v>26.947626113891602</v>
      </c>
      <c r="Q31" s="21"/>
      <c r="R31" s="1"/>
      <c r="V31" t="s">
        <v>25</v>
      </c>
      <c r="W31" t="s">
        <v>44</v>
      </c>
      <c r="X31" s="2">
        <v>25.766849517822266</v>
      </c>
      <c r="Y31" s="22"/>
    </row>
    <row r="32" spans="1:25" x14ac:dyDescent="0.2">
      <c r="A32" s="20"/>
      <c r="B32" s="1"/>
      <c r="F32" t="s">
        <v>13</v>
      </c>
      <c r="G32" t="s">
        <v>44</v>
      </c>
      <c r="H32" s="2">
        <v>21.55622673034668</v>
      </c>
      <c r="I32" s="21"/>
      <c r="J32" s="1"/>
      <c r="N32" t="s">
        <v>13</v>
      </c>
      <c r="O32" t="s">
        <v>44</v>
      </c>
      <c r="P32" s="2">
        <v>26.567842483520508</v>
      </c>
      <c r="Q32" s="21"/>
      <c r="R32" s="1"/>
      <c r="V32" t="s">
        <v>25</v>
      </c>
      <c r="W32" t="s">
        <v>44</v>
      </c>
      <c r="X32" s="2">
        <v>26.554519653320312</v>
      </c>
      <c r="Y32" s="22"/>
    </row>
    <row r="33" spans="1:25" x14ac:dyDescent="0.2">
      <c r="A33" s="20"/>
      <c r="B33" s="1"/>
      <c r="F33" t="s">
        <v>13</v>
      </c>
      <c r="G33" t="s">
        <v>44</v>
      </c>
      <c r="H33" s="2">
        <v>21.459009170532227</v>
      </c>
      <c r="I33" s="21"/>
      <c r="J33" s="1"/>
      <c r="N33" t="s">
        <v>13</v>
      </c>
      <c r="O33" t="s">
        <v>44</v>
      </c>
      <c r="P33" s="2">
        <v>26.621881484985352</v>
      </c>
      <c r="Q33" s="21"/>
      <c r="R33" s="1"/>
      <c r="V33" t="s">
        <v>25</v>
      </c>
      <c r="W33" t="s">
        <v>44</v>
      </c>
      <c r="X33" s="2">
        <v>25.253740310668945</v>
      </c>
      <c r="Y33" s="22"/>
    </row>
    <row r="34" spans="1:25" x14ac:dyDescent="0.2">
      <c r="A34" s="20"/>
      <c r="B34" s="1"/>
      <c r="F34" t="s">
        <v>14</v>
      </c>
      <c r="G34" t="s">
        <v>42</v>
      </c>
      <c r="H34" s="2">
        <v>20.837390899658203</v>
      </c>
      <c r="I34" s="21"/>
      <c r="J34" s="1"/>
      <c r="N34" t="s">
        <v>14</v>
      </c>
      <c r="O34" t="s">
        <v>42</v>
      </c>
      <c r="P34" s="2">
        <v>27.137823104858398</v>
      </c>
      <c r="Q34" s="21"/>
      <c r="R34" s="1"/>
      <c r="V34" t="s">
        <v>26</v>
      </c>
      <c r="W34" t="s">
        <v>42</v>
      </c>
      <c r="X34" s="2">
        <v>25.623908996582031</v>
      </c>
      <c r="Y34" s="22"/>
    </row>
    <row r="35" spans="1:25" x14ac:dyDescent="0.2">
      <c r="A35" s="20"/>
      <c r="B35" s="1"/>
      <c r="F35" t="s">
        <v>14</v>
      </c>
      <c r="G35" t="s">
        <v>42</v>
      </c>
      <c r="H35" s="2">
        <v>20.498161315917969</v>
      </c>
      <c r="I35" s="21"/>
      <c r="J35" s="1"/>
      <c r="N35" t="s">
        <v>14</v>
      </c>
      <c r="O35" t="s">
        <v>42</v>
      </c>
      <c r="P35" s="2">
        <v>26.957914352416992</v>
      </c>
      <c r="Q35" s="21"/>
      <c r="R35" s="1"/>
      <c r="V35" t="s">
        <v>26</v>
      </c>
      <c r="W35" t="s">
        <v>42</v>
      </c>
      <c r="X35" s="2">
        <v>25.624593734741211</v>
      </c>
      <c r="Y35" s="22"/>
    </row>
    <row r="36" spans="1:25" x14ac:dyDescent="0.2">
      <c r="A36" s="20"/>
      <c r="B36" s="1"/>
      <c r="F36" t="s">
        <v>14</v>
      </c>
      <c r="G36" t="s">
        <v>42</v>
      </c>
      <c r="H36" s="2">
        <v>20.605567932128906</v>
      </c>
      <c r="I36" s="21"/>
      <c r="J36" s="1"/>
      <c r="N36" t="s">
        <v>14</v>
      </c>
      <c r="O36" t="s">
        <v>42</v>
      </c>
      <c r="P36" s="2">
        <v>26.91986083984375</v>
      </c>
      <c r="Q36" s="21"/>
      <c r="R36" s="1"/>
      <c r="V36" t="s">
        <v>26</v>
      </c>
      <c r="W36" t="s">
        <v>42</v>
      </c>
      <c r="X36" s="2">
        <v>25.564462661743164</v>
      </c>
      <c r="Y36" s="22"/>
    </row>
    <row r="37" spans="1:25" x14ac:dyDescent="0.2">
      <c r="A37" s="20"/>
      <c r="B37" s="1"/>
      <c r="F37" t="s">
        <v>14</v>
      </c>
      <c r="G37" t="s">
        <v>43</v>
      </c>
      <c r="H37" s="2">
        <v>18.434280395507812</v>
      </c>
      <c r="I37" s="21"/>
      <c r="J37" s="1"/>
      <c r="N37" t="s">
        <v>14</v>
      </c>
      <c r="O37" t="s">
        <v>43</v>
      </c>
      <c r="P37" s="2">
        <v>24.535724639892578</v>
      </c>
      <c r="Q37" s="21"/>
      <c r="R37" s="1"/>
      <c r="V37" t="s">
        <v>26</v>
      </c>
      <c r="W37" t="s">
        <v>43</v>
      </c>
      <c r="X37" s="2">
        <v>22.678970336914062</v>
      </c>
      <c r="Y37" s="22"/>
    </row>
    <row r="38" spans="1:25" x14ac:dyDescent="0.2">
      <c r="A38" s="20"/>
      <c r="B38" s="1"/>
      <c r="F38" t="s">
        <v>14</v>
      </c>
      <c r="G38" t="s">
        <v>43</v>
      </c>
      <c r="H38" s="2">
        <v>18.534799575805664</v>
      </c>
      <c r="I38" s="21"/>
      <c r="J38" s="1"/>
      <c r="N38" t="s">
        <v>14</v>
      </c>
      <c r="O38" t="s">
        <v>43</v>
      </c>
      <c r="P38" s="2">
        <v>24.61400032043457</v>
      </c>
      <c r="Q38" s="21"/>
      <c r="R38" s="1"/>
      <c r="V38" t="s">
        <v>26</v>
      </c>
      <c r="W38" t="s">
        <v>43</v>
      </c>
      <c r="X38" s="2">
        <v>22.922061920166016</v>
      </c>
      <c r="Y38" s="22"/>
    </row>
    <row r="39" spans="1:25" x14ac:dyDescent="0.2">
      <c r="A39" s="20"/>
      <c r="B39" s="1"/>
      <c r="F39" t="s">
        <v>14</v>
      </c>
      <c r="G39" t="s">
        <v>43</v>
      </c>
      <c r="H39" s="2">
        <v>18.277645111083984</v>
      </c>
      <c r="I39" s="21"/>
      <c r="J39" s="1"/>
      <c r="N39" t="s">
        <v>14</v>
      </c>
      <c r="O39" t="s">
        <v>43</v>
      </c>
      <c r="P39" s="2">
        <v>24.540517807006836</v>
      </c>
      <c r="Q39" s="21"/>
      <c r="R39" s="1"/>
      <c r="V39" t="s">
        <v>26</v>
      </c>
      <c r="W39" t="s">
        <v>43</v>
      </c>
      <c r="X39" s="2">
        <v>22.714422225952148</v>
      </c>
      <c r="Y39" s="22"/>
    </row>
    <row r="40" spans="1:25" x14ac:dyDescent="0.2">
      <c r="A40" s="20"/>
      <c r="B40" s="1"/>
      <c r="F40" t="s">
        <v>14</v>
      </c>
      <c r="G40" t="s">
        <v>44</v>
      </c>
      <c r="H40" s="2">
        <v>21.365510940551758</v>
      </c>
      <c r="I40" s="21"/>
      <c r="J40" s="1"/>
      <c r="N40" t="s">
        <v>14</v>
      </c>
      <c r="O40" t="s">
        <v>44</v>
      </c>
      <c r="P40" s="2">
        <v>27.921457290649414</v>
      </c>
      <c r="Q40" s="21"/>
      <c r="R40" s="1"/>
      <c r="V40" t="s">
        <v>26</v>
      </c>
      <c r="W40" t="s">
        <v>44</v>
      </c>
      <c r="X40" s="2">
        <v>25.907526016235352</v>
      </c>
      <c r="Y40" s="22"/>
    </row>
    <row r="41" spans="1:25" x14ac:dyDescent="0.2">
      <c r="A41" s="20"/>
      <c r="B41" s="1"/>
      <c r="F41" t="s">
        <v>14</v>
      </c>
      <c r="G41" t="s">
        <v>44</v>
      </c>
      <c r="H41" s="2">
        <v>21.359746932983398</v>
      </c>
      <c r="I41" s="21"/>
      <c r="J41" s="1"/>
      <c r="N41" t="s">
        <v>14</v>
      </c>
      <c r="O41" t="s">
        <v>44</v>
      </c>
      <c r="P41" s="2">
        <v>28.788375854492188</v>
      </c>
      <c r="Q41" s="21"/>
      <c r="R41" s="1"/>
      <c r="V41" t="s">
        <v>26</v>
      </c>
      <c r="W41" t="s">
        <v>44</v>
      </c>
      <c r="X41" s="2">
        <v>25.401412963867188</v>
      </c>
      <c r="Y41" s="22"/>
    </row>
    <row r="42" spans="1:25" x14ac:dyDescent="0.2">
      <c r="A42" s="20"/>
      <c r="B42" s="1"/>
      <c r="F42" t="s">
        <v>14</v>
      </c>
      <c r="G42" t="s">
        <v>44</v>
      </c>
      <c r="H42" s="2">
        <v>21.415693283081055</v>
      </c>
      <c r="I42" s="21"/>
      <c r="J42" s="1"/>
      <c r="N42" t="s">
        <v>14</v>
      </c>
      <c r="O42" t="s">
        <v>44</v>
      </c>
      <c r="P42" s="2">
        <v>27.786876678466797</v>
      </c>
      <c r="Q42" s="21"/>
      <c r="R42" s="1"/>
      <c r="V42" t="s">
        <v>26</v>
      </c>
      <c r="W42" t="s">
        <v>44</v>
      </c>
      <c r="X42" s="2">
        <v>25.721179962158203</v>
      </c>
      <c r="Y42" s="22"/>
    </row>
    <row r="43" spans="1:25" x14ac:dyDescent="0.2">
      <c r="A43" s="20"/>
      <c r="B43" s="1"/>
      <c r="F43" t="s">
        <v>15</v>
      </c>
      <c r="G43" t="s">
        <v>42</v>
      </c>
      <c r="H43" s="2">
        <v>22.769617080688477</v>
      </c>
      <c r="I43" s="21"/>
      <c r="J43" s="1"/>
      <c r="N43" t="s">
        <v>15</v>
      </c>
      <c r="O43" t="s">
        <v>42</v>
      </c>
      <c r="P43" s="2">
        <v>29.749397277832031</v>
      </c>
      <c r="Q43" s="21"/>
      <c r="R43" s="1"/>
      <c r="V43" t="s">
        <v>27</v>
      </c>
      <c r="W43" t="s">
        <v>42</v>
      </c>
      <c r="X43" s="2">
        <v>27.82798957824707</v>
      </c>
      <c r="Y43" s="22"/>
    </row>
    <row r="44" spans="1:25" x14ac:dyDescent="0.2">
      <c r="A44" s="20"/>
      <c r="B44" s="1"/>
      <c r="F44" t="s">
        <v>15</v>
      </c>
      <c r="G44" t="s">
        <v>42</v>
      </c>
      <c r="H44" s="2">
        <v>22.747310638427734</v>
      </c>
      <c r="I44" s="21"/>
      <c r="J44" s="1"/>
      <c r="N44" t="s">
        <v>15</v>
      </c>
      <c r="O44" t="s">
        <v>42</v>
      </c>
      <c r="P44" s="2">
        <v>29.535091400146484</v>
      </c>
      <c r="Q44" s="21"/>
      <c r="R44" s="1"/>
      <c r="V44" t="s">
        <v>27</v>
      </c>
      <c r="W44" t="s">
        <v>42</v>
      </c>
      <c r="X44" s="2">
        <v>28.39764404296875</v>
      </c>
      <c r="Y44" s="22"/>
    </row>
    <row r="45" spans="1:25" x14ac:dyDescent="0.2">
      <c r="A45" s="20"/>
      <c r="B45" s="1"/>
      <c r="F45" t="s">
        <v>15</v>
      </c>
      <c r="G45" t="s">
        <v>42</v>
      </c>
      <c r="H45" s="2">
        <v>22.867160797119141</v>
      </c>
      <c r="I45" s="21"/>
      <c r="J45" s="1"/>
      <c r="N45" t="s">
        <v>15</v>
      </c>
      <c r="O45" t="s">
        <v>42</v>
      </c>
      <c r="P45" s="2">
        <v>29.389532089233398</v>
      </c>
      <c r="Q45" s="21"/>
      <c r="R45" s="1"/>
      <c r="V45" t="s">
        <v>27</v>
      </c>
      <c r="W45" t="s">
        <v>42</v>
      </c>
      <c r="X45" s="2">
        <v>27.867979049682617</v>
      </c>
      <c r="Y45" s="22"/>
    </row>
    <row r="46" spans="1:25" x14ac:dyDescent="0.2">
      <c r="A46" s="20"/>
      <c r="B46" s="1"/>
      <c r="F46" t="s">
        <v>15</v>
      </c>
      <c r="G46" t="s">
        <v>43</v>
      </c>
      <c r="H46" s="2">
        <v>21.175052642822266</v>
      </c>
      <c r="I46" s="21"/>
      <c r="J46" s="1"/>
      <c r="N46" t="s">
        <v>15</v>
      </c>
      <c r="O46" t="s">
        <v>43</v>
      </c>
      <c r="P46" s="2">
        <v>28.176597595214844</v>
      </c>
      <c r="Q46" s="21"/>
      <c r="R46" s="1"/>
      <c r="V46" t="s">
        <v>27</v>
      </c>
      <c r="W46" t="s">
        <v>43</v>
      </c>
      <c r="X46" s="2">
        <v>26.476171493530273</v>
      </c>
      <c r="Y46" s="22"/>
    </row>
    <row r="47" spans="1:25" x14ac:dyDescent="0.2">
      <c r="A47" s="20"/>
      <c r="B47" s="1"/>
      <c r="F47" t="s">
        <v>15</v>
      </c>
      <c r="G47" t="s">
        <v>43</v>
      </c>
      <c r="H47" s="2">
        <v>21.249778747558594</v>
      </c>
      <c r="I47" s="21"/>
      <c r="J47" s="1"/>
      <c r="N47" t="s">
        <v>15</v>
      </c>
      <c r="O47" t="s">
        <v>43</v>
      </c>
      <c r="P47" s="2">
        <v>28.209487915039062</v>
      </c>
      <c r="Q47" s="21"/>
      <c r="R47" s="1"/>
      <c r="V47" t="s">
        <v>27</v>
      </c>
      <c r="W47" t="s">
        <v>43</v>
      </c>
      <c r="X47" s="2">
        <v>26.240774154663086</v>
      </c>
      <c r="Y47" s="22"/>
    </row>
    <row r="48" spans="1:25" x14ac:dyDescent="0.2">
      <c r="A48" s="20"/>
      <c r="B48" s="1"/>
      <c r="F48" t="s">
        <v>15</v>
      </c>
      <c r="G48" t="s">
        <v>43</v>
      </c>
      <c r="H48" s="2">
        <v>20.872282028198242</v>
      </c>
      <c r="I48" s="21"/>
      <c r="J48" s="1"/>
      <c r="N48" t="s">
        <v>15</v>
      </c>
      <c r="O48" t="s">
        <v>43</v>
      </c>
      <c r="P48" s="2">
        <v>27.951770782470703</v>
      </c>
      <c r="Q48" s="21"/>
      <c r="R48" s="1"/>
      <c r="V48" t="s">
        <v>27</v>
      </c>
      <c r="W48" t="s">
        <v>43</v>
      </c>
      <c r="X48" s="2">
        <v>26.454818725585938</v>
      </c>
      <c r="Y48" s="22"/>
    </row>
    <row r="49" spans="1:25" x14ac:dyDescent="0.2">
      <c r="A49" s="20"/>
      <c r="B49" s="1"/>
      <c r="F49" t="s">
        <v>15</v>
      </c>
      <c r="G49" t="s">
        <v>44</v>
      </c>
      <c r="H49" s="2">
        <v>24.728677749633789</v>
      </c>
      <c r="I49" s="21"/>
      <c r="J49" s="1"/>
      <c r="N49" t="s">
        <v>15</v>
      </c>
      <c r="O49" t="s">
        <v>44</v>
      </c>
      <c r="P49" s="2" t="s">
        <v>46</v>
      </c>
      <c r="Q49" s="21"/>
      <c r="R49" s="1"/>
      <c r="V49" t="s">
        <v>27</v>
      </c>
      <c r="W49" t="s">
        <v>44</v>
      </c>
      <c r="X49" s="2">
        <v>28.817926406860352</v>
      </c>
      <c r="Y49" s="22"/>
    </row>
    <row r="50" spans="1:25" x14ac:dyDescent="0.2">
      <c r="A50" s="20"/>
      <c r="B50" s="1"/>
      <c r="F50" t="s">
        <v>15</v>
      </c>
      <c r="G50" t="s">
        <v>44</v>
      </c>
      <c r="H50" s="2">
        <v>24.705631256103516</v>
      </c>
      <c r="I50" s="21"/>
      <c r="J50" s="1"/>
      <c r="N50" t="s">
        <v>15</v>
      </c>
      <c r="O50" t="s">
        <v>44</v>
      </c>
      <c r="P50" s="2">
        <v>31.611753463745117</v>
      </c>
      <c r="Q50" s="21"/>
      <c r="R50" s="1"/>
      <c r="V50" t="s">
        <v>27</v>
      </c>
      <c r="W50" t="s">
        <v>44</v>
      </c>
      <c r="X50" s="2">
        <v>28.901924133300781</v>
      </c>
      <c r="Y50" s="22"/>
    </row>
    <row r="51" spans="1:25" x14ac:dyDescent="0.2">
      <c r="A51" s="20"/>
      <c r="B51" s="1"/>
      <c r="F51" t="s">
        <v>15</v>
      </c>
      <c r="G51" t="s">
        <v>44</v>
      </c>
      <c r="H51" s="2">
        <v>24.650836944580078</v>
      </c>
      <c r="I51" s="21"/>
      <c r="J51" s="1"/>
      <c r="N51" t="s">
        <v>15</v>
      </c>
      <c r="O51" t="s">
        <v>44</v>
      </c>
      <c r="P51" s="2">
        <v>31.146173477172852</v>
      </c>
      <c r="Q51" s="21"/>
      <c r="R51" s="1"/>
      <c r="V51" t="s">
        <v>27</v>
      </c>
      <c r="W51" t="s">
        <v>44</v>
      </c>
      <c r="X51" s="2">
        <v>30.564918518066406</v>
      </c>
      <c r="Y51" s="22"/>
    </row>
    <row r="52" spans="1:25" x14ac:dyDescent="0.2">
      <c r="A52" s="20"/>
      <c r="B52" s="1"/>
      <c r="F52" t="s">
        <v>16</v>
      </c>
      <c r="G52" t="s">
        <v>42</v>
      </c>
      <c r="H52" s="2">
        <v>22.907651901245117</v>
      </c>
      <c r="I52" s="21"/>
      <c r="J52" s="1"/>
      <c r="N52" t="s">
        <v>16</v>
      </c>
      <c r="O52" t="s">
        <v>42</v>
      </c>
      <c r="P52" s="2">
        <v>30.426670074462891</v>
      </c>
      <c r="Q52" s="21"/>
      <c r="R52" s="1"/>
      <c r="V52" t="s">
        <v>28</v>
      </c>
      <c r="W52" t="s">
        <v>42</v>
      </c>
      <c r="X52" s="2">
        <v>24.486110687255859</v>
      </c>
      <c r="Y52" s="22"/>
    </row>
    <row r="53" spans="1:25" x14ac:dyDescent="0.2">
      <c r="A53" s="20"/>
      <c r="B53" s="1"/>
      <c r="F53" t="s">
        <v>16</v>
      </c>
      <c r="G53" t="s">
        <v>42</v>
      </c>
      <c r="H53" s="2">
        <v>22.891994476318359</v>
      </c>
      <c r="I53" s="21"/>
      <c r="J53" s="1"/>
      <c r="N53" t="s">
        <v>16</v>
      </c>
      <c r="O53" t="s">
        <v>42</v>
      </c>
      <c r="P53" s="2">
        <v>30.586984634399414</v>
      </c>
      <c r="Q53" s="21"/>
      <c r="R53" s="1"/>
      <c r="V53" t="s">
        <v>28</v>
      </c>
      <c r="W53" t="s">
        <v>42</v>
      </c>
      <c r="X53" s="2">
        <v>24.388458251953125</v>
      </c>
      <c r="Y53" s="22"/>
    </row>
    <row r="54" spans="1:25" x14ac:dyDescent="0.2">
      <c r="A54" s="20"/>
      <c r="B54" s="1"/>
      <c r="F54" t="s">
        <v>16</v>
      </c>
      <c r="G54" t="s">
        <v>42</v>
      </c>
      <c r="H54" s="2">
        <v>22.715702056884766</v>
      </c>
      <c r="I54" s="21"/>
      <c r="J54" s="1"/>
      <c r="N54" t="s">
        <v>16</v>
      </c>
      <c r="O54" t="s">
        <v>42</v>
      </c>
      <c r="P54" s="2">
        <v>30.292514801025391</v>
      </c>
      <c r="Q54" s="21"/>
      <c r="R54" s="1"/>
      <c r="V54" t="s">
        <v>28</v>
      </c>
      <c r="W54" t="s">
        <v>42</v>
      </c>
      <c r="X54" s="2">
        <v>24.34473991394043</v>
      </c>
      <c r="Y54" s="22"/>
    </row>
    <row r="55" spans="1:25" x14ac:dyDescent="0.2">
      <c r="A55" s="20"/>
      <c r="B55" s="1"/>
      <c r="F55" t="s">
        <v>16</v>
      </c>
      <c r="G55" t="s">
        <v>43</v>
      </c>
      <c r="H55" s="2">
        <v>20.859573364257812</v>
      </c>
      <c r="I55" s="21"/>
      <c r="J55" s="1"/>
      <c r="N55" t="s">
        <v>16</v>
      </c>
      <c r="O55" t="s">
        <v>43</v>
      </c>
      <c r="P55" s="2">
        <v>28.308979034423828</v>
      </c>
      <c r="Q55" s="21"/>
      <c r="R55" s="1"/>
      <c r="V55" t="s">
        <v>28</v>
      </c>
      <c r="W55" t="s">
        <v>43</v>
      </c>
      <c r="X55" s="2">
        <v>21.822393417358398</v>
      </c>
      <c r="Y55" s="22"/>
    </row>
    <row r="56" spans="1:25" x14ac:dyDescent="0.2">
      <c r="A56" s="20"/>
      <c r="B56" s="1"/>
      <c r="F56" t="s">
        <v>16</v>
      </c>
      <c r="G56" t="s">
        <v>43</v>
      </c>
      <c r="H56" s="2">
        <v>20.792398452758789</v>
      </c>
      <c r="I56" s="21"/>
      <c r="J56" s="1"/>
      <c r="N56" t="s">
        <v>16</v>
      </c>
      <c r="O56" t="s">
        <v>43</v>
      </c>
      <c r="P56" s="2">
        <v>28.399490356445312</v>
      </c>
      <c r="Q56" s="21"/>
      <c r="R56" s="1"/>
      <c r="V56" t="s">
        <v>28</v>
      </c>
      <c r="W56" t="s">
        <v>43</v>
      </c>
      <c r="X56" s="2">
        <v>21.812044143676758</v>
      </c>
      <c r="Y56" s="22"/>
    </row>
    <row r="57" spans="1:25" x14ac:dyDescent="0.2">
      <c r="A57" s="20"/>
      <c r="B57" s="1"/>
      <c r="F57" t="s">
        <v>16</v>
      </c>
      <c r="G57" t="s">
        <v>43</v>
      </c>
      <c r="H57" s="2">
        <v>20.809450149536133</v>
      </c>
      <c r="I57" s="21"/>
      <c r="J57" s="1"/>
      <c r="N57" t="s">
        <v>16</v>
      </c>
      <c r="O57" t="s">
        <v>43</v>
      </c>
      <c r="P57" s="2">
        <v>28.191102981567383</v>
      </c>
      <c r="Q57" s="21"/>
      <c r="R57" s="1"/>
      <c r="V57" t="s">
        <v>28</v>
      </c>
      <c r="W57" t="s">
        <v>43</v>
      </c>
      <c r="X57" s="2">
        <v>21.824224472045898</v>
      </c>
      <c r="Y57" s="22"/>
    </row>
    <row r="58" spans="1:25" x14ac:dyDescent="0.2">
      <c r="A58" s="20"/>
      <c r="B58" s="1"/>
      <c r="F58" t="s">
        <v>16</v>
      </c>
      <c r="G58" t="s">
        <v>44</v>
      </c>
      <c r="H58" s="2">
        <v>24.845319747924805</v>
      </c>
      <c r="I58" s="21"/>
      <c r="J58" s="1"/>
      <c r="N58" t="s">
        <v>16</v>
      </c>
      <c r="O58" t="s">
        <v>44</v>
      </c>
      <c r="P58" s="2">
        <v>31.014556884765625</v>
      </c>
      <c r="Q58" s="21"/>
      <c r="R58" s="1"/>
      <c r="V58" t="s">
        <v>28</v>
      </c>
      <c r="W58" t="s">
        <v>44</v>
      </c>
      <c r="X58" s="2">
        <v>26.668495178222656</v>
      </c>
      <c r="Y58" s="22"/>
    </row>
    <row r="59" spans="1:25" x14ac:dyDescent="0.2">
      <c r="A59" s="20"/>
      <c r="B59" s="1"/>
      <c r="F59" t="s">
        <v>16</v>
      </c>
      <c r="G59" t="s">
        <v>44</v>
      </c>
      <c r="H59" s="2">
        <v>24.847017288208008</v>
      </c>
      <c r="I59" s="21"/>
      <c r="J59" s="1"/>
      <c r="N59" t="s">
        <v>16</v>
      </c>
      <c r="O59" t="s">
        <v>44</v>
      </c>
      <c r="P59" s="2">
        <v>31.592044830322266</v>
      </c>
      <c r="Q59" s="21"/>
      <c r="R59" s="1"/>
      <c r="V59" t="s">
        <v>28</v>
      </c>
      <c r="W59" t="s">
        <v>44</v>
      </c>
      <c r="X59" s="2">
        <v>26.488719940185547</v>
      </c>
      <c r="Y59" s="22"/>
    </row>
    <row r="60" spans="1:25" x14ac:dyDescent="0.2">
      <c r="A60" s="20"/>
      <c r="B60" s="1"/>
      <c r="F60" t="s">
        <v>16</v>
      </c>
      <c r="G60" t="s">
        <v>44</v>
      </c>
      <c r="H60" s="2">
        <v>24.74653434753418</v>
      </c>
      <c r="I60" s="21"/>
      <c r="J60" s="1"/>
      <c r="N60" t="s">
        <v>16</v>
      </c>
      <c r="O60" t="s">
        <v>44</v>
      </c>
      <c r="P60" s="2">
        <v>32.529621124267578</v>
      </c>
      <c r="Q60" s="21"/>
      <c r="R60" s="1"/>
      <c r="V60" t="s">
        <v>28</v>
      </c>
      <c r="W60" t="s">
        <v>44</v>
      </c>
      <c r="X60" s="2">
        <v>25.996536254882812</v>
      </c>
      <c r="Y60" s="22"/>
    </row>
    <row r="61" spans="1:25" x14ac:dyDescent="0.2">
      <c r="A61" s="20"/>
      <c r="B61" s="1"/>
      <c r="F61" t="s">
        <v>17</v>
      </c>
      <c r="G61" t="s">
        <v>42</v>
      </c>
      <c r="H61" s="2">
        <v>22.333978652954102</v>
      </c>
      <c r="I61" s="21"/>
      <c r="J61" s="1"/>
      <c r="N61" t="s">
        <v>17</v>
      </c>
      <c r="O61" t="s">
        <v>42</v>
      </c>
      <c r="P61" s="2">
        <v>28.990060806274414</v>
      </c>
      <c r="Q61" s="21"/>
      <c r="R61" s="1"/>
      <c r="V61" t="s">
        <v>29</v>
      </c>
      <c r="W61" t="s">
        <v>42</v>
      </c>
      <c r="X61" s="2">
        <v>26.196733474731445</v>
      </c>
      <c r="Y61" s="22"/>
    </row>
    <row r="62" spans="1:25" x14ac:dyDescent="0.2">
      <c r="A62" s="20"/>
      <c r="B62" s="1"/>
      <c r="F62" t="s">
        <v>17</v>
      </c>
      <c r="G62" t="s">
        <v>42</v>
      </c>
      <c r="H62" s="2">
        <v>22.313840866088867</v>
      </c>
      <c r="I62" s="21"/>
      <c r="J62" s="1"/>
      <c r="N62" t="s">
        <v>17</v>
      </c>
      <c r="O62" t="s">
        <v>42</v>
      </c>
      <c r="P62" s="2">
        <v>29.73188591003418</v>
      </c>
      <c r="Q62" s="21"/>
      <c r="R62" s="1"/>
      <c r="V62" t="s">
        <v>29</v>
      </c>
      <c r="W62" t="s">
        <v>42</v>
      </c>
      <c r="X62" s="2">
        <v>25.848579406738281</v>
      </c>
      <c r="Y62" s="22"/>
    </row>
    <row r="63" spans="1:25" x14ac:dyDescent="0.2">
      <c r="A63" s="20"/>
      <c r="B63" s="1"/>
      <c r="F63" t="s">
        <v>17</v>
      </c>
      <c r="G63" t="s">
        <v>42</v>
      </c>
      <c r="H63" s="2">
        <v>22.291696548461914</v>
      </c>
      <c r="I63" s="21"/>
      <c r="J63" s="1"/>
      <c r="N63" t="s">
        <v>17</v>
      </c>
      <c r="O63" t="s">
        <v>42</v>
      </c>
      <c r="P63" s="2">
        <v>29.287565231323242</v>
      </c>
      <c r="Q63" s="21"/>
      <c r="R63" s="1"/>
      <c r="V63" t="s">
        <v>29</v>
      </c>
      <c r="W63" t="s">
        <v>42</v>
      </c>
      <c r="X63" s="2">
        <v>25.381687164306641</v>
      </c>
      <c r="Y63" s="22"/>
    </row>
    <row r="64" spans="1:25" x14ac:dyDescent="0.2">
      <c r="A64" s="20"/>
      <c r="B64" s="1"/>
      <c r="F64" t="s">
        <v>17</v>
      </c>
      <c r="G64" t="s">
        <v>43</v>
      </c>
      <c r="H64" s="2">
        <v>20.327203750610352</v>
      </c>
      <c r="I64" s="21"/>
      <c r="J64" s="1"/>
      <c r="N64" t="s">
        <v>17</v>
      </c>
      <c r="O64" t="s">
        <v>43</v>
      </c>
      <c r="P64" s="2">
        <v>27.943733215332031</v>
      </c>
      <c r="Q64" s="21"/>
      <c r="R64" s="1"/>
      <c r="V64" t="s">
        <v>29</v>
      </c>
      <c r="W64" t="s">
        <v>43</v>
      </c>
      <c r="X64" s="2">
        <v>23.635322570800781</v>
      </c>
      <c r="Y64" s="22"/>
    </row>
    <row r="65" spans="1:25" x14ac:dyDescent="0.2">
      <c r="A65" s="20"/>
      <c r="B65" s="1"/>
      <c r="F65" t="s">
        <v>17</v>
      </c>
      <c r="G65" t="s">
        <v>43</v>
      </c>
      <c r="H65" s="2">
        <v>20.387836456298828</v>
      </c>
      <c r="I65" s="21"/>
      <c r="J65" s="1"/>
      <c r="N65" t="s">
        <v>17</v>
      </c>
      <c r="O65" t="s">
        <v>43</v>
      </c>
      <c r="P65" s="2">
        <v>27.765975952148438</v>
      </c>
      <c r="Q65" s="21"/>
      <c r="R65" s="1"/>
      <c r="V65" t="s">
        <v>29</v>
      </c>
      <c r="W65" t="s">
        <v>43</v>
      </c>
      <c r="X65" s="2">
        <v>22.825845718383789</v>
      </c>
      <c r="Y65" s="22"/>
    </row>
    <row r="66" spans="1:25" x14ac:dyDescent="0.2">
      <c r="A66" s="20"/>
      <c r="B66" s="1"/>
      <c r="F66" t="s">
        <v>17</v>
      </c>
      <c r="G66" t="s">
        <v>43</v>
      </c>
      <c r="H66" s="2">
        <v>19.988349914550781</v>
      </c>
      <c r="I66" s="21"/>
      <c r="J66" s="1"/>
      <c r="N66" t="s">
        <v>17</v>
      </c>
      <c r="O66" t="s">
        <v>43</v>
      </c>
      <c r="P66" s="2">
        <v>27.737382888793945</v>
      </c>
      <c r="Q66" s="21"/>
      <c r="R66" s="1"/>
      <c r="V66" t="s">
        <v>29</v>
      </c>
      <c r="W66" t="s">
        <v>43</v>
      </c>
      <c r="X66" s="2">
        <v>22.692401885986328</v>
      </c>
      <c r="Y66" s="22"/>
    </row>
    <row r="67" spans="1:25" x14ac:dyDescent="0.2">
      <c r="A67" s="20"/>
      <c r="B67" s="1"/>
      <c r="F67" t="s">
        <v>17</v>
      </c>
      <c r="G67" t="s">
        <v>44</v>
      </c>
      <c r="H67" s="2">
        <v>24.302816390991211</v>
      </c>
      <c r="I67" s="21"/>
      <c r="J67" s="1"/>
      <c r="N67" t="s">
        <v>17</v>
      </c>
      <c r="O67" t="s">
        <v>44</v>
      </c>
      <c r="P67" s="2">
        <v>31.935197830200195</v>
      </c>
      <c r="Q67" s="21"/>
      <c r="R67" s="1"/>
      <c r="V67" t="s">
        <v>29</v>
      </c>
      <c r="W67" t="s">
        <v>44</v>
      </c>
      <c r="X67" s="2">
        <v>27.472417831420898</v>
      </c>
      <c r="Y67" s="22"/>
    </row>
    <row r="68" spans="1:25" x14ac:dyDescent="0.2">
      <c r="A68" s="20"/>
      <c r="B68" s="1"/>
      <c r="F68" t="s">
        <v>17</v>
      </c>
      <c r="G68" t="s">
        <v>44</v>
      </c>
      <c r="H68" s="2">
        <v>23.965511322021484</v>
      </c>
      <c r="I68" s="21"/>
      <c r="J68" s="1"/>
      <c r="N68" t="s">
        <v>17</v>
      </c>
      <c r="O68" t="s">
        <v>44</v>
      </c>
      <c r="P68" s="2">
        <v>30.240581512451172</v>
      </c>
      <c r="Q68" s="21"/>
      <c r="R68" s="1"/>
      <c r="V68" t="s">
        <v>29</v>
      </c>
      <c r="W68" t="s">
        <v>44</v>
      </c>
      <c r="X68" s="2">
        <v>27.430303573608398</v>
      </c>
      <c r="Y68" s="22"/>
    </row>
    <row r="69" spans="1:25" x14ac:dyDescent="0.2">
      <c r="A69" s="20"/>
      <c r="B69" s="1"/>
      <c r="F69" t="s">
        <v>17</v>
      </c>
      <c r="G69" t="s">
        <v>44</v>
      </c>
      <c r="H69" s="2">
        <v>23.839321136474609</v>
      </c>
      <c r="I69" s="21"/>
      <c r="J69" s="1"/>
      <c r="N69" t="s">
        <v>17</v>
      </c>
      <c r="O69" t="s">
        <v>44</v>
      </c>
      <c r="P69" s="2">
        <v>32.490863800048828</v>
      </c>
      <c r="Q69" s="21"/>
      <c r="R69" s="1"/>
      <c r="V69" t="s">
        <v>29</v>
      </c>
      <c r="W69" t="s">
        <v>44</v>
      </c>
      <c r="X69" s="2">
        <v>26.241184234619141</v>
      </c>
      <c r="Y69" s="22"/>
    </row>
    <row r="70" spans="1:25" x14ac:dyDescent="0.2">
      <c r="A70" s="20"/>
      <c r="B70" s="1"/>
      <c r="F70" t="s">
        <v>18</v>
      </c>
      <c r="G70" t="s">
        <v>42</v>
      </c>
      <c r="H70" s="2">
        <v>22.88237190246582</v>
      </c>
      <c r="I70" s="21"/>
      <c r="J70" s="1"/>
      <c r="N70" t="s">
        <v>18</v>
      </c>
      <c r="O70" t="s">
        <v>42</v>
      </c>
      <c r="P70" s="2">
        <v>30.738710403442383</v>
      </c>
      <c r="Q70" s="21"/>
      <c r="R70" s="1"/>
      <c r="V70" t="s">
        <v>30</v>
      </c>
      <c r="W70" t="s">
        <v>42</v>
      </c>
      <c r="X70" s="2">
        <v>26.943881988525391</v>
      </c>
      <c r="Y70" s="22"/>
    </row>
    <row r="71" spans="1:25" x14ac:dyDescent="0.2">
      <c r="A71" s="20"/>
      <c r="B71" s="1"/>
      <c r="F71" t="s">
        <v>18</v>
      </c>
      <c r="G71" t="s">
        <v>42</v>
      </c>
      <c r="H71" s="2">
        <v>22.725564956665039</v>
      </c>
      <c r="I71" s="21"/>
      <c r="J71" s="1"/>
      <c r="N71" t="s">
        <v>18</v>
      </c>
      <c r="O71" t="s">
        <v>42</v>
      </c>
      <c r="P71" s="2">
        <v>30.850664138793945</v>
      </c>
      <c r="Q71" s="21"/>
      <c r="R71" s="1"/>
      <c r="V71" t="s">
        <v>30</v>
      </c>
      <c r="W71" t="s">
        <v>42</v>
      </c>
      <c r="X71" s="2">
        <v>26.913475036621094</v>
      </c>
      <c r="Y71" s="22"/>
    </row>
    <row r="72" spans="1:25" x14ac:dyDescent="0.2">
      <c r="A72" s="20"/>
      <c r="B72" s="1"/>
      <c r="F72" t="s">
        <v>18</v>
      </c>
      <c r="G72" t="s">
        <v>42</v>
      </c>
      <c r="H72" s="2">
        <v>22.528179168701172</v>
      </c>
      <c r="I72" s="21"/>
      <c r="J72" s="1"/>
      <c r="N72" t="s">
        <v>18</v>
      </c>
      <c r="O72" t="s">
        <v>42</v>
      </c>
      <c r="P72" s="2">
        <v>31.692476272583008</v>
      </c>
      <c r="Q72" s="21"/>
      <c r="R72" s="1"/>
      <c r="V72" t="s">
        <v>30</v>
      </c>
      <c r="W72" t="s">
        <v>42</v>
      </c>
      <c r="X72" s="2">
        <v>26.5975341796875</v>
      </c>
      <c r="Y72" s="22"/>
    </row>
    <row r="73" spans="1:25" x14ac:dyDescent="0.2">
      <c r="A73" s="20"/>
      <c r="B73" s="1"/>
      <c r="F73" t="s">
        <v>18</v>
      </c>
      <c r="G73" t="s">
        <v>43</v>
      </c>
      <c r="H73" s="2">
        <v>20.872749328613281</v>
      </c>
      <c r="I73" s="21"/>
      <c r="J73" s="1"/>
      <c r="N73" t="s">
        <v>18</v>
      </c>
      <c r="O73" t="s">
        <v>43</v>
      </c>
      <c r="P73" s="2">
        <v>28.555286407470703</v>
      </c>
      <c r="Q73" s="21"/>
      <c r="R73" s="1"/>
      <c r="V73" t="s">
        <v>30</v>
      </c>
      <c r="W73" t="s">
        <v>43</v>
      </c>
      <c r="X73" s="2">
        <v>24.692951202392578</v>
      </c>
      <c r="Y73" s="22"/>
    </row>
    <row r="74" spans="1:25" x14ac:dyDescent="0.2">
      <c r="A74" s="20"/>
      <c r="B74" s="1"/>
      <c r="F74" t="s">
        <v>18</v>
      </c>
      <c r="G74" t="s">
        <v>43</v>
      </c>
      <c r="H74" s="2">
        <v>20.665033340454102</v>
      </c>
      <c r="I74" s="21"/>
      <c r="J74" s="1"/>
      <c r="N74" t="s">
        <v>18</v>
      </c>
      <c r="O74" t="s">
        <v>43</v>
      </c>
      <c r="P74" s="2">
        <v>28.229074478149414</v>
      </c>
      <c r="Q74" s="21"/>
      <c r="R74" s="1"/>
      <c r="V74" t="s">
        <v>30</v>
      </c>
      <c r="W74" t="s">
        <v>43</v>
      </c>
      <c r="X74" s="2">
        <v>24.281593322753906</v>
      </c>
      <c r="Y74" s="22"/>
    </row>
    <row r="75" spans="1:25" x14ac:dyDescent="0.2">
      <c r="A75" s="20"/>
      <c r="B75" s="1"/>
      <c r="F75" t="s">
        <v>18</v>
      </c>
      <c r="G75" t="s">
        <v>43</v>
      </c>
      <c r="H75" s="2">
        <v>20.635564804077148</v>
      </c>
      <c r="I75" s="21"/>
      <c r="J75" s="1"/>
      <c r="N75" t="s">
        <v>18</v>
      </c>
      <c r="O75" t="s">
        <v>43</v>
      </c>
      <c r="P75" s="2">
        <v>28.452085494995117</v>
      </c>
      <c r="Q75" s="21"/>
      <c r="R75" s="1"/>
      <c r="V75" t="s">
        <v>30</v>
      </c>
      <c r="W75" t="s">
        <v>43</v>
      </c>
      <c r="X75" s="2">
        <v>24.220321655273438</v>
      </c>
      <c r="Y75" s="22"/>
    </row>
    <row r="76" spans="1:25" x14ac:dyDescent="0.2">
      <c r="A76" s="20"/>
      <c r="B76" s="1"/>
      <c r="F76" t="s">
        <v>18</v>
      </c>
      <c r="G76" t="s">
        <v>44</v>
      </c>
      <c r="H76" s="2">
        <v>25.281238555908203</v>
      </c>
      <c r="I76" s="21"/>
      <c r="J76" s="1"/>
      <c r="N76" t="s">
        <v>18</v>
      </c>
      <c r="O76" t="s">
        <v>44</v>
      </c>
      <c r="P76" s="2">
        <v>33.297218322753906</v>
      </c>
      <c r="Q76" s="21"/>
      <c r="R76" s="1"/>
      <c r="V76" t="s">
        <v>30</v>
      </c>
      <c r="W76" t="s">
        <v>44</v>
      </c>
      <c r="X76" s="2">
        <v>28.413564682006836</v>
      </c>
      <c r="Y76" s="22"/>
    </row>
    <row r="77" spans="1:25" x14ac:dyDescent="0.2">
      <c r="A77" s="20"/>
      <c r="B77" s="1"/>
      <c r="F77" t="s">
        <v>18</v>
      </c>
      <c r="G77" t="s">
        <v>44</v>
      </c>
      <c r="H77" s="2">
        <v>25.367521286010742</v>
      </c>
      <c r="I77" s="21"/>
      <c r="J77" s="1"/>
      <c r="N77" t="s">
        <v>18</v>
      </c>
      <c r="O77" t="s">
        <v>44</v>
      </c>
      <c r="P77" s="2">
        <v>33.635452270507812</v>
      </c>
      <c r="Q77" s="21"/>
      <c r="R77" s="1"/>
      <c r="V77" t="s">
        <v>30</v>
      </c>
      <c r="W77" t="s">
        <v>44</v>
      </c>
      <c r="X77" s="2">
        <v>29.441427230834961</v>
      </c>
      <c r="Y77" s="22"/>
    </row>
    <row r="78" spans="1:25" x14ac:dyDescent="0.2">
      <c r="A78" s="20"/>
      <c r="B78" s="1"/>
      <c r="F78" t="s">
        <v>18</v>
      </c>
      <c r="G78" t="s">
        <v>44</v>
      </c>
      <c r="H78" s="2">
        <v>24.972002029418945</v>
      </c>
      <c r="I78" s="21"/>
      <c r="J78" s="1"/>
      <c r="N78" t="s">
        <v>18</v>
      </c>
      <c r="O78" t="s">
        <v>44</v>
      </c>
      <c r="P78" s="2">
        <v>33.966960906982422</v>
      </c>
      <c r="Q78" s="21"/>
      <c r="R78" s="1"/>
      <c r="V78" t="s">
        <v>30</v>
      </c>
      <c r="W78" t="s">
        <v>44</v>
      </c>
      <c r="X78" s="2">
        <v>28.282436370849609</v>
      </c>
      <c r="Y78" s="22"/>
    </row>
    <row r="79" spans="1:25" x14ac:dyDescent="0.2">
      <c r="A79" s="20"/>
      <c r="B79" s="1"/>
      <c r="F79" t="s">
        <v>19</v>
      </c>
      <c r="G79" t="s">
        <v>42</v>
      </c>
      <c r="H79" s="2">
        <v>20.909633636474609</v>
      </c>
      <c r="I79" s="21"/>
      <c r="J79" s="1"/>
      <c r="N79" t="s">
        <v>19</v>
      </c>
      <c r="O79" t="s">
        <v>42</v>
      </c>
      <c r="P79" s="2">
        <v>28.332281112670898</v>
      </c>
      <c r="Q79" s="21"/>
      <c r="R79" s="1"/>
      <c r="V79" t="s">
        <v>31</v>
      </c>
      <c r="W79" t="s">
        <v>42</v>
      </c>
      <c r="X79" s="2">
        <v>24.988059997558594</v>
      </c>
      <c r="Y79" s="22"/>
    </row>
    <row r="80" spans="1:25" x14ac:dyDescent="0.2">
      <c r="A80" s="20"/>
      <c r="B80" s="1"/>
      <c r="F80" t="s">
        <v>19</v>
      </c>
      <c r="G80" t="s">
        <v>42</v>
      </c>
      <c r="H80" s="2">
        <v>20.83366584777832</v>
      </c>
      <c r="I80" s="21"/>
      <c r="J80" s="1"/>
      <c r="N80" t="s">
        <v>19</v>
      </c>
      <c r="O80" t="s">
        <v>42</v>
      </c>
      <c r="P80" s="2">
        <v>28.292671203613281</v>
      </c>
      <c r="Q80" s="21"/>
      <c r="R80" s="1"/>
      <c r="V80" t="s">
        <v>31</v>
      </c>
      <c r="W80" t="s">
        <v>42</v>
      </c>
      <c r="X80" s="2">
        <v>24.740697860717773</v>
      </c>
      <c r="Y80" s="22"/>
    </row>
    <row r="81" spans="1:25" x14ac:dyDescent="0.2">
      <c r="A81" s="20"/>
      <c r="B81" s="1"/>
      <c r="F81" t="s">
        <v>19</v>
      </c>
      <c r="G81" t="s">
        <v>42</v>
      </c>
      <c r="H81" s="2">
        <v>20.894134521484375</v>
      </c>
      <c r="I81" s="21"/>
      <c r="J81" s="1"/>
      <c r="N81" t="s">
        <v>19</v>
      </c>
      <c r="O81" t="s">
        <v>42</v>
      </c>
      <c r="P81" s="2">
        <v>28.25531005859375</v>
      </c>
      <c r="Q81" s="21"/>
      <c r="R81" s="1"/>
      <c r="V81" t="s">
        <v>31</v>
      </c>
      <c r="W81" t="s">
        <v>42</v>
      </c>
      <c r="X81" s="2">
        <v>24.807424545288086</v>
      </c>
      <c r="Y81" s="22"/>
    </row>
    <row r="82" spans="1:25" x14ac:dyDescent="0.2">
      <c r="A82" s="20"/>
      <c r="B82" s="1"/>
      <c r="F82" t="s">
        <v>19</v>
      </c>
      <c r="G82" t="s">
        <v>43</v>
      </c>
      <c r="H82" s="2">
        <v>19.322456359863281</v>
      </c>
      <c r="I82" s="21"/>
      <c r="J82" s="1"/>
      <c r="N82" t="s">
        <v>19</v>
      </c>
      <c r="O82" t="s">
        <v>43</v>
      </c>
      <c r="P82" s="2">
        <v>26.390707015991211</v>
      </c>
      <c r="Q82" s="21"/>
      <c r="R82" s="1"/>
      <c r="V82" t="s">
        <v>31</v>
      </c>
      <c r="W82" t="s">
        <v>43</v>
      </c>
      <c r="X82" s="2">
        <v>22.89354133605957</v>
      </c>
      <c r="Y82" s="22"/>
    </row>
    <row r="83" spans="1:25" x14ac:dyDescent="0.2">
      <c r="A83" s="20"/>
      <c r="B83" s="1"/>
      <c r="F83" t="s">
        <v>19</v>
      </c>
      <c r="G83" t="s">
        <v>43</v>
      </c>
      <c r="H83" s="2">
        <v>19.234596252441406</v>
      </c>
      <c r="I83" s="21"/>
      <c r="J83" s="1"/>
      <c r="N83" t="s">
        <v>19</v>
      </c>
      <c r="O83" t="s">
        <v>43</v>
      </c>
      <c r="P83" s="2">
        <v>26.321878433227539</v>
      </c>
      <c r="Q83" s="21"/>
      <c r="R83" s="1"/>
      <c r="V83" t="s">
        <v>31</v>
      </c>
      <c r="W83" t="s">
        <v>43</v>
      </c>
      <c r="X83" s="2">
        <v>22.913312911987305</v>
      </c>
      <c r="Y83" s="22"/>
    </row>
    <row r="84" spans="1:25" x14ac:dyDescent="0.2">
      <c r="A84" s="20"/>
      <c r="B84" s="1"/>
      <c r="F84" t="s">
        <v>19</v>
      </c>
      <c r="G84" t="s">
        <v>43</v>
      </c>
      <c r="H84" s="2">
        <v>18.852102279663086</v>
      </c>
      <c r="I84" s="21"/>
      <c r="J84" s="1"/>
      <c r="N84" t="s">
        <v>19</v>
      </c>
      <c r="O84" t="s">
        <v>43</v>
      </c>
      <c r="P84" s="2">
        <v>26.289819717407227</v>
      </c>
      <c r="Q84" s="21"/>
      <c r="R84" s="1"/>
      <c r="V84" t="s">
        <v>31</v>
      </c>
      <c r="W84" t="s">
        <v>43</v>
      </c>
      <c r="X84" s="2">
        <v>22.926052093505859</v>
      </c>
      <c r="Y84" s="22"/>
    </row>
    <row r="85" spans="1:25" x14ac:dyDescent="0.2">
      <c r="A85" s="20"/>
      <c r="B85" s="1"/>
      <c r="F85" t="s">
        <v>19</v>
      </c>
      <c r="G85" t="s">
        <v>44</v>
      </c>
      <c r="H85" s="2">
        <v>18.449316024780273</v>
      </c>
      <c r="I85" s="21"/>
      <c r="J85" s="1"/>
      <c r="N85" t="s">
        <v>19</v>
      </c>
      <c r="O85" t="s">
        <v>44</v>
      </c>
      <c r="P85" s="2">
        <v>27.874515533447266</v>
      </c>
      <c r="Q85" s="21"/>
      <c r="R85" s="1"/>
      <c r="V85" t="s">
        <v>31</v>
      </c>
      <c r="W85" t="s">
        <v>44</v>
      </c>
      <c r="X85" s="2">
        <v>21.842056274414062</v>
      </c>
      <c r="Y85" s="22"/>
    </row>
    <row r="86" spans="1:25" x14ac:dyDescent="0.2">
      <c r="A86" s="20"/>
      <c r="B86" s="1"/>
      <c r="F86" t="s">
        <v>19</v>
      </c>
      <c r="G86" t="s">
        <v>44</v>
      </c>
      <c r="H86" s="2">
        <v>18.57166862487793</v>
      </c>
      <c r="I86" s="21"/>
      <c r="J86" s="1"/>
      <c r="N86" t="s">
        <v>19</v>
      </c>
      <c r="O86" t="s">
        <v>44</v>
      </c>
      <c r="P86" s="2">
        <v>27.844964981079102</v>
      </c>
      <c r="Q86" s="21"/>
      <c r="R86" s="1"/>
      <c r="V86" t="s">
        <v>31</v>
      </c>
      <c r="W86" t="s">
        <v>44</v>
      </c>
      <c r="X86" s="2">
        <v>21.890678405761719</v>
      </c>
      <c r="Y86" s="22"/>
    </row>
    <row r="87" spans="1:25" x14ac:dyDescent="0.2">
      <c r="A87" s="20"/>
      <c r="B87" s="1"/>
      <c r="F87" t="s">
        <v>19</v>
      </c>
      <c r="G87" t="s">
        <v>44</v>
      </c>
      <c r="H87" s="2">
        <v>18.440391540527344</v>
      </c>
      <c r="I87" s="21"/>
      <c r="J87" s="1"/>
      <c r="N87" t="s">
        <v>19</v>
      </c>
      <c r="O87" t="s">
        <v>44</v>
      </c>
      <c r="P87" s="2">
        <v>27.788106918334961</v>
      </c>
      <c r="Q87" s="21"/>
      <c r="R87" s="1"/>
      <c r="V87" t="s">
        <v>31</v>
      </c>
      <c r="W87" t="s">
        <v>44</v>
      </c>
      <c r="X87" s="2">
        <v>21.638252258300781</v>
      </c>
      <c r="Y87" s="22"/>
    </row>
    <row r="88" spans="1:25" x14ac:dyDescent="0.2">
      <c r="A88" s="20"/>
      <c r="B88" s="1"/>
      <c r="F88" t="s">
        <v>20</v>
      </c>
      <c r="G88" t="s">
        <v>42</v>
      </c>
      <c r="H88" s="2">
        <v>20.907543182373047</v>
      </c>
      <c r="I88" s="21"/>
      <c r="J88" s="1"/>
      <c r="N88" t="s">
        <v>20</v>
      </c>
      <c r="O88" t="s">
        <v>42</v>
      </c>
      <c r="P88" s="2">
        <v>28.319356918334961</v>
      </c>
      <c r="Q88" s="21"/>
      <c r="R88" s="1"/>
      <c r="V88" t="s">
        <v>32</v>
      </c>
      <c r="W88" t="s">
        <v>42</v>
      </c>
      <c r="X88" s="2">
        <v>23.258289337158203</v>
      </c>
      <c r="Y88" s="22"/>
    </row>
    <row r="89" spans="1:25" x14ac:dyDescent="0.2">
      <c r="A89" s="20"/>
      <c r="B89" s="1"/>
      <c r="F89" t="s">
        <v>20</v>
      </c>
      <c r="G89" t="s">
        <v>42</v>
      </c>
      <c r="H89" s="2">
        <v>20.666610717773438</v>
      </c>
      <c r="I89" s="21"/>
      <c r="J89" s="1"/>
      <c r="N89" t="s">
        <v>20</v>
      </c>
      <c r="O89" t="s">
        <v>42</v>
      </c>
      <c r="P89" s="2">
        <v>28.012439727783203</v>
      </c>
      <c r="Q89" s="21"/>
      <c r="R89" s="1"/>
      <c r="V89" t="s">
        <v>32</v>
      </c>
      <c r="W89" t="s">
        <v>42</v>
      </c>
      <c r="X89" s="2">
        <v>22.958723068237305</v>
      </c>
      <c r="Y89" s="22"/>
    </row>
    <row r="90" spans="1:25" x14ac:dyDescent="0.2">
      <c r="A90" s="20"/>
      <c r="B90" s="1"/>
      <c r="F90" t="s">
        <v>20</v>
      </c>
      <c r="G90" t="s">
        <v>42</v>
      </c>
      <c r="H90" s="2">
        <v>20.855058670043945</v>
      </c>
      <c r="I90" s="21"/>
      <c r="J90" s="1"/>
      <c r="N90" t="s">
        <v>20</v>
      </c>
      <c r="O90" t="s">
        <v>42</v>
      </c>
      <c r="P90" s="2">
        <v>28.250764846801758</v>
      </c>
      <c r="Q90" s="21"/>
      <c r="R90" s="1"/>
      <c r="V90" t="s">
        <v>32</v>
      </c>
      <c r="W90" t="s">
        <v>42</v>
      </c>
      <c r="X90" s="2">
        <v>23.254318237304688</v>
      </c>
      <c r="Y90" s="22"/>
    </row>
    <row r="91" spans="1:25" x14ac:dyDescent="0.2">
      <c r="A91" s="20"/>
      <c r="B91" s="1"/>
      <c r="F91" t="s">
        <v>20</v>
      </c>
      <c r="G91" t="s">
        <v>43</v>
      </c>
      <c r="H91" s="2">
        <v>18.833591461181641</v>
      </c>
      <c r="I91" s="21"/>
      <c r="J91" s="1"/>
      <c r="N91" t="s">
        <v>20</v>
      </c>
      <c r="O91" t="s">
        <v>43</v>
      </c>
      <c r="P91" s="2">
        <v>26.312351226806641</v>
      </c>
      <c r="Q91" s="21"/>
      <c r="R91" s="1"/>
      <c r="V91" t="s">
        <v>32</v>
      </c>
      <c r="W91" t="s">
        <v>43</v>
      </c>
      <c r="X91" s="2">
        <v>20.977630615234375</v>
      </c>
      <c r="Y91" s="22"/>
    </row>
    <row r="92" spans="1:25" x14ac:dyDescent="0.2">
      <c r="A92" s="20"/>
      <c r="B92" s="1"/>
      <c r="F92" t="s">
        <v>20</v>
      </c>
      <c r="G92" t="s">
        <v>43</v>
      </c>
      <c r="H92" s="2">
        <v>18.918460845947266</v>
      </c>
      <c r="I92" s="21"/>
      <c r="J92" s="1"/>
      <c r="N92" t="s">
        <v>20</v>
      </c>
      <c r="O92" t="s">
        <v>43</v>
      </c>
      <c r="P92" s="2">
        <v>26.175764083862305</v>
      </c>
      <c r="Q92" s="21"/>
      <c r="R92" s="1"/>
      <c r="V92" t="s">
        <v>32</v>
      </c>
      <c r="W92" t="s">
        <v>43</v>
      </c>
      <c r="X92" s="2">
        <v>21.144418716430664</v>
      </c>
      <c r="Y92" s="22"/>
    </row>
    <row r="93" spans="1:25" x14ac:dyDescent="0.2">
      <c r="A93" s="20"/>
      <c r="B93" s="1"/>
      <c r="F93" t="s">
        <v>20</v>
      </c>
      <c r="G93" t="s">
        <v>43</v>
      </c>
      <c r="H93" s="2">
        <v>18.988176345825195</v>
      </c>
      <c r="I93" s="21"/>
      <c r="J93" s="1"/>
      <c r="N93" t="s">
        <v>20</v>
      </c>
      <c r="O93" t="s">
        <v>43</v>
      </c>
      <c r="P93" s="2">
        <v>26.192914962768555</v>
      </c>
      <c r="Q93" s="21"/>
      <c r="R93" s="1"/>
      <c r="V93" t="s">
        <v>32</v>
      </c>
      <c r="W93" t="s">
        <v>43</v>
      </c>
      <c r="X93" s="2">
        <v>21.209901809692383</v>
      </c>
      <c r="Y93" s="22"/>
    </row>
    <row r="94" spans="1:25" x14ac:dyDescent="0.2">
      <c r="A94" s="20"/>
      <c r="B94" s="1"/>
      <c r="F94" t="s">
        <v>20</v>
      </c>
      <c r="G94" t="s">
        <v>44</v>
      </c>
      <c r="H94" s="2">
        <v>17.899406433105469</v>
      </c>
      <c r="I94" s="21"/>
      <c r="J94" s="1"/>
      <c r="N94" t="s">
        <v>20</v>
      </c>
      <c r="O94" t="s">
        <v>44</v>
      </c>
      <c r="P94" s="2">
        <v>26.55189323425293</v>
      </c>
      <c r="Q94" s="21"/>
      <c r="R94" s="1"/>
      <c r="V94" t="s">
        <v>32</v>
      </c>
      <c r="W94" t="s">
        <v>44</v>
      </c>
      <c r="X94" s="2">
        <v>19.850942611694336</v>
      </c>
      <c r="Y94" s="22"/>
    </row>
    <row r="95" spans="1:25" x14ac:dyDescent="0.2">
      <c r="A95" s="20"/>
      <c r="B95" s="1"/>
      <c r="F95" t="s">
        <v>20</v>
      </c>
      <c r="G95" t="s">
        <v>44</v>
      </c>
      <c r="H95" s="2">
        <v>17.918960571289062</v>
      </c>
      <c r="I95" s="21"/>
      <c r="J95" s="1"/>
      <c r="N95" t="s">
        <v>20</v>
      </c>
      <c r="O95" t="s">
        <v>44</v>
      </c>
      <c r="P95" s="2">
        <v>26.786411285400391</v>
      </c>
      <c r="Q95" s="21"/>
      <c r="R95" s="1"/>
      <c r="V95" t="s">
        <v>32</v>
      </c>
      <c r="W95" t="s">
        <v>44</v>
      </c>
      <c r="X95" s="2">
        <v>19.768182754516602</v>
      </c>
      <c r="Y95" s="22"/>
    </row>
    <row r="96" spans="1:25" x14ac:dyDescent="0.2">
      <c r="A96" s="20"/>
      <c r="B96" s="1"/>
      <c r="F96" t="s">
        <v>20</v>
      </c>
      <c r="G96" t="s">
        <v>44</v>
      </c>
      <c r="H96" s="2">
        <v>17.868768692016602</v>
      </c>
      <c r="I96" s="21"/>
      <c r="J96" s="1"/>
      <c r="N96" t="s">
        <v>20</v>
      </c>
      <c r="O96" t="s">
        <v>44</v>
      </c>
      <c r="P96" s="2">
        <v>26.724348068237305</v>
      </c>
      <c r="Q96" s="21"/>
      <c r="R96" s="1"/>
      <c r="V96" t="s">
        <v>32</v>
      </c>
      <c r="W96" t="s">
        <v>44</v>
      </c>
      <c r="X96" s="2">
        <v>19.951019287109375</v>
      </c>
      <c r="Y96" s="22"/>
    </row>
    <row r="97" spans="1:25" x14ac:dyDescent="0.2">
      <c r="A97" s="20"/>
      <c r="B97" s="1"/>
      <c r="F97" t="s">
        <v>21</v>
      </c>
      <c r="G97" t="s">
        <v>42</v>
      </c>
      <c r="H97" s="2">
        <v>20.864877700805664</v>
      </c>
      <c r="I97" s="21"/>
      <c r="J97" s="1"/>
      <c r="N97" t="s">
        <v>21</v>
      </c>
      <c r="O97" t="s">
        <v>42</v>
      </c>
      <c r="P97" s="2">
        <v>28.232385635375977</v>
      </c>
      <c r="Q97" s="21"/>
      <c r="R97" s="1"/>
      <c r="V97" t="s">
        <v>33</v>
      </c>
      <c r="W97" t="s">
        <v>42</v>
      </c>
      <c r="X97" s="2">
        <v>24.394947052001953</v>
      </c>
      <c r="Y97" s="22"/>
    </row>
    <row r="98" spans="1:25" x14ac:dyDescent="0.2">
      <c r="A98" s="20"/>
      <c r="B98" s="1"/>
      <c r="F98" t="s">
        <v>21</v>
      </c>
      <c r="G98" t="s">
        <v>42</v>
      </c>
      <c r="H98" s="2">
        <v>20.727684020996094</v>
      </c>
      <c r="I98" s="21"/>
      <c r="J98" s="1"/>
      <c r="N98" t="s">
        <v>21</v>
      </c>
      <c r="O98" t="s">
        <v>42</v>
      </c>
      <c r="P98" s="2">
        <v>28.355985641479492</v>
      </c>
      <c r="Q98" s="21"/>
      <c r="R98" s="1"/>
      <c r="V98" t="s">
        <v>33</v>
      </c>
      <c r="W98" t="s">
        <v>42</v>
      </c>
      <c r="X98" s="2">
        <v>24.425884246826172</v>
      </c>
      <c r="Y98" s="22"/>
    </row>
    <row r="99" spans="1:25" x14ac:dyDescent="0.2">
      <c r="A99" s="20"/>
      <c r="B99" s="1"/>
      <c r="F99" t="s">
        <v>21</v>
      </c>
      <c r="G99" t="s">
        <v>42</v>
      </c>
      <c r="H99" s="2">
        <v>20.87889289855957</v>
      </c>
      <c r="I99" s="21"/>
      <c r="J99" s="1"/>
      <c r="N99" t="s">
        <v>21</v>
      </c>
      <c r="O99" t="s">
        <v>42</v>
      </c>
      <c r="P99" s="2">
        <v>28.166801452636719</v>
      </c>
      <c r="Q99" s="21"/>
      <c r="R99" s="1"/>
      <c r="V99" t="s">
        <v>33</v>
      </c>
      <c r="W99" t="s">
        <v>42</v>
      </c>
      <c r="X99" s="2">
        <v>24.367698669433594</v>
      </c>
      <c r="Y99" s="22"/>
    </row>
    <row r="100" spans="1:25" x14ac:dyDescent="0.2">
      <c r="A100" s="20"/>
      <c r="B100" s="1"/>
      <c r="F100" t="s">
        <v>21</v>
      </c>
      <c r="G100" t="s">
        <v>43</v>
      </c>
      <c r="H100" s="2">
        <v>18.932657241821289</v>
      </c>
      <c r="I100" s="21"/>
      <c r="J100" s="1"/>
      <c r="N100" t="s">
        <v>21</v>
      </c>
      <c r="O100" t="s">
        <v>43</v>
      </c>
      <c r="P100" s="2">
        <v>25.832035064697266</v>
      </c>
      <c r="Q100" s="21"/>
      <c r="R100" s="1"/>
      <c r="V100" t="s">
        <v>33</v>
      </c>
      <c r="W100" t="s">
        <v>43</v>
      </c>
      <c r="X100" s="2">
        <v>21.808509826660156</v>
      </c>
      <c r="Y100" s="22"/>
    </row>
    <row r="101" spans="1:25" x14ac:dyDescent="0.2">
      <c r="A101" s="20"/>
      <c r="B101" s="1"/>
      <c r="F101" t="s">
        <v>21</v>
      </c>
      <c r="G101" t="s">
        <v>43</v>
      </c>
      <c r="H101" s="2">
        <v>18.801965713500977</v>
      </c>
      <c r="I101" s="21"/>
      <c r="J101" s="1"/>
      <c r="N101" t="s">
        <v>21</v>
      </c>
      <c r="O101" t="s">
        <v>43</v>
      </c>
      <c r="P101" s="2">
        <v>25.761001586914062</v>
      </c>
      <c r="Q101" s="21"/>
      <c r="R101" s="1"/>
      <c r="V101" t="s">
        <v>33</v>
      </c>
      <c r="W101" t="s">
        <v>43</v>
      </c>
      <c r="X101" s="2">
        <v>21.848703384399414</v>
      </c>
      <c r="Y101" s="22"/>
    </row>
    <row r="102" spans="1:25" x14ac:dyDescent="0.2">
      <c r="A102" s="20"/>
      <c r="B102" s="1"/>
      <c r="F102" t="s">
        <v>21</v>
      </c>
      <c r="G102" t="s">
        <v>43</v>
      </c>
      <c r="H102" s="2">
        <v>18.629444122314453</v>
      </c>
      <c r="I102" s="21"/>
      <c r="J102" s="1"/>
      <c r="N102" t="s">
        <v>21</v>
      </c>
      <c r="O102" t="s">
        <v>43</v>
      </c>
      <c r="P102" s="2">
        <v>25.834197998046875</v>
      </c>
      <c r="Q102" s="21"/>
      <c r="R102" s="1"/>
      <c r="V102" t="s">
        <v>33</v>
      </c>
      <c r="W102" t="s">
        <v>43</v>
      </c>
      <c r="X102" s="2">
        <v>21.768516540527344</v>
      </c>
      <c r="Y102" s="22"/>
    </row>
    <row r="103" spans="1:25" x14ac:dyDescent="0.2">
      <c r="A103" s="20"/>
      <c r="B103" s="1"/>
      <c r="F103" t="s">
        <v>21</v>
      </c>
      <c r="G103" t="s">
        <v>44</v>
      </c>
      <c r="H103" s="2">
        <v>17.94291877746582</v>
      </c>
      <c r="I103" s="21"/>
      <c r="J103" s="1"/>
      <c r="N103" t="s">
        <v>21</v>
      </c>
      <c r="O103" t="s">
        <v>44</v>
      </c>
      <c r="P103" s="2">
        <v>26.554786682128906</v>
      </c>
      <c r="Q103" s="21"/>
      <c r="R103" s="1"/>
      <c r="V103" t="s">
        <v>33</v>
      </c>
      <c r="W103" t="s">
        <v>44</v>
      </c>
      <c r="X103" s="2">
        <v>21.436515808105469</v>
      </c>
      <c r="Y103" s="22"/>
    </row>
    <row r="104" spans="1:25" x14ac:dyDescent="0.2">
      <c r="A104" s="20"/>
      <c r="B104" s="1"/>
      <c r="F104" t="s">
        <v>21</v>
      </c>
      <c r="G104" t="s">
        <v>44</v>
      </c>
      <c r="H104" s="2">
        <v>17.920717239379883</v>
      </c>
      <c r="I104" s="21"/>
      <c r="J104" s="1"/>
      <c r="N104" t="s">
        <v>21</v>
      </c>
      <c r="O104" t="s">
        <v>44</v>
      </c>
      <c r="P104" s="2">
        <v>26.532360076904297</v>
      </c>
      <c r="Q104" s="21"/>
      <c r="R104" s="1"/>
      <c r="V104" t="s">
        <v>33</v>
      </c>
      <c r="W104" t="s">
        <v>44</v>
      </c>
      <c r="X104" s="2">
        <v>21.020315170288086</v>
      </c>
      <c r="Y104" s="22"/>
    </row>
    <row r="105" spans="1:25" x14ac:dyDescent="0.2">
      <c r="A105" s="20"/>
      <c r="B105" s="1"/>
      <c r="F105" t="s">
        <v>21</v>
      </c>
      <c r="G105" t="s">
        <v>44</v>
      </c>
      <c r="H105" s="2">
        <v>17.807624816894531</v>
      </c>
      <c r="I105" s="21"/>
      <c r="J105" s="1"/>
      <c r="N105" t="s">
        <v>21</v>
      </c>
      <c r="O105" t="s">
        <v>44</v>
      </c>
      <c r="P105" s="2">
        <v>26.555047988891602</v>
      </c>
      <c r="Q105" s="21"/>
      <c r="R105" s="1"/>
      <c r="V105" t="s">
        <v>33</v>
      </c>
      <c r="W105" t="s">
        <v>44</v>
      </c>
      <c r="X105" s="2">
        <v>21.377527236938477</v>
      </c>
      <c r="Y105" s="22"/>
    </row>
    <row r="106" spans="1:25" x14ac:dyDescent="0.2">
      <c r="A106" s="20"/>
      <c r="B106" s="1"/>
      <c r="F106" t="s">
        <v>22</v>
      </c>
      <c r="G106" t="s">
        <v>42</v>
      </c>
      <c r="H106" s="2">
        <v>20.852705001831055</v>
      </c>
      <c r="I106" s="21"/>
      <c r="J106" s="1"/>
      <c r="N106" t="s">
        <v>22</v>
      </c>
      <c r="O106" t="s">
        <v>42</v>
      </c>
      <c r="P106" s="2">
        <v>32.913845062255859</v>
      </c>
      <c r="Q106" s="21"/>
      <c r="R106" s="1"/>
      <c r="V106" t="s">
        <v>34</v>
      </c>
      <c r="W106" t="s">
        <v>42</v>
      </c>
      <c r="X106" s="2">
        <v>25.334365844726562</v>
      </c>
      <c r="Y106" s="22"/>
    </row>
    <row r="107" spans="1:25" x14ac:dyDescent="0.2">
      <c r="A107" s="20"/>
      <c r="B107" s="1"/>
      <c r="F107" t="s">
        <v>22</v>
      </c>
      <c r="G107" t="s">
        <v>42</v>
      </c>
      <c r="H107" s="2">
        <v>20.869220733642578</v>
      </c>
      <c r="I107" s="21"/>
      <c r="J107" s="1"/>
      <c r="N107" t="s">
        <v>22</v>
      </c>
      <c r="O107" t="s">
        <v>42</v>
      </c>
      <c r="P107" s="2">
        <v>32.686756134033203</v>
      </c>
      <c r="Q107" s="21"/>
      <c r="R107" s="1"/>
      <c r="V107" t="s">
        <v>34</v>
      </c>
      <c r="W107" t="s">
        <v>42</v>
      </c>
      <c r="X107" s="2">
        <v>25.227807998657227</v>
      </c>
      <c r="Y107" s="22"/>
    </row>
    <row r="108" spans="1:25" x14ac:dyDescent="0.2">
      <c r="A108" s="20"/>
      <c r="B108" s="1"/>
      <c r="F108" t="s">
        <v>22</v>
      </c>
      <c r="G108" t="s">
        <v>42</v>
      </c>
      <c r="H108" s="2">
        <v>20.898365020751953</v>
      </c>
      <c r="I108" s="21"/>
      <c r="J108" s="1"/>
      <c r="N108" t="s">
        <v>22</v>
      </c>
      <c r="O108" t="s">
        <v>42</v>
      </c>
      <c r="P108" s="2">
        <v>32.678314208984375</v>
      </c>
      <c r="Q108" s="21"/>
      <c r="R108" s="1"/>
      <c r="V108" t="s">
        <v>34</v>
      </c>
      <c r="W108" t="s">
        <v>42</v>
      </c>
      <c r="X108" s="2">
        <v>25.410318374633789</v>
      </c>
      <c r="Y108" s="22"/>
    </row>
    <row r="109" spans="1:25" x14ac:dyDescent="0.2">
      <c r="A109" s="20"/>
      <c r="B109" s="1"/>
      <c r="F109" t="s">
        <v>22</v>
      </c>
      <c r="G109" t="s">
        <v>43</v>
      </c>
      <c r="H109" s="2">
        <v>18.619146347045898</v>
      </c>
      <c r="I109" s="21"/>
      <c r="J109" s="1"/>
      <c r="N109" t="s">
        <v>22</v>
      </c>
      <c r="O109" t="s">
        <v>43</v>
      </c>
      <c r="P109" s="2">
        <v>33.887134552001953</v>
      </c>
      <c r="Q109" s="21"/>
      <c r="R109" s="1"/>
      <c r="V109" t="s">
        <v>34</v>
      </c>
      <c r="W109" t="s">
        <v>43</v>
      </c>
      <c r="X109" s="2">
        <v>22.406187057495117</v>
      </c>
      <c r="Y109" s="22"/>
    </row>
    <row r="110" spans="1:25" x14ac:dyDescent="0.2">
      <c r="A110" s="20"/>
      <c r="B110" s="1"/>
      <c r="F110" t="s">
        <v>22</v>
      </c>
      <c r="G110" t="s">
        <v>43</v>
      </c>
      <c r="H110" s="2">
        <v>18.435930252075195</v>
      </c>
      <c r="I110" s="21"/>
      <c r="J110" s="1"/>
      <c r="N110" t="s">
        <v>22</v>
      </c>
      <c r="O110" t="s">
        <v>43</v>
      </c>
      <c r="P110" s="2">
        <v>33.788036346435547</v>
      </c>
      <c r="Q110" s="21"/>
      <c r="R110" s="1"/>
      <c r="V110" t="s">
        <v>34</v>
      </c>
      <c r="W110" t="s">
        <v>43</v>
      </c>
      <c r="X110" s="2">
        <v>22.445318222045898</v>
      </c>
      <c r="Y110" s="22"/>
    </row>
    <row r="111" spans="1:25" x14ac:dyDescent="0.2">
      <c r="A111" s="20"/>
      <c r="B111" s="1"/>
      <c r="F111" t="s">
        <v>22</v>
      </c>
      <c r="G111" t="s">
        <v>43</v>
      </c>
      <c r="H111" s="2">
        <v>18.529106140136719</v>
      </c>
      <c r="I111" s="21"/>
      <c r="J111" s="1"/>
      <c r="N111" t="s">
        <v>22</v>
      </c>
      <c r="O111" t="s">
        <v>43</v>
      </c>
      <c r="P111" s="2">
        <v>33.706729888916016</v>
      </c>
      <c r="Q111" s="21"/>
      <c r="R111" s="1"/>
      <c r="V111" t="s">
        <v>34</v>
      </c>
      <c r="W111" t="s">
        <v>43</v>
      </c>
      <c r="X111" s="2">
        <v>22.292129516601562</v>
      </c>
      <c r="Y111" s="22"/>
    </row>
    <row r="112" spans="1:25" x14ac:dyDescent="0.2">
      <c r="A112" s="20"/>
      <c r="B112" s="1"/>
      <c r="F112" t="s">
        <v>22</v>
      </c>
      <c r="G112" t="s">
        <v>44</v>
      </c>
      <c r="H112" s="2">
        <v>18.288419723510742</v>
      </c>
      <c r="I112" s="21"/>
      <c r="J112" s="1"/>
      <c r="N112" t="s">
        <v>22</v>
      </c>
      <c r="O112" t="s">
        <v>44</v>
      </c>
      <c r="P112" s="2">
        <v>32.636367797851562</v>
      </c>
      <c r="Q112" s="21"/>
      <c r="R112" s="1"/>
      <c r="V112" t="s">
        <v>34</v>
      </c>
      <c r="W112" t="s">
        <v>44</v>
      </c>
      <c r="X112" s="2">
        <v>22.69737434387207</v>
      </c>
      <c r="Y112" s="22"/>
    </row>
    <row r="113" spans="1:25" x14ac:dyDescent="0.2">
      <c r="A113" s="20"/>
      <c r="B113" s="1"/>
      <c r="F113" t="s">
        <v>22</v>
      </c>
      <c r="G113" t="s">
        <v>44</v>
      </c>
      <c r="H113" s="2">
        <v>18.336042404174805</v>
      </c>
      <c r="I113" s="21"/>
      <c r="J113" s="1"/>
      <c r="N113" t="s">
        <v>22</v>
      </c>
      <c r="O113" t="s">
        <v>44</v>
      </c>
      <c r="P113" s="2">
        <v>33.245052337646484</v>
      </c>
      <c r="Q113" s="21"/>
      <c r="R113" s="1"/>
      <c r="V113" t="s">
        <v>34</v>
      </c>
      <c r="W113" t="s">
        <v>44</v>
      </c>
      <c r="X113" s="2">
        <v>22.483976364135742</v>
      </c>
      <c r="Y113" s="22"/>
    </row>
    <row r="114" spans="1:25" ht="16" thickBot="1" x14ac:dyDescent="0.25">
      <c r="A114" s="20"/>
      <c r="B114" s="3"/>
      <c r="C114" s="4"/>
      <c r="D114" s="4"/>
      <c r="E114" s="4"/>
      <c r="F114" s="4" t="s">
        <v>22</v>
      </c>
      <c r="G114" s="4" t="s">
        <v>44</v>
      </c>
      <c r="H114" s="5">
        <v>18.279916763305664</v>
      </c>
      <c r="I114" s="21"/>
      <c r="J114" s="3"/>
      <c r="K114" s="4"/>
      <c r="L114" s="4"/>
      <c r="M114" s="4"/>
      <c r="N114" s="4" t="s">
        <v>22</v>
      </c>
      <c r="O114" s="4" t="s">
        <v>44</v>
      </c>
      <c r="P114" s="5">
        <v>31.202276229858398</v>
      </c>
      <c r="Q114" s="21"/>
      <c r="R114" s="3"/>
      <c r="S114" s="4"/>
      <c r="T114" s="4"/>
      <c r="U114" s="4"/>
      <c r="V114" s="4" t="s">
        <v>34</v>
      </c>
      <c r="W114" s="4" t="s">
        <v>44</v>
      </c>
      <c r="X114" s="5">
        <v>23.045803070068359</v>
      </c>
      <c r="Y114" s="22"/>
    </row>
    <row r="115" spans="1:25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</sheetData>
  <mergeCells count="10">
    <mergeCell ref="A1:X3"/>
    <mergeCell ref="A115:Y115"/>
    <mergeCell ref="B5:H5"/>
    <mergeCell ref="J5:P5"/>
    <mergeCell ref="R5:X5"/>
    <mergeCell ref="A4:Y4"/>
    <mergeCell ref="A5:A114"/>
    <mergeCell ref="I5:I114"/>
    <mergeCell ref="Q5:Q114"/>
    <mergeCell ref="Y5:Y11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12"/>
  <sheetViews>
    <sheetView topLeftCell="A76" workbookViewId="0">
      <selection activeCell="P13" sqref="P13"/>
    </sheetView>
  </sheetViews>
  <sheetFormatPr baseColWidth="10" defaultColWidth="8.83203125" defaultRowHeight="15" x14ac:dyDescent="0.2"/>
  <cols>
    <col min="1" max="1" width="4.5" customWidth="1"/>
    <col min="2" max="2" width="5.5" customWidth="1"/>
    <col min="3" max="3" width="12.33203125" bestFit="1" customWidth="1"/>
    <col min="4" max="5" width="12" bestFit="1" customWidth="1"/>
    <col min="6" max="6" width="12.6640625" bestFit="1" customWidth="1"/>
    <col min="7" max="7" width="13.1640625" bestFit="1" customWidth="1"/>
    <col min="8" max="8" width="12" bestFit="1" customWidth="1"/>
    <col min="9" max="9" width="3.5" customWidth="1"/>
    <col min="10" max="10" width="6" customWidth="1"/>
    <col min="11" max="11" width="12.33203125" bestFit="1" customWidth="1"/>
    <col min="12" max="12" width="14.1640625" bestFit="1" customWidth="1"/>
    <col min="13" max="13" width="12" bestFit="1" customWidth="1"/>
    <col min="14" max="14" width="12.6640625" bestFit="1" customWidth="1"/>
    <col min="15" max="15" width="13.1640625" bestFit="1" customWidth="1"/>
    <col min="16" max="16" width="12" bestFit="1" customWidth="1"/>
    <col min="17" max="17" width="3.5" customWidth="1"/>
    <col min="18" max="18" width="6.1640625" customWidth="1"/>
    <col min="19" max="19" width="12.33203125" bestFit="1" customWidth="1"/>
    <col min="20" max="21" width="12" bestFit="1" customWidth="1"/>
    <col min="22" max="22" width="12.6640625" bestFit="1" customWidth="1"/>
    <col min="23" max="23" width="13.1640625" bestFit="1" customWidth="1"/>
    <col min="24" max="24" width="12" bestFit="1" customWidth="1"/>
    <col min="25" max="25" width="4.33203125" customWidth="1"/>
  </cols>
  <sheetData>
    <row r="1" spans="1:25" ht="16" thickBot="1" x14ac:dyDescent="0.25">
      <c r="A1" s="16"/>
      <c r="B1" s="23" t="s">
        <v>51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16"/>
    </row>
    <row r="2" spans="1:25" x14ac:dyDescent="0.2">
      <c r="A2" s="16"/>
      <c r="B2" s="17" t="s">
        <v>36</v>
      </c>
      <c r="C2" s="18"/>
      <c r="D2" s="18"/>
      <c r="E2" s="18"/>
      <c r="F2" s="18"/>
      <c r="G2" s="18"/>
      <c r="H2" s="19"/>
      <c r="I2" s="21"/>
      <c r="J2" s="17" t="s">
        <v>37</v>
      </c>
      <c r="K2" s="18"/>
      <c r="L2" s="18"/>
      <c r="M2" s="18"/>
      <c r="N2" s="18"/>
      <c r="O2" s="18"/>
      <c r="P2" s="19"/>
      <c r="Q2" s="21"/>
      <c r="R2" s="17" t="s">
        <v>38</v>
      </c>
      <c r="S2" s="18"/>
      <c r="T2" s="18"/>
      <c r="U2" s="18"/>
      <c r="V2" s="18"/>
      <c r="W2" s="18"/>
      <c r="X2" s="19"/>
      <c r="Y2" s="16"/>
    </row>
    <row r="3" spans="1:25" x14ac:dyDescent="0.2">
      <c r="A3" s="16"/>
      <c r="B3" s="1" t="s">
        <v>39</v>
      </c>
      <c r="C3" t="s">
        <v>40</v>
      </c>
      <c r="D3" t="s">
        <v>41</v>
      </c>
      <c r="E3" t="s">
        <v>47</v>
      </c>
      <c r="F3" t="s">
        <v>48</v>
      </c>
      <c r="G3" t="s">
        <v>49</v>
      </c>
      <c r="H3" s="2" t="s">
        <v>50</v>
      </c>
      <c r="I3" s="21"/>
      <c r="J3" s="1" t="s">
        <v>39</v>
      </c>
      <c r="K3" t="s">
        <v>40</v>
      </c>
      <c r="L3" t="s">
        <v>41</v>
      </c>
      <c r="M3" t="s">
        <v>47</v>
      </c>
      <c r="N3" t="s">
        <v>48</v>
      </c>
      <c r="O3" t="s">
        <v>49</v>
      </c>
      <c r="P3" s="2" t="s">
        <v>50</v>
      </c>
      <c r="Q3" s="21"/>
      <c r="R3" s="1" t="s">
        <v>39</v>
      </c>
      <c r="S3" t="s">
        <v>40</v>
      </c>
      <c r="T3" t="s">
        <v>41</v>
      </c>
      <c r="U3" t="s">
        <v>47</v>
      </c>
      <c r="V3" t="s">
        <v>48</v>
      </c>
      <c r="W3" t="s">
        <v>49</v>
      </c>
      <c r="X3" s="2" t="s">
        <v>50</v>
      </c>
      <c r="Y3" s="16"/>
    </row>
    <row r="4" spans="1:25" x14ac:dyDescent="0.2">
      <c r="A4" s="16"/>
      <c r="B4" s="1" t="s">
        <v>11</v>
      </c>
      <c r="C4" t="s">
        <v>42</v>
      </c>
      <c r="D4">
        <v>22.306026458740234</v>
      </c>
      <c r="E4">
        <f>AVERAGE(D4:D6)</f>
        <v>22.294155120849609</v>
      </c>
      <c r="F4">
        <f>E4-E10</f>
        <v>-0.4161860148111991</v>
      </c>
      <c r="G4">
        <f>F4-F4</f>
        <v>0</v>
      </c>
      <c r="H4" s="2">
        <f>2^(-G4)</f>
        <v>1</v>
      </c>
      <c r="I4" s="21"/>
      <c r="J4" s="1" t="s">
        <v>11</v>
      </c>
      <c r="K4" t="s">
        <v>42</v>
      </c>
      <c r="L4">
        <v>25.958091735839844</v>
      </c>
      <c r="M4">
        <f>AVERAGE(L4:L6)</f>
        <v>25.920132954915363</v>
      </c>
      <c r="N4">
        <f>M4-M10</f>
        <v>-1.518805821736656</v>
      </c>
      <c r="O4">
        <f>N4-N4</f>
        <v>0</v>
      </c>
      <c r="P4" s="2">
        <f>2^(-O4)</f>
        <v>1</v>
      </c>
      <c r="Q4" s="21"/>
      <c r="R4" s="1" t="s">
        <v>23</v>
      </c>
      <c r="S4" t="s">
        <v>42</v>
      </c>
      <c r="T4">
        <v>26.331304550170898</v>
      </c>
      <c r="U4">
        <f>AVERAGE(T4:T6)</f>
        <v>26.201344172159832</v>
      </c>
      <c r="V4">
        <f>U4-U10</f>
        <v>-2.0575637817382812</v>
      </c>
      <c r="W4">
        <f>V4-V4</f>
        <v>0</v>
      </c>
      <c r="X4" s="2">
        <f>2^(-W4)</f>
        <v>1</v>
      </c>
      <c r="Y4" s="16"/>
    </row>
    <row r="5" spans="1:25" x14ac:dyDescent="0.2">
      <c r="A5" s="16"/>
      <c r="B5" s="1" t="s">
        <v>11</v>
      </c>
      <c r="C5" t="s">
        <v>42</v>
      </c>
      <c r="D5">
        <v>22.258762359619141</v>
      </c>
      <c r="H5" s="2"/>
      <c r="I5" s="21"/>
      <c r="J5" s="1" t="s">
        <v>11</v>
      </c>
      <c r="K5" t="s">
        <v>42</v>
      </c>
      <c r="L5">
        <v>25.8985595703125</v>
      </c>
      <c r="P5" s="2"/>
      <c r="Q5" s="21"/>
      <c r="R5" s="1" t="s">
        <v>23</v>
      </c>
      <c r="S5" t="s">
        <v>42</v>
      </c>
      <c r="T5">
        <v>25.986839294433594</v>
      </c>
      <c r="X5" s="2"/>
      <c r="Y5" s="16"/>
    </row>
    <row r="6" spans="1:25" x14ac:dyDescent="0.2">
      <c r="A6" s="16"/>
      <c r="B6" s="1" t="s">
        <v>11</v>
      </c>
      <c r="C6" t="s">
        <v>42</v>
      </c>
      <c r="D6">
        <v>22.317676544189453</v>
      </c>
      <c r="H6" s="2"/>
      <c r="I6" s="21"/>
      <c r="J6" s="1" t="s">
        <v>11</v>
      </c>
      <c r="K6" t="s">
        <v>42</v>
      </c>
      <c r="L6">
        <v>25.90374755859375</v>
      </c>
      <c r="P6" s="2"/>
      <c r="Q6" s="21"/>
      <c r="R6" s="1" t="s">
        <v>23</v>
      </c>
      <c r="S6" t="s">
        <v>42</v>
      </c>
      <c r="T6">
        <v>26.285888671875</v>
      </c>
      <c r="X6" s="2"/>
      <c r="Y6" s="16"/>
    </row>
    <row r="7" spans="1:25" x14ac:dyDescent="0.2">
      <c r="A7" s="16"/>
      <c r="B7" s="1" t="s">
        <v>11</v>
      </c>
      <c r="C7" t="s">
        <v>43</v>
      </c>
      <c r="D7">
        <v>21.225936889648438</v>
      </c>
      <c r="E7">
        <f>AVERAGE(D7:D9)</f>
        <v>20.882439295450848</v>
      </c>
      <c r="F7">
        <f>E7-E10</f>
        <v>-1.8279018402099609</v>
      </c>
      <c r="G7">
        <f>F7-F7</f>
        <v>0</v>
      </c>
      <c r="H7" s="2">
        <f>2^(-G7)</f>
        <v>1</v>
      </c>
      <c r="I7" s="21"/>
      <c r="J7" s="1" t="s">
        <v>11</v>
      </c>
      <c r="K7" t="s">
        <v>43</v>
      </c>
      <c r="L7">
        <v>24.53123664855957</v>
      </c>
      <c r="M7">
        <f>AVERAGE(L7:L9)</f>
        <v>24.474032719930012</v>
      </c>
      <c r="N7">
        <f>M7-M10</f>
        <v>-2.9649060567220076</v>
      </c>
      <c r="O7">
        <f>N7-N7</f>
        <v>0</v>
      </c>
      <c r="P7" s="2">
        <f>2^(-O7)</f>
        <v>1</v>
      </c>
      <c r="Q7" s="21"/>
      <c r="R7" s="1" t="s">
        <v>23</v>
      </c>
      <c r="S7" t="s">
        <v>43</v>
      </c>
      <c r="T7">
        <v>24.406625747680664</v>
      </c>
      <c r="U7">
        <f>AVERAGE(T7:T9)</f>
        <v>24.349663416544598</v>
      </c>
      <c r="V7">
        <f>U7-U10</f>
        <v>-3.9092445373535156</v>
      </c>
      <c r="W7">
        <f>V7-V7</f>
        <v>0</v>
      </c>
      <c r="X7" s="2">
        <f>2^(-W7)</f>
        <v>1</v>
      </c>
      <c r="Y7" s="16"/>
    </row>
    <row r="8" spans="1:25" x14ac:dyDescent="0.2">
      <c r="A8" s="16"/>
      <c r="B8" s="1" t="s">
        <v>11</v>
      </c>
      <c r="C8" t="s">
        <v>43</v>
      </c>
      <c r="D8">
        <v>20.7156982421875</v>
      </c>
      <c r="H8" s="2"/>
      <c r="I8" s="21"/>
      <c r="J8" s="1" t="s">
        <v>11</v>
      </c>
      <c r="K8" t="s">
        <v>43</v>
      </c>
      <c r="L8">
        <v>24.424659729003906</v>
      </c>
      <c r="P8" s="2"/>
      <c r="Q8" s="21"/>
      <c r="R8" s="1" t="s">
        <v>23</v>
      </c>
      <c r="S8" t="s">
        <v>43</v>
      </c>
      <c r="T8">
        <v>24.6044921875</v>
      </c>
      <c r="X8" s="2"/>
      <c r="Y8" s="16"/>
    </row>
    <row r="9" spans="1:25" x14ac:dyDescent="0.2">
      <c r="A9" s="16"/>
      <c r="B9" s="1" t="s">
        <v>11</v>
      </c>
      <c r="C9" t="s">
        <v>43</v>
      </c>
      <c r="D9">
        <v>20.705682754516602</v>
      </c>
      <c r="H9" s="2"/>
      <c r="I9" s="21"/>
      <c r="J9" s="1" t="s">
        <v>11</v>
      </c>
      <c r="K9" t="s">
        <v>43</v>
      </c>
      <c r="L9">
        <v>24.466201782226562</v>
      </c>
      <c r="P9" s="2"/>
      <c r="Q9" s="21"/>
      <c r="R9" s="1" t="s">
        <v>23</v>
      </c>
      <c r="S9" t="s">
        <v>43</v>
      </c>
      <c r="T9">
        <v>24.037872314453125</v>
      </c>
      <c r="X9" s="2"/>
      <c r="Y9" s="16"/>
    </row>
    <row r="10" spans="1:25" x14ac:dyDescent="0.2">
      <c r="A10" s="16"/>
      <c r="B10" s="1" t="s">
        <v>11</v>
      </c>
      <c r="C10" t="s">
        <v>44</v>
      </c>
      <c r="D10">
        <v>22.771598815917969</v>
      </c>
      <c r="E10">
        <f t="shared" ref="E10" si="0">AVERAGE(D10:D12)</f>
        <v>22.710341135660808</v>
      </c>
      <c r="H10" s="2"/>
      <c r="I10" s="21"/>
      <c r="J10" s="1" t="s">
        <v>11</v>
      </c>
      <c r="K10" t="s">
        <v>44</v>
      </c>
      <c r="L10">
        <v>27.390495300292969</v>
      </c>
      <c r="M10">
        <f t="shared" ref="M10" si="1">AVERAGE(L10:L12)</f>
        <v>27.438938776652019</v>
      </c>
      <c r="P10" s="2"/>
      <c r="Q10" s="21"/>
      <c r="R10" s="1" t="s">
        <v>23</v>
      </c>
      <c r="S10" t="s">
        <v>44</v>
      </c>
      <c r="T10">
        <v>27.445367813110352</v>
      </c>
      <c r="U10">
        <f t="shared" ref="U10" si="2">AVERAGE(T10:T12)</f>
        <v>28.258907953898113</v>
      </c>
      <c r="X10" s="2"/>
      <c r="Y10" s="16"/>
    </row>
    <row r="11" spans="1:25" x14ac:dyDescent="0.2">
      <c r="A11" s="16"/>
      <c r="B11" s="1" t="s">
        <v>11</v>
      </c>
      <c r="C11" t="s">
        <v>44</v>
      </c>
      <c r="D11">
        <v>22.644508361816406</v>
      </c>
      <c r="H11" s="2"/>
      <c r="I11" s="21"/>
      <c r="J11" s="1" t="s">
        <v>11</v>
      </c>
      <c r="K11" t="s">
        <v>44</v>
      </c>
      <c r="L11">
        <v>27.559320449829102</v>
      </c>
      <c r="P11" s="2"/>
      <c r="Q11" s="21"/>
      <c r="R11" s="1" t="s">
        <v>23</v>
      </c>
      <c r="S11" t="s">
        <v>44</v>
      </c>
      <c r="T11" s="8">
        <v>29.350311279296875</v>
      </c>
      <c r="X11" s="2"/>
      <c r="Y11" s="16"/>
    </row>
    <row r="12" spans="1:25" x14ac:dyDescent="0.2">
      <c r="A12" s="16"/>
      <c r="B12" s="1" t="s">
        <v>11</v>
      </c>
      <c r="C12" t="s">
        <v>44</v>
      </c>
      <c r="D12">
        <v>22.714916229248047</v>
      </c>
      <c r="H12" s="2"/>
      <c r="I12" s="21"/>
      <c r="J12" s="1" t="s">
        <v>11</v>
      </c>
      <c r="K12" t="s">
        <v>44</v>
      </c>
      <c r="L12">
        <v>27.367000579833984</v>
      </c>
      <c r="P12" s="2"/>
      <c r="Q12" s="21"/>
      <c r="R12" s="1" t="s">
        <v>23</v>
      </c>
      <c r="S12" t="s">
        <v>44</v>
      </c>
      <c r="T12">
        <v>27.981044769287109</v>
      </c>
      <c r="X12" s="2"/>
      <c r="Y12" s="16"/>
    </row>
    <row r="13" spans="1:25" x14ac:dyDescent="0.2">
      <c r="A13" s="16"/>
      <c r="B13" s="1" t="s">
        <v>12</v>
      </c>
      <c r="C13" t="s">
        <v>42</v>
      </c>
      <c r="D13">
        <v>21.382106781005859</v>
      </c>
      <c r="E13">
        <f t="shared" ref="E13" si="3">AVERAGE(D13:D15)</f>
        <v>21.229999542236328</v>
      </c>
      <c r="F13">
        <f>E13-E19</f>
        <v>-0.88435808817545691</v>
      </c>
      <c r="G13">
        <f>F13-F4</f>
        <v>-0.46817207336425781</v>
      </c>
      <c r="H13" s="2">
        <f t="shared" ref="H13" si="4">2^(-G13)</f>
        <v>1.3833556149939772</v>
      </c>
      <c r="I13" s="21"/>
      <c r="J13" s="1" t="s">
        <v>12</v>
      </c>
      <c r="K13" t="s">
        <v>42</v>
      </c>
      <c r="L13">
        <v>26.750703811645508</v>
      </c>
      <c r="M13">
        <f t="shared" ref="M13" si="5">AVERAGE(L13:L15)</f>
        <v>26.753896077473957</v>
      </c>
      <c r="N13">
        <f>M13-M19</f>
        <v>-0.31142743428548414</v>
      </c>
      <c r="O13">
        <f>N13-N4</f>
        <v>1.2073783874511719</v>
      </c>
      <c r="P13" s="2">
        <f t="shared" ref="P13" si="6">2^(-O13)</f>
        <v>0.43305483246408427</v>
      </c>
      <c r="Q13" s="21"/>
      <c r="R13" s="1" t="s">
        <v>24</v>
      </c>
      <c r="S13" t="s">
        <v>42</v>
      </c>
      <c r="T13">
        <v>25.327085494995117</v>
      </c>
      <c r="U13">
        <f t="shared" ref="U13" si="7">AVERAGE(T13:T15)</f>
        <v>25.083095550537109</v>
      </c>
      <c r="V13">
        <f>U13-U19</f>
        <v>-1.1965713500976562</v>
      </c>
      <c r="W13">
        <f>V13-V4</f>
        <v>0.860992431640625</v>
      </c>
      <c r="X13" s="2">
        <f t="shared" ref="X13" si="8">2^(-W13)</f>
        <v>0.55057368734379142</v>
      </c>
      <c r="Y13" s="16"/>
    </row>
    <row r="14" spans="1:25" x14ac:dyDescent="0.2">
      <c r="A14" s="16"/>
      <c r="B14" s="1" t="s">
        <v>12</v>
      </c>
      <c r="C14" t="s">
        <v>42</v>
      </c>
      <c r="D14">
        <v>20.951131820678711</v>
      </c>
      <c r="H14" s="2"/>
      <c r="I14" s="21"/>
      <c r="J14" s="1" t="s">
        <v>12</v>
      </c>
      <c r="K14" t="s">
        <v>42</v>
      </c>
      <c r="L14">
        <v>26.673686981201172</v>
      </c>
      <c r="P14" s="2"/>
      <c r="Q14" s="21"/>
      <c r="R14" s="1" t="s">
        <v>24</v>
      </c>
      <c r="S14" t="s">
        <v>42</v>
      </c>
      <c r="T14">
        <v>24.971206665039062</v>
      </c>
      <c r="X14" s="2"/>
      <c r="Y14" s="16"/>
    </row>
    <row r="15" spans="1:25" x14ac:dyDescent="0.2">
      <c r="A15" s="16"/>
      <c r="B15" s="1" t="s">
        <v>12</v>
      </c>
      <c r="C15" t="s">
        <v>42</v>
      </c>
      <c r="D15">
        <v>21.356760025024414</v>
      </c>
      <c r="H15" s="2"/>
      <c r="I15" s="21"/>
      <c r="J15" s="1" t="s">
        <v>12</v>
      </c>
      <c r="K15" t="s">
        <v>42</v>
      </c>
      <c r="L15">
        <v>26.837297439575195</v>
      </c>
      <c r="P15" s="2"/>
      <c r="Q15" s="21"/>
      <c r="R15" s="1" t="s">
        <v>24</v>
      </c>
      <c r="S15" t="s">
        <v>42</v>
      </c>
      <c r="T15">
        <v>24.950994491577148</v>
      </c>
      <c r="X15" s="2"/>
      <c r="Y15" s="16"/>
    </row>
    <row r="16" spans="1:25" x14ac:dyDescent="0.2">
      <c r="A16" s="16"/>
      <c r="B16" s="1" t="s">
        <v>12</v>
      </c>
      <c r="C16" t="s">
        <v>43</v>
      </c>
      <c r="D16" s="8">
        <v>20.31523323059082</v>
      </c>
      <c r="E16">
        <f t="shared" ref="E16" si="9">AVERAGE(D16:D18)</f>
        <v>19.805035909016926</v>
      </c>
      <c r="F16">
        <f>E16-E19</f>
        <v>-2.3093217213948591</v>
      </c>
      <c r="G16">
        <f>F16-F7</f>
        <v>-0.4814198811848982</v>
      </c>
      <c r="H16" s="2">
        <f t="shared" ref="H16" si="10">2^(-G16)</f>
        <v>1.3961170301454047</v>
      </c>
      <c r="I16" s="21"/>
      <c r="J16" s="1" t="s">
        <v>12</v>
      </c>
      <c r="K16" t="s">
        <v>43</v>
      </c>
      <c r="L16">
        <v>24.787328720092773</v>
      </c>
      <c r="M16">
        <f t="shared" ref="M16" si="11">AVERAGE(L16:L18)</f>
        <v>24.732611338297527</v>
      </c>
      <c r="N16">
        <f>M16-M19</f>
        <v>-2.3327121734619141</v>
      </c>
      <c r="O16">
        <f>N16-N7</f>
        <v>0.63219388326009351</v>
      </c>
      <c r="P16" s="2">
        <f t="shared" ref="P16" si="12">2^(-O16)</f>
        <v>0.6451945319416259</v>
      </c>
      <c r="Q16" s="21"/>
      <c r="R16" s="1" t="s">
        <v>24</v>
      </c>
      <c r="S16" t="s">
        <v>43</v>
      </c>
      <c r="T16">
        <v>23.255722045898438</v>
      </c>
      <c r="U16">
        <f t="shared" ref="U16" si="13">AVERAGE(T16:T18)</f>
        <v>23.372278849283855</v>
      </c>
      <c r="V16">
        <f>U16-U19</f>
        <v>-2.9073880513509103</v>
      </c>
      <c r="W16">
        <f>V16-V7</f>
        <v>1.0018564860026054</v>
      </c>
      <c r="X16" s="2">
        <f t="shared" ref="X16" si="14">2^(-W16)</f>
        <v>0.49935700477842548</v>
      </c>
      <c r="Y16" s="16"/>
    </row>
    <row r="17" spans="1:25" x14ac:dyDescent="0.2">
      <c r="A17" s="16"/>
      <c r="B17" s="1" t="s">
        <v>12</v>
      </c>
      <c r="C17" t="s">
        <v>43</v>
      </c>
      <c r="D17">
        <v>19.572317123413086</v>
      </c>
      <c r="H17" s="2"/>
      <c r="I17" s="21"/>
      <c r="J17" s="1" t="s">
        <v>12</v>
      </c>
      <c r="K17" t="s">
        <v>43</v>
      </c>
      <c r="L17">
        <v>24.730743408203125</v>
      </c>
      <c r="P17" s="2"/>
      <c r="Q17" s="21"/>
      <c r="R17" s="1" t="s">
        <v>24</v>
      </c>
      <c r="S17" t="s">
        <v>43</v>
      </c>
      <c r="T17">
        <v>23.367576599121094</v>
      </c>
      <c r="X17" s="2"/>
      <c r="Y17" s="16"/>
    </row>
    <row r="18" spans="1:25" x14ac:dyDescent="0.2">
      <c r="A18" s="16"/>
      <c r="B18" s="1" t="s">
        <v>12</v>
      </c>
      <c r="C18" t="s">
        <v>43</v>
      </c>
      <c r="D18">
        <v>19.527557373046875</v>
      </c>
      <c r="H18" s="2"/>
      <c r="I18" s="21"/>
      <c r="J18" s="1" t="s">
        <v>12</v>
      </c>
      <c r="K18" t="s">
        <v>43</v>
      </c>
      <c r="L18">
        <v>24.67976188659668</v>
      </c>
      <c r="P18" s="2"/>
      <c r="Q18" s="21"/>
      <c r="R18" s="1" t="s">
        <v>24</v>
      </c>
      <c r="S18" t="s">
        <v>43</v>
      </c>
      <c r="T18">
        <v>23.493537902832031</v>
      </c>
      <c r="X18" s="2"/>
      <c r="Y18" s="16"/>
    </row>
    <row r="19" spans="1:25" x14ac:dyDescent="0.2">
      <c r="A19" s="16"/>
      <c r="B19" s="1" t="s">
        <v>12</v>
      </c>
      <c r="C19" t="s">
        <v>44</v>
      </c>
      <c r="D19">
        <v>22.184537887573242</v>
      </c>
      <c r="E19">
        <f t="shared" ref="E19" si="15">AVERAGE(D19:D21)</f>
        <v>22.114357630411785</v>
      </c>
      <c r="H19" s="2"/>
      <c r="I19" s="21"/>
      <c r="J19" s="1" t="s">
        <v>12</v>
      </c>
      <c r="K19" t="s">
        <v>44</v>
      </c>
      <c r="L19">
        <v>27.386125564575195</v>
      </c>
      <c r="M19">
        <f t="shared" ref="M19" si="16">AVERAGE(L19:L21)</f>
        <v>27.065323511759441</v>
      </c>
      <c r="P19" s="2"/>
      <c r="Q19" s="21"/>
      <c r="R19" s="1" t="s">
        <v>24</v>
      </c>
      <c r="S19" t="s">
        <v>44</v>
      </c>
      <c r="T19">
        <v>26.544429779052734</v>
      </c>
      <c r="U19">
        <f t="shared" ref="U19" si="17">AVERAGE(T19:T21)</f>
        <v>26.279666900634766</v>
      </c>
      <c r="X19" s="2"/>
      <c r="Y19" s="16"/>
    </row>
    <row r="20" spans="1:25" x14ac:dyDescent="0.2">
      <c r="A20" s="16"/>
      <c r="B20" s="1" t="s">
        <v>12</v>
      </c>
      <c r="C20" t="s">
        <v>44</v>
      </c>
      <c r="D20">
        <v>22.180095672607422</v>
      </c>
      <c r="H20" s="2"/>
      <c r="I20" s="21"/>
      <c r="J20" s="1" t="s">
        <v>12</v>
      </c>
      <c r="K20" t="s">
        <v>44</v>
      </c>
      <c r="L20">
        <v>27.242441177368164</v>
      </c>
      <c r="P20" s="2"/>
      <c r="Q20" s="21"/>
      <c r="R20" s="1" t="s">
        <v>24</v>
      </c>
      <c r="S20" t="s">
        <v>44</v>
      </c>
      <c r="T20">
        <v>26.303136825561523</v>
      </c>
      <c r="X20" s="2"/>
      <c r="Y20" s="16"/>
    </row>
    <row r="21" spans="1:25" x14ac:dyDescent="0.2">
      <c r="A21" s="16"/>
      <c r="B21" s="1" t="s">
        <v>12</v>
      </c>
      <c r="C21" t="s">
        <v>44</v>
      </c>
      <c r="D21">
        <v>21.978439331054688</v>
      </c>
      <c r="H21" s="2"/>
      <c r="I21" s="21"/>
      <c r="J21" s="1" t="s">
        <v>12</v>
      </c>
      <c r="K21" t="s">
        <v>44</v>
      </c>
      <c r="L21" s="8">
        <v>26.567403793334961</v>
      </c>
      <c r="P21" s="2"/>
      <c r="Q21" s="21"/>
      <c r="R21" s="1" t="s">
        <v>24</v>
      </c>
      <c r="S21" t="s">
        <v>44</v>
      </c>
      <c r="T21">
        <v>25.991434097290039</v>
      </c>
      <c r="X21" s="2"/>
      <c r="Y21" s="16"/>
    </row>
    <row r="22" spans="1:25" x14ac:dyDescent="0.2">
      <c r="A22" s="16"/>
      <c r="B22" s="1" t="s">
        <v>13</v>
      </c>
      <c r="C22" t="s">
        <v>42</v>
      </c>
      <c r="D22">
        <v>21.408428192138672</v>
      </c>
      <c r="E22">
        <f t="shared" ref="E22" si="18">AVERAGE(D22:D24)</f>
        <v>21.279561360677082</v>
      </c>
      <c r="F22">
        <f t="shared" ref="F22" si="19">E22-E28</f>
        <v>-0.23956298828125</v>
      </c>
      <c r="G22">
        <f>F22-F4</f>
        <v>0.1766230265299491</v>
      </c>
      <c r="H22" s="2">
        <f t="shared" ref="H22" si="20">2^(-G22)</f>
        <v>0.88477159426419816</v>
      </c>
      <c r="I22" s="21"/>
      <c r="J22" s="1" t="s">
        <v>13</v>
      </c>
      <c r="K22" t="s">
        <v>42</v>
      </c>
      <c r="L22" s="8">
        <v>26.332490921020508</v>
      </c>
      <c r="M22">
        <f t="shared" ref="M22" si="21">AVERAGE(L22:L24)</f>
        <v>26.087952931722004</v>
      </c>
      <c r="N22">
        <f t="shared" ref="N22" si="22">M22-M28</f>
        <v>-0.62449709574381629</v>
      </c>
      <c r="O22">
        <f>N22-N4</f>
        <v>0.89430872599283973</v>
      </c>
      <c r="P22" s="2">
        <f t="shared" ref="P22" si="23">2^(-O22)</f>
        <v>0.53800492102686925</v>
      </c>
      <c r="Q22" s="21"/>
      <c r="R22" s="1" t="s">
        <v>25</v>
      </c>
      <c r="S22" t="s">
        <v>42</v>
      </c>
      <c r="T22">
        <v>25.310457229614258</v>
      </c>
      <c r="U22">
        <f t="shared" ref="U22" si="24">AVERAGE(T22:T24)</f>
        <v>25.331863403320312</v>
      </c>
      <c r="V22">
        <f t="shared" ref="V22" si="25">U22-U28</f>
        <v>-0.52650642395019531</v>
      </c>
      <c r="W22">
        <f>V22-V4</f>
        <v>1.5310573577880859</v>
      </c>
      <c r="X22" s="2">
        <f t="shared" ref="X22" si="26">2^(-W22)</f>
        <v>0.34602367174164178</v>
      </c>
      <c r="Y22" s="16"/>
    </row>
    <row r="23" spans="1:25" x14ac:dyDescent="0.2">
      <c r="A23" s="16"/>
      <c r="B23" s="1" t="s">
        <v>13</v>
      </c>
      <c r="C23" t="s">
        <v>42</v>
      </c>
      <c r="D23">
        <v>21.405496597290039</v>
      </c>
      <c r="H23" s="2"/>
      <c r="I23" s="21"/>
      <c r="J23" s="1" t="s">
        <v>13</v>
      </c>
      <c r="K23" t="s">
        <v>42</v>
      </c>
      <c r="L23">
        <v>25.983308792114258</v>
      </c>
      <c r="P23" s="2"/>
      <c r="Q23" s="21"/>
      <c r="R23" s="1" t="s">
        <v>25</v>
      </c>
      <c r="S23" t="s">
        <v>42</v>
      </c>
      <c r="T23">
        <v>25.463483810424805</v>
      </c>
      <c r="X23" s="2"/>
      <c r="Y23" s="16"/>
    </row>
    <row r="24" spans="1:25" x14ac:dyDescent="0.2">
      <c r="A24" s="16"/>
      <c r="B24" s="1" t="s">
        <v>13</v>
      </c>
      <c r="C24" t="s">
        <v>42</v>
      </c>
      <c r="D24">
        <v>21.024759292602539</v>
      </c>
      <c r="H24" s="2"/>
      <c r="I24" s="21"/>
      <c r="J24" s="1" t="s">
        <v>13</v>
      </c>
      <c r="K24" t="s">
        <v>42</v>
      </c>
      <c r="L24">
        <v>25.94805908203125</v>
      </c>
      <c r="P24" s="2"/>
      <c r="Q24" s="21"/>
      <c r="R24" s="1" t="s">
        <v>25</v>
      </c>
      <c r="S24" t="s">
        <v>42</v>
      </c>
      <c r="T24">
        <v>25.221649169921875</v>
      </c>
      <c r="X24" s="2"/>
      <c r="Y24" s="16"/>
    </row>
    <row r="25" spans="1:25" x14ac:dyDescent="0.2">
      <c r="A25" s="16"/>
      <c r="B25" s="1" t="s">
        <v>13</v>
      </c>
      <c r="C25" t="s">
        <v>43</v>
      </c>
      <c r="D25">
        <v>19.484291076660156</v>
      </c>
      <c r="E25">
        <f t="shared" ref="E25" si="27">AVERAGE(D25:D27)</f>
        <v>19.423980077107746</v>
      </c>
      <c r="F25">
        <f t="shared" ref="F25" si="28">E25-E28</f>
        <v>-2.0951442718505859</v>
      </c>
      <c r="G25">
        <f>F25-F7</f>
        <v>-0.267242431640625</v>
      </c>
      <c r="H25" s="2">
        <f t="shared" ref="H25" si="29">2^(-G25)</f>
        <v>1.2035052470026886</v>
      </c>
      <c r="I25" s="21"/>
      <c r="J25" s="1" t="s">
        <v>13</v>
      </c>
      <c r="K25" t="s">
        <v>43</v>
      </c>
      <c r="L25">
        <v>24.278131484985352</v>
      </c>
      <c r="M25">
        <f t="shared" ref="M25" si="30">AVERAGE(L25:L27)</f>
        <v>24.226465225219727</v>
      </c>
      <c r="N25">
        <f t="shared" ref="N25" si="31">M25-M28</f>
        <v>-2.4859848022460938</v>
      </c>
      <c r="O25">
        <f>N25-N7</f>
        <v>0.47892125447591383</v>
      </c>
      <c r="P25" s="2">
        <f t="shared" ref="P25" si="32">2^(-O25)</f>
        <v>0.71751392975063844</v>
      </c>
      <c r="Q25" s="21"/>
      <c r="R25" s="1" t="s">
        <v>25</v>
      </c>
      <c r="S25" t="s">
        <v>43</v>
      </c>
      <c r="T25">
        <v>22.797954559326172</v>
      </c>
      <c r="U25">
        <f t="shared" ref="U25" si="33">AVERAGE(T25:T27)</f>
        <v>22.824734369913738</v>
      </c>
      <c r="V25">
        <f t="shared" ref="V25" si="34">U25-U28</f>
        <v>-3.0336354573567696</v>
      </c>
      <c r="W25">
        <f>V25-V7</f>
        <v>0.87560907999674598</v>
      </c>
      <c r="X25" s="2">
        <f t="shared" ref="X25" si="35">2^(-W25)</f>
        <v>0.54502371850542319</v>
      </c>
      <c r="Y25" s="16"/>
    </row>
    <row r="26" spans="1:25" x14ac:dyDescent="0.2">
      <c r="A26" s="16"/>
      <c r="B26" s="1" t="s">
        <v>13</v>
      </c>
      <c r="C26" t="s">
        <v>43</v>
      </c>
      <c r="D26">
        <v>19.363346099853516</v>
      </c>
      <c r="H26" s="2"/>
      <c r="I26" s="21"/>
      <c r="J26" s="1" t="s">
        <v>13</v>
      </c>
      <c r="K26" t="s">
        <v>43</v>
      </c>
      <c r="L26">
        <v>24.066091537475586</v>
      </c>
      <c r="P26" s="2"/>
      <c r="Q26" s="21"/>
      <c r="R26" s="1" t="s">
        <v>25</v>
      </c>
      <c r="S26" t="s">
        <v>43</v>
      </c>
      <c r="T26">
        <v>22.888677597045898</v>
      </c>
      <c r="X26" s="2"/>
      <c r="Y26" s="16"/>
    </row>
    <row r="27" spans="1:25" x14ac:dyDescent="0.2">
      <c r="A27" s="16"/>
      <c r="B27" s="1" t="s">
        <v>13</v>
      </c>
      <c r="C27" t="s">
        <v>43</v>
      </c>
      <c r="D27">
        <v>19.42430305480957</v>
      </c>
      <c r="H27" s="2"/>
      <c r="I27" s="21"/>
      <c r="J27" s="1" t="s">
        <v>13</v>
      </c>
      <c r="K27" t="s">
        <v>43</v>
      </c>
      <c r="L27">
        <v>24.335172653198242</v>
      </c>
      <c r="P27" s="2"/>
      <c r="Q27" s="21"/>
      <c r="R27" s="1" t="s">
        <v>25</v>
      </c>
      <c r="S27" t="s">
        <v>43</v>
      </c>
      <c r="T27">
        <v>22.787570953369141</v>
      </c>
      <c r="X27" s="2"/>
      <c r="Y27" s="16"/>
    </row>
    <row r="28" spans="1:25" x14ac:dyDescent="0.2">
      <c r="A28" s="16"/>
      <c r="B28" s="1" t="s">
        <v>13</v>
      </c>
      <c r="C28" t="s">
        <v>44</v>
      </c>
      <c r="D28">
        <v>21.542137145996094</v>
      </c>
      <c r="E28">
        <f t="shared" ref="E28" si="36">AVERAGE(D28:D30)</f>
        <v>21.519124348958332</v>
      </c>
      <c r="H28" s="2"/>
      <c r="I28" s="21"/>
      <c r="J28" s="1" t="s">
        <v>13</v>
      </c>
      <c r="K28" t="s">
        <v>44</v>
      </c>
      <c r="L28" s="8">
        <v>26.947626113891602</v>
      </c>
      <c r="M28">
        <f t="shared" ref="M28" si="37">AVERAGE(L28:L30)</f>
        <v>26.71245002746582</v>
      </c>
      <c r="P28" s="2"/>
      <c r="Q28" s="21"/>
      <c r="R28" s="1" t="s">
        <v>25</v>
      </c>
      <c r="S28" t="s">
        <v>44</v>
      </c>
      <c r="T28">
        <v>25.766849517822266</v>
      </c>
      <c r="U28">
        <f t="shared" ref="U28" si="38">AVERAGE(T28:T30)</f>
        <v>25.858369827270508</v>
      </c>
      <c r="X28" s="2"/>
      <c r="Y28" s="16"/>
    </row>
    <row r="29" spans="1:25" x14ac:dyDescent="0.2">
      <c r="A29" s="16"/>
      <c r="B29" s="1" t="s">
        <v>13</v>
      </c>
      <c r="C29" t="s">
        <v>44</v>
      </c>
      <c r="D29">
        <v>21.55622673034668</v>
      </c>
      <c r="H29" s="2"/>
      <c r="I29" s="21"/>
      <c r="J29" s="1" t="s">
        <v>13</v>
      </c>
      <c r="K29" t="s">
        <v>44</v>
      </c>
      <c r="L29">
        <v>26.567842483520508</v>
      </c>
      <c r="P29" s="2"/>
      <c r="Q29" s="21"/>
      <c r="R29" s="1" t="s">
        <v>25</v>
      </c>
      <c r="S29" t="s">
        <v>44</v>
      </c>
      <c r="T29">
        <v>26.554519653320312</v>
      </c>
      <c r="X29" s="2"/>
      <c r="Y29" s="16"/>
    </row>
    <row r="30" spans="1:25" x14ac:dyDescent="0.2">
      <c r="A30" s="16"/>
      <c r="B30" s="1" t="s">
        <v>13</v>
      </c>
      <c r="C30" t="s">
        <v>44</v>
      </c>
      <c r="D30">
        <v>21.459009170532227</v>
      </c>
      <c r="H30" s="2"/>
      <c r="I30" s="21"/>
      <c r="J30" s="1" t="s">
        <v>13</v>
      </c>
      <c r="K30" t="s">
        <v>44</v>
      </c>
      <c r="L30">
        <v>26.621881484985352</v>
      </c>
      <c r="P30" s="2"/>
      <c r="Q30" s="21"/>
      <c r="R30" s="1" t="s">
        <v>25</v>
      </c>
      <c r="S30" t="s">
        <v>44</v>
      </c>
      <c r="T30">
        <v>25.253740310668945</v>
      </c>
      <c r="X30" s="2"/>
      <c r="Y30" s="16"/>
    </row>
    <row r="31" spans="1:25" x14ac:dyDescent="0.2">
      <c r="A31" s="16"/>
      <c r="B31" s="1" t="s">
        <v>14</v>
      </c>
      <c r="C31" t="s">
        <v>42</v>
      </c>
      <c r="D31">
        <v>20.837390899658203</v>
      </c>
      <c r="E31">
        <f t="shared" ref="E31" si="39">AVERAGE(D31:D33)</f>
        <v>20.647040049235027</v>
      </c>
      <c r="F31">
        <f t="shared" ref="F31" si="40">E31-E37</f>
        <v>-0.73327700297037524</v>
      </c>
      <c r="G31">
        <f>F31-F4</f>
        <v>-0.31709098815917613</v>
      </c>
      <c r="H31" s="2">
        <f t="shared" ref="H31" si="41">2^(-G31)</f>
        <v>1.245815984446075</v>
      </c>
      <c r="I31" s="21"/>
      <c r="J31" s="1" t="s">
        <v>14</v>
      </c>
      <c r="K31" t="s">
        <v>42</v>
      </c>
      <c r="L31">
        <v>27.137823104858398</v>
      </c>
      <c r="M31">
        <f t="shared" ref="M31" si="42">AVERAGE(L31:L33)</f>
        <v>27.005199432373047</v>
      </c>
      <c r="N31">
        <f t="shared" ref="N31" si="43">M31-M37</f>
        <v>-1.1603705088297538</v>
      </c>
      <c r="O31">
        <f>N31-N4</f>
        <v>0.35843531290690223</v>
      </c>
      <c r="P31" s="2">
        <f t="shared" ref="P31" si="44">2^(-O31)</f>
        <v>0.78001008760551771</v>
      </c>
      <c r="Q31" s="21"/>
      <c r="R31" s="1" t="s">
        <v>26</v>
      </c>
      <c r="S31" t="s">
        <v>42</v>
      </c>
      <c r="T31">
        <v>25.623908996582031</v>
      </c>
      <c r="U31">
        <f t="shared" ref="U31" si="45">AVERAGE(T31:T33)</f>
        <v>25.604321797688801</v>
      </c>
      <c r="V31">
        <f t="shared" ref="V31" si="46">U31-U37</f>
        <v>-7.2384516398113163E-2</v>
      </c>
      <c r="W31">
        <f>V31-V4</f>
        <v>1.9851792653401681</v>
      </c>
      <c r="X31" s="2">
        <f t="shared" ref="X31" si="47">2^(-W31)</f>
        <v>0.25258147458844815</v>
      </c>
      <c r="Y31" s="16"/>
    </row>
    <row r="32" spans="1:25" x14ac:dyDescent="0.2">
      <c r="A32" s="16"/>
      <c r="B32" s="1" t="s">
        <v>14</v>
      </c>
      <c r="C32" t="s">
        <v>42</v>
      </c>
      <c r="D32">
        <v>20.498161315917969</v>
      </c>
      <c r="H32" s="2"/>
      <c r="I32" s="21"/>
      <c r="J32" s="1" t="s">
        <v>14</v>
      </c>
      <c r="K32" t="s">
        <v>42</v>
      </c>
      <c r="L32">
        <v>26.957914352416992</v>
      </c>
      <c r="P32" s="2"/>
      <c r="Q32" s="21"/>
      <c r="R32" s="1" t="s">
        <v>26</v>
      </c>
      <c r="S32" t="s">
        <v>42</v>
      </c>
      <c r="T32">
        <v>25.624593734741211</v>
      </c>
      <c r="X32" s="2"/>
      <c r="Y32" s="16"/>
    </row>
    <row r="33" spans="1:25" x14ac:dyDescent="0.2">
      <c r="A33" s="16"/>
      <c r="B33" s="1" t="s">
        <v>14</v>
      </c>
      <c r="C33" t="s">
        <v>42</v>
      </c>
      <c r="D33">
        <v>20.605567932128906</v>
      </c>
      <c r="H33" s="2"/>
      <c r="I33" s="21"/>
      <c r="J33" s="1" t="s">
        <v>14</v>
      </c>
      <c r="K33" t="s">
        <v>42</v>
      </c>
      <c r="L33">
        <v>26.91986083984375</v>
      </c>
      <c r="P33" s="2"/>
      <c r="Q33" s="21"/>
      <c r="R33" s="1" t="s">
        <v>26</v>
      </c>
      <c r="S33" t="s">
        <v>42</v>
      </c>
      <c r="T33">
        <v>25.564462661743164</v>
      </c>
      <c r="X33" s="2"/>
      <c r="Y33" s="16"/>
    </row>
    <row r="34" spans="1:25" x14ac:dyDescent="0.2">
      <c r="A34" s="16"/>
      <c r="B34" s="1" t="s">
        <v>14</v>
      </c>
      <c r="C34" t="s">
        <v>43</v>
      </c>
      <c r="D34">
        <v>18.434280395507812</v>
      </c>
      <c r="E34">
        <f t="shared" ref="E34" si="48">AVERAGE(D34:D36)</f>
        <v>18.41557502746582</v>
      </c>
      <c r="F34">
        <f t="shared" ref="F34" si="49">E34-E37</f>
        <v>-2.9647420247395821</v>
      </c>
      <c r="G34">
        <f>F34-F7</f>
        <v>-1.1368401845296212</v>
      </c>
      <c r="H34" s="2">
        <f t="shared" ref="H34" si="50">2^(-G34)</f>
        <v>2.1989886907509275</v>
      </c>
      <c r="I34" s="21"/>
      <c r="J34" s="1" t="s">
        <v>14</v>
      </c>
      <c r="K34" t="s">
        <v>43</v>
      </c>
      <c r="L34">
        <v>24.535724639892578</v>
      </c>
      <c r="M34">
        <f t="shared" ref="M34" si="51">AVERAGE(L34:L36)</f>
        <v>24.563414255777996</v>
      </c>
      <c r="N34">
        <f t="shared" ref="N34" si="52">M34-M37</f>
        <v>-3.6021556854248047</v>
      </c>
      <c r="O34">
        <f>N34-N7</f>
        <v>-0.63724962870279711</v>
      </c>
      <c r="P34" s="2">
        <f t="shared" ref="P34" si="53">2^(-O34)</f>
        <v>1.5553611717427087</v>
      </c>
      <c r="Q34" s="21"/>
      <c r="R34" s="1" t="s">
        <v>26</v>
      </c>
      <c r="S34" t="s">
        <v>43</v>
      </c>
      <c r="T34">
        <v>22.678970336914062</v>
      </c>
      <c r="U34">
        <f t="shared" ref="U34" si="54">AVERAGE(T34:T36)</f>
        <v>22.771818161010742</v>
      </c>
      <c r="V34">
        <f t="shared" ref="V34" si="55">U34-U37</f>
        <v>-2.9048881530761719</v>
      </c>
      <c r="W34">
        <f>V34-V7</f>
        <v>1.0043563842773438</v>
      </c>
      <c r="X34" s="2">
        <f t="shared" ref="X34" si="56">2^(-W34)</f>
        <v>0.49849246948707937</v>
      </c>
      <c r="Y34" s="16"/>
    </row>
    <row r="35" spans="1:25" x14ac:dyDescent="0.2">
      <c r="A35" s="16"/>
      <c r="B35" s="1" t="s">
        <v>14</v>
      </c>
      <c r="C35" t="s">
        <v>43</v>
      </c>
      <c r="D35">
        <v>18.534799575805664</v>
      </c>
      <c r="H35" s="2"/>
      <c r="I35" s="21"/>
      <c r="J35" s="1" t="s">
        <v>14</v>
      </c>
      <c r="K35" t="s">
        <v>43</v>
      </c>
      <c r="L35">
        <v>24.61400032043457</v>
      </c>
      <c r="P35" s="2"/>
      <c r="Q35" s="21"/>
      <c r="R35" s="1" t="s">
        <v>26</v>
      </c>
      <c r="S35" t="s">
        <v>43</v>
      </c>
      <c r="T35">
        <v>22.922061920166016</v>
      </c>
      <c r="X35" s="2"/>
      <c r="Y35" s="16"/>
    </row>
    <row r="36" spans="1:25" x14ac:dyDescent="0.2">
      <c r="A36" s="16"/>
      <c r="B36" s="1" t="s">
        <v>14</v>
      </c>
      <c r="C36" t="s">
        <v>43</v>
      </c>
      <c r="D36">
        <v>18.277645111083984</v>
      </c>
      <c r="H36" s="2"/>
      <c r="I36" s="21"/>
      <c r="J36" s="1" t="s">
        <v>14</v>
      </c>
      <c r="K36" t="s">
        <v>43</v>
      </c>
      <c r="L36">
        <v>24.540517807006836</v>
      </c>
      <c r="P36" s="2"/>
      <c r="Q36" s="21"/>
      <c r="R36" s="1" t="s">
        <v>26</v>
      </c>
      <c r="S36" t="s">
        <v>43</v>
      </c>
      <c r="T36">
        <v>22.714422225952148</v>
      </c>
      <c r="X36" s="2"/>
      <c r="Y36" s="16"/>
    </row>
    <row r="37" spans="1:25" x14ac:dyDescent="0.2">
      <c r="A37" s="16"/>
      <c r="B37" s="1" t="s">
        <v>14</v>
      </c>
      <c r="C37" t="s">
        <v>44</v>
      </c>
      <c r="D37">
        <v>21.365510940551758</v>
      </c>
      <c r="E37">
        <f t="shared" ref="E37" si="57">AVERAGE(D37:D39)</f>
        <v>21.380317052205402</v>
      </c>
      <c r="H37" s="2"/>
      <c r="I37" s="21"/>
      <c r="J37" s="1" t="s">
        <v>14</v>
      </c>
      <c r="K37" t="s">
        <v>44</v>
      </c>
      <c r="L37">
        <v>27.921457290649414</v>
      </c>
      <c r="M37">
        <f t="shared" ref="M37" si="58">AVERAGE(L37:L39)</f>
        <v>28.165569941202801</v>
      </c>
      <c r="P37" s="2"/>
      <c r="Q37" s="21"/>
      <c r="R37" s="1" t="s">
        <v>26</v>
      </c>
      <c r="S37" t="s">
        <v>44</v>
      </c>
      <c r="T37">
        <v>25.907526016235352</v>
      </c>
      <c r="U37">
        <f t="shared" ref="U37" si="59">AVERAGE(T37:T39)</f>
        <v>25.676706314086914</v>
      </c>
      <c r="X37" s="2"/>
      <c r="Y37" s="16"/>
    </row>
    <row r="38" spans="1:25" x14ac:dyDescent="0.2">
      <c r="A38" s="16"/>
      <c r="B38" s="1" t="s">
        <v>14</v>
      </c>
      <c r="C38" t="s">
        <v>44</v>
      </c>
      <c r="D38">
        <v>21.359746932983398</v>
      </c>
      <c r="H38" s="2"/>
      <c r="I38" s="21"/>
      <c r="J38" s="1" t="s">
        <v>14</v>
      </c>
      <c r="K38" t="s">
        <v>44</v>
      </c>
      <c r="L38" s="8">
        <v>28.788375854492188</v>
      </c>
      <c r="P38" s="2"/>
      <c r="Q38" s="21"/>
      <c r="R38" s="1" t="s">
        <v>26</v>
      </c>
      <c r="S38" t="s">
        <v>44</v>
      </c>
      <c r="T38">
        <v>25.401412963867188</v>
      </c>
      <c r="X38" s="2"/>
      <c r="Y38" s="16"/>
    </row>
    <row r="39" spans="1:25" x14ac:dyDescent="0.2">
      <c r="A39" s="16"/>
      <c r="B39" s="1" t="s">
        <v>14</v>
      </c>
      <c r="C39" t="s">
        <v>44</v>
      </c>
      <c r="D39">
        <v>21.415693283081055</v>
      </c>
      <c r="H39" s="2"/>
      <c r="I39" s="21"/>
      <c r="J39" s="1" t="s">
        <v>14</v>
      </c>
      <c r="K39" t="s">
        <v>44</v>
      </c>
      <c r="L39">
        <v>27.786876678466797</v>
      </c>
      <c r="P39" s="2"/>
      <c r="Q39" s="21"/>
      <c r="R39" s="1" t="s">
        <v>26</v>
      </c>
      <c r="S39" t="s">
        <v>44</v>
      </c>
      <c r="T39">
        <v>25.721179962158203</v>
      </c>
      <c r="X39" s="2"/>
      <c r="Y39" s="16"/>
    </row>
    <row r="40" spans="1:25" x14ac:dyDescent="0.2">
      <c r="A40" s="16"/>
      <c r="B40" s="1" t="s">
        <v>15</v>
      </c>
      <c r="C40" t="s">
        <v>42</v>
      </c>
      <c r="D40">
        <v>22.769617080688477</v>
      </c>
      <c r="E40">
        <f t="shared" ref="E40" si="60">AVERAGE(D40:D42)</f>
        <v>22.794696172078449</v>
      </c>
      <c r="F40">
        <f t="shared" ref="F40" si="61">E40-E46</f>
        <v>-1.9003524780273438</v>
      </c>
      <c r="G40">
        <f t="shared" ref="G40" si="62">F40-F40</f>
        <v>0</v>
      </c>
      <c r="H40" s="2">
        <f t="shared" ref="H40" si="63">2^(-G40)</f>
        <v>1</v>
      </c>
      <c r="I40" s="21"/>
      <c r="J40" s="1" t="s">
        <v>15</v>
      </c>
      <c r="K40" t="s">
        <v>42</v>
      </c>
      <c r="L40">
        <v>29.749397277832031</v>
      </c>
      <c r="M40">
        <f t="shared" ref="M40" si="64">AVERAGE(L40:L42)</f>
        <v>29.558006922403973</v>
      </c>
      <c r="N40">
        <f t="shared" ref="N40" si="65">M40-M46</f>
        <v>-1.8209565480550118</v>
      </c>
      <c r="O40">
        <f t="shared" ref="O40" si="66">N40-N40</f>
        <v>0</v>
      </c>
      <c r="P40" s="2">
        <f t="shared" ref="P40" si="67">2^(-O40)</f>
        <v>1</v>
      </c>
      <c r="Q40" s="21"/>
      <c r="R40" s="1" t="s">
        <v>27</v>
      </c>
      <c r="S40" t="s">
        <v>42</v>
      </c>
      <c r="T40">
        <v>27.82798957824707</v>
      </c>
      <c r="U40">
        <f t="shared" ref="U40" si="68">AVERAGE(T40:T42)</f>
        <v>28.031204223632812</v>
      </c>
      <c r="V40">
        <f t="shared" ref="V40" si="69">U40-U46</f>
        <v>-1.3970521291096993</v>
      </c>
      <c r="W40">
        <f t="shared" ref="W40" si="70">V40-V40</f>
        <v>0</v>
      </c>
      <c r="X40" s="2">
        <f t="shared" ref="X40" si="71">2^(-W40)</f>
        <v>1</v>
      </c>
      <c r="Y40" s="16"/>
    </row>
    <row r="41" spans="1:25" x14ac:dyDescent="0.2">
      <c r="A41" s="16"/>
      <c r="B41" s="1" t="s">
        <v>15</v>
      </c>
      <c r="C41" t="s">
        <v>42</v>
      </c>
      <c r="D41">
        <v>22.747310638427734</v>
      </c>
      <c r="H41" s="2"/>
      <c r="I41" s="21"/>
      <c r="J41" s="1" t="s">
        <v>15</v>
      </c>
      <c r="K41" t="s">
        <v>42</v>
      </c>
      <c r="L41">
        <v>29.535091400146484</v>
      </c>
      <c r="P41" s="2"/>
      <c r="Q41" s="21"/>
      <c r="R41" s="1" t="s">
        <v>27</v>
      </c>
      <c r="S41" t="s">
        <v>42</v>
      </c>
      <c r="T41">
        <v>28.39764404296875</v>
      </c>
      <c r="X41" s="2"/>
      <c r="Y41" s="16"/>
    </row>
    <row r="42" spans="1:25" x14ac:dyDescent="0.2">
      <c r="A42" s="16"/>
      <c r="B42" s="1" t="s">
        <v>15</v>
      </c>
      <c r="C42" t="s">
        <v>42</v>
      </c>
      <c r="D42">
        <v>22.867160797119141</v>
      </c>
      <c r="H42" s="2"/>
      <c r="I42" s="21"/>
      <c r="J42" s="1" t="s">
        <v>15</v>
      </c>
      <c r="K42" t="s">
        <v>42</v>
      </c>
      <c r="L42">
        <v>29.389532089233398</v>
      </c>
      <c r="P42" s="2"/>
      <c r="Q42" s="21"/>
      <c r="R42" s="1" t="s">
        <v>27</v>
      </c>
      <c r="S42" t="s">
        <v>42</v>
      </c>
      <c r="T42">
        <v>27.867979049682617</v>
      </c>
      <c r="X42" s="2"/>
      <c r="Y42" s="16"/>
    </row>
    <row r="43" spans="1:25" x14ac:dyDescent="0.2">
      <c r="A43" s="16"/>
      <c r="B43" s="1" t="s">
        <v>15</v>
      </c>
      <c r="C43" t="s">
        <v>43</v>
      </c>
      <c r="D43">
        <v>21.175052642822266</v>
      </c>
      <c r="E43">
        <f t="shared" ref="E43" si="72">AVERAGE(D43:D45)</f>
        <v>21.099037806193035</v>
      </c>
      <c r="F43">
        <f t="shared" ref="F43" si="73">E43-E46</f>
        <v>-3.596010843912758</v>
      </c>
      <c r="G43">
        <f t="shared" ref="G43" si="74">F43-F43</f>
        <v>0</v>
      </c>
      <c r="H43" s="2">
        <f t="shared" ref="H43" si="75">2^(-G43)</f>
        <v>1</v>
      </c>
      <c r="I43" s="21"/>
      <c r="J43" s="1" t="s">
        <v>15</v>
      </c>
      <c r="K43" t="s">
        <v>43</v>
      </c>
      <c r="L43">
        <v>28.176597595214844</v>
      </c>
      <c r="M43">
        <f t="shared" ref="M43" si="76">AVERAGE(L43:L45)</f>
        <v>28.112618764241535</v>
      </c>
      <c r="N43">
        <f t="shared" ref="N43" si="77">M43-M46</f>
        <v>-3.2663447062174491</v>
      </c>
      <c r="O43">
        <f t="shared" ref="O43" si="78">N43-N43</f>
        <v>0</v>
      </c>
      <c r="P43" s="2">
        <f t="shared" ref="P43" si="79">2^(-O43)</f>
        <v>1</v>
      </c>
      <c r="Q43" s="21"/>
      <c r="R43" s="1" t="s">
        <v>27</v>
      </c>
      <c r="S43" t="s">
        <v>43</v>
      </c>
      <c r="T43">
        <v>26.476171493530273</v>
      </c>
      <c r="U43">
        <f t="shared" ref="U43" si="80">AVERAGE(T43:T45)</f>
        <v>26.390588124593098</v>
      </c>
      <c r="V43">
        <f t="shared" ref="V43" si="81">U43-U46</f>
        <v>-3.0376682281494141</v>
      </c>
      <c r="W43">
        <f t="shared" ref="W43" si="82">V43-V43</f>
        <v>0</v>
      </c>
      <c r="X43" s="2">
        <f t="shared" ref="X43" si="83">2^(-W43)</f>
        <v>1</v>
      </c>
      <c r="Y43" s="16"/>
    </row>
    <row r="44" spans="1:25" x14ac:dyDescent="0.2">
      <c r="A44" s="16"/>
      <c r="B44" s="1" t="s">
        <v>15</v>
      </c>
      <c r="C44" t="s">
        <v>43</v>
      </c>
      <c r="D44">
        <v>21.249778747558594</v>
      </c>
      <c r="H44" s="2"/>
      <c r="I44" s="21"/>
      <c r="J44" s="1" t="s">
        <v>15</v>
      </c>
      <c r="K44" t="s">
        <v>43</v>
      </c>
      <c r="L44">
        <v>28.209487915039062</v>
      </c>
      <c r="P44" s="2"/>
      <c r="Q44" s="21"/>
      <c r="R44" s="1" t="s">
        <v>27</v>
      </c>
      <c r="S44" t="s">
        <v>43</v>
      </c>
      <c r="T44">
        <v>26.240774154663086</v>
      </c>
      <c r="X44" s="2"/>
      <c r="Y44" s="16"/>
    </row>
    <row r="45" spans="1:25" x14ac:dyDescent="0.2">
      <c r="A45" s="16"/>
      <c r="B45" s="1" t="s">
        <v>15</v>
      </c>
      <c r="C45" t="s">
        <v>43</v>
      </c>
      <c r="D45">
        <v>20.872282028198242</v>
      </c>
      <c r="H45" s="2"/>
      <c r="I45" s="21"/>
      <c r="J45" s="1" t="s">
        <v>15</v>
      </c>
      <c r="K45" t="s">
        <v>43</v>
      </c>
      <c r="L45">
        <v>27.951770782470703</v>
      </c>
      <c r="P45" s="2"/>
      <c r="Q45" s="21"/>
      <c r="R45" s="1" t="s">
        <v>27</v>
      </c>
      <c r="S45" t="s">
        <v>43</v>
      </c>
      <c r="T45">
        <v>26.454818725585938</v>
      </c>
      <c r="X45" s="2"/>
      <c r="Y45" s="16"/>
    </row>
    <row r="46" spans="1:25" x14ac:dyDescent="0.2">
      <c r="A46" s="16"/>
      <c r="B46" s="1" t="s">
        <v>15</v>
      </c>
      <c r="C46" t="s">
        <v>44</v>
      </c>
      <c r="D46">
        <v>24.728677749633789</v>
      </c>
      <c r="E46">
        <f t="shared" ref="E46" si="84">AVERAGE(D46:D48)</f>
        <v>24.695048650105793</v>
      </c>
      <c r="H46" s="2"/>
      <c r="I46" s="21"/>
      <c r="J46" s="1" t="s">
        <v>15</v>
      </c>
      <c r="K46" t="s">
        <v>44</v>
      </c>
      <c r="L46" s="8" t="s">
        <v>46</v>
      </c>
      <c r="M46">
        <f t="shared" ref="M46" si="85">AVERAGE(L46:L48)</f>
        <v>31.378963470458984</v>
      </c>
      <c r="P46" s="2"/>
      <c r="Q46" s="21"/>
      <c r="R46" s="1" t="s">
        <v>27</v>
      </c>
      <c r="S46" t="s">
        <v>44</v>
      </c>
      <c r="T46">
        <v>28.817926406860352</v>
      </c>
      <c r="U46">
        <f t="shared" ref="U46" si="86">AVERAGE(T46:T48)</f>
        <v>29.428256352742512</v>
      </c>
      <c r="X46" s="2"/>
      <c r="Y46" s="16"/>
    </row>
    <row r="47" spans="1:25" x14ac:dyDescent="0.2">
      <c r="A47" s="16"/>
      <c r="B47" s="1" t="s">
        <v>15</v>
      </c>
      <c r="C47" t="s">
        <v>44</v>
      </c>
      <c r="D47">
        <v>24.705631256103516</v>
      </c>
      <c r="H47" s="2"/>
      <c r="I47" s="21"/>
      <c r="J47" s="1" t="s">
        <v>15</v>
      </c>
      <c r="K47" t="s">
        <v>44</v>
      </c>
      <c r="L47">
        <v>31.611753463745117</v>
      </c>
      <c r="P47" s="2"/>
      <c r="Q47" s="21"/>
      <c r="R47" s="1" t="s">
        <v>27</v>
      </c>
      <c r="S47" t="s">
        <v>44</v>
      </c>
      <c r="T47">
        <v>28.901924133300781</v>
      </c>
      <c r="X47" s="2"/>
      <c r="Y47" s="16"/>
    </row>
    <row r="48" spans="1:25" x14ac:dyDescent="0.2">
      <c r="A48" s="16"/>
      <c r="B48" s="1" t="s">
        <v>15</v>
      </c>
      <c r="C48" t="s">
        <v>44</v>
      </c>
      <c r="D48">
        <v>24.650836944580078</v>
      </c>
      <c r="H48" s="2"/>
      <c r="I48" s="21"/>
      <c r="J48" s="1" t="s">
        <v>15</v>
      </c>
      <c r="K48" t="s">
        <v>44</v>
      </c>
      <c r="L48">
        <v>31.146173477172852</v>
      </c>
      <c r="P48" s="2"/>
      <c r="Q48" s="21"/>
      <c r="R48" s="1" t="s">
        <v>27</v>
      </c>
      <c r="S48" t="s">
        <v>44</v>
      </c>
      <c r="T48" s="8">
        <v>30.564918518066406</v>
      </c>
      <c r="X48" s="2"/>
      <c r="Y48" s="16"/>
    </row>
    <row r="49" spans="1:25" x14ac:dyDescent="0.2">
      <c r="A49" s="16"/>
      <c r="B49" s="1" t="s">
        <v>16</v>
      </c>
      <c r="C49" t="s">
        <v>42</v>
      </c>
      <c r="D49">
        <v>22.907651901245117</v>
      </c>
      <c r="E49">
        <f t="shared" ref="E49" si="87">AVERAGE(D49:D51)</f>
        <v>22.838449478149414</v>
      </c>
      <c r="F49">
        <f t="shared" ref="F49" si="88">E49-E55</f>
        <v>-1.9745076497395821</v>
      </c>
      <c r="G49">
        <f t="shared" ref="G49" si="89">F49-F40</f>
        <v>-7.4155171712238399E-2</v>
      </c>
      <c r="H49" s="2">
        <f t="shared" ref="H49" si="90">2^(-G49)</f>
        <v>1.0527443784735795</v>
      </c>
      <c r="I49" s="21"/>
      <c r="J49" s="1" t="s">
        <v>16</v>
      </c>
      <c r="K49" t="s">
        <v>42</v>
      </c>
      <c r="L49">
        <v>30.426670074462891</v>
      </c>
      <c r="M49">
        <f t="shared" ref="M49" si="91">AVERAGE(L49:L51)</f>
        <v>30.435389836629231</v>
      </c>
      <c r="N49">
        <f t="shared" ref="N49" si="92">M49-M55</f>
        <v>-1.2766844431559257</v>
      </c>
      <c r="O49">
        <f t="shared" ref="O49" si="93">N49-N40</f>
        <v>0.54427210489908617</v>
      </c>
      <c r="P49" s="2">
        <f t="shared" ref="P49" si="94">2^(-O49)</f>
        <v>0.68573729604771727</v>
      </c>
      <c r="Q49" s="21"/>
      <c r="R49" s="1" t="s">
        <v>28</v>
      </c>
      <c r="S49" t="s">
        <v>42</v>
      </c>
      <c r="T49">
        <v>24.486110687255859</v>
      </c>
      <c r="U49">
        <f t="shared" ref="U49" si="95">AVERAGE(T49:T51)</f>
        <v>24.406436284383137</v>
      </c>
      <c r="V49">
        <f t="shared" ref="V49" si="96">U49-U55</f>
        <v>-1.9781475067138672</v>
      </c>
      <c r="W49">
        <f t="shared" ref="W49" si="97">V49-V40</f>
        <v>-0.58109537760416785</v>
      </c>
      <c r="X49" s="2">
        <f t="shared" ref="X49" si="98">2^(-W49)</f>
        <v>1.4959846557121013</v>
      </c>
      <c r="Y49" s="16"/>
    </row>
    <row r="50" spans="1:25" x14ac:dyDescent="0.2">
      <c r="A50" s="16"/>
      <c r="B50" s="1" t="s">
        <v>16</v>
      </c>
      <c r="C50" t="s">
        <v>42</v>
      </c>
      <c r="D50">
        <v>22.891994476318359</v>
      </c>
      <c r="H50" s="2"/>
      <c r="I50" s="21"/>
      <c r="J50" s="1" t="s">
        <v>16</v>
      </c>
      <c r="K50" t="s">
        <v>42</v>
      </c>
      <c r="L50">
        <v>30.586984634399414</v>
      </c>
      <c r="P50" s="2"/>
      <c r="Q50" s="21"/>
      <c r="R50" s="1" t="s">
        <v>28</v>
      </c>
      <c r="S50" t="s">
        <v>42</v>
      </c>
      <c r="T50">
        <v>24.388458251953125</v>
      </c>
      <c r="X50" s="2"/>
      <c r="Y50" s="16"/>
    </row>
    <row r="51" spans="1:25" x14ac:dyDescent="0.2">
      <c r="A51" s="16"/>
      <c r="B51" s="1" t="s">
        <v>16</v>
      </c>
      <c r="C51" t="s">
        <v>42</v>
      </c>
      <c r="D51">
        <v>22.715702056884766</v>
      </c>
      <c r="H51" s="2"/>
      <c r="I51" s="21"/>
      <c r="J51" s="1" t="s">
        <v>16</v>
      </c>
      <c r="K51" t="s">
        <v>42</v>
      </c>
      <c r="L51">
        <v>30.292514801025391</v>
      </c>
      <c r="P51" s="2"/>
      <c r="Q51" s="21"/>
      <c r="R51" s="1" t="s">
        <v>28</v>
      </c>
      <c r="S51" t="s">
        <v>42</v>
      </c>
      <c r="T51">
        <v>24.34473991394043</v>
      </c>
      <c r="X51" s="2"/>
      <c r="Y51" s="16"/>
    </row>
    <row r="52" spans="1:25" x14ac:dyDescent="0.2">
      <c r="A52" s="16"/>
      <c r="B52" s="1" t="s">
        <v>16</v>
      </c>
      <c r="C52" t="s">
        <v>43</v>
      </c>
      <c r="D52">
        <v>20.859573364257812</v>
      </c>
      <c r="E52">
        <f t="shared" ref="E52" si="99">AVERAGE(D52:D54)</f>
        <v>20.82047398885091</v>
      </c>
      <c r="F52">
        <f t="shared" ref="F52" si="100">E52-E55</f>
        <v>-3.9924831390380859</v>
      </c>
      <c r="G52">
        <f t="shared" ref="G52" si="101">F52-F43</f>
        <v>-0.39647229512532789</v>
      </c>
      <c r="H52" s="2">
        <f t="shared" ref="H52" si="102">2^(-G52)</f>
        <v>1.3162853668887908</v>
      </c>
      <c r="I52" s="21"/>
      <c r="J52" s="1" t="s">
        <v>16</v>
      </c>
      <c r="K52" t="s">
        <v>43</v>
      </c>
      <c r="L52">
        <v>28.308979034423828</v>
      </c>
      <c r="M52">
        <f t="shared" ref="M52" si="103">AVERAGE(L52:L54)</f>
        <v>28.29985745747884</v>
      </c>
      <c r="N52">
        <f t="shared" ref="N52" si="104">M52-M55</f>
        <v>-3.4122168223063163</v>
      </c>
      <c r="O52">
        <f t="shared" ref="O52" si="105">N52-N43</f>
        <v>-0.14587211608886719</v>
      </c>
      <c r="P52" s="2">
        <f t="shared" ref="P52" si="106">2^(-O52)</f>
        <v>1.1063992748888012</v>
      </c>
      <c r="Q52" s="21"/>
      <c r="R52" s="1" t="s">
        <v>28</v>
      </c>
      <c r="S52" t="s">
        <v>43</v>
      </c>
      <c r="T52">
        <v>21.822393417358398</v>
      </c>
      <c r="U52">
        <f t="shared" ref="U52" si="107">AVERAGE(T52:T54)</f>
        <v>21.819554011027019</v>
      </c>
      <c r="V52">
        <f t="shared" ref="V52" si="108">U52-U55</f>
        <v>-4.5650297800699846</v>
      </c>
      <c r="W52">
        <f t="shared" ref="W52" si="109">V52-V43</f>
        <v>-1.5273615519205705</v>
      </c>
      <c r="X52" s="2">
        <f t="shared" ref="X52" si="110">2^(-W52)</f>
        <v>2.8825818072266576</v>
      </c>
      <c r="Y52" s="16"/>
    </row>
    <row r="53" spans="1:25" x14ac:dyDescent="0.2">
      <c r="A53" s="16"/>
      <c r="B53" s="1" t="s">
        <v>16</v>
      </c>
      <c r="C53" t="s">
        <v>43</v>
      </c>
      <c r="D53">
        <v>20.792398452758789</v>
      </c>
      <c r="H53" s="2"/>
      <c r="I53" s="21"/>
      <c r="J53" s="1" t="s">
        <v>16</v>
      </c>
      <c r="K53" t="s">
        <v>43</v>
      </c>
      <c r="L53">
        <v>28.399490356445312</v>
      </c>
      <c r="P53" s="2"/>
      <c r="Q53" s="21"/>
      <c r="R53" s="1" t="s">
        <v>28</v>
      </c>
      <c r="S53" t="s">
        <v>43</v>
      </c>
      <c r="T53">
        <v>21.812044143676758</v>
      </c>
      <c r="X53" s="2"/>
      <c r="Y53" s="16"/>
    </row>
    <row r="54" spans="1:25" x14ac:dyDescent="0.2">
      <c r="A54" s="16"/>
      <c r="B54" s="1" t="s">
        <v>16</v>
      </c>
      <c r="C54" t="s">
        <v>43</v>
      </c>
      <c r="D54">
        <v>20.809450149536133</v>
      </c>
      <c r="H54" s="2"/>
      <c r="I54" s="21"/>
      <c r="J54" s="1" t="s">
        <v>16</v>
      </c>
      <c r="K54" t="s">
        <v>43</v>
      </c>
      <c r="L54">
        <v>28.191102981567383</v>
      </c>
      <c r="P54" s="2"/>
      <c r="Q54" s="21"/>
      <c r="R54" s="1" t="s">
        <v>28</v>
      </c>
      <c r="S54" t="s">
        <v>43</v>
      </c>
      <c r="T54">
        <v>21.824224472045898</v>
      </c>
      <c r="X54" s="2"/>
      <c r="Y54" s="16"/>
    </row>
    <row r="55" spans="1:25" x14ac:dyDescent="0.2">
      <c r="A55" s="16"/>
      <c r="B55" s="1" t="s">
        <v>16</v>
      </c>
      <c r="C55" t="s">
        <v>44</v>
      </c>
      <c r="D55">
        <v>24.845319747924805</v>
      </c>
      <c r="E55">
        <f t="shared" ref="E55" si="111">AVERAGE(D55:D57)</f>
        <v>24.812957127888996</v>
      </c>
      <c r="H55" s="2"/>
      <c r="I55" s="21"/>
      <c r="J55" s="1" t="s">
        <v>16</v>
      </c>
      <c r="K55" t="s">
        <v>44</v>
      </c>
      <c r="L55">
        <v>31.014556884765625</v>
      </c>
      <c r="M55">
        <f t="shared" ref="M55" si="112">AVERAGE(L55:L57)</f>
        <v>31.712074279785156</v>
      </c>
      <c r="P55" s="2"/>
      <c r="Q55" s="21"/>
      <c r="R55" s="1" t="s">
        <v>28</v>
      </c>
      <c r="S55" t="s">
        <v>44</v>
      </c>
      <c r="T55">
        <v>26.668495178222656</v>
      </c>
      <c r="U55">
        <f t="shared" ref="U55" si="113">AVERAGE(T55:T57)</f>
        <v>26.384583791097004</v>
      </c>
      <c r="X55" s="2"/>
      <c r="Y55" s="16"/>
    </row>
    <row r="56" spans="1:25" x14ac:dyDescent="0.2">
      <c r="A56" s="16"/>
      <c r="B56" s="1" t="s">
        <v>16</v>
      </c>
      <c r="C56" t="s">
        <v>44</v>
      </c>
      <c r="D56">
        <v>24.847017288208008</v>
      </c>
      <c r="H56" s="2"/>
      <c r="I56" s="21"/>
      <c r="J56" s="1" t="s">
        <v>16</v>
      </c>
      <c r="K56" t="s">
        <v>44</v>
      </c>
      <c r="L56">
        <v>31.592044830322266</v>
      </c>
      <c r="P56" s="2"/>
      <c r="Q56" s="21"/>
      <c r="R56" s="1" t="s">
        <v>28</v>
      </c>
      <c r="S56" t="s">
        <v>44</v>
      </c>
      <c r="T56">
        <v>26.488719940185547</v>
      </c>
      <c r="X56" s="2"/>
      <c r="Y56" s="16"/>
    </row>
    <row r="57" spans="1:25" x14ac:dyDescent="0.2">
      <c r="A57" s="16"/>
      <c r="B57" s="1" t="s">
        <v>16</v>
      </c>
      <c r="C57" t="s">
        <v>44</v>
      </c>
      <c r="D57">
        <v>24.74653434753418</v>
      </c>
      <c r="H57" s="2"/>
      <c r="I57" s="21"/>
      <c r="J57" s="1" t="s">
        <v>16</v>
      </c>
      <c r="K57" t="s">
        <v>44</v>
      </c>
      <c r="L57" s="8">
        <v>32.529621124267578</v>
      </c>
      <c r="P57" s="2"/>
      <c r="Q57" s="21"/>
      <c r="R57" s="1" t="s">
        <v>28</v>
      </c>
      <c r="S57" t="s">
        <v>44</v>
      </c>
      <c r="T57">
        <v>25.996536254882812</v>
      </c>
      <c r="X57" s="2"/>
      <c r="Y57" s="16"/>
    </row>
    <row r="58" spans="1:25" x14ac:dyDescent="0.2">
      <c r="A58" s="16"/>
      <c r="B58" s="1" t="s">
        <v>17</v>
      </c>
      <c r="C58" t="s">
        <v>42</v>
      </c>
      <c r="D58">
        <v>22.333978652954102</v>
      </c>
      <c r="E58">
        <f t="shared" ref="E58" si="114">AVERAGE(D58:D60)</f>
        <v>22.313172022501629</v>
      </c>
      <c r="F58">
        <f t="shared" ref="F58" si="115">E58-E64</f>
        <v>-1.7227109273274728</v>
      </c>
      <c r="G58">
        <f t="shared" ref="G58" si="116">F58-F40</f>
        <v>0.17764155069987098</v>
      </c>
      <c r="H58" s="2">
        <f t="shared" ref="H58" si="117">2^(-G58)</f>
        <v>0.8841471773231282</v>
      </c>
      <c r="I58" s="21"/>
      <c r="J58" s="1" t="s">
        <v>17</v>
      </c>
      <c r="K58" t="s">
        <v>42</v>
      </c>
      <c r="L58">
        <v>28.990060806274414</v>
      </c>
      <c r="M58">
        <f t="shared" ref="M58" si="118">AVERAGE(L58:L60)</f>
        <v>29.336503982543945</v>
      </c>
      <c r="N58">
        <f t="shared" ref="N58" si="119">M58-M64</f>
        <v>-2.2190437316894531</v>
      </c>
      <c r="O58">
        <f t="shared" ref="O58" si="120">N58-N40</f>
        <v>-0.39808718363444129</v>
      </c>
      <c r="P58" s="2">
        <f t="shared" ref="P58" si="121">2^(-O58)</f>
        <v>1.3177595829765039</v>
      </c>
      <c r="Q58" s="21"/>
      <c r="R58" s="1" t="s">
        <v>29</v>
      </c>
      <c r="S58" t="s">
        <v>42</v>
      </c>
      <c r="T58">
        <v>26.196733474731445</v>
      </c>
      <c r="U58">
        <f t="shared" ref="U58" si="122">AVERAGE(T58:T60)</f>
        <v>25.809000015258789</v>
      </c>
      <c r="V58">
        <f t="shared" ref="V58" si="123">U58-U64</f>
        <v>-1.2389685312906913</v>
      </c>
      <c r="W58">
        <f t="shared" ref="W58" si="124">V58-V40</f>
        <v>0.15808359781900805</v>
      </c>
      <c r="X58" s="2">
        <f t="shared" ref="X58" si="125">2^(-W58)</f>
        <v>0.89621476636908315</v>
      </c>
      <c r="Y58" s="16"/>
    </row>
    <row r="59" spans="1:25" x14ac:dyDescent="0.2">
      <c r="A59" s="16"/>
      <c r="B59" s="1" t="s">
        <v>17</v>
      </c>
      <c r="C59" t="s">
        <v>42</v>
      </c>
      <c r="D59">
        <v>22.313840866088867</v>
      </c>
      <c r="H59" s="2"/>
      <c r="I59" s="21"/>
      <c r="J59" s="1" t="s">
        <v>17</v>
      </c>
      <c r="K59" t="s">
        <v>42</v>
      </c>
      <c r="L59">
        <v>29.73188591003418</v>
      </c>
      <c r="P59" s="2"/>
      <c r="Q59" s="21"/>
      <c r="R59" s="1" t="s">
        <v>29</v>
      </c>
      <c r="S59" t="s">
        <v>42</v>
      </c>
      <c r="T59">
        <v>25.848579406738281</v>
      </c>
      <c r="X59" s="2"/>
      <c r="Y59" s="16"/>
    </row>
    <row r="60" spans="1:25" x14ac:dyDescent="0.2">
      <c r="A60" s="16"/>
      <c r="B60" s="1" t="s">
        <v>17</v>
      </c>
      <c r="C60" t="s">
        <v>42</v>
      </c>
      <c r="D60">
        <v>22.291696548461914</v>
      </c>
      <c r="H60" s="2"/>
      <c r="I60" s="21"/>
      <c r="J60" s="1" t="s">
        <v>17</v>
      </c>
      <c r="K60" t="s">
        <v>42</v>
      </c>
      <c r="L60">
        <v>29.287565231323242</v>
      </c>
      <c r="P60" s="2"/>
      <c r="Q60" s="21"/>
      <c r="R60" s="1" t="s">
        <v>29</v>
      </c>
      <c r="S60" t="s">
        <v>42</v>
      </c>
      <c r="T60">
        <v>25.381687164306641</v>
      </c>
      <c r="X60" s="2"/>
      <c r="Y60" s="16"/>
    </row>
    <row r="61" spans="1:25" x14ac:dyDescent="0.2">
      <c r="A61" s="16"/>
      <c r="B61" s="1" t="s">
        <v>17</v>
      </c>
      <c r="C61" t="s">
        <v>43</v>
      </c>
      <c r="D61">
        <v>20.327203750610352</v>
      </c>
      <c r="E61">
        <f t="shared" ref="E61" si="126">AVERAGE(D61:D63)</f>
        <v>20.234463373819988</v>
      </c>
      <c r="F61">
        <f t="shared" ref="F61" si="127">E61-E64</f>
        <v>-3.8014195760091134</v>
      </c>
      <c r="G61">
        <f t="shared" ref="G61" si="128">F61-F43</f>
        <v>-0.20540873209635535</v>
      </c>
      <c r="H61" s="2">
        <f t="shared" ref="H61" si="129">2^(-G61)</f>
        <v>1.1530129623618157</v>
      </c>
      <c r="I61" s="21"/>
      <c r="J61" s="1" t="s">
        <v>17</v>
      </c>
      <c r="K61" t="s">
        <v>43</v>
      </c>
      <c r="L61">
        <v>27.943733215332031</v>
      </c>
      <c r="M61">
        <f t="shared" ref="M61" si="130">AVERAGE(L61:L63)</f>
        <v>27.815697352091473</v>
      </c>
      <c r="N61">
        <f t="shared" ref="N61" si="131">M61-M64</f>
        <v>-3.7398503621419259</v>
      </c>
      <c r="O61">
        <f t="shared" ref="O61" si="132">N61-N43</f>
        <v>-0.4735056559244768</v>
      </c>
      <c r="P61" s="2">
        <f t="shared" ref="P61" si="133">2^(-O61)</f>
        <v>1.3884792873703065</v>
      </c>
      <c r="Q61" s="21"/>
      <c r="R61" s="1" t="s">
        <v>29</v>
      </c>
      <c r="S61" t="s">
        <v>43</v>
      </c>
      <c r="T61" s="8">
        <v>23.635322570800781</v>
      </c>
      <c r="U61">
        <f t="shared" ref="U61" si="134">AVERAGE(T61:T63)</f>
        <v>23.051190058390301</v>
      </c>
      <c r="V61">
        <f t="shared" ref="V61" si="135">U61-U64</f>
        <v>-3.9967784881591797</v>
      </c>
      <c r="W61">
        <f t="shared" ref="W61" si="136">V61-V43</f>
        <v>-0.95911026000976562</v>
      </c>
      <c r="X61" s="2">
        <f t="shared" ref="X61" si="137">2^(-W61)</f>
        <v>1.9441105516847075</v>
      </c>
      <c r="Y61" s="16"/>
    </row>
    <row r="62" spans="1:25" x14ac:dyDescent="0.2">
      <c r="A62" s="16"/>
      <c r="B62" s="1" t="s">
        <v>17</v>
      </c>
      <c r="C62" t="s">
        <v>43</v>
      </c>
      <c r="D62">
        <v>20.387836456298828</v>
      </c>
      <c r="H62" s="2"/>
      <c r="I62" s="21"/>
      <c r="J62" s="1" t="s">
        <v>17</v>
      </c>
      <c r="K62" t="s">
        <v>43</v>
      </c>
      <c r="L62">
        <v>27.765975952148438</v>
      </c>
      <c r="P62" s="2"/>
      <c r="Q62" s="21"/>
      <c r="R62" s="1" t="s">
        <v>29</v>
      </c>
      <c r="S62" t="s">
        <v>43</v>
      </c>
      <c r="T62">
        <v>22.825845718383789</v>
      </c>
      <c r="X62" s="2"/>
      <c r="Y62" s="16"/>
    </row>
    <row r="63" spans="1:25" x14ac:dyDescent="0.2">
      <c r="A63" s="16"/>
      <c r="B63" s="1" t="s">
        <v>17</v>
      </c>
      <c r="C63" t="s">
        <v>43</v>
      </c>
      <c r="D63">
        <v>19.988349914550781</v>
      </c>
      <c r="H63" s="2"/>
      <c r="I63" s="21"/>
      <c r="J63" s="1" t="s">
        <v>17</v>
      </c>
      <c r="K63" t="s">
        <v>43</v>
      </c>
      <c r="L63">
        <v>27.737382888793945</v>
      </c>
      <c r="P63" s="2"/>
      <c r="Q63" s="21"/>
      <c r="R63" s="1" t="s">
        <v>29</v>
      </c>
      <c r="S63" t="s">
        <v>43</v>
      </c>
      <c r="T63">
        <v>22.692401885986328</v>
      </c>
      <c r="X63" s="2"/>
      <c r="Y63" s="16"/>
    </row>
    <row r="64" spans="1:25" x14ac:dyDescent="0.2">
      <c r="A64" s="16"/>
      <c r="B64" s="1" t="s">
        <v>17</v>
      </c>
      <c r="C64" t="s">
        <v>44</v>
      </c>
      <c r="D64">
        <v>24.302816390991211</v>
      </c>
      <c r="E64">
        <f t="shared" ref="E64" si="138">AVERAGE(D64:D66)</f>
        <v>24.035882949829102</v>
      </c>
      <c r="H64" s="2"/>
      <c r="I64" s="21"/>
      <c r="J64" s="1" t="s">
        <v>17</v>
      </c>
      <c r="K64" t="s">
        <v>44</v>
      </c>
      <c r="L64">
        <v>31.935197830200195</v>
      </c>
      <c r="M64">
        <f t="shared" ref="M64" si="139">AVERAGE(L64:L66)</f>
        <v>31.555547714233398</v>
      </c>
      <c r="P64" s="2"/>
      <c r="Q64" s="21"/>
      <c r="R64" s="1" t="s">
        <v>29</v>
      </c>
      <c r="S64" t="s">
        <v>44</v>
      </c>
      <c r="T64">
        <v>27.472417831420898</v>
      </c>
      <c r="U64">
        <f t="shared" ref="U64" si="140">AVERAGE(T64:T66)</f>
        <v>27.04796854654948</v>
      </c>
      <c r="X64" s="2"/>
      <c r="Y64" s="16"/>
    </row>
    <row r="65" spans="1:25" x14ac:dyDescent="0.2">
      <c r="A65" s="16"/>
      <c r="B65" s="1" t="s">
        <v>17</v>
      </c>
      <c r="C65" t="s">
        <v>44</v>
      </c>
      <c r="D65">
        <v>23.965511322021484</v>
      </c>
      <c r="H65" s="2"/>
      <c r="I65" s="21"/>
      <c r="J65" s="1" t="s">
        <v>17</v>
      </c>
      <c r="K65" t="s">
        <v>44</v>
      </c>
      <c r="L65" s="8">
        <v>30.240581512451172</v>
      </c>
      <c r="P65" s="2"/>
      <c r="Q65" s="21"/>
      <c r="R65" s="1" t="s">
        <v>29</v>
      </c>
      <c r="S65" t="s">
        <v>44</v>
      </c>
      <c r="T65">
        <v>27.430303573608398</v>
      </c>
      <c r="X65" s="2"/>
      <c r="Y65" s="16"/>
    </row>
    <row r="66" spans="1:25" x14ac:dyDescent="0.2">
      <c r="A66" s="16"/>
      <c r="B66" s="1" t="s">
        <v>17</v>
      </c>
      <c r="C66" t="s">
        <v>44</v>
      </c>
      <c r="D66">
        <v>23.839321136474609</v>
      </c>
      <c r="H66" s="2"/>
      <c r="I66" s="21"/>
      <c r="J66" s="1" t="s">
        <v>17</v>
      </c>
      <c r="K66" t="s">
        <v>44</v>
      </c>
      <c r="L66">
        <v>32.490863800048828</v>
      </c>
      <c r="P66" s="2"/>
      <c r="Q66" s="21"/>
      <c r="R66" s="1" t="s">
        <v>29</v>
      </c>
      <c r="S66" t="s">
        <v>44</v>
      </c>
      <c r="T66" s="8">
        <v>26.241184234619141</v>
      </c>
      <c r="X66" s="2"/>
      <c r="Y66" s="16"/>
    </row>
    <row r="67" spans="1:25" x14ac:dyDescent="0.2">
      <c r="A67" s="16"/>
      <c r="B67" s="1" t="s">
        <v>18</v>
      </c>
      <c r="C67" t="s">
        <v>42</v>
      </c>
      <c r="D67">
        <v>22.88237190246582</v>
      </c>
      <c r="E67">
        <f t="shared" ref="E67" si="141">AVERAGE(D67:D69)</f>
        <v>22.712038675944012</v>
      </c>
      <c r="F67">
        <f t="shared" ref="F67" si="142">E67-E73</f>
        <v>-2.4948819478352853</v>
      </c>
      <c r="G67">
        <f t="shared" ref="G67" si="143">F67-F40</f>
        <v>-0.59452946980794152</v>
      </c>
      <c r="H67" s="2">
        <f t="shared" ref="H67" si="144">2^(-G67)</f>
        <v>1.5099800302768653</v>
      </c>
      <c r="I67" s="21"/>
      <c r="J67" s="1" t="s">
        <v>18</v>
      </c>
      <c r="K67" t="s">
        <v>42</v>
      </c>
      <c r="L67">
        <v>30.738710403442383</v>
      </c>
      <c r="M67">
        <f t="shared" ref="M67" si="145">AVERAGE(L67:L69)</f>
        <v>31.093950271606445</v>
      </c>
      <c r="N67">
        <f t="shared" ref="N67" si="146">M67-M73</f>
        <v>-2.5392602284749373</v>
      </c>
      <c r="O67">
        <f t="shared" ref="O67" si="147">N67-N40</f>
        <v>-0.71830368041992543</v>
      </c>
      <c r="P67" s="2">
        <f t="shared" ref="P67" si="148">2^(-O67)</f>
        <v>1.6452464174963946</v>
      </c>
      <c r="Q67" s="21"/>
      <c r="R67" s="1" t="s">
        <v>30</v>
      </c>
      <c r="S67" t="s">
        <v>42</v>
      </c>
      <c r="T67">
        <v>26.943881988525391</v>
      </c>
      <c r="U67">
        <f t="shared" ref="U67" si="149">AVERAGE(T67:T69)</f>
        <v>26.818297068277996</v>
      </c>
      <c r="V67">
        <f t="shared" ref="V67" si="150">U67-U73</f>
        <v>-1.8941790262858049</v>
      </c>
      <c r="W67">
        <f t="shared" ref="W67" si="151">V67-V40</f>
        <v>-0.49712689717610559</v>
      </c>
      <c r="X67" s="2">
        <f t="shared" ref="X67" si="152">2^(-W67)</f>
        <v>1.4113999824612924</v>
      </c>
      <c r="Y67" s="16"/>
    </row>
    <row r="68" spans="1:25" x14ac:dyDescent="0.2">
      <c r="A68" s="16"/>
      <c r="B68" s="1" t="s">
        <v>18</v>
      </c>
      <c r="C68" t="s">
        <v>42</v>
      </c>
      <c r="D68">
        <v>22.725564956665039</v>
      </c>
      <c r="H68" s="2"/>
      <c r="I68" s="21"/>
      <c r="J68" s="1" t="s">
        <v>18</v>
      </c>
      <c r="K68" t="s">
        <v>42</v>
      </c>
      <c r="L68">
        <v>30.850664138793945</v>
      </c>
      <c r="P68" s="2"/>
      <c r="Q68" s="21"/>
      <c r="R68" s="1" t="s">
        <v>30</v>
      </c>
      <c r="S68" t="s">
        <v>42</v>
      </c>
      <c r="T68">
        <v>26.913475036621094</v>
      </c>
      <c r="X68" s="2"/>
      <c r="Y68" s="16"/>
    </row>
    <row r="69" spans="1:25" x14ac:dyDescent="0.2">
      <c r="A69" s="16"/>
      <c r="B69" s="1" t="s">
        <v>18</v>
      </c>
      <c r="C69" t="s">
        <v>42</v>
      </c>
      <c r="D69">
        <v>22.528179168701172</v>
      </c>
      <c r="H69" s="2"/>
      <c r="I69" s="21"/>
      <c r="J69" s="1" t="s">
        <v>18</v>
      </c>
      <c r="K69" t="s">
        <v>42</v>
      </c>
      <c r="L69" s="8">
        <v>31.692476272583008</v>
      </c>
      <c r="P69" s="2"/>
      <c r="Q69" s="21"/>
      <c r="R69" s="1" t="s">
        <v>30</v>
      </c>
      <c r="S69" t="s">
        <v>42</v>
      </c>
      <c r="T69">
        <v>26.5975341796875</v>
      </c>
      <c r="X69" s="2"/>
      <c r="Y69" s="16"/>
    </row>
    <row r="70" spans="1:25" x14ac:dyDescent="0.2">
      <c r="A70" s="16"/>
      <c r="B70" s="1" t="s">
        <v>18</v>
      </c>
      <c r="C70" t="s">
        <v>43</v>
      </c>
      <c r="D70">
        <v>20.872749328613281</v>
      </c>
      <c r="E70">
        <f t="shared" ref="E70" si="153">AVERAGE(D70:D72)</f>
        <v>20.724449157714844</v>
      </c>
      <c r="F70">
        <f t="shared" ref="F70" si="154">E70-E73</f>
        <v>-4.4824714660644531</v>
      </c>
      <c r="G70">
        <f t="shared" ref="G70" si="155">F70-F43</f>
        <v>-0.88646062215169508</v>
      </c>
      <c r="H70" s="2">
        <f t="shared" ref="H70" si="156">2^(-G70)</f>
        <v>1.8486352810032127</v>
      </c>
      <c r="I70" s="21"/>
      <c r="J70" s="1" t="s">
        <v>18</v>
      </c>
      <c r="K70" t="s">
        <v>43</v>
      </c>
      <c r="L70">
        <v>28.555286407470703</v>
      </c>
      <c r="M70">
        <f t="shared" ref="M70" si="157">AVERAGE(L70:L72)</f>
        <v>28.41214879353841</v>
      </c>
      <c r="N70">
        <f t="shared" ref="N70" si="158">M70-M73</f>
        <v>-5.2210617065429723</v>
      </c>
      <c r="O70">
        <f t="shared" ref="O70" si="159">N70-N43</f>
        <v>-1.9547170003255232</v>
      </c>
      <c r="P70" s="2">
        <f t="shared" ref="P70" si="160">2^(-O70)</f>
        <v>3.8763987971143945</v>
      </c>
      <c r="Q70" s="21"/>
      <c r="R70" s="1" t="s">
        <v>30</v>
      </c>
      <c r="S70" t="s">
        <v>43</v>
      </c>
      <c r="T70">
        <v>24.692951202392578</v>
      </c>
      <c r="U70">
        <f t="shared" ref="U70" si="161">AVERAGE(T70:T72)</f>
        <v>24.398288726806641</v>
      </c>
      <c r="V70">
        <f t="shared" ref="V70" si="162">U70-U73</f>
        <v>-4.3141873677571603</v>
      </c>
      <c r="W70">
        <f t="shared" ref="W70" si="163">V70-V43</f>
        <v>-1.2765191396077462</v>
      </c>
      <c r="X70" s="2">
        <f t="shared" ref="X70" si="164">2^(-W70)</f>
        <v>2.4225377374348098</v>
      </c>
      <c r="Y70" s="16"/>
    </row>
    <row r="71" spans="1:25" x14ac:dyDescent="0.2">
      <c r="A71" s="16"/>
      <c r="B71" s="1" t="s">
        <v>18</v>
      </c>
      <c r="C71" t="s">
        <v>43</v>
      </c>
      <c r="D71">
        <v>20.665033340454102</v>
      </c>
      <c r="H71" s="2"/>
      <c r="I71" s="21"/>
      <c r="J71" s="1" t="s">
        <v>18</v>
      </c>
      <c r="K71" t="s">
        <v>43</v>
      </c>
      <c r="L71">
        <v>28.229074478149414</v>
      </c>
      <c r="P71" s="2"/>
      <c r="Q71" s="21"/>
      <c r="R71" s="1" t="s">
        <v>30</v>
      </c>
      <c r="S71" t="s">
        <v>43</v>
      </c>
      <c r="T71">
        <v>24.281593322753906</v>
      </c>
      <c r="X71" s="2"/>
      <c r="Y71" s="16"/>
    </row>
    <row r="72" spans="1:25" x14ac:dyDescent="0.2">
      <c r="A72" s="16"/>
      <c r="B72" s="1" t="s">
        <v>18</v>
      </c>
      <c r="C72" t="s">
        <v>43</v>
      </c>
      <c r="D72">
        <v>20.635564804077148</v>
      </c>
      <c r="H72" s="2"/>
      <c r="I72" s="21"/>
      <c r="J72" s="1" t="s">
        <v>18</v>
      </c>
      <c r="K72" t="s">
        <v>43</v>
      </c>
      <c r="L72">
        <v>28.452085494995117</v>
      </c>
      <c r="P72" s="2"/>
      <c r="Q72" s="21"/>
      <c r="R72" s="1" t="s">
        <v>30</v>
      </c>
      <c r="S72" t="s">
        <v>43</v>
      </c>
      <c r="T72">
        <v>24.220321655273438</v>
      </c>
      <c r="X72" s="2"/>
      <c r="Y72" s="16"/>
    </row>
    <row r="73" spans="1:25" x14ac:dyDescent="0.2">
      <c r="A73" s="16"/>
      <c r="B73" s="1" t="s">
        <v>18</v>
      </c>
      <c r="C73" t="s">
        <v>44</v>
      </c>
      <c r="D73">
        <v>25.281238555908203</v>
      </c>
      <c r="E73">
        <f t="shared" ref="E73" si="165">AVERAGE(D73:D75)</f>
        <v>25.206920623779297</v>
      </c>
      <c r="H73" s="2"/>
      <c r="I73" s="21"/>
      <c r="J73" s="1" t="s">
        <v>18</v>
      </c>
      <c r="K73" t="s">
        <v>44</v>
      </c>
      <c r="L73">
        <v>33.297218322753906</v>
      </c>
      <c r="M73">
        <f t="shared" ref="M73" si="166">AVERAGE(L73:L75)</f>
        <v>33.633210500081383</v>
      </c>
      <c r="P73" s="2"/>
      <c r="Q73" s="21"/>
      <c r="R73" s="1" t="s">
        <v>30</v>
      </c>
      <c r="S73" t="s">
        <v>44</v>
      </c>
      <c r="T73">
        <v>28.413564682006836</v>
      </c>
      <c r="U73">
        <f t="shared" ref="U73" si="167">AVERAGE(T73:T75)</f>
        <v>28.712476094563801</v>
      </c>
      <c r="X73" s="2"/>
      <c r="Y73" s="16"/>
    </row>
    <row r="74" spans="1:25" x14ac:dyDescent="0.2">
      <c r="A74" s="16"/>
      <c r="B74" s="1" t="s">
        <v>18</v>
      </c>
      <c r="C74" t="s">
        <v>44</v>
      </c>
      <c r="D74">
        <v>25.367521286010742</v>
      </c>
      <c r="H74" s="2"/>
      <c r="I74" s="21"/>
      <c r="J74" s="1" t="s">
        <v>18</v>
      </c>
      <c r="K74" t="s">
        <v>44</v>
      </c>
      <c r="L74">
        <v>33.635452270507812</v>
      </c>
      <c r="P74" s="2"/>
      <c r="Q74" s="21"/>
      <c r="R74" s="1" t="s">
        <v>30</v>
      </c>
      <c r="S74" t="s">
        <v>44</v>
      </c>
      <c r="T74" s="8">
        <v>29.441427230834961</v>
      </c>
      <c r="X74" s="2"/>
      <c r="Y74" s="16"/>
    </row>
    <row r="75" spans="1:25" x14ac:dyDescent="0.2">
      <c r="A75" s="16"/>
      <c r="B75" s="1" t="s">
        <v>18</v>
      </c>
      <c r="C75" t="s">
        <v>44</v>
      </c>
      <c r="D75">
        <v>24.972002029418945</v>
      </c>
      <c r="H75" s="2"/>
      <c r="I75" s="21"/>
      <c r="J75" s="1" t="s">
        <v>18</v>
      </c>
      <c r="K75" t="s">
        <v>44</v>
      </c>
      <c r="L75" s="8">
        <v>33.966960906982422</v>
      </c>
      <c r="P75" s="2"/>
      <c r="Q75" s="21"/>
      <c r="R75" s="1" t="s">
        <v>30</v>
      </c>
      <c r="S75" t="s">
        <v>44</v>
      </c>
      <c r="T75">
        <v>28.282436370849609</v>
      </c>
      <c r="X75" s="2"/>
      <c r="Y75" s="16"/>
    </row>
    <row r="76" spans="1:25" x14ac:dyDescent="0.2">
      <c r="A76" s="16"/>
      <c r="B76" s="1" t="s">
        <v>19</v>
      </c>
      <c r="C76" t="s">
        <v>42</v>
      </c>
      <c r="D76">
        <v>20.909633636474609</v>
      </c>
      <c r="E76">
        <f t="shared" ref="E76" si="168">AVERAGE(D76:D78)</f>
        <v>20.879144668579102</v>
      </c>
      <c r="F76">
        <f t="shared" ref="F76" si="169">E76-E82</f>
        <v>2.3920192718505859</v>
      </c>
      <c r="G76">
        <f t="shared" ref="G76" si="170">F76-F76</f>
        <v>0</v>
      </c>
      <c r="H76" s="2">
        <f t="shared" ref="H76" si="171">2^(-G76)</f>
        <v>1</v>
      </c>
      <c r="I76" s="21"/>
      <c r="J76" s="1" t="s">
        <v>19</v>
      </c>
      <c r="K76" t="s">
        <v>42</v>
      </c>
      <c r="L76">
        <v>28.332281112670898</v>
      </c>
      <c r="M76">
        <f t="shared" ref="M76" si="172">AVERAGE(L76:L78)</f>
        <v>28.293420791625977</v>
      </c>
      <c r="N76">
        <f t="shared" ref="N76" si="173">M76-M82</f>
        <v>0.45755831400553504</v>
      </c>
      <c r="O76">
        <f t="shared" ref="O76" si="174">N76-N76</f>
        <v>0</v>
      </c>
      <c r="P76" s="2">
        <f t="shared" ref="P76" si="175">2^(-O76)</f>
        <v>1</v>
      </c>
      <c r="Q76" s="21"/>
      <c r="R76" s="1" t="s">
        <v>31</v>
      </c>
      <c r="S76" t="s">
        <v>42</v>
      </c>
      <c r="T76">
        <v>24.988059997558594</v>
      </c>
      <c r="U76">
        <f t="shared" ref="U76" si="176">AVERAGE(T76:T78)</f>
        <v>24.845394134521484</v>
      </c>
      <c r="V76">
        <f t="shared" ref="V76" si="177">U76-U82</f>
        <v>3.0550651550292969</v>
      </c>
      <c r="W76">
        <f t="shared" ref="W76" si="178">V76-V76</f>
        <v>0</v>
      </c>
      <c r="X76" s="2">
        <f t="shared" ref="X76" si="179">2^(-W76)</f>
        <v>1</v>
      </c>
      <c r="Y76" s="16"/>
    </row>
    <row r="77" spans="1:25" x14ac:dyDescent="0.2">
      <c r="A77" s="16"/>
      <c r="B77" s="1" t="s">
        <v>19</v>
      </c>
      <c r="C77" t="s">
        <v>42</v>
      </c>
      <c r="D77">
        <v>20.83366584777832</v>
      </c>
      <c r="H77" s="2"/>
      <c r="I77" s="21"/>
      <c r="J77" s="1" t="s">
        <v>19</v>
      </c>
      <c r="K77" t="s">
        <v>42</v>
      </c>
      <c r="L77">
        <v>28.292671203613281</v>
      </c>
      <c r="P77" s="2"/>
      <c r="Q77" s="21"/>
      <c r="R77" s="1" t="s">
        <v>31</v>
      </c>
      <c r="S77" t="s">
        <v>42</v>
      </c>
      <c r="T77">
        <v>24.740697860717773</v>
      </c>
      <c r="X77" s="2"/>
      <c r="Y77" s="16"/>
    </row>
    <row r="78" spans="1:25" x14ac:dyDescent="0.2">
      <c r="A78" s="16"/>
      <c r="B78" s="1" t="s">
        <v>19</v>
      </c>
      <c r="C78" t="s">
        <v>42</v>
      </c>
      <c r="D78">
        <v>20.894134521484375</v>
      </c>
      <c r="H78" s="2"/>
      <c r="I78" s="21"/>
      <c r="J78" s="1" t="s">
        <v>19</v>
      </c>
      <c r="K78" t="s">
        <v>42</v>
      </c>
      <c r="L78">
        <v>28.25531005859375</v>
      </c>
      <c r="P78" s="2"/>
      <c r="Q78" s="21"/>
      <c r="R78" s="1" t="s">
        <v>31</v>
      </c>
      <c r="S78" t="s">
        <v>42</v>
      </c>
      <c r="T78">
        <v>24.807424545288086</v>
      </c>
      <c r="X78" s="2"/>
      <c r="Y78" s="16"/>
    </row>
    <row r="79" spans="1:25" x14ac:dyDescent="0.2">
      <c r="A79" s="16"/>
      <c r="B79" s="1" t="s">
        <v>19</v>
      </c>
      <c r="C79" t="s">
        <v>43</v>
      </c>
      <c r="D79">
        <v>19.322456359863281</v>
      </c>
      <c r="E79">
        <f t="shared" ref="E79" si="180">AVERAGE(D79:D81)</f>
        <v>19.136384963989258</v>
      </c>
      <c r="F79">
        <f t="shared" ref="F79" si="181">E79-E82</f>
        <v>0.64925956726074219</v>
      </c>
      <c r="G79">
        <f t="shared" ref="G79" si="182">F79-F79</f>
        <v>0</v>
      </c>
      <c r="H79" s="2">
        <f t="shared" ref="H79" si="183">2^(-G79)</f>
        <v>1</v>
      </c>
      <c r="I79" s="21"/>
      <c r="J79" s="1" t="s">
        <v>19</v>
      </c>
      <c r="K79" t="s">
        <v>43</v>
      </c>
      <c r="L79">
        <v>26.390707015991211</v>
      </c>
      <c r="M79">
        <f t="shared" ref="M79" si="184">AVERAGE(L79:L81)</f>
        <v>26.334135055541992</v>
      </c>
      <c r="N79">
        <f t="shared" ref="N79" si="185">M79-M82</f>
        <v>-1.5017274220784493</v>
      </c>
      <c r="O79">
        <f t="shared" ref="O79" si="186">N79-N79</f>
        <v>0</v>
      </c>
      <c r="P79" s="2">
        <f t="shared" ref="P79" si="187">2^(-O79)</f>
        <v>1</v>
      </c>
      <c r="Q79" s="21"/>
      <c r="R79" s="1" t="s">
        <v>31</v>
      </c>
      <c r="S79" t="s">
        <v>43</v>
      </c>
      <c r="T79">
        <v>22.89354133605957</v>
      </c>
      <c r="U79">
        <f t="shared" ref="U79" si="188">AVERAGE(T79:T81)</f>
        <v>22.910968780517578</v>
      </c>
      <c r="V79">
        <f t="shared" ref="V79" si="189">U79-U82</f>
        <v>1.1206398010253906</v>
      </c>
      <c r="W79">
        <f t="shared" ref="W79" si="190">V79-V79</f>
        <v>0</v>
      </c>
      <c r="X79" s="2">
        <f t="shared" ref="X79" si="191">2^(-W79)</f>
        <v>1</v>
      </c>
      <c r="Y79" s="16"/>
    </row>
    <row r="80" spans="1:25" x14ac:dyDescent="0.2">
      <c r="A80" s="16"/>
      <c r="B80" s="1" t="s">
        <v>19</v>
      </c>
      <c r="C80" t="s">
        <v>43</v>
      </c>
      <c r="D80">
        <v>19.234596252441406</v>
      </c>
      <c r="H80" s="2"/>
      <c r="I80" s="21"/>
      <c r="J80" s="1" t="s">
        <v>19</v>
      </c>
      <c r="K80" t="s">
        <v>43</v>
      </c>
      <c r="L80">
        <v>26.321878433227539</v>
      </c>
      <c r="P80" s="2"/>
      <c r="Q80" s="21"/>
      <c r="R80" s="1" t="s">
        <v>31</v>
      </c>
      <c r="S80" t="s">
        <v>43</v>
      </c>
      <c r="T80">
        <v>22.913312911987305</v>
      </c>
      <c r="X80" s="2"/>
      <c r="Y80" s="16"/>
    </row>
    <row r="81" spans="1:25" x14ac:dyDescent="0.2">
      <c r="A81" s="16"/>
      <c r="B81" s="1" t="s">
        <v>19</v>
      </c>
      <c r="C81" t="s">
        <v>43</v>
      </c>
      <c r="D81">
        <v>18.852102279663086</v>
      </c>
      <c r="H81" s="2"/>
      <c r="I81" s="21"/>
      <c r="J81" s="1" t="s">
        <v>19</v>
      </c>
      <c r="K81" t="s">
        <v>43</v>
      </c>
      <c r="L81">
        <v>26.289819717407227</v>
      </c>
      <c r="P81" s="2"/>
      <c r="Q81" s="21"/>
      <c r="R81" s="1" t="s">
        <v>31</v>
      </c>
      <c r="S81" t="s">
        <v>43</v>
      </c>
      <c r="T81">
        <v>22.926052093505859</v>
      </c>
      <c r="X81" s="2"/>
      <c r="Y81" s="16"/>
    </row>
    <row r="82" spans="1:25" x14ac:dyDescent="0.2">
      <c r="A82" s="16"/>
      <c r="B82" s="1" t="s">
        <v>19</v>
      </c>
      <c r="C82" t="s">
        <v>44</v>
      </c>
      <c r="D82">
        <v>18.449316024780273</v>
      </c>
      <c r="E82">
        <f t="shared" ref="E82" si="192">AVERAGE(D82:D84)</f>
        <v>18.487125396728516</v>
      </c>
      <c r="H82" s="2"/>
      <c r="I82" s="21"/>
      <c r="J82" s="1" t="s">
        <v>19</v>
      </c>
      <c r="K82" t="s">
        <v>44</v>
      </c>
      <c r="L82">
        <v>27.874515533447266</v>
      </c>
      <c r="M82">
        <f t="shared" ref="M82" si="193">AVERAGE(L82:L84)</f>
        <v>27.835862477620442</v>
      </c>
      <c r="P82" s="2"/>
      <c r="Q82" s="21"/>
      <c r="R82" s="1" t="s">
        <v>31</v>
      </c>
      <c r="S82" t="s">
        <v>44</v>
      </c>
      <c r="T82">
        <v>21.842056274414062</v>
      </c>
      <c r="U82">
        <f t="shared" ref="U82" si="194">AVERAGE(T82:T84)</f>
        <v>21.790328979492188</v>
      </c>
      <c r="X82" s="2"/>
      <c r="Y82" s="16"/>
    </row>
    <row r="83" spans="1:25" x14ac:dyDescent="0.2">
      <c r="A83" s="16"/>
      <c r="B83" s="1" t="s">
        <v>19</v>
      </c>
      <c r="C83" t="s">
        <v>44</v>
      </c>
      <c r="D83">
        <v>18.57166862487793</v>
      </c>
      <c r="H83" s="2"/>
      <c r="I83" s="21"/>
      <c r="J83" s="1" t="s">
        <v>19</v>
      </c>
      <c r="K83" t="s">
        <v>44</v>
      </c>
      <c r="L83">
        <v>27.844964981079102</v>
      </c>
      <c r="P83" s="2"/>
      <c r="Q83" s="21"/>
      <c r="R83" s="1" t="s">
        <v>31</v>
      </c>
      <c r="S83" t="s">
        <v>44</v>
      </c>
      <c r="T83">
        <v>21.890678405761719</v>
      </c>
      <c r="X83" s="2"/>
      <c r="Y83" s="16"/>
    </row>
    <row r="84" spans="1:25" x14ac:dyDescent="0.2">
      <c r="A84" s="16"/>
      <c r="B84" s="1" t="s">
        <v>19</v>
      </c>
      <c r="C84" t="s">
        <v>44</v>
      </c>
      <c r="D84">
        <v>18.440391540527344</v>
      </c>
      <c r="H84" s="2"/>
      <c r="I84" s="21"/>
      <c r="J84" s="1" t="s">
        <v>19</v>
      </c>
      <c r="K84" t="s">
        <v>44</v>
      </c>
      <c r="L84">
        <v>27.788106918334961</v>
      </c>
      <c r="P84" s="2"/>
      <c r="Q84" s="21"/>
      <c r="R84" s="1" t="s">
        <v>31</v>
      </c>
      <c r="S84" t="s">
        <v>44</v>
      </c>
      <c r="T84">
        <v>21.638252258300781</v>
      </c>
      <c r="X84" s="2"/>
      <c r="Y84" s="16"/>
    </row>
    <row r="85" spans="1:25" x14ac:dyDescent="0.2">
      <c r="A85" s="16"/>
      <c r="B85" s="1" t="s">
        <v>20</v>
      </c>
      <c r="C85" t="s">
        <v>42</v>
      </c>
      <c r="D85">
        <v>20.907543182373047</v>
      </c>
      <c r="E85">
        <f t="shared" ref="E85" si="195">AVERAGE(D85:D87)</f>
        <v>20.809737523396809</v>
      </c>
      <c r="F85">
        <f t="shared" ref="F85" si="196">E85-E91</f>
        <v>2.9140256245930978</v>
      </c>
      <c r="G85">
        <f t="shared" ref="G85" si="197">F85-F76</f>
        <v>0.52200635274251184</v>
      </c>
      <c r="H85" s="2">
        <f t="shared" ref="H85" si="198">2^(-G85)</f>
        <v>0.69640267379828757</v>
      </c>
      <c r="I85" s="21"/>
      <c r="J85" s="1" t="s">
        <v>20</v>
      </c>
      <c r="K85" t="s">
        <v>42</v>
      </c>
      <c r="L85">
        <v>28.319356918334961</v>
      </c>
      <c r="M85">
        <f t="shared" ref="M85" si="199">AVERAGE(L85:L87)</f>
        <v>28.194187164306641</v>
      </c>
      <c r="N85">
        <f t="shared" ref="N85" si="200">M85-M91</f>
        <v>1.5066363016764335</v>
      </c>
      <c r="O85">
        <f t="shared" ref="O85" si="201">N85-N76</f>
        <v>1.0490779876708984</v>
      </c>
      <c r="P85" s="2">
        <f t="shared" ref="P85" si="202">2^(-O85)</f>
        <v>0.48327692335752243</v>
      </c>
      <c r="Q85" s="21"/>
      <c r="R85" s="1" t="s">
        <v>32</v>
      </c>
      <c r="S85" t="s">
        <v>42</v>
      </c>
      <c r="T85">
        <v>23.258289337158203</v>
      </c>
      <c r="U85">
        <f t="shared" ref="U85" si="203">AVERAGE(T85:T87)</f>
        <v>23.157110214233398</v>
      </c>
      <c r="V85">
        <f t="shared" ref="V85" si="204">U85-U91</f>
        <v>3.3003953297932931</v>
      </c>
      <c r="W85">
        <f t="shared" ref="W85" si="205">V85-V76</f>
        <v>0.24533017476399621</v>
      </c>
      <c r="X85" s="2">
        <f t="shared" ref="X85" si="206">2^(-W85)</f>
        <v>0.84362270279084473</v>
      </c>
      <c r="Y85" s="16"/>
    </row>
    <row r="86" spans="1:25" x14ac:dyDescent="0.2">
      <c r="A86" s="16"/>
      <c r="B86" s="1" t="s">
        <v>20</v>
      </c>
      <c r="C86" t="s">
        <v>42</v>
      </c>
      <c r="D86">
        <v>20.666610717773438</v>
      </c>
      <c r="H86" s="2"/>
      <c r="I86" s="21"/>
      <c r="J86" s="1" t="s">
        <v>20</v>
      </c>
      <c r="K86" t="s">
        <v>42</v>
      </c>
      <c r="L86">
        <v>28.012439727783203</v>
      </c>
      <c r="P86" s="2"/>
      <c r="Q86" s="21"/>
      <c r="R86" s="1" t="s">
        <v>32</v>
      </c>
      <c r="S86" t="s">
        <v>42</v>
      </c>
      <c r="T86">
        <v>22.958723068237305</v>
      </c>
      <c r="X86" s="2"/>
      <c r="Y86" s="16"/>
    </row>
    <row r="87" spans="1:25" x14ac:dyDescent="0.2">
      <c r="A87" s="16"/>
      <c r="B87" s="1" t="s">
        <v>20</v>
      </c>
      <c r="C87" t="s">
        <v>42</v>
      </c>
      <c r="D87">
        <v>20.855058670043945</v>
      </c>
      <c r="H87" s="2"/>
      <c r="I87" s="21"/>
      <c r="J87" s="1" t="s">
        <v>20</v>
      </c>
      <c r="K87" t="s">
        <v>42</v>
      </c>
      <c r="L87">
        <v>28.250764846801758</v>
      </c>
      <c r="P87" s="2"/>
      <c r="Q87" s="21"/>
      <c r="R87" s="1" t="s">
        <v>32</v>
      </c>
      <c r="S87" t="s">
        <v>42</v>
      </c>
      <c r="T87">
        <v>23.254318237304688</v>
      </c>
      <c r="X87" s="2"/>
      <c r="Y87" s="16"/>
    </row>
    <row r="88" spans="1:25" x14ac:dyDescent="0.2">
      <c r="A88" s="16"/>
      <c r="B88" s="1" t="s">
        <v>20</v>
      </c>
      <c r="C88" t="s">
        <v>43</v>
      </c>
      <c r="D88">
        <v>18.833591461181641</v>
      </c>
      <c r="E88">
        <f t="shared" ref="E88" si="207">AVERAGE(D88:D90)</f>
        <v>18.913409550984699</v>
      </c>
      <c r="F88">
        <f t="shared" ref="F88" si="208">E88-E91</f>
        <v>1.0176976521809884</v>
      </c>
      <c r="G88">
        <f t="shared" ref="G88" si="209">F88-F79</f>
        <v>0.36843808492024621</v>
      </c>
      <c r="H88" s="2">
        <f t="shared" ref="H88" si="210">2^(-G88)</f>
        <v>0.7746206759983767</v>
      </c>
      <c r="I88" s="21"/>
      <c r="J88" s="1" t="s">
        <v>20</v>
      </c>
      <c r="K88" t="s">
        <v>43</v>
      </c>
      <c r="L88">
        <v>26.312351226806641</v>
      </c>
      <c r="M88">
        <f t="shared" ref="M88" si="211">AVERAGE(L88:L90)</f>
        <v>26.227010091145832</v>
      </c>
      <c r="N88">
        <f t="shared" ref="N88" si="212">M88-M91</f>
        <v>-0.460540771484375</v>
      </c>
      <c r="O88">
        <f t="shared" ref="O88" si="213">N88-N79</f>
        <v>1.0411866505940743</v>
      </c>
      <c r="P88" s="2">
        <f t="shared" ref="P88" si="214">2^(-O88)</f>
        <v>0.48592762238981135</v>
      </c>
      <c r="Q88" s="21"/>
      <c r="R88" s="1" t="s">
        <v>32</v>
      </c>
      <c r="S88" t="s">
        <v>43</v>
      </c>
      <c r="T88">
        <v>20.977630615234375</v>
      </c>
      <c r="U88">
        <f t="shared" ref="U88" si="215">AVERAGE(T88:T90)</f>
        <v>21.110650380452473</v>
      </c>
      <c r="V88">
        <f t="shared" ref="V88" si="216">U88-U91</f>
        <v>1.2539354960123674</v>
      </c>
      <c r="W88">
        <f t="shared" ref="W88" si="217">V88-V79</f>
        <v>0.1332956949869768</v>
      </c>
      <c r="X88" s="2">
        <f t="shared" ref="X88" si="218">2^(-W88)</f>
        <v>0.91174627471777714</v>
      </c>
      <c r="Y88" s="16"/>
    </row>
    <row r="89" spans="1:25" x14ac:dyDescent="0.2">
      <c r="A89" s="16"/>
      <c r="B89" s="1" t="s">
        <v>20</v>
      </c>
      <c r="C89" t="s">
        <v>43</v>
      </c>
      <c r="D89">
        <v>18.918460845947266</v>
      </c>
      <c r="H89" s="2"/>
      <c r="I89" s="21"/>
      <c r="J89" s="1" t="s">
        <v>20</v>
      </c>
      <c r="K89" t="s">
        <v>43</v>
      </c>
      <c r="L89">
        <v>26.175764083862305</v>
      </c>
      <c r="P89" s="2"/>
      <c r="Q89" s="21"/>
      <c r="R89" s="1" t="s">
        <v>32</v>
      </c>
      <c r="S89" t="s">
        <v>43</v>
      </c>
      <c r="T89">
        <v>21.144418716430664</v>
      </c>
      <c r="X89" s="2"/>
      <c r="Y89" s="16"/>
    </row>
    <row r="90" spans="1:25" x14ac:dyDescent="0.2">
      <c r="A90" s="16"/>
      <c r="B90" s="1" t="s">
        <v>20</v>
      </c>
      <c r="C90" t="s">
        <v>43</v>
      </c>
      <c r="D90">
        <v>18.988176345825195</v>
      </c>
      <c r="H90" s="2"/>
      <c r="I90" s="21"/>
      <c r="J90" s="1" t="s">
        <v>20</v>
      </c>
      <c r="K90" t="s">
        <v>43</v>
      </c>
      <c r="L90">
        <v>26.192914962768555</v>
      </c>
      <c r="P90" s="2"/>
      <c r="Q90" s="21"/>
      <c r="R90" s="1" t="s">
        <v>32</v>
      </c>
      <c r="S90" t="s">
        <v>43</v>
      </c>
      <c r="T90">
        <v>21.209901809692383</v>
      </c>
      <c r="X90" s="2"/>
      <c r="Y90" s="16"/>
    </row>
    <row r="91" spans="1:25" x14ac:dyDescent="0.2">
      <c r="A91" s="16"/>
      <c r="B91" s="1" t="s">
        <v>20</v>
      </c>
      <c r="C91" t="s">
        <v>44</v>
      </c>
      <c r="D91">
        <v>17.899406433105469</v>
      </c>
      <c r="E91">
        <f t="shared" ref="E91" si="219">AVERAGE(D91:D93)</f>
        <v>17.895711898803711</v>
      </c>
      <c r="H91" s="2"/>
      <c r="I91" s="21"/>
      <c r="J91" s="1" t="s">
        <v>20</v>
      </c>
      <c r="K91" t="s">
        <v>44</v>
      </c>
      <c r="L91">
        <v>26.55189323425293</v>
      </c>
      <c r="M91">
        <f t="shared" ref="M91" si="220">AVERAGE(L91:L93)</f>
        <v>26.687550862630207</v>
      </c>
      <c r="P91" s="2"/>
      <c r="Q91" s="21"/>
      <c r="R91" s="1" t="s">
        <v>32</v>
      </c>
      <c r="S91" t="s">
        <v>44</v>
      </c>
      <c r="T91">
        <v>19.850942611694336</v>
      </c>
      <c r="U91">
        <f t="shared" ref="U91" si="221">AVERAGE(T91:T93)</f>
        <v>19.856714884440105</v>
      </c>
      <c r="X91" s="2"/>
      <c r="Y91" s="16"/>
    </row>
    <row r="92" spans="1:25" x14ac:dyDescent="0.2">
      <c r="A92" s="16"/>
      <c r="B92" s="1" t="s">
        <v>20</v>
      </c>
      <c r="C92" t="s">
        <v>44</v>
      </c>
      <c r="D92">
        <v>17.918960571289062</v>
      </c>
      <c r="H92" s="2"/>
      <c r="I92" s="21"/>
      <c r="J92" s="1" t="s">
        <v>20</v>
      </c>
      <c r="K92" t="s">
        <v>44</v>
      </c>
      <c r="L92">
        <v>26.786411285400391</v>
      </c>
      <c r="P92" s="2"/>
      <c r="Q92" s="21"/>
      <c r="R92" s="1" t="s">
        <v>32</v>
      </c>
      <c r="S92" t="s">
        <v>44</v>
      </c>
      <c r="T92">
        <v>19.768182754516602</v>
      </c>
      <c r="X92" s="2"/>
      <c r="Y92" s="16"/>
    </row>
    <row r="93" spans="1:25" x14ac:dyDescent="0.2">
      <c r="A93" s="16"/>
      <c r="B93" s="1" t="s">
        <v>20</v>
      </c>
      <c r="C93" t="s">
        <v>44</v>
      </c>
      <c r="D93">
        <v>17.868768692016602</v>
      </c>
      <c r="H93" s="2"/>
      <c r="I93" s="21"/>
      <c r="J93" s="1" t="s">
        <v>20</v>
      </c>
      <c r="K93" t="s">
        <v>44</v>
      </c>
      <c r="L93">
        <v>26.724348068237305</v>
      </c>
      <c r="P93" s="2"/>
      <c r="Q93" s="21"/>
      <c r="R93" s="1" t="s">
        <v>32</v>
      </c>
      <c r="S93" t="s">
        <v>44</v>
      </c>
      <c r="T93">
        <v>19.951019287109375</v>
      </c>
      <c r="X93" s="2"/>
      <c r="Y93" s="16"/>
    </row>
    <row r="94" spans="1:25" x14ac:dyDescent="0.2">
      <c r="A94" s="16"/>
      <c r="B94" s="1" t="s">
        <v>21</v>
      </c>
      <c r="C94" t="s">
        <v>42</v>
      </c>
      <c r="D94">
        <v>20.864877700805664</v>
      </c>
      <c r="E94">
        <f t="shared" ref="E94" si="222">AVERAGE(D94:D96)</f>
        <v>20.823818206787109</v>
      </c>
      <c r="F94">
        <f t="shared" ref="F94" si="223">E94-E100</f>
        <v>2.9333979288736991</v>
      </c>
      <c r="G94">
        <f t="shared" ref="G94" si="224">F94-F76</f>
        <v>0.54137865702311316</v>
      </c>
      <c r="H94" s="2">
        <f t="shared" ref="H94" si="225">2^(-G94)</f>
        <v>0.68711398071311502</v>
      </c>
      <c r="I94" s="21"/>
      <c r="J94" s="1" t="s">
        <v>21</v>
      </c>
      <c r="K94" t="s">
        <v>42</v>
      </c>
      <c r="L94">
        <v>28.232385635375977</v>
      </c>
      <c r="M94">
        <f t="shared" ref="M94" si="226">AVERAGE(L94:L96)</f>
        <v>28.251724243164062</v>
      </c>
      <c r="N94">
        <f t="shared" ref="N94" si="227">M94-M100</f>
        <v>1.7043259938557931</v>
      </c>
      <c r="O94">
        <f t="shared" ref="O94" si="228">N94-N76</f>
        <v>1.246767679850258</v>
      </c>
      <c r="P94" s="2">
        <f t="shared" ref="P94" si="229">2^(-O94)</f>
        <v>0.42139126679065331</v>
      </c>
      <c r="Q94" s="21"/>
      <c r="R94" s="1" t="s">
        <v>33</v>
      </c>
      <c r="S94" t="s">
        <v>42</v>
      </c>
      <c r="T94">
        <v>24.394947052001953</v>
      </c>
      <c r="U94">
        <f t="shared" ref="U94" si="230">AVERAGE(T94:T96)</f>
        <v>24.396176656087238</v>
      </c>
      <c r="V94">
        <f t="shared" ref="V94" si="231">U94-U100</f>
        <v>3.1180572509765625</v>
      </c>
      <c r="W94">
        <f t="shared" ref="W94" si="232">V94-V76</f>
        <v>6.2992095947265625E-2</v>
      </c>
      <c r="X94" s="2">
        <f t="shared" ref="X94" si="233">2^(-W94)</f>
        <v>0.95727670278587207</v>
      </c>
      <c r="Y94" s="16"/>
    </row>
    <row r="95" spans="1:25" x14ac:dyDescent="0.2">
      <c r="A95" s="16"/>
      <c r="B95" s="1" t="s">
        <v>21</v>
      </c>
      <c r="C95" t="s">
        <v>42</v>
      </c>
      <c r="D95">
        <v>20.727684020996094</v>
      </c>
      <c r="H95" s="2"/>
      <c r="I95" s="21"/>
      <c r="J95" s="1" t="s">
        <v>21</v>
      </c>
      <c r="K95" t="s">
        <v>42</v>
      </c>
      <c r="L95">
        <v>28.355985641479492</v>
      </c>
      <c r="P95" s="2"/>
      <c r="Q95" s="21"/>
      <c r="R95" s="1" t="s">
        <v>33</v>
      </c>
      <c r="S95" t="s">
        <v>42</v>
      </c>
      <c r="T95">
        <v>24.425884246826172</v>
      </c>
      <c r="X95" s="2"/>
      <c r="Y95" s="16"/>
    </row>
    <row r="96" spans="1:25" x14ac:dyDescent="0.2">
      <c r="A96" s="16"/>
      <c r="B96" s="1" t="s">
        <v>21</v>
      </c>
      <c r="C96" t="s">
        <v>42</v>
      </c>
      <c r="D96">
        <v>20.87889289855957</v>
      </c>
      <c r="H96" s="2"/>
      <c r="I96" s="21"/>
      <c r="J96" s="1" t="s">
        <v>21</v>
      </c>
      <c r="K96" t="s">
        <v>42</v>
      </c>
      <c r="L96">
        <v>28.166801452636719</v>
      </c>
      <c r="P96" s="2"/>
      <c r="Q96" s="21"/>
      <c r="R96" s="1" t="s">
        <v>33</v>
      </c>
      <c r="S96" t="s">
        <v>42</v>
      </c>
      <c r="T96">
        <v>24.367698669433594</v>
      </c>
      <c r="X96" s="2"/>
      <c r="Y96" s="16"/>
    </row>
    <row r="97" spans="1:25" x14ac:dyDescent="0.2">
      <c r="A97" s="16"/>
      <c r="B97" s="1" t="s">
        <v>21</v>
      </c>
      <c r="C97" t="s">
        <v>43</v>
      </c>
      <c r="D97">
        <v>18.932657241821289</v>
      </c>
      <c r="E97">
        <f t="shared" ref="E97" si="234">AVERAGE(D97:D99)</f>
        <v>18.788022359212238</v>
      </c>
      <c r="F97">
        <f t="shared" ref="F97" si="235">E97-E100</f>
        <v>0.89760208129882812</v>
      </c>
      <c r="G97">
        <f t="shared" ref="G97" si="236">F97-F79</f>
        <v>0.24834251403808594</v>
      </c>
      <c r="H97" s="2">
        <f t="shared" ref="H97" si="237">2^(-G97)</f>
        <v>0.84186306094918173</v>
      </c>
      <c r="I97" s="21"/>
      <c r="J97" s="1" t="s">
        <v>21</v>
      </c>
      <c r="K97" t="s">
        <v>43</v>
      </c>
      <c r="L97">
        <v>25.832035064697266</v>
      </c>
      <c r="M97">
        <f t="shared" ref="M97" si="238">AVERAGE(L97:L99)</f>
        <v>25.809078216552734</v>
      </c>
      <c r="N97">
        <f t="shared" ref="N97" si="239">M97-M100</f>
        <v>-0.73832003275553504</v>
      </c>
      <c r="O97">
        <f t="shared" ref="O97" si="240">N97-N79</f>
        <v>0.7634073893229143</v>
      </c>
      <c r="P97" s="2">
        <f t="shared" ref="P97" si="241">2^(-O97)</f>
        <v>0.58910332897031825</v>
      </c>
      <c r="Q97" s="21"/>
      <c r="R97" s="1" t="s">
        <v>33</v>
      </c>
      <c r="S97" t="s">
        <v>43</v>
      </c>
      <c r="T97">
        <v>21.808509826660156</v>
      </c>
      <c r="U97">
        <f t="shared" ref="U97" si="242">AVERAGE(T97:T99)</f>
        <v>21.808576583862305</v>
      </c>
      <c r="V97">
        <f t="shared" ref="V97" si="243">U97-U100</f>
        <v>0.53045717875162879</v>
      </c>
      <c r="W97">
        <f t="shared" ref="W97" si="244">V97-V79</f>
        <v>-0.59018262227376184</v>
      </c>
      <c r="X97" s="2">
        <f t="shared" ref="X97" si="245">2^(-W97)</f>
        <v>1.5054372997973868</v>
      </c>
      <c r="Y97" s="16"/>
    </row>
    <row r="98" spans="1:25" x14ac:dyDescent="0.2">
      <c r="A98" s="16"/>
      <c r="B98" s="1" t="s">
        <v>21</v>
      </c>
      <c r="C98" t="s">
        <v>43</v>
      </c>
      <c r="D98">
        <v>18.801965713500977</v>
      </c>
      <c r="H98" s="2"/>
      <c r="I98" s="21"/>
      <c r="J98" s="1" t="s">
        <v>21</v>
      </c>
      <c r="K98" t="s">
        <v>43</v>
      </c>
      <c r="L98">
        <v>25.761001586914062</v>
      </c>
      <c r="P98" s="2"/>
      <c r="Q98" s="21"/>
      <c r="R98" s="1" t="s">
        <v>33</v>
      </c>
      <c r="S98" t="s">
        <v>43</v>
      </c>
      <c r="T98">
        <v>21.848703384399414</v>
      </c>
      <c r="X98" s="2"/>
      <c r="Y98" s="16"/>
    </row>
    <row r="99" spans="1:25" x14ac:dyDescent="0.2">
      <c r="A99" s="16"/>
      <c r="B99" s="1" t="s">
        <v>21</v>
      </c>
      <c r="C99" t="s">
        <v>43</v>
      </c>
      <c r="D99">
        <v>18.629444122314453</v>
      </c>
      <c r="H99" s="2"/>
      <c r="I99" s="21"/>
      <c r="J99" s="1" t="s">
        <v>21</v>
      </c>
      <c r="K99" t="s">
        <v>43</v>
      </c>
      <c r="L99">
        <v>25.834197998046875</v>
      </c>
      <c r="P99" s="2"/>
      <c r="Q99" s="21"/>
      <c r="R99" s="1" t="s">
        <v>33</v>
      </c>
      <c r="S99" t="s">
        <v>43</v>
      </c>
      <c r="T99">
        <v>21.768516540527344</v>
      </c>
      <c r="X99" s="2"/>
      <c r="Y99" s="16"/>
    </row>
    <row r="100" spans="1:25" x14ac:dyDescent="0.2">
      <c r="A100" s="16"/>
      <c r="B100" s="1" t="s">
        <v>21</v>
      </c>
      <c r="C100" t="s">
        <v>44</v>
      </c>
      <c r="D100">
        <v>17.94291877746582</v>
      </c>
      <c r="E100">
        <f t="shared" ref="E100" si="246">AVERAGE(D100:D102)</f>
        <v>17.89042027791341</v>
      </c>
      <c r="H100" s="2"/>
      <c r="I100" s="21"/>
      <c r="J100" s="1" t="s">
        <v>21</v>
      </c>
      <c r="K100" t="s">
        <v>44</v>
      </c>
      <c r="L100">
        <v>26.554786682128906</v>
      </c>
      <c r="M100">
        <f t="shared" ref="M100" si="247">AVERAGE(L100:L102)</f>
        <v>26.547398249308269</v>
      </c>
      <c r="P100" s="2"/>
      <c r="Q100" s="21"/>
      <c r="R100" s="1" t="s">
        <v>33</v>
      </c>
      <c r="S100" t="s">
        <v>44</v>
      </c>
      <c r="T100">
        <v>21.436515808105469</v>
      </c>
      <c r="U100">
        <f t="shared" ref="U100" si="248">AVERAGE(T100:T102)</f>
        <v>21.278119405110676</v>
      </c>
      <c r="X100" s="2"/>
      <c r="Y100" s="16"/>
    </row>
    <row r="101" spans="1:25" x14ac:dyDescent="0.2">
      <c r="A101" s="16"/>
      <c r="B101" s="1" t="s">
        <v>21</v>
      </c>
      <c r="C101" t="s">
        <v>44</v>
      </c>
      <c r="D101">
        <v>17.920717239379883</v>
      </c>
      <c r="H101" s="2"/>
      <c r="I101" s="21"/>
      <c r="J101" s="1" t="s">
        <v>21</v>
      </c>
      <c r="K101" t="s">
        <v>44</v>
      </c>
      <c r="L101">
        <v>26.532360076904297</v>
      </c>
      <c r="P101" s="2"/>
      <c r="Q101" s="21"/>
      <c r="R101" s="1" t="s">
        <v>33</v>
      </c>
      <c r="S101" t="s">
        <v>44</v>
      </c>
      <c r="T101">
        <v>21.020315170288086</v>
      </c>
      <c r="X101" s="2"/>
      <c r="Y101" s="16"/>
    </row>
    <row r="102" spans="1:25" x14ac:dyDescent="0.2">
      <c r="A102" s="16"/>
      <c r="B102" s="1" t="s">
        <v>21</v>
      </c>
      <c r="C102" t="s">
        <v>44</v>
      </c>
      <c r="D102">
        <v>17.807624816894531</v>
      </c>
      <c r="H102" s="2"/>
      <c r="I102" s="21"/>
      <c r="J102" s="1" t="s">
        <v>21</v>
      </c>
      <c r="K102" t="s">
        <v>44</v>
      </c>
      <c r="L102">
        <v>26.555047988891602</v>
      </c>
      <c r="P102" s="2"/>
      <c r="Q102" s="21"/>
      <c r="R102" s="1" t="s">
        <v>33</v>
      </c>
      <c r="S102" t="s">
        <v>44</v>
      </c>
      <c r="T102">
        <v>21.377527236938477</v>
      </c>
      <c r="X102" s="2"/>
      <c r="Y102" s="16"/>
    </row>
    <row r="103" spans="1:25" x14ac:dyDescent="0.2">
      <c r="A103" s="16"/>
      <c r="B103" s="1" t="s">
        <v>22</v>
      </c>
      <c r="C103" t="s">
        <v>42</v>
      </c>
      <c r="D103">
        <v>20.852705001831055</v>
      </c>
      <c r="E103">
        <f t="shared" ref="E103" si="249">AVERAGE(D103:D105)</f>
        <v>20.873430252075195</v>
      </c>
      <c r="F103">
        <f t="shared" ref="F103" si="250">E103-E109</f>
        <v>2.5719706217447929</v>
      </c>
      <c r="G103">
        <f t="shared" ref="G103" si="251">F103-F76</f>
        <v>0.17995134989420691</v>
      </c>
      <c r="H103" s="2">
        <f t="shared" ref="H103" si="252">2^(-G103)</f>
        <v>0.88273276302375481</v>
      </c>
      <c r="I103" s="21"/>
      <c r="J103" s="6" t="s">
        <v>22</v>
      </c>
      <c r="K103" s="8" t="s">
        <v>42</v>
      </c>
      <c r="L103" s="8">
        <v>32.913845062255859</v>
      </c>
      <c r="M103" s="8">
        <f t="shared" ref="M103" si="253">AVERAGE(L103:L105)</f>
        <v>32.759638468424477</v>
      </c>
      <c r="N103" s="8">
        <f t="shared" ref="N103" si="254">M103-M109</f>
        <v>0.39840634663899266</v>
      </c>
      <c r="O103" s="8">
        <f t="shared" ref="O103" si="255">N103-N76</f>
        <v>-5.915196736654238E-2</v>
      </c>
      <c r="P103" s="7">
        <f t="shared" ref="P103" si="256">2^(-O103)</f>
        <v>1.0418531676149465</v>
      </c>
      <c r="Q103" s="21"/>
      <c r="R103" s="1" t="s">
        <v>34</v>
      </c>
      <c r="S103" t="s">
        <v>42</v>
      </c>
      <c r="T103">
        <v>25.334365844726562</v>
      </c>
      <c r="U103">
        <f t="shared" ref="U103" si="257">AVERAGE(T103:T105)</f>
        <v>25.324164072672527</v>
      </c>
      <c r="V103">
        <f t="shared" ref="V103" si="258">U103-U109</f>
        <v>2.5817794799804688</v>
      </c>
      <c r="W103">
        <f t="shared" ref="W103" si="259">V103-V76</f>
        <v>-0.47328567504882812</v>
      </c>
      <c r="X103" s="2">
        <f t="shared" ref="X103" si="260">2^(-W103)</f>
        <v>1.3882675894054173</v>
      </c>
      <c r="Y103" s="16"/>
    </row>
    <row r="104" spans="1:25" x14ac:dyDescent="0.2">
      <c r="A104" s="16"/>
      <c r="B104" s="1" t="s">
        <v>22</v>
      </c>
      <c r="C104" t="s">
        <v>42</v>
      </c>
      <c r="D104">
        <v>20.869220733642578</v>
      </c>
      <c r="H104" s="2"/>
      <c r="I104" s="21"/>
      <c r="J104" s="6" t="s">
        <v>22</v>
      </c>
      <c r="K104" s="8" t="s">
        <v>42</v>
      </c>
      <c r="L104" s="8">
        <v>32.686756134033203</v>
      </c>
      <c r="M104" s="8"/>
      <c r="N104" s="8"/>
      <c r="O104" s="8"/>
      <c r="P104" s="7"/>
      <c r="Q104" s="21"/>
      <c r="R104" s="1" t="s">
        <v>34</v>
      </c>
      <c r="S104" t="s">
        <v>42</v>
      </c>
      <c r="T104">
        <v>25.227807998657227</v>
      </c>
      <c r="X104" s="2"/>
      <c r="Y104" s="16"/>
    </row>
    <row r="105" spans="1:25" x14ac:dyDescent="0.2">
      <c r="A105" s="16"/>
      <c r="B105" s="1" t="s">
        <v>22</v>
      </c>
      <c r="C105" t="s">
        <v>42</v>
      </c>
      <c r="D105">
        <v>20.898365020751953</v>
      </c>
      <c r="H105" s="2"/>
      <c r="I105" s="21"/>
      <c r="J105" s="6" t="s">
        <v>22</v>
      </c>
      <c r="K105" s="8" t="s">
        <v>42</v>
      </c>
      <c r="L105" s="8">
        <v>32.678314208984375</v>
      </c>
      <c r="M105" s="8"/>
      <c r="N105" s="8"/>
      <c r="O105" s="8"/>
      <c r="P105" s="7"/>
      <c r="Q105" s="21"/>
      <c r="R105" s="1" t="s">
        <v>34</v>
      </c>
      <c r="S105" t="s">
        <v>42</v>
      </c>
      <c r="T105">
        <v>25.410318374633789</v>
      </c>
      <c r="X105" s="2"/>
      <c r="Y105" s="16"/>
    </row>
    <row r="106" spans="1:25" x14ac:dyDescent="0.2">
      <c r="A106" s="16"/>
      <c r="B106" s="1" t="s">
        <v>22</v>
      </c>
      <c r="C106" t="s">
        <v>43</v>
      </c>
      <c r="D106">
        <v>18.619146347045898</v>
      </c>
      <c r="E106">
        <f t="shared" ref="E106" si="261">AVERAGE(D106:D108)</f>
        <v>18.528060913085938</v>
      </c>
      <c r="F106">
        <f t="shared" ref="F106" si="262">E106-E109</f>
        <v>0.22660128275553504</v>
      </c>
      <c r="G106">
        <f t="shared" ref="G106" si="263">F106-F79</f>
        <v>-0.42265828450520715</v>
      </c>
      <c r="H106" s="2">
        <f t="shared" ref="H106" si="264">2^(-G106)</f>
        <v>1.3403950691654678</v>
      </c>
      <c r="I106" s="21"/>
      <c r="J106" s="6" t="s">
        <v>22</v>
      </c>
      <c r="K106" s="8" t="s">
        <v>43</v>
      </c>
      <c r="L106" s="8">
        <v>33.887134552001953</v>
      </c>
      <c r="M106" s="8">
        <f t="shared" ref="M106" si="265">AVERAGE(L106:L108)</f>
        <v>33.793966929117836</v>
      </c>
      <c r="N106" s="8">
        <f t="shared" ref="N106" si="266">M106-M109</f>
        <v>1.432734807332352</v>
      </c>
      <c r="O106" s="8">
        <f t="shared" ref="O106" si="267">N106-N79</f>
        <v>2.9344622294108014</v>
      </c>
      <c r="P106" s="7">
        <f t="shared" ref="P106" si="268">2^(-O106)</f>
        <v>0.13080936812463909</v>
      </c>
      <c r="Q106" s="21"/>
      <c r="R106" s="1" t="s">
        <v>34</v>
      </c>
      <c r="S106" t="s">
        <v>43</v>
      </c>
      <c r="T106">
        <v>22.406187057495117</v>
      </c>
      <c r="U106">
        <f t="shared" ref="U106" si="269">AVERAGE(T106:T108)</f>
        <v>22.381211598714192</v>
      </c>
      <c r="V106">
        <f t="shared" ref="V106" si="270">U106-U109</f>
        <v>-0.36117299397786695</v>
      </c>
      <c r="W106">
        <f t="shared" ref="W106" si="271">V106-V79</f>
        <v>-1.4818127950032576</v>
      </c>
      <c r="X106" s="2">
        <f t="shared" ref="X106" si="272">2^(-W106)</f>
        <v>2.7929946207182397</v>
      </c>
      <c r="Y106" s="16"/>
    </row>
    <row r="107" spans="1:25" x14ac:dyDescent="0.2">
      <c r="A107" s="16"/>
      <c r="B107" s="1" t="s">
        <v>22</v>
      </c>
      <c r="C107" t="s">
        <v>43</v>
      </c>
      <c r="D107">
        <v>18.435930252075195</v>
      </c>
      <c r="H107" s="2"/>
      <c r="I107" s="21"/>
      <c r="J107" s="6" t="s">
        <v>22</v>
      </c>
      <c r="K107" s="8" t="s">
        <v>43</v>
      </c>
      <c r="L107" s="8">
        <v>33.788036346435547</v>
      </c>
      <c r="M107" s="8"/>
      <c r="N107" s="8"/>
      <c r="O107" s="8"/>
      <c r="P107" s="7"/>
      <c r="Q107" s="21"/>
      <c r="R107" s="1" t="s">
        <v>34</v>
      </c>
      <c r="S107" t="s">
        <v>43</v>
      </c>
      <c r="T107">
        <v>22.445318222045898</v>
      </c>
      <c r="X107" s="2"/>
      <c r="Y107" s="16"/>
    </row>
    <row r="108" spans="1:25" x14ac:dyDescent="0.2">
      <c r="A108" s="16"/>
      <c r="B108" s="1" t="s">
        <v>22</v>
      </c>
      <c r="C108" t="s">
        <v>43</v>
      </c>
      <c r="D108">
        <v>18.529106140136719</v>
      </c>
      <c r="H108" s="2"/>
      <c r="I108" s="21"/>
      <c r="J108" s="6" t="s">
        <v>22</v>
      </c>
      <c r="K108" s="8" t="s">
        <v>43</v>
      </c>
      <c r="L108" s="8">
        <v>33.706729888916016</v>
      </c>
      <c r="M108" s="8"/>
      <c r="N108" s="8"/>
      <c r="O108" s="8"/>
      <c r="P108" s="7"/>
      <c r="Q108" s="21"/>
      <c r="R108" s="1" t="s">
        <v>34</v>
      </c>
      <c r="S108" t="s">
        <v>43</v>
      </c>
      <c r="T108">
        <v>22.292129516601562</v>
      </c>
      <c r="X108" s="2"/>
      <c r="Y108" s="16"/>
    </row>
    <row r="109" spans="1:25" x14ac:dyDescent="0.2">
      <c r="A109" s="16"/>
      <c r="B109" s="1" t="s">
        <v>22</v>
      </c>
      <c r="C109" t="s">
        <v>44</v>
      </c>
      <c r="D109">
        <v>18.288419723510742</v>
      </c>
      <c r="E109">
        <f t="shared" ref="E109" si="273">AVERAGE(D109:D111)</f>
        <v>18.301459630330402</v>
      </c>
      <c r="H109" s="2"/>
      <c r="I109" s="21"/>
      <c r="J109" s="6" t="s">
        <v>22</v>
      </c>
      <c r="K109" s="8" t="s">
        <v>44</v>
      </c>
      <c r="L109" s="8">
        <v>32.636367797851562</v>
      </c>
      <c r="M109" s="8">
        <f t="shared" ref="M109" si="274">AVERAGE(L109:L111)</f>
        <v>32.361232121785484</v>
      </c>
      <c r="N109" s="8"/>
      <c r="O109" s="8"/>
      <c r="P109" s="7"/>
      <c r="Q109" s="21"/>
      <c r="R109" s="1" t="s">
        <v>34</v>
      </c>
      <c r="S109" t="s">
        <v>44</v>
      </c>
      <c r="T109">
        <v>22.69737434387207</v>
      </c>
      <c r="U109">
        <f t="shared" ref="U109" si="275">AVERAGE(T109:T111)</f>
        <v>22.742384592692058</v>
      </c>
      <c r="X109" s="2"/>
      <c r="Y109" s="16"/>
    </row>
    <row r="110" spans="1:25" x14ac:dyDescent="0.2">
      <c r="A110" s="16"/>
      <c r="B110" s="1" t="s">
        <v>22</v>
      </c>
      <c r="C110" t="s">
        <v>44</v>
      </c>
      <c r="D110">
        <v>18.336042404174805</v>
      </c>
      <c r="H110" s="2"/>
      <c r="I110" s="21"/>
      <c r="J110" s="6" t="s">
        <v>22</v>
      </c>
      <c r="K110" s="8" t="s">
        <v>44</v>
      </c>
      <c r="L110" s="8">
        <v>33.245052337646484</v>
      </c>
      <c r="M110" s="8"/>
      <c r="N110" s="8"/>
      <c r="O110" s="8"/>
      <c r="P110" s="7"/>
      <c r="Q110" s="21"/>
      <c r="R110" s="1" t="s">
        <v>34</v>
      </c>
      <c r="S110" t="s">
        <v>44</v>
      </c>
      <c r="T110">
        <v>22.483976364135742</v>
      </c>
      <c r="X110" s="2"/>
      <c r="Y110" s="16"/>
    </row>
    <row r="111" spans="1:25" ht="16" thickBot="1" x14ac:dyDescent="0.25">
      <c r="A111" s="16"/>
      <c r="B111" s="3" t="s">
        <v>22</v>
      </c>
      <c r="C111" s="4" t="s">
        <v>44</v>
      </c>
      <c r="D111" s="4">
        <v>18.279916763305664</v>
      </c>
      <c r="E111" s="4"/>
      <c r="F111" s="4"/>
      <c r="G111" s="4"/>
      <c r="H111" s="5"/>
      <c r="I111" s="21"/>
      <c r="J111" s="12" t="s">
        <v>22</v>
      </c>
      <c r="K111" s="13" t="s">
        <v>44</v>
      </c>
      <c r="L111" s="13">
        <v>31.202276229858398</v>
      </c>
      <c r="M111" s="13"/>
      <c r="N111" s="13"/>
      <c r="O111" s="13"/>
      <c r="P111" s="14"/>
      <c r="Q111" s="21"/>
      <c r="R111" s="3" t="s">
        <v>34</v>
      </c>
      <c r="S111" s="4" t="s">
        <v>44</v>
      </c>
      <c r="T111" s="4">
        <v>23.045803070068359</v>
      </c>
      <c r="U111" s="4"/>
      <c r="V111" s="4"/>
      <c r="W111" s="4"/>
      <c r="X111" s="5"/>
      <c r="Y111" s="16"/>
    </row>
    <row r="112" spans="1:25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</sheetData>
  <mergeCells count="9">
    <mergeCell ref="A1:A111"/>
    <mergeCell ref="A112:Y112"/>
    <mergeCell ref="Y1:Y111"/>
    <mergeCell ref="B2:H2"/>
    <mergeCell ref="J2:P2"/>
    <mergeCell ref="R2:X2"/>
    <mergeCell ref="B1:X1"/>
    <mergeCell ref="I2:I111"/>
    <mergeCell ref="Q2:Q11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3"/>
  <sheetViews>
    <sheetView tabSelected="1" workbookViewId="0">
      <selection activeCell="H36" sqref="H36"/>
    </sheetView>
  </sheetViews>
  <sheetFormatPr baseColWidth="10" defaultColWidth="8.83203125" defaultRowHeight="15" x14ac:dyDescent="0.2"/>
  <cols>
    <col min="1" max="1" width="4.5" customWidth="1"/>
    <col min="4" max="4" width="12.33203125" bestFit="1" customWidth="1"/>
    <col min="10" max="10" width="4.5" customWidth="1"/>
  </cols>
  <sheetData>
    <row r="1" spans="1:10" ht="16" thickBot="1" x14ac:dyDescent="0.25">
      <c r="A1" s="16"/>
      <c r="B1" s="24"/>
      <c r="C1" s="24"/>
      <c r="D1" s="24"/>
      <c r="E1" s="24"/>
      <c r="F1" s="24"/>
      <c r="G1" s="24"/>
      <c r="H1" s="24"/>
      <c r="I1" s="24"/>
      <c r="J1" s="16"/>
    </row>
    <row r="2" spans="1:10" x14ac:dyDescent="0.2">
      <c r="A2" s="16"/>
      <c r="B2" s="9" t="s">
        <v>0</v>
      </c>
      <c r="C2" s="10" t="s">
        <v>1</v>
      </c>
      <c r="D2" s="10" t="s">
        <v>40</v>
      </c>
      <c r="E2" s="10" t="s">
        <v>36</v>
      </c>
      <c r="F2" s="10" t="s">
        <v>37</v>
      </c>
      <c r="G2" s="10" t="s">
        <v>38</v>
      </c>
      <c r="H2" s="10" t="s">
        <v>9</v>
      </c>
      <c r="I2" s="11" t="s">
        <v>35</v>
      </c>
      <c r="J2" s="16"/>
    </row>
    <row r="3" spans="1:10" x14ac:dyDescent="0.2">
      <c r="A3" s="16"/>
      <c r="B3" s="1" t="s">
        <v>2</v>
      </c>
      <c r="C3" t="s">
        <v>3</v>
      </c>
      <c r="D3" t="s">
        <v>42</v>
      </c>
      <c r="E3">
        <v>1</v>
      </c>
      <c r="F3">
        <v>1</v>
      </c>
      <c r="G3">
        <v>1</v>
      </c>
      <c r="H3">
        <f>AVERAGE(E3:G3)</f>
        <v>1</v>
      </c>
      <c r="I3" s="2">
        <f>_xlfn.STDEV.S(E3:G3)/SQRT(3)</f>
        <v>0</v>
      </c>
      <c r="J3" s="16"/>
    </row>
    <row r="4" spans="1:10" x14ac:dyDescent="0.2">
      <c r="A4" s="16"/>
      <c r="B4" s="1" t="s">
        <v>2</v>
      </c>
      <c r="C4" t="s">
        <v>4</v>
      </c>
      <c r="D4" t="s">
        <v>42</v>
      </c>
      <c r="E4">
        <v>1.3833556149939772</v>
      </c>
      <c r="F4">
        <v>0.51462072772801337</v>
      </c>
      <c r="G4">
        <v>0.80368899438056296</v>
      </c>
      <c r="H4">
        <f t="shared" ref="H4:H42" si="0">AVERAGE(E4:G4)</f>
        <v>0.90055511236751784</v>
      </c>
      <c r="I4" s="2">
        <f t="shared" ref="I4:I42" si="1">_xlfn.STDEV.S(E4:G4)/SQRT(3)</f>
        <v>0.25541623525704638</v>
      </c>
      <c r="J4" s="16"/>
    </row>
    <row r="5" spans="1:10" x14ac:dyDescent="0.2">
      <c r="A5" s="16"/>
      <c r="B5" s="1" t="s">
        <v>2</v>
      </c>
      <c r="C5" t="s">
        <v>5</v>
      </c>
      <c r="D5" t="s">
        <v>42</v>
      </c>
      <c r="E5">
        <v>0.88477159426419816</v>
      </c>
      <c r="F5">
        <v>0.53975336044299627</v>
      </c>
      <c r="G5">
        <v>0.5051011756765279</v>
      </c>
      <c r="H5">
        <f t="shared" si="0"/>
        <v>0.64320871012790748</v>
      </c>
      <c r="I5" s="2">
        <f t="shared" si="1"/>
        <v>0.1211949720099182</v>
      </c>
      <c r="J5" s="16"/>
    </row>
    <row r="6" spans="1:10" x14ac:dyDescent="0.2">
      <c r="A6" s="16"/>
      <c r="B6" s="1" t="s">
        <v>2</v>
      </c>
      <c r="C6" t="s">
        <v>6</v>
      </c>
      <c r="D6" t="s">
        <v>42</v>
      </c>
      <c r="E6">
        <v>1.245815984446075</v>
      </c>
      <c r="F6">
        <v>0.62857714869818759</v>
      </c>
      <c r="G6">
        <v>0.36870078606643164</v>
      </c>
      <c r="H6">
        <f t="shared" si="0"/>
        <v>0.74769797307023145</v>
      </c>
      <c r="I6" s="2">
        <f t="shared" si="1"/>
        <v>0.26011221674913487</v>
      </c>
      <c r="J6" s="16"/>
    </row>
    <row r="7" spans="1:10" x14ac:dyDescent="0.2">
      <c r="A7" s="16"/>
      <c r="B7" s="1" t="s">
        <v>7</v>
      </c>
      <c r="C7" t="s">
        <v>3</v>
      </c>
      <c r="D7" t="s">
        <v>42</v>
      </c>
      <c r="E7">
        <v>1</v>
      </c>
      <c r="F7">
        <v>1</v>
      </c>
      <c r="G7">
        <v>1</v>
      </c>
      <c r="H7">
        <f t="shared" si="0"/>
        <v>1</v>
      </c>
      <c r="I7" s="2">
        <f t="shared" si="1"/>
        <v>0</v>
      </c>
      <c r="J7" s="16"/>
    </row>
    <row r="8" spans="1:10" x14ac:dyDescent="0.2">
      <c r="A8" s="16"/>
      <c r="B8" s="1" t="s">
        <v>7</v>
      </c>
      <c r="C8" t="s">
        <v>4</v>
      </c>
      <c r="D8" t="s">
        <v>42</v>
      </c>
      <c r="E8">
        <v>1.0527443784735795</v>
      </c>
      <c r="F8">
        <v>0.51654089309928697</v>
      </c>
      <c r="G8">
        <v>2.2182569064459345</v>
      </c>
      <c r="H8">
        <f t="shared" si="0"/>
        <v>1.2625140593396003</v>
      </c>
      <c r="I8" s="2">
        <f t="shared" si="1"/>
        <v>0.50231525186814574</v>
      </c>
      <c r="J8" s="16"/>
    </row>
    <row r="9" spans="1:10" x14ac:dyDescent="0.2">
      <c r="A9" s="16"/>
      <c r="B9" s="1" t="s">
        <v>7</v>
      </c>
      <c r="C9" t="s">
        <v>5</v>
      </c>
      <c r="D9" t="s">
        <v>42</v>
      </c>
      <c r="E9">
        <v>0.8841471773231282</v>
      </c>
      <c r="F9">
        <v>2.0785396724819543</v>
      </c>
      <c r="G9">
        <v>1.7576400402180832</v>
      </c>
      <c r="H9">
        <f t="shared" si="0"/>
        <v>1.5734422966743884</v>
      </c>
      <c r="I9" s="2">
        <f t="shared" si="1"/>
        <v>0.35687998200509641</v>
      </c>
      <c r="J9" s="16"/>
    </row>
    <row r="10" spans="1:10" x14ac:dyDescent="0.2">
      <c r="A10" s="16"/>
      <c r="B10" s="1" t="s">
        <v>7</v>
      </c>
      <c r="C10" t="s">
        <v>6</v>
      </c>
      <c r="D10" t="s">
        <v>42</v>
      </c>
      <c r="E10">
        <v>1.5099800302768653</v>
      </c>
      <c r="F10">
        <v>1.8033650631468576</v>
      </c>
      <c r="G10">
        <v>1.6256113855661445</v>
      </c>
      <c r="H10">
        <f t="shared" si="0"/>
        <v>1.6463188263299557</v>
      </c>
      <c r="I10" s="2">
        <f t="shared" si="1"/>
        <v>8.5323488277010959E-2</v>
      </c>
      <c r="J10" s="16"/>
    </row>
    <row r="11" spans="1:10" x14ac:dyDescent="0.2">
      <c r="A11" s="16"/>
      <c r="B11" s="1" t="s">
        <v>8</v>
      </c>
      <c r="C11" t="s">
        <v>3</v>
      </c>
      <c r="D11" t="s">
        <v>42</v>
      </c>
      <c r="E11">
        <v>1</v>
      </c>
      <c r="F11">
        <v>1</v>
      </c>
      <c r="G11">
        <v>1</v>
      </c>
      <c r="H11">
        <f t="shared" si="0"/>
        <v>1</v>
      </c>
      <c r="I11" s="2">
        <f t="shared" si="1"/>
        <v>0</v>
      </c>
      <c r="J11" s="16"/>
    </row>
    <row r="12" spans="1:10" x14ac:dyDescent="0.2">
      <c r="A12" s="16"/>
      <c r="B12" s="1" t="s">
        <v>8</v>
      </c>
      <c r="C12" t="s">
        <v>4</v>
      </c>
      <c r="D12" t="s">
        <v>42</v>
      </c>
      <c r="E12">
        <v>0.69640267379828757</v>
      </c>
      <c r="F12">
        <v>0.48327692335752243</v>
      </c>
      <c r="G12">
        <v>0.84362270279084473</v>
      </c>
      <c r="H12">
        <f t="shared" si="0"/>
        <v>0.67443409998221826</v>
      </c>
      <c r="I12" s="2">
        <f t="shared" si="1"/>
        <v>0.10460120118093938</v>
      </c>
      <c r="J12" s="16"/>
    </row>
    <row r="13" spans="1:10" x14ac:dyDescent="0.2">
      <c r="A13" s="16"/>
      <c r="B13" s="1" t="s">
        <v>8</v>
      </c>
      <c r="C13" t="s">
        <v>5</v>
      </c>
      <c r="D13" t="s">
        <v>42</v>
      </c>
      <c r="E13">
        <v>0.68711398071311502</v>
      </c>
      <c r="F13">
        <v>0.42139126679065331</v>
      </c>
      <c r="G13">
        <v>0.95727670278587207</v>
      </c>
      <c r="H13">
        <f t="shared" si="0"/>
        <v>0.6885939834298801</v>
      </c>
      <c r="I13" s="2">
        <f t="shared" si="1"/>
        <v>0.15469857027348144</v>
      </c>
      <c r="J13" s="16"/>
    </row>
    <row r="14" spans="1:10" ht="16" thickBot="1" x14ac:dyDescent="0.25">
      <c r="A14" s="16"/>
      <c r="B14" s="3" t="s">
        <v>8</v>
      </c>
      <c r="C14" s="4" t="s">
        <v>6</v>
      </c>
      <c r="D14" s="4" t="s">
        <v>42</v>
      </c>
      <c r="E14" s="4">
        <v>0.88273276302375481</v>
      </c>
      <c r="F14" s="4"/>
      <c r="G14" s="4">
        <v>1.3882675894054173</v>
      </c>
      <c r="H14" s="4">
        <f t="shared" si="0"/>
        <v>1.135500176214586</v>
      </c>
      <c r="I14" s="5">
        <f t="shared" si="1"/>
        <v>0.20638372864025939</v>
      </c>
      <c r="J14" s="16"/>
    </row>
    <row r="15" spans="1:10" ht="16" thickBot="1" x14ac:dyDescent="0.25">
      <c r="A15" s="16"/>
      <c r="B15" s="25"/>
      <c r="C15" s="25"/>
      <c r="D15" s="25"/>
      <c r="E15" s="25"/>
      <c r="F15" s="25"/>
      <c r="G15" s="25"/>
      <c r="H15" s="25"/>
      <c r="I15" s="25"/>
      <c r="J15" s="16"/>
    </row>
    <row r="16" spans="1:10" x14ac:dyDescent="0.2">
      <c r="A16" s="16"/>
      <c r="B16" s="9" t="s">
        <v>0</v>
      </c>
      <c r="C16" s="10" t="s">
        <v>1</v>
      </c>
      <c r="D16" s="10" t="s">
        <v>40</v>
      </c>
      <c r="E16" s="10" t="s">
        <v>36</v>
      </c>
      <c r="F16" s="10" t="s">
        <v>37</v>
      </c>
      <c r="G16" s="10" t="s">
        <v>38</v>
      </c>
      <c r="H16" s="10" t="s">
        <v>9</v>
      </c>
      <c r="I16" s="11" t="s">
        <v>35</v>
      </c>
      <c r="J16" s="16"/>
    </row>
    <row r="17" spans="1:10" x14ac:dyDescent="0.2">
      <c r="A17" s="16"/>
      <c r="B17" s="1" t="s">
        <v>2</v>
      </c>
      <c r="C17" t="s">
        <v>3</v>
      </c>
      <c r="D17" t="s">
        <v>43</v>
      </c>
      <c r="E17">
        <v>1</v>
      </c>
      <c r="F17">
        <v>1</v>
      </c>
      <c r="G17">
        <v>1</v>
      </c>
      <c r="H17">
        <f t="shared" si="0"/>
        <v>1</v>
      </c>
      <c r="I17" s="2">
        <f t="shared" si="1"/>
        <v>0</v>
      </c>
      <c r="J17" s="16"/>
    </row>
    <row r="18" spans="1:10" x14ac:dyDescent="0.2">
      <c r="A18" s="16"/>
      <c r="B18" s="1" t="s">
        <v>2</v>
      </c>
      <c r="C18" t="s">
        <v>4</v>
      </c>
      <c r="D18" t="s">
        <v>43</v>
      </c>
      <c r="E18">
        <v>1.6661502917293065</v>
      </c>
      <c r="F18">
        <v>0.76671694820879688</v>
      </c>
      <c r="G18">
        <v>0.72892646022268781</v>
      </c>
      <c r="H18">
        <f t="shared" si="0"/>
        <v>1.0539312333869304</v>
      </c>
      <c r="I18" s="2">
        <f t="shared" si="1"/>
        <v>0.30630385882528255</v>
      </c>
      <c r="J18" s="16"/>
    </row>
    <row r="19" spans="1:10" x14ac:dyDescent="0.2">
      <c r="A19" s="16"/>
      <c r="B19" s="1" t="s">
        <v>2</v>
      </c>
      <c r="C19" t="s">
        <v>5</v>
      </c>
      <c r="D19" t="s">
        <v>43</v>
      </c>
      <c r="E19">
        <v>1.2035052470026886</v>
      </c>
      <c r="F19">
        <v>0.66135220933548655</v>
      </c>
      <c r="G19">
        <v>0.79558753770530721</v>
      </c>
      <c r="H19">
        <f t="shared" si="0"/>
        <v>0.88681499801449404</v>
      </c>
      <c r="I19" s="2">
        <f t="shared" si="1"/>
        <v>0.16301770476320657</v>
      </c>
      <c r="J19" s="16"/>
    </row>
    <row r="20" spans="1:10" x14ac:dyDescent="0.2">
      <c r="A20" s="16"/>
      <c r="B20" s="1" t="s">
        <v>2</v>
      </c>
      <c r="C20" t="s">
        <v>6</v>
      </c>
      <c r="D20" t="s">
        <v>43</v>
      </c>
      <c r="E20">
        <v>2.1989886907509275</v>
      </c>
      <c r="F20">
        <v>1.2533998034963207</v>
      </c>
      <c r="G20">
        <v>0.72766447201860118</v>
      </c>
      <c r="H20">
        <f t="shared" si="0"/>
        <v>1.3933509887552831</v>
      </c>
      <c r="I20" s="2">
        <f t="shared" si="1"/>
        <v>0.43046040849638101</v>
      </c>
      <c r="J20" s="16"/>
    </row>
    <row r="21" spans="1:10" x14ac:dyDescent="0.2">
      <c r="A21" s="16"/>
      <c r="B21" s="1" t="s">
        <v>7</v>
      </c>
      <c r="C21" t="s">
        <v>3</v>
      </c>
      <c r="D21" t="s">
        <v>43</v>
      </c>
      <c r="E21">
        <v>1</v>
      </c>
      <c r="F21">
        <v>1</v>
      </c>
      <c r="G21">
        <v>1</v>
      </c>
      <c r="H21">
        <f t="shared" si="0"/>
        <v>1</v>
      </c>
      <c r="I21" s="2">
        <f t="shared" si="1"/>
        <v>0</v>
      </c>
      <c r="J21" s="16"/>
    </row>
    <row r="22" spans="1:10" x14ac:dyDescent="0.2">
      <c r="A22" s="16"/>
      <c r="B22" s="1" t="s">
        <v>7</v>
      </c>
      <c r="C22" t="s">
        <v>4</v>
      </c>
      <c r="D22" t="s">
        <v>43</v>
      </c>
      <c r="E22">
        <v>1.3162853668887908</v>
      </c>
      <c r="F22">
        <v>0.83341021827066675</v>
      </c>
      <c r="G22">
        <v>4.2743132276528559</v>
      </c>
      <c r="H22">
        <f t="shared" si="0"/>
        <v>2.1413362709374382</v>
      </c>
      <c r="I22" s="2">
        <f t="shared" si="1"/>
        <v>1.075559563777148</v>
      </c>
      <c r="J22" s="16"/>
    </row>
    <row r="23" spans="1:10" x14ac:dyDescent="0.2">
      <c r="A23" s="16"/>
      <c r="B23" s="1" t="s">
        <v>7</v>
      </c>
      <c r="C23" t="s">
        <v>5</v>
      </c>
      <c r="D23" t="s">
        <v>43</v>
      </c>
      <c r="E23">
        <v>1.1530129623618157</v>
      </c>
      <c r="F23">
        <v>2.1900878737681793</v>
      </c>
      <c r="G23">
        <v>4.6683080202619376</v>
      </c>
      <c r="H23">
        <f t="shared" si="0"/>
        <v>2.6704696187973109</v>
      </c>
      <c r="I23" s="2">
        <f t="shared" si="1"/>
        <v>1.0428166668119219</v>
      </c>
      <c r="J23" s="16"/>
    </row>
    <row r="24" spans="1:10" x14ac:dyDescent="0.2">
      <c r="A24" s="16"/>
      <c r="B24" s="1" t="s">
        <v>7</v>
      </c>
      <c r="C24" t="s">
        <v>6</v>
      </c>
      <c r="D24" t="s">
        <v>43</v>
      </c>
      <c r="E24">
        <v>1.8486352810032127</v>
      </c>
      <c r="F24">
        <v>3.4529795665299159</v>
      </c>
      <c r="G24">
        <v>2.7902118300087735</v>
      </c>
      <c r="H24">
        <f t="shared" si="0"/>
        <v>2.6972755591806341</v>
      </c>
      <c r="I24" s="2">
        <f t="shared" si="1"/>
        <v>0.46545963285485387</v>
      </c>
      <c r="J24" s="16"/>
    </row>
    <row r="25" spans="1:10" x14ac:dyDescent="0.2">
      <c r="A25" s="16"/>
      <c r="B25" s="1" t="s">
        <v>8</v>
      </c>
      <c r="C25" t="s">
        <v>3</v>
      </c>
      <c r="D25" t="s">
        <v>43</v>
      </c>
      <c r="E25">
        <v>1</v>
      </c>
      <c r="F25">
        <v>1</v>
      </c>
      <c r="G25">
        <v>1</v>
      </c>
      <c r="H25">
        <f t="shared" si="0"/>
        <v>1</v>
      </c>
      <c r="I25" s="2">
        <f t="shared" si="1"/>
        <v>0</v>
      </c>
      <c r="J25" s="16"/>
    </row>
    <row r="26" spans="1:10" x14ac:dyDescent="0.2">
      <c r="A26" s="16"/>
      <c r="B26" s="1" t="s">
        <v>8</v>
      </c>
      <c r="C26" t="s">
        <v>4</v>
      </c>
      <c r="D26" t="s">
        <v>43</v>
      </c>
      <c r="E26">
        <v>0.7746206759983767</v>
      </c>
      <c r="F26">
        <v>0.48592762238981135</v>
      </c>
      <c r="G26">
        <v>0.91174627471777714</v>
      </c>
      <c r="H26">
        <f t="shared" si="0"/>
        <v>0.7240981910353218</v>
      </c>
      <c r="I26" s="2">
        <f t="shared" si="1"/>
        <v>0.12549206121335968</v>
      </c>
      <c r="J26" s="16"/>
    </row>
    <row r="27" spans="1:10" x14ac:dyDescent="0.2">
      <c r="A27" s="16"/>
      <c r="B27" s="1" t="s">
        <v>8</v>
      </c>
      <c r="C27" t="s">
        <v>5</v>
      </c>
      <c r="D27" t="s">
        <v>43</v>
      </c>
      <c r="E27">
        <v>0.84186306094918173</v>
      </c>
      <c r="F27">
        <v>0.58910332897031825</v>
      </c>
      <c r="G27">
        <v>1.5054372997973868</v>
      </c>
      <c r="H27">
        <f t="shared" si="0"/>
        <v>0.9788012299056289</v>
      </c>
      <c r="I27" s="2">
        <f t="shared" si="1"/>
        <v>0.27324045156283416</v>
      </c>
      <c r="J27" s="16"/>
    </row>
    <row r="28" spans="1:10" ht="16" thickBot="1" x14ac:dyDescent="0.25">
      <c r="A28" s="16"/>
      <c r="B28" s="3" t="s">
        <v>8</v>
      </c>
      <c r="C28" s="4" t="s">
        <v>6</v>
      </c>
      <c r="D28" s="4" t="s">
        <v>43</v>
      </c>
      <c r="E28" s="4">
        <v>1.3403950691654678</v>
      </c>
      <c r="F28" s="4"/>
      <c r="G28" s="4">
        <v>2.7929946207182397</v>
      </c>
      <c r="H28" s="4">
        <f t="shared" si="0"/>
        <v>2.0666948449418538</v>
      </c>
      <c r="I28" s="5">
        <f t="shared" si="1"/>
        <v>0.59302128364999263</v>
      </c>
      <c r="J28" s="16"/>
    </row>
    <row r="29" spans="1:10" ht="16" thickBot="1" x14ac:dyDescent="0.25">
      <c r="A29" s="16"/>
      <c r="B29" s="25"/>
      <c r="C29" s="25"/>
      <c r="D29" s="25"/>
      <c r="E29" s="25"/>
      <c r="F29" s="25"/>
      <c r="G29" s="25"/>
      <c r="H29" s="25"/>
      <c r="I29" s="25"/>
      <c r="J29" s="16"/>
    </row>
    <row r="30" spans="1:10" x14ac:dyDescent="0.2">
      <c r="A30" s="16"/>
      <c r="B30" s="9" t="s">
        <v>0</v>
      </c>
      <c r="C30" s="10" t="s">
        <v>1</v>
      </c>
      <c r="D30" s="10" t="s">
        <v>40</v>
      </c>
      <c r="E30" s="10" t="s">
        <v>36</v>
      </c>
      <c r="F30" s="10" t="s">
        <v>37</v>
      </c>
      <c r="G30" s="10" t="s">
        <v>38</v>
      </c>
      <c r="H30" s="10" t="s">
        <v>9</v>
      </c>
      <c r="I30" s="11" t="s">
        <v>35</v>
      </c>
      <c r="J30" s="16"/>
    </row>
    <row r="31" spans="1:10" x14ac:dyDescent="0.2">
      <c r="A31" s="16"/>
      <c r="B31" s="1" t="s">
        <v>2</v>
      </c>
      <c r="C31" t="s">
        <v>3</v>
      </c>
      <c r="D31" t="s">
        <v>52</v>
      </c>
      <c r="E31">
        <f>E3/E17</f>
        <v>1</v>
      </c>
      <c r="F31">
        <f>F3/F17</f>
        <v>1</v>
      </c>
      <c r="G31">
        <f>G3/G17</f>
        <v>1</v>
      </c>
      <c r="H31">
        <f t="shared" si="0"/>
        <v>1</v>
      </c>
      <c r="I31" s="2">
        <f t="shared" si="1"/>
        <v>0</v>
      </c>
      <c r="J31" s="16"/>
    </row>
    <row r="32" spans="1:10" x14ac:dyDescent="0.2">
      <c r="A32" s="16"/>
      <c r="B32" s="1" t="s">
        <v>2</v>
      </c>
      <c r="C32" t="s">
        <v>4</v>
      </c>
      <c r="D32" t="s">
        <v>52</v>
      </c>
      <c r="E32">
        <f>E4/E18</f>
        <v>0.83027060755616755</v>
      </c>
      <c r="F32">
        <f t="shared" ref="F32:G42" si="2">F4/F18</f>
        <v>0.67120040704756778</v>
      </c>
      <c r="G32">
        <f t="shared" si="2"/>
        <v>1.1025652630788505</v>
      </c>
      <c r="H32">
        <f t="shared" si="0"/>
        <v>0.86801209256086198</v>
      </c>
      <c r="I32" s="2">
        <f t="shared" si="1"/>
        <v>0.12594605263430847</v>
      </c>
      <c r="J32" s="16"/>
    </row>
    <row r="33" spans="1:10" x14ac:dyDescent="0.2">
      <c r="A33" s="16"/>
      <c r="B33" s="1" t="s">
        <v>2</v>
      </c>
      <c r="C33" t="s">
        <v>5</v>
      </c>
      <c r="D33" t="s">
        <v>52</v>
      </c>
      <c r="E33">
        <f>E5/E19</f>
        <v>0.73516222423434241</v>
      </c>
      <c r="F33">
        <f t="shared" si="2"/>
        <v>0.81613602075258751</v>
      </c>
      <c r="G33">
        <f t="shared" si="2"/>
        <v>0.63487818968781018</v>
      </c>
      <c r="H33">
        <f t="shared" si="0"/>
        <v>0.7287254782249134</v>
      </c>
      <c r="I33" s="2">
        <f t="shared" si="1"/>
        <v>5.2423512870241398E-2</v>
      </c>
      <c r="J33" s="16"/>
    </row>
    <row r="34" spans="1:10" x14ac:dyDescent="0.2">
      <c r="A34" s="16"/>
      <c r="B34" s="1" t="s">
        <v>2</v>
      </c>
      <c r="C34" t="s">
        <v>6</v>
      </c>
      <c r="D34" t="s">
        <v>52</v>
      </c>
      <c r="E34">
        <f>E6/E20</f>
        <v>0.56654042364385426</v>
      </c>
      <c r="F34">
        <f t="shared" si="2"/>
        <v>0.50149772398622583</v>
      </c>
      <c r="G34">
        <f t="shared" si="2"/>
        <v>0.50669065241515132</v>
      </c>
      <c r="H34">
        <f t="shared" si="0"/>
        <v>0.52490960001507714</v>
      </c>
      <c r="I34" s="2">
        <f t="shared" si="1"/>
        <v>2.0869321450594624E-2</v>
      </c>
      <c r="J34" s="16"/>
    </row>
    <row r="35" spans="1:10" x14ac:dyDescent="0.2">
      <c r="A35" s="16"/>
      <c r="B35" s="1" t="s">
        <v>7</v>
      </c>
      <c r="C35" t="s">
        <v>3</v>
      </c>
      <c r="D35" t="s">
        <v>52</v>
      </c>
      <c r="E35">
        <f t="shared" ref="E35:E42" si="3">E7/E21</f>
        <v>1</v>
      </c>
      <c r="F35">
        <f t="shared" si="2"/>
        <v>1</v>
      </c>
      <c r="G35">
        <f t="shared" si="2"/>
        <v>1</v>
      </c>
      <c r="H35">
        <f t="shared" si="0"/>
        <v>1</v>
      </c>
      <c r="I35" s="2">
        <f t="shared" si="1"/>
        <v>0</v>
      </c>
      <c r="J35" s="16"/>
    </row>
    <row r="36" spans="1:10" x14ac:dyDescent="0.2">
      <c r="A36" s="16"/>
      <c r="B36" s="1" t="s">
        <v>7</v>
      </c>
      <c r="C36" t="s">
        <v>4</v>
      </c>
      <c r="D36" t="s">
        <v>52</v>
      </c>
      <c r="E36">
        <f t="shared" si="3"/>
        <v>0.79978430586209115</v>
      </c>
      <c r="F36">
        <f t="shared" si="2"/>
        <v>0.61979188852653344</v>
      </c>
      <c r="G36">
        <f t="shared" si="2"/>
        <v>0.5189738768078167</v>
      </c>
      <c r="H36">
        <f t="shared" si="0"/>
        <v>0.64618335706548036</v>
      </c>
      <c r="I36" s="2">
        <f t="shared" si="1"/>
        <v>8.2129991426484236E-2</v>
      </c>
      <c r="J36" s="16"/>
    </row>
    <row r="37" spans="1:10" x14ac:dyDescent="0.2">
      <c r="A37" s="16"/>
      <c r="B37" s="1" t="s">
        <v>7</v>
      </c>
      <c r="C37" t="s">
        <v>5</v>
      </c>
      <c r="D37" t="s">
        <v>52</v>
      </c>
      <c r="E37">
        <f t="shared" si="3"/>
        <v>0.76681460329123574</v>
      </c>
      <c r="F37">
        <f t="shared" si="2"/>
        <v>0.94906679196652532</v>
      </c>
      <c r="G37">
        <f t="shared" si="2"/>
        <v>0.37650472774919047</v>
      </c>
      <c r="H37">
        <f t="shared" si="0"/>
        <v>0.69746204100231723</v>
      </c>
      <c r="I37" s="2">
        <f t="shared" si="1"/>
        <v>0.16888276285363629</v>
      </c>
      <c r="J37" s="16"/>
    </row>
    <row r="38" spans="1:10" x14ac:dyDescent="0.2">
      <c r="A38" s="16"/>
      <c r="B38" s="1" t="s">
        <v>7</v>
      </c>
      <c r="C38" t="s">
        <v>6</v>
      </c>
      <c r="D38" t="s">
        <v>52</v>
      </c>
      <c r="E38">
        <f t="shared" si="3"/>
        <v>0.81680796952951862</v>
      </c>
      <c r="F38">
        <f t="shared" si="2"/>
        <v>0.52226346214934471</v>
      </c>
      <c r="G38">
        <f t="shared" si="2"/>
        <v>0.58261217592251158</v>
      </c>
      <c r="H38">
        <f t="shared" si="0"/>
        <v>0.64056120253379167</v>
      </c>
      <c r="I38" s="2">
        <f t="shared" si="1"/>
        <v>8.9828881715651232E-2</v>
      </c>
      <c r="J38" s="16"/>
    </row>
    <row r="39" spans="1:10" x14ac:dyDescent="0.2">
      <c r="A39" s="16"/>
      <c r="B39" s="1" t="s">
        <v>8</v>
      </c>
      <c r="C39" t="s">
        <v>3</v>
      </c>
      <c r="D39" t="s">
        <v>52</v>
      </c>
      <c r="E39">
        <f t="shared" si="3"/>
        <v>1</v>
      </c>
      <c r="F39">
        <f t="shared" si="2"/>
        <v>1</v>
      </c>
      <c r="G39">
        <f t="shared" si="2"/>
        <v>1</v>
      </c>
      <c r="H39">
        <f t="shared" si="0"/>
        <v>1</v>
      </c>
      <c r="I39" s="2">
        <f t="shared" si="1"/>
        <v>0</v>
      </c>
      <c r="J39" s="16"/>
    </row>
    <row r="40" spans="1:10" x14ac:dyDescent="0.2">
      <c r="A40" s="16"/>
      <c r="B40" s="1" t="s">
        <v>8</v>
      </c>
      <c r="C40" t="s">
        <v>4</v>
      </c>
      <c r="D40" t="s">
        <v>52</v>
      </c>
      <c r="E40">
        <f t="shared" si="3"/>
        <v>0.89902412287242761</v>
      </c>
      <c r="F40">
        <f t="shared" si="2"/>
        <v>0.99454507438936546</v>
      </c>
      <c r="G40">
        <f t="shared" si="2"/>
        <v>0.92528231393320537</v>
      </c>
      <c r="H40">
        <f t="shared" si="0"/>
        <v>0.93961717039833281</v>
      </c>
      <c r="I40" s="2">
        <f t="shared" si="1"/>
        <v>2.8490812127667593E-2</v>
      </c>
      <c r="J40" s="16"/>
    </row>
    <row r="41" spans="1:10" x14ac:dyDescent="0.2">
      <c r="A41" s="16"/>
      <c r="B41" s="1" t="s">
        <v>8</v>
      </c>
      <c r="C41" t="s">
        <v>5</v>
      </c>
      <c r="D41" t="s">
        <v>52</v>
      </c>
      <c r="E41">
        <f t="shared" si="3"/>
        <v>0.81618259855517283</v>
      </c>
      <c r="F41">
        <f t="shared" si="2"/>
        <v>0.71530960031611868</v>
      </c>
      <c r="G41">
        <f t="shared" si="2"/>
        <v>0.63587949024161261</v>
      </c>
      <c r="H41">
        <f t="shared" si="0"/>
        <v>0.72245722970430137</v>
      </c>
      <c r="I41" s="2">
        <f t="shared" si="1"/>
        <v>5.2171573266437885E-2</v>
      </c>
      <c r="J41" s="16"/>
    </row>
    <row r="42" spans="1:10" ht="16" thickBot="1" x14ac:dyDescent="0.25">
      <c r="A42" s="16"/>
      <c r="B42" s="3" t="s">
        <v>8</v>
      </c>
      <c r="C42" s="4" t="s">
        <v>6</v>
      </c>
      <c r="D42" s="4" t="s">
        <v>52</v>
      </c>
      <c r="E42" s="4">
        <f t="shared" si="3"/>
        <v>0.65856163106698506</v>
      </c>
      <c r="F42" s="4"/>
      <c r="G42" s="4">
        <f t="shared" si="2"/>
        <v>0.49705344188898359</v>
      </c>
      <c r="H42" s="4">
        <f t="shared" si="0"/>
        <v>0.57780753647798433</v>
      </c>
      <c r="I42" s="5">
        <f t="shared" si="1"/>
        <v>6.5935442127833269E-2</v>
      </c>
      <c r="J42" s="16"/>
    </row>
    <row r="43" spans="1:10" x14ac:dyDescent="0.2">
      <c r="A43" s="16"/>
      <c r="B43" s="18"/>
      <c r="C43" s="18"/>
      <c r="D43" s="18"/>
      <c r="E43" s="18"/>
      <c r="F43" s="18"/>
      <c r="G43" s="18"/>
      <c r="H43" s="18"/>
      <c r="I43" s="18"/>
      <c r="J43" s="16"/>
    </row>
  </sheetData>
  <sortState xmlns:xlrd2="http://schemas.microsoft.com/office/spreadsheetml/2017/richdata2" ref="D3:G28">
    <sortCondition ref="D2:D28"/>
  </sortState>
  <mergeCells count="6">
    <mergeCell ref="A1:A43"/>
    <mergeCell ref="J1:J43"/>
    <mergeCell ref="B1:I1"/>
    <mergeCell ref="B15:I15"/>
    <mergeCell ref="B29:I29"/>
    <mergeCell ref="B43:I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7168f2-641b-4b9a-8519-62da4fa83d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C31DA1AA80C429D6B99B277728B4D" ma:contentTypeVersion="17" ma:contentTypeDescription="Create a new document." ma:contentTypeScope="" ma:versionID="abe00ac667676f8236ede4f0e6bcb0bd">
  <xsd:schema xmlns:xsd="http://www.w3.org/2001/XMLSchema" xmlns:xs="http://www.w3.org/2001/XMLSchema" xmlns:p="http://schemas.microsoft.com/office/2006/metadata/properties" xmlns:ns3="607168f2-641b-4b9a-8519-62da4fa83dc1" xmlns:ns4="f490140f-261c-49fa-883d-f262a27d4b2e" targetNamespace="http://schemas.microsoft.com/office/2006/metadata/properties" ma:root="true" ma:fieldsID="a91dc95f56fee6b831a35165d33fda08" ns3:_="" ns4:_="">
    <xsd:import namespace="607168f2-641b-4b9a-8519-62da4fa83dc1"/>
    <xsd:import namespace="f490140f-261c-49fa-883d-f262a27d4b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168f2-641b-4b9a-8519-62da4fa83d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0140f-261c-49fa-883d-f262a27d4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44F8CB-3D0B-45FA-A250-9992FC90D14F}">
  <ds:schemaRefs>
    <ds:schemaRef ds:uri="http://purl.org/dc/elements/1.1/"/>
    <ds:schemaRef ds:uri="http://schemas.microsoft.com/office/2006/documentManagement/types"/>
    <ds:schemaRef ds:uri="607168f2-641b-4b9a-8519-62da4fa83dc1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f490140f-261c-49fa-883d-f262a27d4b2e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029D4CB-0B1B-49CD-B841-63A1A5BD99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E69FC8-2406-4EAB-A8D5-EB6D3C404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7168f2-641b-4b9a-8519-62da4fa83dc1"/>
    <ds:schemaRef ds:uri="f490140f-261c-49fa-883d-f262a27d4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0_Raw_Ct_data</vt:lpstr>
      <vt:lpstr>1_Filter_&amp;_Analysis</vt:lpstr>
      <vt:lpstr>2_Graph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 Tien Quang Huy</dc:creator>
  <cp:lastModifiedBy>Zbynek Bozdech (Prof)</cp:lastModifiedBy>
  <dcterms:created xsi:type="dcterms:W3CDTF">2015-06-05T18:17:20Z</dcterms:created>
  <dcterms:modified xsi:type="dcterms:W3CDTF">2024-08-15T11:59:35Z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0x010100F1CC31DA1AA80C429D6B99B277728B4D</vt:lpwstr>
  </property>
</Properties>
</file>