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b10\Desktop\working papers\KA_ExM\NC_revision\final revision\"/>
    </mc:Choice>
  </mc:AlternateContent>
  <xr:revisionPtr revIDLastSave="0" documentId="13_ncr:1_{0F2C4C52-AFAB-4852-A3A0-9E7196D39368}" xr6:coauthVersionLast="36" xr6:coauthVersionMax="36" xr10:uidLastSave="{00000000-0000-0000-0000-000000000000}"/>
  <bookViews>
    <workbookView xWindow="0" yWindow="0" windowWidth="23040" windowHeight="8658" activeTab="3" xr2:uid="{5D80E33A-A80D-425F-AE8F-B7C9598D7ED6}"/>
  </bookViews>
  <sheets>
    <sheet name="Fig9" sheetId="2" r:id="rId1"/>
    <sheet name="Sup Fig 1" sheetId="1" r:id="rId2"/>
    <sheet name="Sup Fig 5 " sheetId="3" r:id="rId3"/>
    <sheet name="deposited dat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3" l="1"/>
  <c r="H13" i="3"/>
  <c r="G13" i="3"/>
  <c r="F13" i="3"/>
  <c r="E13" i="3"/>
  <c r="D13" i="3"/>
  <c r="C13" i="3"/>
  <c r="I12" i="3"/>
  <c r="H12" i="3"/>
  <c r="G12" i="3"/>
  <c r="F12" i="3"/>
  <c r="E12" i="3"/>
  <c r="D12" i="3"/>
  <c r="C12" i="3"/>
  <c r="F18" i="2"/>
  <c r="E18" i="2"/>
  <c r="D18" i="2"/>
  <c r="C18" i="2"/>
  <c r="F17" i="2"/>
  <c r="E17" i="2"/>
  <c r="D17" i="2"/>
  <c r="C17" i="2"/>
  <c r="H16" i="2"/>
  <c r="G16" i="2"/>
  <c r="H15" i="2"/>
  <c r="G15" i="2"/>
  <c r="H14" i="2"/>
  <c r="G14" i="2"/>
  <c r="H13" i="2"/>
  <c r="H18" i="2" s="1"/>
  <c r="G13" i="2"/>
  <c r="G18" i="2" s="1"/>
  <c r="H10" i="2"/>
  <c r="G10" i="2"/>
  <c r="F10" i="2"/>
  <c r="E10" i="2"/>
  <c r="D10" i="2"/>
  <c r="C10" i="2"/>
  <c r="F9" i="2"/>
  <c r="E9" i="2"/>
  <c r="D9" i="2"/>
  <c r="C9" i="2"/>
  <c r="H8" i="2"/>
  <c r="G8" i="2"/>
  <c r="H7" i="2"/>
  <c r="G7" i="2"/>
  <c r="H6" i="2"/>
  <c r="G6" i="2"/>
  <c r="H5" i="2"/>
  <c r="G5" i="2"/>
  <c r="H4" i="2"/>
  <c r="H9" i="2" s="1"/>
  <c r="G4" i="2"/>
  <c r="G9" i="2" s="1"/>
  <c r="E6" i="1"/>
  <c r="E7" i="1"/>
  <c r="E8" i="1"/>
  <c r="E9" i="1"/>
  <c r="E10" i="1"/>
  <c r="E11" i="1"/>
  <c r="E12" i="1"/>
  <c r="E13" i="1"/>
  <c r="E14" i="1"/>
  <c r="G17" i="2" l="1"/>
  <c r="H17" i="2"/>
</calcChain>
</file>

<file path=xl/sharedStrings.xml><?xml version="1.0" encoding="utf-8"?>
<sst xmlns="http://schemas.openxmlformats.org/spreadsheetml/2006/main" count="223" uniqueCount="118">
  <si>
    <t xml:space="preserve">Supplementary Fig 1 _cell size pre/post measurment </t>
  </si>
  <si>
    <t>x</t>
  </si>
  <si>
    <t>y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</si>
  <si>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</si>
  <si>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</si>
  <si>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</si>
  <si>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</si>
  <si>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</si>
  <si>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</si>
  <si>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</si>
  <si>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</si>
  <si>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</si>
  <si>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x/y</t>
  </si>
  <si>
    <t>before - x</t>
  </si>
  <si>
    <t>before - y</t>
  </si>
  <si>
    <t>after - x</t>
  </si>
  <si>
    <t>after - y</t>
  </si>
  <si>
    <t>ratio - x</t>
  </si>
  <si>
    <t>ratio - y</t>
  </si>
  <si>
    <t>no2</t>
  </si>
  <si>
    <t>no3</t>
  </si>
  <si>
    <t>no4</t>
  </si>
  <si>
    <t>no6</t>
  </si>
  <si>
    <t>no7</t>
  </si>
  <si>
    <t>avg</t>
  </si>
  <si>
    <t>sd</t>
  </si>
  <si>
    <t>no8</t>
  </si>
  <si>
    <t>no10</t>
  </si>
  <si>
    <t>no11</t>
  </si>
  <si>
    <t>no12</t>
  </si>
  <si>
    <t>Fig. 9</t>
  </si>
  <si>
    <t>pre/post for HCT spheroid</t>
  </si>
  <si>
    <t>SAMPLE</t>
  </si>
  <si>
    <t>X (pre-PKA-ExM) (um)</t>
  </si>
  <si>
    <t>Y (pre-PKA-ExM) (um)</t>
  </si>
  <si>
    <t>X (post-PKA-ExM) (um)</t>
  </si>
  <si>
    <t>Y (post-PKA-ExM) (um)</t>
  </si>
  <si>
    <t>X-SCALE FACTOR</t>
  </si>
  <si>
    <t>Y-SCALE FACTOR</t>
  </si>
  <si>
    <t>X/Y RATIO</t>
  </si>
  <si>
    <t>Average</t>
  </si>
  <si>
    <t>σ (STD)</t>
  </si>
  <si>
    <t xml:space="preserve">Supplementary Fig 5 </t>
  </si>
  <si>
    <r>
      <t xml:space="preserve">pre- and post-PKA-ExM on </t>
    </r>
    <r>
      <rPr>
        <i/>
        <sz val="12"/>
        <color theme="1"/>
        <rFont val="Times New Roman"/>
        <family val="1"/>
      </rPr>
      <t>Drosophila</t>
    </r>
    <r>
      <rPr>
        <sz val="12"/>
        <color theme="1"/>
        <rFont val="Times New Roman"/>
        <family val="1"/>
      </rPr>
      <t xml:space="preserve"> brain for 7 trials </t>
    </r>
  </si>
  <si>
    <t xml:space="preserve">File name </t>
  </si>
  <si>
    <t>sample (fly brain)</t>
  </si>
  <si>
    <t xml:space="preserve">imaging modality </t>
  </si>
  <si>
    <t>expansion ratio</t>
  </si>
  <si>
    <t xml:space="preserve">pixel size </t>
  </si>
  <si>
    <t xml:space="preserve">binning </t>
  </si>
  <si>
    <t xml:space="preserve">labeling </t>
  </si>
  <si>
    <t>XxYxZ (um)</t>
  </si>
  <si>
    <t>Fig1_insitu_KA_ExM_DAPI_405_z3um_bin881</t>
  </si>
  <si>
    <t xml:space="preserve">TH-GAL4, 20XUAS-6XGFP/+, DAPI staining </t>
  </si>
  <si>
    <t>∆BLX</t>
  </si>
  <si>
    <t>8x</t>
  </si>
  <si>
    <t>0.325×0.325×3</t>
  </si>
  <si>
    <t>2.6x2.6x3</t>
  </si>
  <si>
    <t>Fig1_insitu_KA_ExM_THgal4_488_z3um_bin881</t>
  </si>
  <si>
    <t>Fig1_reKA_ExM_DAPI_405_z3um_bin884</t>
  </si>
  <si>
    <t>13x</t>
  </si>
  <si>
    <t>2.6x2.6x12</t>
  </si>
  <si>
    <t>Fig1_reKA_ExM_THGal4_488_z3um_bin884</t>
  </si>
  <si>
    <t>Fig2_rePKA_ExM_THGal4_488_zoomed_111</t>
  </si>
  <si>
    <t>NA</t>
  </si>
  <si>
    <t>Fig3_PKA_ExM_DAPI_405_z3um_bin881</t>
  </si>
  <si>
    <t>10x</t>
  </si>
  <si>
    <t>Fig3_PKA_ExM_THgal4_488_z3um_bin881</t>
  </si>
  <si>
    <t>Fig3_ PKA_ExM_THgal4_488_z1um_111_deconv</t>
  </si>
  <si>
    <t>0.325×0.325×1</t>
  </si>
  <si>
    <t>Fig3_ PKA_ExM_THgal4_488_z1um_111_deconv_zoomed</t>
  </si>
  <si>
    <t>Fig4_flybrain_DAPI_1x_epi</t>
  </si>
  <si>
    <t xml:space="preserve">DAPI staining </t>
  </si>
  <si>
    <t>epi fluorescence</t>
  </si>
  <si>
    <t>1x</t>
  </si>
  <si>
    <t>0.645x0.645(2D)</t>
  </si>
  <si>
    <t>Fig4 _flybrain_DAPI_afterDB_epi</t>
  </si>
  <si>
    <t>4x</t>
  </si>
  <si>
    <t>1.61x1.61(2D)</t>
  </si>
  <si>
    <t>Fig4 _flybrain_DAPI_PKA_ExM_z5um_bin881</t>
  </si>
  <si>
    <t>12x</t>
  </si>
  <si>
    <t>0.325×0.325×5</t>
  </si>
  <si>
    <t>2.6x2.6x5</t>
  </si>
  <si>
    <t>Fig4 _flybrain_DAPI_rePKA_ExM_z5um_bin881</t>
  </si>
  <si>
    <t>32x</t>
  </si>
  <si>
    <t>Fig4 _flybrain_DAPI_PKA_ExM_z5um_111</t>
  </si>
  <si>
    <t>Fig4 _flybrain_DAPI_PKA_ExM_z5um_111_crop</t>
  </si>
  <si>
    <t>Fig4 _flybrain_DAPI_rePKA_ExM_z5um_111_crop</t>
  </si>
  <si>
    <t>Fig5_opticallobe_rePKA_ExM_Tm5a_z3um_bin881</t>
  </si>
  <si>
    <t>CD4-tdGFP</t>
  </si>
  <si>
    <t>&gt; 40</t>
  </si>
  <si>
    <r>
      <t>Fig7_opticallobe_KA_ExM_</t>
    </r>
    <r>
      <rPr>
        <sz val="11"/>
        <color theme="1"/>
        <rFont val="Calibri"/>
        <family val="2"/>
        <scheme val="minor"/>
      </rPr>
      <t xml:space="preserve"> DAPI_ z1um_bin222</t>
    </r>
  </si>
  <si>
    <t>mCD8-GFP, GMR-mRFP, DAPI staining</t>
  </si>
  <si>
    <t>0.104x0.104x1</t>
  </si>
  <si>
    <t>0.208x0.208x2</t>
  </si>
  <si>
    <r>
      <t>Fig7_opticallobe_KA_ExM_</t>
    </r>
    <r>
      <rPr>
        <sz val="11"/>
        <color theme="1"/>
        <rFont val="Calibri"/>
        <family val="2"/>
        <scheme val="minor"/>
      </rPr>
      <t xml:space="preserve"> GFP_L3_ z1um_bin222</t>
    </r>
  </si>
  <si>
    <r>
      <t>Fig7_opticallobe_KA_ExM_</t>
    </r>
    <r>
      <rPr>
        <sz val="11"/>
        <color theme="1"/>
        <rFont val="Calibri"/>
        <family val="2"/>
        <scheme val="minor"/>
      </rPr>
      <t xml:space="preserve"> RFP_photoreceptor_z1um_bin222</t>
    </r>
  </si>
  <si>
    <r>
      <t>Fig8_flybrain_PKA_ExM_</t>
    </r>
    <r>
      <rPr>
        <sz val="11"/>
        <color theme="1"/>
        <rFont val="Calibri"/>
        <family val="2"/>
        <scheme val="minor"/>
      </rPr>
      <t xml:space="preserve"> TH_488_z3um_111</t>
    </r>
  </si>
  <si>
    <t>UAS-mCherry.mito.OMM/+; TH-GAL4, 20XUAS-6XGFP/+</t>
  </si>
  <si>
    <r>
      <t>Fig8_flybrain_PKA_ExM_</t>
    </r>
    <r>
      <rPr>
        <sz val="11"/>
        <color theme="1"/>
        <rFont val="Calibri"/>
        <family val="2"/>
        <scheme val="minor"/>
      </rPr>
      <t xml:space="preserve"> mito_560_z3um_111</t>
    </r>
  </si>
  <si>
    <r>
      <t>Fig8_flybrain_rePKA_ExM_</t>
    </r>
    <r>
      <rPr>
        <sz val="11"/>
        <color theme="1"/>
        <rFont val="Calibri"/>
        <family val="2"/>
        <scheme val="minor"/>
      </rPr>
      <t xml:space="preserve"> nc82_532_z3um_bin881</t>
    </r>
  </si>
  <si>
    <t xml:space="preserve">BrpNc82-Cy3, immunostaining </t>
  </si>
  <si>
    <t>40x</t>
  </si>
  <si>
    <r>
      <t>Fig8_flybrain_rePKA_ExM_</t>
    </r>
    <r>
      <rPr>
        <sz val="11"/>
        <color theme="1"/>
        <rFont val="Calibri"/>
        <family val="2"/>
        <scheme val="minor"/>
      </rPr>
      <t xml:space="preserve"> nc82_532_z3um_111</t>
    </r>
  </si>
  <si>
    <t>Fig9_spheroid_1x_DAPI_confocal</t>
  </si>
  <si>
    <t>confocal</t>
  </si>
  <si>
    <t>0.2x0.2x10</t>
  </si>
  <si>
    <t>Fig9_spheroid_rePKA_DAPI_bin883</t>
  </si>
  <si>
    <t>0.325x0.325x2.6</t>
  </si>
  <si>
    <t>2.6x2.6x7.8</t>
  </si>
  <si>
    <t>Fig9_spheroid_rePKA_DAPI_111_zoomed</t>
  </si>
  <si>
    <t>0.325x0.325x0.8</t>
  </si>
  <si>
    <t>∆BLX:axicon-based Bessel lightsheet microscope</t>
  </si>
  <si>
    <t xml:space="preserve">Due to the data size, the binning data provided </t>
  </si>
  <si>
    <t>full data set requested at chen10@gate.sinica.edu.tw</t>
  </si>
  <si>
    <t>BioStudies</t>
  </si>
  <si>
    <t>DOI       10.6019/S-BIAD1488</t>
  </si>
  <si>
    <t>Accession    S-BIAD1488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</si>
</sst>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Calibri"/>
      <scheme val="minor"/>
    </font>
    <font>
      <sz val="10"/>
      <color rgb="FFC00000"/>
      <name val="Arial Unicode MS"/>
    </font>
    <font>
      <sz val="8"/>
      <color rgb="FFC00000"/>
      <name val="Arial Unicode MS"/>
    </font>
    <font>
      <b/>
      <sz val="10"/>
      <color rgb="FF000000"/>
      <name val="Arial Unicode MS"/>
    </font>
    <font>
      <sz val="10"/>
      <color rgb="FF000000"/>
      <name val="Arial Unicode MS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164" fontId="6" fillId="0" borderId="0" xfId="0" applyNumberFormat="1" applyFont="1" applyAlignment="1"/>
    <xf numFmtId="0" fontId="2" fillId="0" borderId="0" xfId="0" applyFont="1" applyAlignment="1"/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6756-0B45-4EB8-B3CA-3550161C9D8D}">
  <dimension ref="B2:H19"/>
  <sheetViews>
    <sheetView workbookViewId="0">
      <selection activeCell="F18" sqref="F18"/>
    </sheetView>
  </sheetViews>
  <sheetFormatPr defaultRowHeight="14.4"/>
  <sheetData>
    <row r="2" spans="2:8">
      <c r="B2" t="s">
        <v>30</v>
      </c>
      <c r="C2" t="s">
        <v>31</v>
      </c>
    </row>
    <row r="3" spans="2:8">
      <c r="B3" s="1"/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</row>
    <row r="4" spans="2:8">
      <c r="B4" s="1" t="s">
        <v>19</v>
      </c>
      <c r="C4" s="1">
        <v>101.08</v>
      </c>
      <c r="D4" s="1">
        <v>107.42</v>
      </c>
      <c r="E4" s="1">
        <v>2127.63</v>
      </c>
      <c r="F4" s="1">
        <v>2294.23</v>
      </c>
      <c r="G4" s="1">
        <f t="shared" ref="G4:H8" si="0">E4/C4</f>
        <v>21.048971111990504</v>
      </c>
      <c r="H4" s="1">
        <f t="shared" si="0"/>
        <v>21.357568423012474</v>
      </c>
    </row>
    <row r="5" spans="2:8">
      <c r="B5" s="1" t="s">
        <v>20</v>
      </c>
      <c r="C5" s="1">
        <v>120.24</v>
      </c>
      <c r="D5" s="1">
        <v>157.62</v>
      </c>
      <c r="E5" s="1">
        <v>2617.2399999999998</v>
      </c>
      <c r="F5" s="1">
        <v>2912.64</v>
      </c>
      <c r="G5" s="1">
        <f t="shared" si="0"/>
        <v>21.7667997338656</v>
      </c>
      <c r="H5" s="1">
        <f t="shared" si="0"/>
        <v>18.47887323943662</v>
      </c>
    </row>
    <row r="6" spans="2:8">
      <c r="B6" s="1" t="s">
        <v>21</v>
      </c>
      <c r="C6" s="1">
        <v>111.3</v>
      </c>
      <c r="D6" s="1">
        <v>111.45</v>
      </c>
      <c r="E6" s="1">
        <v>2193.42</v>
      </c>
      <c r="F6" s="1">
        <v>2084.48</v>
      </c>
      <c r="G6" s="1">
        <f t="shared" si="0"/>
        <v>19.707277628032347</v>
      </c>
      <c r="H6" s="1">
        <f t="shared" si="0"/>
        <v>18.703275011215791</v>
      </c>
    </row>
    <row r="7" spans="2:8">
      <c r="B7" s="1" t="s">
        <v>22</v>
      </c>
      <c r="C7" s="1">
        <v>113.07</v>
      </c>
      <c r="D7" s="1">
        <v>134.07</v>
      </c>
      <c r="E7" s="1">
        <v>2191.27</v>
      </c>
      <c r="F7" s="1">
        <v>3419.04</v>
      </c>
      <c r="G7" s="1">
        <f t="shared" si="0"/>
        <v>19.37976474750155</v>
      </c>
      <c r="H7" s="1">
        <f t="shared" si="0"/>
        <v>25.501901991496979</v>
      </c>
    </row>
    <row r="8" spans="2:8">
      <c r="B8" s="1" t="s">
        <v>23</v>
      </c>
      <c r="C8" s="1">
        <v>134.52000000000001</v>
      </c>
      <c r="D8" s="1">
        <v>121.54</v>
      </c>
      <c r="E8" s="1">
        <v>3190.5</v>
      </c>
      <c r="F8" s="1">
        <v>2578.23</v>
      </c>
      <c r="G8" s="1">
        <f t="shared" si="0"/>
        <v>23.717662801070471</v>
      </c>
      <c r="H8" s="1">
        <f t="shared" si="0"/>
        <v>21.213016290933027</v>
      </c>
    </row>
    <row r="9" spans="2:8">
      <c r="B9" s="2" t="s">
        <v>24</v>
      </c>
      <c r="C9" s="2">
        <f t="shared" ref="C9:H9" si="1">AVERAGE(C4:C8)</f>
        <v>116.042</v>
      </c>
      <c r="D9" s="2">
        <f t="shared" si="1"/>
        <v>126.42</v>
      </c>
      <c r="E9" s="2">
        <f t="shared" si="1"/>
        <v>2464.0119999999997</v>
      </c>
      <c r="F9" s="2">
        <f t="shared" si="1"/>
        <v>2657.7239999999997</v>
      </c>
      <c r="G9" s="2">
        <f t="shared" si="1"/>
        <v>21.124095204492097</v>
      </c>
      <c r="H9" s="2">
        <f t="shared" si="1"/>
        <v>21.050926991218979</v>
      </c>
    </row>
    <row r="10" spans="2:8">
      <c r="B10" s="1" t="s">
        <v>25</v>
      </c>
      <c r="C10" s="1">
        <f t="shared" ref="C10:H10" si="2">STDEV(C4:C8)</f>
        <v>12.391937701586468</v>
      </c>
      <c r="D10" s="1">
        <f t="shared" si="2"/>
        <v>20.253874937897699</v>
      </c>
      <c r="E10" s="1">
        <f t="shared" si="2"/>
        <v>450.56206927570031</v>
      </c>
      <c r="F10" s="1">
        <f t="shared" si="2"/>
        <v>527.1717193002678</v>
      </c>
      <c r="G10" s="1">
        <f t="shared" si="2"/>
        <v>1.7460932397442912</v>
      </c>
      <c r="H10" s="1">
        <f t="shared" si="2"/>
        <v>2.8310073597195178</v>
      </c>
    </row>
    <row r="11" spans="2:8">
      <c r="B11" s="1"/>
      <c r="C11" s="1"/>
      <c r="D11" s="1"/>
      <c r="E11" s="2"/>
      <c r="F11" s="2"/>
      <c r="G11" s="2"/>
      <c r="H11" s="2"/>
    </row>
    <row r="12" spans="2:8">
      <c r="B12" s="2"/>
      <c r="C12" s="2"/>
      <c r="D12" s="2"/>
      <c r="E12" s="2"/>
      <c r="F12" s="2"/>
      <c r="G12" s="2"/>
      <c r="H12" s="2"/>
    </row>
    <row r="13" spans="2:8">
      <c r="B13" s="1" t="s">
        <v>26</v>
      </c>
      <c r="C13" s="1">
        <v>105.12</v>
      </c>
      <c r="D13" s="1">
        <v>101.47</v>
      </c>
      <c r="E13" s="1">
        <v>4274.21</v>
      </c>
      <c r="F13" s="1">
        <v>4602.67</v>
      </c>
      <c r="G13" s="1">
        <f t="shared" ref="G13:H16" si="3">E13/C13</f>
        <v>40.660292998477928</v>
      </c>
      <c r="H13" s="1">
        <f t="shared" si="3"/>
        <v>45.359909332807725</v>
      </c>
    </row>
    <row r="14" spans="2:8">
      <c r="B14" s="1" t="s">
        <v>27</v>
      </c>
      <c r="C14" s="1">
        <v>91.93</v>
      </c>
      <c r="D14" s="1">
        <v>90.91</v>
      </c>
      <c r="E14" s="1">
        <v>3258.7</v>
      </c>
      <c r="F14" s="1">
        <v>3915.78</v>
      </c>
      <c r="G14" s="1">
        <f t="shared" si="3"/>
        <v>35.44762319155879</v>
      </c>
      <c r="H14" s="1">
        <f t="shared" si="3"/>
        <v>43.073149268507322</v>
      </c>
    </row>
    <row r="15" spans="2:8">
      <c r="B15" s="1" t="s">
        <v>28</v>
      </c>
      <c r="C15" s="1">
        <v>122.54</v>
      </c>
      <c r="D15" s="1">
        <v>108.04</v>
      </c>
      <c r="E15" s="1">
        <v>4581.34</v>
      </c>
      <c r="F15" s="1">
        <v>3666.18</v>
      </c>
      <c r="G15" s="1">
        <f t="shared" si="3"/>
        <v>37.386486045372941</v>
      </c>
      <c r="H15" s="1">
        <f t="shared" si="3"/>
        <v>33.933543132173263</v>
      </c>
    </row>
    <row r="16" spans="2:8">
      <c r="B16" s="1" t="s">
        <v>29</v>
      </c>
      <c r="C16" s="1">
        <v>120.87</v>
      </c>
      <c r="D16" s="1">
        <v>104.28</v>
      </c>
      <c r="E16" s="1">
        <v>5182.26</v>
      </c>
      <c r="F16" s="1">
        <v>4539.04</v>
      </c>
      <c r="G16" s="1">
        <f t="shared" si="3"/>
        <v>42.874658724249194</v>
      </c>
      <c r="H16" s="1">
        <f t="shared" si="3"/>
        <v>43.527426160337555</v>
      </c>
    </row>
    <row r="17" spans="2:8">
      <c r="B17" s="2" t="s">
        <v>24</v>
      </c>
      <c r="C17" s="1">
        <f t="shared" ref="C17:H17" si="4">AVERAGE(C13:C16)</f>
        <v>110.11500000000001</v>
      </c>
      <c r="D17" s="1">
        <f t="shared" si="4"/>
        <v>101.17500000000001</v>
      </c>
      <c r="E17" s="1">
        <f t="shared" si="4"/>
        <v>4324.1275000000005</v>
      </c>
      <c r="F17" s="1">
        <f t="shared" si="4"/>
        <v>4180.9175000000005</v>
      </c>
      <c r="G17" s="1">
        <f t="shared" si="4"/>
        <v>39.092265239914717</v>
      </c>
      <c r="H17" s="1">
        <f t="shared" si="4"/>
        <v>41.473506973456466</v>
      </c>
    </row>
    <row r="18" spans="2:8">
      <c r="B18" s="1" t="s">
        <v>25</v>
      </c>
      <c r="C18" s="1">
        <f t="shared" ref="C18:H18" si="5">STDEV(C13:C16)</f>
        <v>14.441778514665879</v>
      </c>
      <c r="D18" s="1">
        <f t="shared" si="5"/>
        <v>7.3536045583101659</v>
      </c>
      <c r="E18" s="1">
        <f t="shared" si="5"/>
        <v>804.19259141803775</v>
      </c>
      <c r="F18" s="1">
        <f t="shared" si="5"/>
        <v>462.37772584579949</v>
      </c>
      <c r="G18" s="1">
        <f t="shared" si="5"/>
        <v>3.314529119052275</v>
      </c>
      <c r="H18" s="1">
        <f t="shared" si="5"/>
        <v>5.1229098998187457</v>
      </c>
    </row>
    <row r="19" spans="2:8">
      <c r="B19" s="3"/>
      <c r="C19" s="3"/>
      <c r="D19" s="3"/>
      <c r="E19" s="3"/>
      <c r="F19" s="3"/>
      <c r="G19" s="3"/>
      <c r="H1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DBC9-5E5D-4886-BAA9-EB6492A88392}">
  <dimension ref="B3:E14"/>
  <sheetViews>
    <sheetView workbookViewId="0">
      <selection activeCell="F7" sqref="F7"/>
    </sheetView>
  </sheetViews>
  <sheetFormatPr defaultRowHeight="14.4"/>
  <sheetData>
    <row r="3" spans="2:5">
      <c r="B3" t="s">
        <v>0</v>
      </c>
    </row>
    <row r="5" spans="2:5">
      <c r="C5" t="s">
        <v>1</v>
      </c>
      <c r="D5" t="s">
        <v>2</v>
      </c>
      <c r="E5" t="s">
        <v>12</v>
      </c>
    </row>
    <row r="6" spans="2:5">
      <c r="B6" t="s">
        <v>3</v>
      </c>
      <c r="C6">
        <v>6.98</v>
      </c>
      <c r="D6">
        <v>6.87</v>
      </c>
      <c r="E6">
        <f>C6/D6</f>
        <v>1.0160116448326055</v>
      </c>
    </row>
    <row r="7" spans="2:5">
      <c r="B7" t="s">
        <v>4</v>
      </c>
      <c r="C7">
        <v>6.74</v>
      </c>
      <c r="D7">
        <v>6.77</v>
      </c>
      <c r="E7">
        <f t="shared" ref="E7:E14" si="0">C7/D7</f>
        <v>0.99556868537666188</v>
      </c>
    </row>
    <row r="8" spans="2:5">
      <c r="B8" t="s">
        <v>5</v>
      </c>
      <c r="C8">
        <v>6.87</v>
      </c>
      <c r="D8">
        <v>6.54</v>
      </c>
      <c r="E8">
        <f t="shared" si="0"/>
        <v>1.0504587155963303</v>
      </c>
    </row>
    <row r="9" spans="2:5">
      <c r="B9" t="s">
        <v>6</v>
      </c>
      <c r="C9">
        <v>7.08</v>
      </c>
      <c r="D9">
        <v>7.48</v>
      </c>
      <c r="E9">
        <f t="shared" si="0"/>
        <v>0.946524064171123</v>
      </c>
    </row>
    <row r="10" spans="2:5">
      <c r="B10" t="s">
        <v>7</v>
      </c>
      <c r="C10">
        <v>7.28</v>
      </c>
      <c r="D10">
        <v>7.45</v>
      </c>
      <c r="E10">
        <f t="shared" si="0"/>
        <v>0.97718120805369124</v>
      </c>
    </row>
    <row r="11" spans="2:5">
      <c r="B11" t="s">
        <v>8</v>
      </c>
      <c r="C11">
        <v>7.36</v>
      </c>
      <c r="D11">
        <v>7.57</v>
      </c>
      <c r="E11">
        <f t="shared" si="0"/>
        <v>0.97225891677675036</v>
      </c>
    </row>
    <row r="12" spans="2:5">
      <c r="B12" t="s">
        <v>9</v>
      </c>
      <c r="C12">
        <v>6.92</v>
      </c>
      <c r="D12">
        <v>7.2</v>
      </c>
      <c r="E12">
        <f t="shared" si="0"/>
        <v>0.96111111111111103</v>
      </c>
    </row>
    <row r="13" spans="2:5">
      <c r="B13" t="s">
        <v>10</v>
      </c>
      <c r="C13">
        <v>7.08</v>
      </c>
      <c r="D13">
        <v>7.06</v>
      </c>
      <c r="E13">
        <f t="shared" si="0"/>
        <v>1.0028328611898019</v>
      </c>
    </row>
    <row r="14" spans="2:5">
      <c r="B14" t="s">
        <v>11</v>
      </c>
      <c r="C14">
        <v>7.37</v>
      </c>
      <c r="D14">
        <v>6.93</v>
      </c>
      <c r="E14">
        <f t="shared" si="0"/>
        <v>1.0634920634920635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D5BE-60B5-4324-A797-51428A2FAA90}">
  <dimension ref="B2:I13"/>
  <sheetViews>
    <sheetView workbookViewId="0">
      <selection activeCell="F8" sqref="F8"/>
    </sheetView>
  </sheetViews>
  <sheetFormatPr defaultRowHeight="14.4"/>
  <sheetData>
    <row r="2" spans="2:9" ht="15.3">
      <c r="B2" t="s">
        <v>42</v>
      </c>
      <c r="E2" s="13" t="s">
        <v>43</v>
      </c>
    </row>
    <row r="3" spans="2:9">
      <c r="B3" s="4" t="s">
        <v>32</v>
      </c>
      <c r="C3" s="5" t="s">
        <v>33</v>
      </c>
      <c r="D3" s="5" t="s">
        <v>34</v>
      </c>
      <c r="E3" s="5" t="s">
        <v>35</v>
      </c>
      <c r="F3" s="5" t="s">
        <v>36</v>
      </c>
      <c r="G3" s="5" t="s">
        <v>37</v>
      </c>
      <c r="H3" s="5" t="s">
        <v>38</v>
      </c>
      <c r="I3" s="5" t="s">
        <v>39</v>
      </c>
    </row>
    <row r="4" spans="2:9">
      <c r="B4" s="6">
        <v>1</v>
      </c>
      <c r="C4" s="7">
        <v>643</v>
      </c>
      <c r="D4" s="7">
        <v>300</v>
      </c>
      <c r="E4" s="7">
        <v>8575</v>
      </c>
      <c r="F4" s="7">
        <v>4063</v>
      </c>
      <c r="G4" s="7">
        <v>13.3</v>
      </c>
      <c r="H4" s="7">
        <v>13.5</v>
      </c>
      <c r="I4" s="7">
        <v>0.98</v>
      </c>
    </row>
    <row r="5" spans="2:9">
      <c r="B5" s="6">
        <v>2</v>
      </c>
      <c r="C5" s="7">
        <v>612</v>
      </c>
      <c r="D5" s="7">
        <v>296</v>
      </c>
      <c r="E5" s="7">
        <v>8194</v>
      </c>
      <c r="F5" s="7">
        <v>4237</v>
      </c>
      <c r="G5" s="7">
        <v>13.4</v>
      </c>
      <c r="H5" s="7">
        <v>14.3</v>
      </c>
      <c r="I5" s="7">
        <v>0.93</v>
      </c>
    </row>
    <row r="6" spans="2:9">
      <c r="B6" s="6">
        <v>3</v>
      </c>
      <c r="C6" s="7">
        <v>648</v>
      </c>
      <c r="D6" s="7">
        <v>303</v>
      </c>
      <c r="E6" s="7">
        <v>9326</v>
      </c>
      <c r="F6" s="7">
        <v>3908</v>
      </c>
      <c r="G6" s="7">
        <v>14.4</v>
      </c>
      <c r="H6" s="7">
        <v>12.8</v>
      </c>
      <c r="I6" s="7">
        <v>1.1100000000000001</v>
      </c>
    </row>
    <row r="7" spans="2:9">
      <c r="B7" s="6">
        <v>4</v>
      </c>
      <c r="C7" s="7">
        <v>644</v>
      </c>
      <c r="D7" s="7">
        <v>319</v>
      </c>
      <c r="E7" s="7">
        <v>9978</v>
      </c>
      <c r="F7" s="7">
        <v>5137</v>
      </c>
      <c r="G7" s="7">
        <v>15.5</v>
      </c>
      <c r="H7" s="8">
        <v>16</v>
      </c>
      <c r="I7" s="7">
        <v>0.96</v>
      </c>
    </row>
    <row r="8" spans="2:9">
      <c r="B8" s="6">
        <v>5</v>
      </c>
      <c r="C8" s="7">
        <v>599</v>
      </c>
      <c r="D8" s="7">
        <v>292</v>
      </c>
      <c r="E8" s="7">
        <v>9288</v>
      </c>
      <c r="F8" s="7">
        <v>5098</v>
      </c>
      <c r="G8" s="7">
        <v>15.5</v>
      </c>
      <c r="H8" s="7">
        <v>17.399999999999999</v>
      </c>
      <c r="I8" s="7">
        <v>0.89</v>
      </c>
    </row>
    <row r="9" spans="2:9">
      <c r="B9" s="6">
        <v>6</v>
      </c>
      <c r="C9" s="7">
        <v>642</v>
      </c>
      <c r="D9" s="7">
        <v>274</v>
      </c>
      <c r="E9" s="7">
        <v>8726</v>
      </c>
      <c r="F9" s="7">
        <v>4876</v>
      </c>
      <c r="G9" s="7">
        <v>13.6</v>
      </c>
      <c r="H9" s="7">
        <v>17.8</v>
      </c>
      <c r="I9" s="7">
        <v>0.76</v>
      </c>
    </row>
    <row r="10" spans="2:9">
      <c r="B10" s="6">
        <v>7</v>
      </c>
      <c r="C10" s="7">
        <v>635</v>
      </c>
      <c r="D10" s="7">
        <v>308</v>
      </c>
      <c r="E10" s="7">
        <v>8581</v>
      </c>
      <c r="F10" s="7">
        <v>4905</v>
      </c>
      <c r="G10" s="7">
        <v>13.5</v>
      </c>
      <c r="H10" s="7">
        <v>15.8</v>
      </c>
      <c r="I10" s="7">
        <v>0.85</v>
      </c>
    </row>
    <row r="11" spans="2:9">
      <c r="B11" s="3"/>
      <c r="C11" s="3"/>
      <c r="D11" s="3"/>
      <c r="E11" s="3"/>
      <c r="F11" s="3"/>
      <c r="G11" s="3"/>
      <c r="H11" s="3"/>
      <c r="I11" s="3"/>
    </row>
    <row r="12" spans="2:9">
      <c r="B12" s="9" t="s">
        <v>40</v>
      </c>
      <c r="C12" s="10">
        <f>AVERAGE(C4:C10)</f>
        <v>631.85714285714289</v>
      </c>
      <c r="D12" s="10">
        <f t="shared" ref="D12:I12" si="0">AVERAGE(D4:D11)</f>
        <v>298.85714285714283</v>
      </c>
      <c r="E12" s="10">
        <f t="shared" si="0"/>
        <v>8952.5714285714294</v>
      </c>
      <c r="F12" s="10">
        <f t="shared" si="0"/>
        <v>4603.4285714285716</v>
      </c>
      <c r="G12" s="11">
        <f t="shared" si="0"/>
        <v>14.171428571428569</v>
      </c>
      <c r="H12" s="11">
        <f t="shared" si="0"/>
        <v>15.37142857142857</v>
      </c>
      <c r="I12" s="12">
        <f t="shared" si="0"/>
        <v>0.9257142857142856</v>
      </c>
    </row>
    <row r="13" spans="2:9">
      <c r="B13" s="9" t="s">
        <v>41</v>
      </c>
      <c r="C13" s="10">
        <f t="shared" ref="C13:I13" si="1">STDEV(C4:C10)</f>
        <v>18.792095602748969</v>
      </c>
      <c r="D13" s="10">
        <f t="shared" si="1"/>
        <v>14.028881773310509</v>
      </c>
      <c r="E13" s="10">
        <f t="shared" si="1"/>
        <v>607.02220089627065</v>
      </c>
      <c r="F13" s="10">
        <f t="shared" si="1"/>
        <v>517.12244105977152</v>
      </c>
      <c r="G13" s="12">
        <f t="shared" si="1"/>
        <v>0.97590007294853309</v>
      </c>
      <c r="H13" s="12">
        <f t="shared" si="1"/>
        <v>1.9085022798993403</v>
      </c>
      <c r="I13" s="12">
        <f t="shared" si="1"/>
        <v>0.10997835284836037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B0E4-5595-4192-99C3-0053679C6ACB}">
  <dimension ref="B1:H44"/>
  <sheetViews>
    <sheetView tabSelected="1" workbookViewId="0">
      <selection activeCell="C12" sqref="C12"/>
    </sheetView>
  </sheetViews>
  <sheetFormatPr defaultRowHeight="14.4"/>
  <cols>
    <col min="2" max="2" width="12.734375" customWidth="1"/>
    <col min="3" max="3" width="55.62890625" customWidth="1"/>
    <col min="4" max="4" width="45.20703125" customWidth="1"/>
    <col min="5" max="5" width="23.26171875" customWidth="1"/>
    <col min="6" max="6" width="12.3671875" customWidth="1"/>
    <col min="7" max="7" width="15.68359375" customWidth="1"/>
    <col min="8" max="8" width="12.26171875" customWidth="1"/>
  </cols>
  <sheetData>
    <row r="1" spans="2:8">
      <c r="B1" s="14" t="s">
        <v>115</v>
      </c>
      <c r="C1" s="16" t="s">
        <v>117</v>
      </c>
    </row>
    <row r="2" spans="2:8">
      <c r="C2" s="16" t="s">
        <v>116</v>
      </c>
    </row>
    <row r="3" spans="2:8">
      <c r="C3" s="14" t="s">
        <v>44</v>
      </c>
      <c r="D3" s="14" t="s">
        <v>45</v>
      </c>
      <c r="E3" s="15" t="s">
        <v>46</v>
      </c>
      <c r="F3" s="15" t="s">
        <v>47</v>
      </c>
      <c r="G3" s="15" t="s">
        <v>48</v>
      </c>
      <c r="H3" s="15" t="s">
        <v>49</v>
      </c>
    </row>
    <row r="4" spans="2:8" ht="15.3">
      <c r="C4" s="16"/>
      <c r="D4" t="s">
        <v>50</v>
      </c>
      <c r="E4" s="17"/>
      <c r="G4" t="s">
        <v>51</v>
      </c>
      <c r="H4" t="s">
        <v>51</v>
      </c>
    </row>
    <row r="5" spans="2:8" ht="15.3">
      <c r="C5" s="18" t="s">
        <v>52</v>
      </c>
      <c r="D5" s="18" t="s">
        <v>53</v>
      </c>
      <c r="E5" s="17" t="s">
        <v>54</v>
      </c>
      <c r="F5" t="s">
        <v>55</v>
      </c>
      <c r="G5" t="s">
        <v>56</v>
      </c>
      <c r="H5" t="s">
        <v>57</v>
      </c>
    </row>
    <row r="6" spans="2:8">
      <c r="C6" s="18" t="s">
        <v>58</v>
      </c>
      <c r="D6" s="18" t="s">
        <v>53</v>
      </c>
      <c r="E6" t="s">
        <v>54</v>
      </c>
      <c r="F6" t="s">
        <v>55</v>
      </c>
      <c r="G6" t="s">
        <v>56</v>
      </c>
      <c r="H6" t="s">
        <v>57</v>
      </c>
    </row>
    <row r="7" spans="2:8">
      <c r="C7" s="18" t="s">
        <v>59</v>
      </c>
      <c r="D7" s="18" t="s">
        <v>53</v>
      </c>
      <c r="E7" t="s">
        <v>54</v>
      </c>
      <c r="F7" t="s">
        <v>60</v>
      </c>
      <c r="G7" t="s">
        <v>56</v>
      </c>
      <c r="H7" t="s">
        <v>61</v>
      </c>
    </row>
    <row r="8" spans="2:8">
      <c r="C8" s="18" t="s">
        <v>62</v>
      </c>
      <c r="D8" s="18" t="s">
        <v>53</v>
      </c>
      <c r="E8" t="s">
        <v>54</v>
      </c>
      <c r="F8" t="s">
        <v>60</v>
      </c>
      <c r="G8" t="s">
        <v>56</v>
      </c>
      <c r="H8" t="s">
        <v>61</v>
      </c>
    </row>
    <row r="10" spans="2:8">
      <c r="C10" s="18" t="s">
        <v>63</v>
      </c>
      <c r="D10" s="18" t="s">
        <v>53</v>
      </c>
      <c r="E10" t="s">
        <v>54</v>
      </c>
      <c r="F10" t="s">
        <v>60</v>
      </c>
      <c r="G10" t="s">
        <v>56</v>
      </c>
      <c r="H10" t="s">
        <v>64</v>
      </c>
    </row>
    <row r="12" spans="2:8">
      <c r="C12" s="18" t="s">
        <v>65</v>
      </c>
      <c r="D12" s="18" t="s">
        <v>53</v>
      </c>
      <c r="E12" t="s">
        <v>54</v>
      </c>
      <c r="F12" t="s">
        <v>66</v>
      </c>
      <c r="G12" t="s">
        <v>56</v>
      </c>
      <c r="H12" t="s">
        <v>57</v>
      </c>
    </row>
    <row r="13" spans="2:8">
      <c r="C13" s="18" t="s">
        <v>67</v>
      </c>
      <c r="D13" s="18" t="s">
        <v>53</v>
      </c>
      <c r="E13" t="s">
        <v>54</v>
      </c>
      <c r="F13" t="s">
        <v>66</v>
      </c>
      <c r="G13" t="s">
        <v>56</v>
      </c>
      <c r="H13" t="s">
        <v>57</v>
      </c>
    </row>
    <row r="14" spans="2:8">
      <c r="C14" s="18" t="s">
        <v>68</v>
      </c>
      <c r="D14" s="18" t="s">
        <v>53</v>
      </c>
      <c r="E14" t="s">
        <v>54</v>
      </c>
      <c r="F14" t="s">
        <v>66</v>
      </c>
      <c r="G14" t="s">
        <v>69</v>
      </c>
      <c r="H14" t="s">
        <v>64</v>
      </c>
    </row>
    <row r="15" spans="2:8">
      <c r="C15" s="19" t="s">
        <v>70</v>
      </c>
      <c r="D15" s="18" t="s">
        <v>53</v>
      </c>
      <c r="E15" t="s">
        <v>54</v>
      </c>
      <c r="F15" t="s">
        <v>66</v>
      </c>
      <c r="G15" t="s">
        <v>69</v>
      </c>
      <c r="H15" t="s">
        <v>64</v>
      </c>
    </row>
    <row r="16" spans="2:8">
      <c r="C16" s="18"/>
    </row>
    <row r="17" spans="3:8">
      <c r="C17" s="18" t="s">
        <v>71</v>
      </c>
      <c r="D17" s="18" t="s">
        <v>72</v>
      </c>
      <c r="E17" t="s">
        <v>73</v>
      </c>
      <c r="F17" t="s">
        <v>74</v>
      </c>
      <c r="G17" t="s">
        <v>75</v>
      </c>
      <c r="H17" t="s">
        <v>64</v>
      </c>
    </row>
    <row r="18" spans="3:8">
      <c r="C18" s="18" t="s">
        <v>76</v>
      </c>
      <c r="D18" s="18" t="s">
        <v>72</v>
      </c>
      <c r="E18" t="s">
        <v>73</v>
      </c>
      <c r="F18" t="s">
        <v>77</v>
      </c>
      <c r="G18" t="s">
        <v>78</v>
      </c>
      <c r="H18" t="s">
        <v>64</v>
      </c>
    </row>
    <row r="19" spans="3:8">
      <c r="C19" s="18" t="s">
        <v>79</v>
      </c>
      <c r="D19" s="18" t="s">
        <v>72</v>
      </c>
      <c r="E19" t="s">
        <v>54</v>
      </c>
      <c r="F19" t="s">
        <v>80</v>
      </c>
      <c r="G19" t="s">
        <v>81</v>
      </c>
      <c r="H19" t="s">
        <v>82</v>
      </c>
    </row>
    <row r="20" spans="3:8">
      <c r="C20" s="18" t="s">
        <v>83</v>
      </c>
      <c r="D20" s="18" t="s">
        <v>72</v>
      </c>
      <c r="E20" t="s">
        <v>54</v>
      </c>
      <c r="F20" t="s">
        <v>84</v>
      </c>
      <c r="G20" t="s">
        <v>81</v>
      </c>
      <c r="H20" t="s">
        <v>82</v>
      </c>
    </row>
    <row r="21" spans="3:8">
      <c r="C21" s="19" t="s">
        <v>85</v>
      </c>
      <c r="D21" s="18" t="s">
        <v>72</v>
      </c>
      <c r="E21" t="s">
        <v>54</v>
      </c>
      <c r="F21" t="s">
        <v>80</v>
      </c>
      <c r="G21" t="s">
        <v>81</v>
      </c>
      <c r="H21" t="s">
        <v>82</v>
      </c>
    </row>
    <row r="22" spans="3:8">
      <c r="C22" s="18" t="s">
        <v>86</v>
      </c>
      <c r="D22" s="18" t="s">
        <v>72</v>
      </c>
      <c r="E22" t="s">
        <v>54</v>
      </c>
      <c r="F22" t="s">
        <v>80</v>
      </c>
      <c r="G22" t="s">
        <v>81</v>
      </c>
      <c r="H22" t="s">
        <v>64</v>
      </c>
    </row>
    <row r="23" spans="3:8">
      <c r="C23" s="18" t="s">
        <v>87</v>
      </c>
      <c r="D23" s="18" t="s">
        <v>72</v>
      </c>
      <c r="E23" t="s">
        <v>54</v>
      </c>
      <c r="F23" t="s">
        <v>84</v>
      </c>
      <c r="G23" t="s">
        <v>81</v>
      </c>
      <c r="H23" t="s">
        <v>64</v>
      </c>
    </row>
    <row r="24" spans="3:8">
      <c r="C24" s="18"/>
    </row>
    <row r="25" spans="3:8">
      <c r="C25" s="18" t="s">
        <v>88</v>
      </c>
      <c r="D25" s="18" t="s">
        <v>89</v>
      </c>
      <c r="E25" t="s">
        <v>54</v>
      </c>
      <c r="F25" t="s">
        <v>90</v>
      </c>
      <c r="G25" t="s">
        <v>56</v>
      </c>
      <c r="H25" t="s">
        <v>57</v>
      </c>
    </row>
    <row r="26" spans="3:8">
      <c r="C26" s="18"/>
    </row>
    <row r="27" spans="3:8">
      <c r="C27" s="18" t="s">
        <v>91</v>
      </c>
      <c r="D27" s="18" t="s">
        <v>92</v>
      </c>
      <c r="E27" t="s">
        <v>54</v>
      </c>
      <c r="F27" t="s">
        <v>66</v>
      </c>
      <c r="G27" t="s">
        <v>93</v>
      </c>
      <c r="H27" t="s">
        <v>94</v>
      </c>
    </row>
    <row r="28" spans="3:8">
      <c r="C28" s="19" t="s">
        <v>95</v>
      </c>
      <c r="D28" s="18" t="s">
        <v>92</v>
      </c>
      <c r="E28" t="s">
        <v>54</v>
      </c>
      <c r="F28" t="s">
        <v>66</v>
      </c>
      <c r="G28" t="s">
        <v>93</v>
      </c>
      <c r="H28" t="s">
        <v>94</v>
      </c>
    </row>
    <row r="29" spans="3:8">
      <c r="C29" s="18" t="s">
        <v>96</v>
      </c>
      <c r="D29" s="18" t="s">
        <v>92</v>
      </c>
      <c r="E29" t="s">
        <v>54</v>
      </c>
      <c r="F29" t="s">
        <v>66</v>
      </c>
      <c r="G29" t="s">
        <v>93</v>
      </c>
      <c r="H29" t="s">
        <v>94</v>
      </c>
    </row>
    <row r="30" spans="3:8">
      <c r="C30" s="18"/>
    </row>
    <row r="31" spans="3:8">
      <c r="C31" s="18" t="s">
        <v>97</v>
      </c>
      <c r="D31" s="18" t="s">
        <v>98</v>
      </c>
      <c r="E31" t="s">
        <v>54</v>
      </c>
      <c r="F31" t="s">
        <v>60</v>
      </c>
      <c r="G31" t="s">
        <v>56</v>
      </c>
      <c r="H31" t="s">
        <v>64</v>
      </c>
    </row>
    <row r="32" spans="3:8">
      <c r="C32" s="18" t="s">
        <v>99</v>
      </c>
      <c r="D32" s="18" t="s">
        <v>98</v>
      </c>
      <c r="E32" t="s">
        <v>54</v>
      </c>
      <c r="F32" t="s">
        <v>60</v>
      </c>
      <c r="G32" t="s">
        <v>56</v>
      </c>
      <c r="H32" t="s">
        <v>64</v>
      </c>
    </row>
    <row r="33" spans="3:8">
      <c r="C33" s="18" t="s">
        <v>100</v>
      </c>
      <c r="D33" s="18" t="s">
        <v>101</v>
      </c>
      <c r="E33" t="s">
        <v>54</v>
      </c>
      <c r="F33" t="s">
        <v>102</v>
      </c>
      <c r="G33" t="s">
        <v>56</v>
      </c>
      <c r="H33" t="s">
        <v>57</v>
      </c>
    </row>
    <row r="34" spans="3:8">
      <c r="C34" s="18" t="s">
        <v>103</v>
      </c>
      <c r="D34" s="18" t="s">
        <v>101</v>
      </c>
      <c r="E34" t="s">
        <v>54</v>
      </c>
      <c r="F34" t="s">
        <v>102</v>
      </c>
      <c r="G34" t="s">
        <v>56</v>
      </c>
      <c r="H34" t="s">
        <v>64</v>
      </c>
    </row>
    <row r="36" spans="3:8">
      <c r="C36" t="s">
        <v>104</v>
      </c>
      <c r="D36" s="18" t="s">
        <v>72</v>
      </c>
      <c r="E36" t="s">
        <v>105</v>
      </c>
      <c r="F36" t="s">
        <v>74</v>
      </c>
      <c r="G36" t="s">
        <v>106</v>
      </c>
      <c r="H36" t="s">
        <v>64</v>
      </c>
    </row>
    <row r="37" spans="3:8">
      <c r="C37" t="s">
        <v>107</v>
      </c>
      <c r="D37" s="18" t="s">
        <v>72</v>
      </c>
      <c r="E37" t="s">
        <v>54</v>
      </c>
      <c r="F37" t="s">
        <v>102</v>
      </c>
      <c r="G37" t="s">
        <v>108</v>
      </c>
      <c r="H37" t="s">
        <v>109</v>
      </c>
    </row>
    <row r="38" spans="3:8">
      <c r="C38" t="s">
        <v>110</v>
      </c>
      <c r="D38" s="18" t="s">
        <v>72</v>
      </c>
      <c r="E38" t="s">
        <v>54</v>
      </c>
      <c r="F38" t="s">
        <v>102</v>
      </c>
      <c r="G38" t="s">
        <v>111</v>
      </c>
      <c r="H38" t="s">
        <v>64</v>
      </c>
    </row>
    <row r="42" spans="3:8" ht="15.3">
      <c r="C42" s="20" t="s">
        <v>112</v>
      </c>
    </row>
    <row r="43" spans="3:8">
      <c r="C43" t="s">
        <v>113</v>
      </c>
    </row>
    <row r="44" spans="3:8">
      <c r="C44" t="s">
        <v>114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Fig9</vt:lpstr>
      <vt:lpstr>Sup Fig 1</vt:lpstr>
      <vt:lpstr>Sup Fig 5 </vt:lpstr>
      <vt:lpstr>deposited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Bi-Chang Chen</dc:creator>
  <cp:lastModifiedBy>Bi-Chang Chen</cp:lastModifiedBy>
  <dcterms:created xsi:type="dcterms:W3CDTF">2024-11-22T09:16:25Z</dcterms:created>
  <dcterms:modified xsi:type="dcterms:W3CDTF">2024-11-22T14:37:05Z</dcterms:modified>
</cp:coreProperties>
</file>