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it817_ic_ac_uk/Documents/PhD Imperial College London/YLE dsx paper/Approved manuscript/"/>
    </mc:Choice>
  </mc:AlternateContent>
  <xr:revisionPtr revIDLastSave="214" documentId="8_{9CE1EA3B-95AE-1245-8DBB-7A8FC837BF5F}" xr6:coauthVersionLast="47" xr6:coauthVersionMax="47" xr10:uidLastSave="{FC991952-F90D-1743-833F-32A20FEB1379}"/>
  <bookViews>
    <workbookView xWindow="-38240" yWindow="-3100" windowWidth="27640" windowHeight="16440" activeTab="6" xr2:uid="{1897B8A2-7341-8E43-B78C-DDB0B3B1E952}"/>
  </bookViews>
  <sheets>
    <sheet name="Fig. 2d, Fig. 4a" sheetId="1" r:id="rId1"/>
    <sheet name="Fig. 3c" sheetId="2" r:id="rId2"/>
    <sheet name="Fig. 3d" sheetId="3" r:id="rId3"/>
    <sheet name="Fig. 3e" sheetId="4" r:id="rId4"/>
    <sheet name="Fig. 4b" sheetId="6" r:id="rId5"/>
    <sheet name="Fig. 5a, 5b" sheetId="7" r:id="rId6"/>
    <sheet name="Supp. Fig. 6a, 6b" sheetId="9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6" l="1"/>
  <c r="H34" i="6"/>
  <c r="E34" i="6"/>
  <c r="K33" i="6"/>
  <c r="H33" i="6"/>
  <c r="E33" i="6"/>
  <c r="H32" i="6"/>
  <c r="E32" i="6"/>
  <c r="K31" i="6"/>
  <c r="H31" i="6"/>
  <c r="E31" i="6"/>
  <c r="K30" i="6"/>
  <c r="H30" i="6"/>
  <c r="E30" i="6"/>
  <c r="H29" i="6"/>
  <c r="E29" i="6"/>
  <c r="K28" i="6"/>
  <c r="H28" i="6"/>
  <c r="E28" i="6"/>
  <c r="K27" i="6"/>
  <c r="H27" i="6"/>
  <c r="E27" i="6"/>
  <c r="K26" i="6"/>
  <c r="H26" i="6"/>
  <c r="E26" i="6"/>
  <c r="K25" i="6"/>
  <c r="H25" i="6"/>
  <c r="E25" i="6"/>
  <c r="K24" i="6"/>
  <c r="H24" i="6"/>
  <c r="E24" i="6"/>
  <c r="K23" i="6"/>
  <c r="H23" i="6"/>
  <c r="E23" i="6"/>
  <c r="K22" i="6"/>
  <c r="H22" i="6"/>
  <c r="E22" i="6"/>
  <c r="K21" i="6"/>
  <c r="H21" i="6"/>
  <c r="E21" i="6"/>
  <c r="K20" i="6"/>
  <c r="H20" i="6"/>
  <c r="E20" i="6"/>
  <c r="K19" i="6"/>
  <c r="H19" i="6"/>
  <c r="E19" i="6"/>
  <c r="K18" i="6"/>
  <c r="H18" i="6"/>
  <c r="K17" i="6"/>
  <c r="H17" i="6"/>
  <c r="E17" i="6"/>
  <c r="K16" i="6"/>
  <c r="H16" i="6"/>
  <c r="E16" i="6"/>
  <c r="K15" i="6"/>
  <c r="H15" i="6"/>
  <c r="E15" i="6"/>
  <c r="K14" i="6"/>
  <c r="H14" i="6"/>
  <c r="E14" i="6"/>
  <c r="K13" i="6"/>
  <c r="H13" i="6"/>
  <c r="E13" i="6"/>
  <c r="K12" i="6"/>
  <c r="H12" i="6"/>
  <c r="E12" i="6"/>
  <c r="K11" i="6"/>
  <c r="H11" i="6"/>
  <c r="E11" i="6"/>
  <c r="K10" i="6"/>
  <c r="H10" i="6"/>
  <c r="E10" i="6"/>
  <c r="K9" i="6"/>
  <c r="H9" i="6"/>
  <c r="E9" i="6"/>
  <c r="K8" i="6"/>
  <c r="H8" i="6"/>
  <c r="E8" i="6"/>
  <c r="K7" i="6"/>
  <c r="H7" i="6"/>
  <c r="E7" i="6"/>
  <c r="K6" i="6"/>
  <c r="H6" i="6"/>
  <c r="E6" i="6"/>
  <c r="H5" i="6"/>
  <c r="E5" i="6"/>
  <c r="E13" i="2"/>
  <c r="I13" i="2" s="1"/>
  <c r="E7" i="2"/>
  <c r="I7" i="2" s="1"/>
  <c r="G6" i="3"/>
  <c r="H6" i="3"/>
  <c r="G7" i="3"/>
  <c r="H7" i="3"/>
  <c r="H7" i="2" l="1"/>
  <c r="H13" i="2"/>
</calcChain>
</file>

<file path=xl/sharedStrings.xml><?xml version="1.0" encoding="utf-8"?>
<sst xmlns="http://schemas.openxmlformats.org/spreadsheetml/2006/main" count="109" uniqueCount="63">
  <si>
    <r>
      <t>YLE</t>
    </r>
    <r>
      <rPr>
        <vertAlign val="superscript"/>
        <sz val="12"/>
        <rFont val="Arial"/>
        <family val="2"/>
      </rPr>
      <t>dsx</t>
    </r>
    <r>
      <rPr>
        <sz val="12"/>
        <rFont val="Arial"/>
        <family val="2"/>
      </rPr>
      <t xml:space="preserve">-A; 
</t>
    </r>
    <r>
      <rPr>
        <i/>
        <sz val="12"/>
        <rFont val="Arial"/>
        <family val="2"/>
      </rPr>
      <t>dsxF</t>
    </r>
    <r>
      <rPr>
        <i/>
        <vertAlign val="superscript"/>
        <sz val="12"/>
        <rFont val="Arial"/>
        <family val="2"/>
      </rPr>
      <t> GFP-null / +   </t>
    </r>
  </si>
  <si>
    <r>
      <t>  YLE</t>
    </r>
    <r>
      <rPr>
        <vertAlign val="superscript"/>
        <sz val="12"/>
        <rFont val="Arial"/>
        <family val="2"/>
      </rPr>
      <t>dsx</t>
    </r>
    <r>
      <rPr>
        <sz val="12"/>
        <rFont val="Arial"/>
        <family val="2"/>
      </rPr>
      <t xml:space="preserve">-A; 
</t>
    </r>
    <r>
      <rPr>
        <i/>
        <sz val="12"/>
        <rFont val="Arial"/>
        <family val="2"/>
      </rPr>
      <t>dsxF </t>
    </r>
    <r>
      <rPr>
        <i/>
        <vertAlign val="superscript"/>
        <sz val="12"/>
        <rFont val="Arial"/>
        <family val="2"/>
      </rPr>
      <t>Δ11 / +</t>
    </r>
  </si>
  <si>
    <r>
      <t>    YLE</t>
    </r>
    <r>
      <rPr>
        <vertAlign val="superscript"/>
        <sz val="12"/>
        <rFont val="Arial"/>
        <family val="2"/>
      </rPr>
      <t>dsx</t>
    </r>
    <r>
      <rPr>
        <sz val="12"/>
        <rFont val="Arial"/>
        <family val="2"/>
      </rPr>
      <t xml:space="preserve">-B; 
</t>
    </r>
    <r>
      <rPr>
        <i/>
        <sz val="12"/>
        <rFont val="Arial"/>
        <family val="2"/>
      </rPr>
      <t>dsxF</t>
    </r>
    <r>
      <rPr>
        <i/>
        <vertAlign val="superscript"/>
        <sz val="12"/>
        <rFont val="Arial"/>
        <family val="2"/>
      </rPr>
      <t> GFP-null / +   </t>
    </r>
  </si>
  <si>
    <r>
      <t>  YLE</t>
    </r>
    <r>
      <rPr>
        <vertAlign val="superscript"/>
        <sz val="12"/>
        <rFont val="Arial"/>
        <family val="2"/>
      </rPr>
      <t>dsx</t>
    </r>
    <r>
      <rPr>
        <sz val="12"/>
        <rFont val="Arial"/>
        <family val="2"/>
      </rPr>
      <t xml:space="preserve">-B; 
</t>
    </r>
    <r>
      <rPr>
        <i/>
        <sz val="12"/>
        <rFont val="Arial"/>
        <family val="2"/>
      </rPr>
      <t>dsxF </t>
    </r>
    <r>
      <rPr>
        <i/>
        <vertAlign val="superscript"/>
        <sz val="12"/>
        <rFont val="Arial"/>
        <family val="2"/>
      </rPr>
      <t>Δ11 / +</t>
    </r>
  </si>
  <si>
    <t>Data for figures 2d and 4a: transmission rates (%) of the dsxGFP-null and dsxD11 alleles</t>
  </si>
  <si>
    <t>Atracted to blood</t>
  </si>
  <si>
    <t>Able to feed</t>
  </si>
  <si>
    <t>Unable to feed</t>
  </si>
  <si>
    <t>Total individuals</t>
  </si>
  <si>
    <t>% atracted to blood</t>
  </si>
  <si>
    <t>% able to feed</t>
  </si>
  <si>
    <t>Intersex</t>
  </si>
  <si>
    <t>Females</t>
  </si>
  <si>
    <t>Data for figure 3d: Intersex individuals and females atracted to blood and able to feed on blood</t>
  </si>
  <si>
    <t>Numbers: Offspring from YLEdsx males X R1;R1 females</t>
  </si>
  <si>
    <t>Percentages: Offspring from YLEdsx males X R1;R1 females</t>
  </si>
  <si>
    <t>Offspring from YLEdsx;R1 males X WT females</t>
  </si>
  <si>
    <t>Data for figure 3c: number and percentage of individuals in the gentically female progeny with intersex or wild-type (female) phenotype</t>
  </si>
  <si>
    <t>No. eggs</t>
  </si>
  <si>
    <t>No. larvae</t>
  </si>
  <si>
    <r>
      <t>WT males x</t>
    </r>
    <r>
      <rPr>
        <i/>
        <sz val="12"/>
        <color theme="1"/>
        <rFont val="Aptos Narrow"/>
        <scheme val="minor"/>
      </rPr>
      <t xml:space="preserve"> dsxF Δ11 / +</t>
    </r>
    <r>
      <rPr>
        <sz val="12"/>
        <color theme="1"/>
        <rFont val="Aptos Narrow"/>
        <family val="2"/>
        <scheme val="minor"/>
      </rPr>
      <t>  ♀  </t>
    </r>
  </si>
  <si>
    <r>
      <t xml:space="preserve">WT males x </t>
    </r>
    <r>
      <rPr>
        <i/>
        <sz val="12"/>
        <color theme="1"/>
        <rFont val="Aptos Narrow"/>
        <scheme val="minor"/>
      </rPr>
      <t>dsxF + / + </t>
    </r>
    <r>
      <rPr>
        <sz val="12"/>
        <color theme="1"/>
        <rFont val="Aptos Narrow"/>
        <family val="2"/>
        <scheme val="minor"/>
      </rPr>
      <t> ♀  </t>
    </r>
  </si>
  <si>
    <t>Female no.</t>
  </si>
  <si>
    <t>NA</t>
  </si>
  <si>
    <t>-</t>
  </si>
  <si>
    <t>Data for figure 3e: Number of eggs and larvae produced by wild-type females and by females bearing the dsxD11 mutation with an intersex phenotype</t>
  </si>
  <si>
    <t>YLEdsx-A</t>
  </si>
  <si>
    <t>YLEdsx-B</t>
  </si>
  <si>
    <t>Wild-type</t>
  </si>
  <si>
    <t>♀</t>
  </si>
  <si>
    <t>Hatching rate</t>
  </si>
  <si>
    <t>Data for figure 4b: Number of eggs and larvae produced by wild-type females mated to YLEdsx males from both A and B strains, and by wild-type females mates to wild-type males</t>
  </si>
  <si>
    <t>Cage A</t>
  </si>
  <si>
    <t>Cage B</t>
  </si>
  <si>
    <t>Generations</t>
  </si>
  <si>
    <t>Number of YLE males</t>
  </si>
  <si>
    <t>Number of WT females</t>
  </si>
  <si>
    <t>Rest</t>
  </si>
  <si>
    <t>Total</t>
  </si>
  <si>
    <t>Relative number of WT females</t>
  </si>
  <si>
    <t>Data for figures 5 a and 5b: Number of YLEdsx males and number of wild-type females in each generation of the multigenerational experiment</t>
  </si>
  <si>
    <t>Gen 0</t>
  </si>
  <si>
    <t>Gen 1</t>
  </si>
  <si>
    <t>Gen 2</t>
  </si>
  <si>
    <t>Gen 3</t>
  </si>
  <si>
    <t>WT</t>
  </si>
  <si>
    <t>74-GCGGTGGTCAA-85</t>
  </si>
  <si>
    <t>67-AGGTCAAG-75</t>
  </si>
  <si>
    <t>72-AAGC-76</t>
  </si>
  <si>
    <t>65-ACAGGTCAAGC-76</t>
  </si>
  <si>
    <t>74-G-75</t>
  </si>
  <si>
    <t>67-AGGTCAAGC-76</t>
  </si>
  <si>
    <t>65-ACAGGTCAAG-75</t>
  </si>
  <si>
    <t>72-AAG-75</t>
  </si>
  <si>
    <t>70-TCAAG-75</t>
  </si>
  <si>
    <t>69-GTCAAG-75</t>
  </si>
  <si>
    <t>63-ACACAGGTCAAG-75</t>
  </si>
  <si>
    <t>74-GCGGTGGTC-83</t>
  </si>
  <si>
    <t>71-CAAGCGGT-79</t>
  </si>
  <si>
    <t>73-AG-75</t>
  </si>
  <si>
    <t>62-AACACAGGTCAAG-75</t>
  </si>
  <si>
    <t>Data for supplementary figures 6a and 6b: frequencies of the different dsx alleles found in each generation of the multigenerational experiment</t>
  </si>
  <si>
    <t>(Only deletions and the wild-type allele  were found at significant frequencies)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</si>
</sst>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167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10" fillId="0" borderId="0" xfId="0" applyFont="1"/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0" fillId="0" borderId="17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EC44C-BBAD-CD4E-92A8-8440D99DC628}">
  <dimension ref="A1:F41"/>
  <sheetViews>
    <sheetView workbookViewId="0">
      <selection activeCell="J17" sqref="J17"/>
    </sheetView>
  </sheetViews>
  <sheetFormatPr baseColWidth="10" defaultRowHeight="16" x14ac:dyDescent="0.2"/>
  <cols>
    <col min="2" max="2" width="24.6640625" style="2" customWidth="1"/>
    <col min="3" max="3" width="23" style="2" customWidth="1"/>
    <col min="4" max="4" width="27.1640625" style="2" customWidth="1"/>
    <col min="5" max="5" width="22.5" style="2" customWidth="1"/>
  </cols>
  <sheetData>
    <row r="1" spans="1:6" x14ac:dyDescent="0.2">
      <c r="A1" s="5" t="s">
        <v>4</v>
      </c>
    </row>
    <row r="3" spans="1:6" ht="20" x14ac:dyDescent="0.2">
      <c r="B3" s="3" t="s">
        <v>0</v>
      </c>
      <c r="C3" s="3" t="s">
        <v>1</v>
      </c>
      <c r="D3" s="3" t="s">
        <v>2</v>
      </c>
      <c r="E3" s="3" t="s">
        <v>3</v>
      </c>
      <c r="F3" s="1"/>
    </row>
    <row r="4" spans="1:6" x14ac:dyDescent="0.2">
      <c r="B4" s="4">
        <v>73.333333300000007</v>
      </c>
      <c r="C4" s="4">
        <v>71.484259640000005</v>
      </c>
      <c r="D4" s="4">
        <v>50.505050500000003</v>
      </c>
      <c r="E4" s="4">
        <v>100</v>
      </c>
    </row>
    <row r="5" spans="1:6" x14ac:dyDescent="0.2">
      <c r="B5" s="4">
        <v>100</v>
      </c>
      <c r="C5" s="4">
        <v>51.279962169999997</v>
      </c>
      <c r="D5" s="4">
        <v>90.243902399999996</v>
      </c>
      <c r="E5" s="4">
        <v>100</v>
      </c>
    </row>
    <row r="6" spans="1:6" x14ac:dyDescent="0.2">
      <c r="B6" s="4">
        <v>59.459459500000001</v>
      </c>
      <c r="C6" s="4">
        <v>72.610732189999993</v>
      </c>
      <c r="D6" s="4">
        <v>100</v>
      </c>
      <c r="E6" s="4">
        <v>100</v>
      </c>
    </row>
    <row r="7" spans="1:6" x14ac:dyDescent="0.2">
      <c r="B7" s="4">
        <v>92</v>
      </c>
      <c r="C7" s="4">
        <v>81.366046339999997</v>
      </c>
      <c r="D7" s="4">
        <v>89.393939399999994</v>
      </c>
      <c r="E7" s="4">
        <v>90</v>
      </c>
    </row>
    <row r="8" spans="1:6" x14ac:dyDescent="0.2">
      <c r="B8" s="4">
        <v>100</v>
      </c>
      <c r="C8" s="4">
        <v>48.192383049999997</v>
      </c>
      <c r="D8" s="4">
        <v>100</v>
      </c>
      <c r="E8" s="4">
        <v>100</v>
      </c>
    </row>
    <row r="9" spans="1:6" x14ac:dyDescent="0.2">
      <c r="B9" s="4">
        <v>64.102564099999995</v>
      </c>
      <c r="C9" s="4">
        <v>46.779233470000001</v>
      </c>
      <c r="D9" s="4">
        <v>100</v>
      </c>
      <c r="E9" s="4">
        <v>80</v>
      </c>
    </row>
    <row r="10" spans="1:6" x14ac:dyDescent="0.2">
      <c r="B10" s="4">
        <v>100</v>
      </c>
      <c r="C10" s="4">
        <v>93.027210879999998</v>
      </c>
      <c r="D10" s="4">
        <v>91.525423700000005</v>
      </c>
      <c r="E10" s="4">
        <v>85.714285700000005</v>
      </c>
    </row>
    <row r="11" spans="1:6" x14ac:dyDescent="0.2">
      <c r="B11" s="4">
        <v>68.503936999999993</v>
      </c>
      <c r="C11" s="4">
        <v>91.572739330000005</v>
      </c>
      <c r="D11" s="4">
        <v>100</v>
      </c>
      <c r="E11" s="4">
        <v>100</v>
      </c>
    </row>
    <row r="12" spans="1:6" x14ac:dyDescent="0.2">
      <c r="B12" s="4">
        <v>97.590361400000006</v>
      </c>
      <c r="C12" s="4">
        <v>89.280505169999998</v>
      </c>
      <c r="D12" s="4">
        <v>100</v>
      </c>
      <c r="E12" s="4">
        <v>94.736842100000004</v>
      </c>
    </row>
    <row r="13" spans="1:6" x14ac:dyDescent="0.2">
      <c r="B13" s="4">
        <v>100</v>
      </c>
      <c r="C13" s="4">
        <v>34.978172880000002</v>
      </c>
      <c r="D13" s="4">
        <v>89.473684199999994</v>
      </c>
      <c r="E13" s="4"/>
    </row>
    <row r="14" spans="1:6" x14ac:dyDescent="0.2">
      <c r="B14" s="4">
        <v>100</v>
      </c>
      <c r="C14" s="4">
        <v>53.506529399999998</v>
      </c>
      <c r="D14" s="4">
        <v>77.215189899999999</v>
      </c>
      <c r="E14" s="4"/>
    </row>
    <row r="15" spans="1:6" x14ac:dyDescent="0.2">
      <c r="B15" s="4">
        <v>74.193548399999997</v>
      </c>
      <c r="C15" s="4">
        <v>75.659808609999999</v>
      </c>
      <c r="D15" s="4">
        <v>100</v>
      </c>
      <c r="E15" s="4"/>
    </row>
    <row r="16" spans="1:6" x14ac:dyDescent="0.2">
      <c r="B16" s="4">
        <v>41.4634146</v>
      </c>
      <c r="C16" s="4">
        <v>86.45366851</v>
      </c>
      <c r="D16" s="4">
        <v>100</v>
      </c>
      <c r="E16" s="4"/>
    </row>
    <row r="17" spans="2:5" x14ac:dyDescent="0.2">
      <c r="B17" s="4">
        <v>100</v>
      </c>
      <c r="C17" s="4">
        <v>99.458822780000006</v>
      </c>
      <c r="D17" s="4">
        <v>96.923076899999998</v>
      </c>
      <c r="E17" s="4"/>
    </row>
    <row r="18" spans="2:5" x14ac:dyDescent="0.2">
      <c r="B18" s="4">
        <v>89.690721600000003</v>
      </c>
      <c r="C18" s="4">
        <v>74.669935390000006</v>
      </c>
      <c r="D18" s="4">
        <v>48.936170199999999</v>
      </c>
      <c r="E18" s="4"/>
    </row>
    <row r="19" spans="2:5" x14ac:dyDescent="0.2">
      <c r="B19" s="4">
        <v>100</v>
      </c>
      <c r="C19" s="4">
        <v>92.020343740000001</v>
      </c>
      <c r="D19" s="4">
        <v>100</v>
      </c>
      <c r="E19" s="4"/>
    </row>
    <row r="20" spans="2:5" x14ac:dyDescent="0.2">
      <c r="B20" s="4">
        <v>57.894736799999997</v>
      </c>
      <c r="C20" s="4"/>
      <c r="D20" s="4">
        <v>96.3963964</v>
      </c>
      <c r="E20" s="4"/>
    </row>
    <row r="21" spans="2:5" x14ac:dyDescent="0.2">
      <c r="B21" s="4">
        <v>52.380952399999998</v>
      </c>
      <c r="C21" s="4"/>
      <c r="D21" s="4">
        <v>100</v>
      </c>
      <c r="E21" s="4"/>
    </row>
    <row r="22" spans="2:5" x14ac:dyDescent="0.2">
      <c r="B22" s="4">
        <v>65.384615400000001</v>
      </c>
      <c r="C22" s="4"/>
      <c r="D22" s="4">
        <v>93.333333300000007</v>
      </c>
      <c r="E22" s="4"/>
    </row>
    <row r="23" spans="2:5" x14ac:dyDescent="0.2">
      <c r="B23" s="4">
        <v>100</v>
      </c>
      <c r="C23" s="4"/>
      <c r="D23" s="4">
        <v>100</v>
      </c>
      <c r="E23" s="4"/>
    </row>
    <row r="24" spans="2:5" x14ac:dyDescent="0.2">
      <c r="B24" s="4">
        <v>52.380952399999998</v>
      </c>
      <c r="C24" s="4"/>
      <c r="D24" s="4">
        <v>83.928571399999996</v>
      </c>
      <c r="E24" s="4"/>
    </row>
    <row r="25" spans="2:5" x14ac:dyDescent="0.2">
      <c r="B25" s="4">
        <v>72.972972999999996</v>
      </c>
      <c r="C25" s="4"/>
      <c r="D25" s="4">
        <v>97.959183699999997</v>
      </c>
      <c r="E25" s="4"/>
    </row>
    <row r="26" spans="2:5" x14ac:dyDescent="0.2">
      <c r="B26" s="4">
        <v>100</v>
      </c>
      <c r="C26" s="4"/>
      <c r="D26" s="4">
        <v>97.619047600000002</v>
      </c>
      <c r="E26" s="4"/>
    </row>
    <row r="27" spans="2:5" x14ac:dyDescent="0.2">
      <c r="B27" s="4">
        <v>73.333333300000007</v>
      </c>
      <c r="C27" s="4"/>
      <c r="D27" s="4">
        <v>95.541401300000004</v>
      </c>
      <c r="E27" s="4"/>
    </row>
    <row r="28" spans="2:5" x14ac:dyDescent="0.2">
      <c r="B28" s="4">
        <v>51.515151500000002</v>
      </c>
      <c r="C28" s="4"/>
      <c r="D28" s="4">
        <v>93.75</v>
      </c>
      <c r="E28" s="4"/>
    </row>
    <row r="29" spans="2:5" x14ac:dyDescent="0.2">
      <c r="B29" s="4">
        <v>100</v>
      </c>
      <c r="C29" s="4"/>
      <c r="D29" s="4">
        <v>100</v>
      </c>
      <c r="E29" s="4"/>
    </row>
    <row r="30" spans="2:5" x14ac:dyDescent="0.2">
      <c r="B30" s="4">
        <v>57.894736799999997</v>
      </c>
      <c r="C30" s="4"/>
      <c r="D30" s="4">
        <v>98.795180700000003</v>
      </c>
      <c r="E30" s="4"/>
    </row>
    <row r="31" spans="2:5" x14ac:dyDescent="0.2">
      <c r="B31" s="4">
        <v>82.758620699999994</v>
      </c>
      <c r="C31" s="4"/>
      <c r="D31" s="4">
        <v>99.019607800000003</v>
      </c>
      <c r="E31" s="4"/>
    </row>
    <row r="32" spans="2:5" x14ac:dyDescent="0.2">
      <c r="B32" s="4">
        <v>39.393939400000001</v>
      </c>
      <c r="C32" s="4"/>
      <c r="D32" s="4">
        <v>93.700787399999996</v>
      </c>
      <c r="E32" s="4"/>
    </row>
    <row r="33" spans="2:5" x14ac:dyDescent="0.2">
      <c r="B33" s="4">
        <v>100</v>
      </c>
      <c r="C33" s="4"/>
      <c r="D33" s="4">
        <v>100</v>
      </c>
      <c r="E33" s="4"/>
    </row>
    <row r="34" spans="2:5" x14ac:dyDescent="0.2">
      <c r="B34" s="4">
        <v>100</v>
      </c>
      <c r="C34" s="4"/>
      <c r="D34" s="4"/>
      <c r="E34" s="4"/>
    </row>
    <row r="35" spans="2:5" x14ac:dyDescent="0.2">
      <c r="B35" s="4">
        <v>66.197183100000004</v>
      </c>
      <c r="C35" s="4"/>
      <c r="D35" s="4"/>
      <c r="E35" s="4"/>
    </row>
    <row r="36" spans="2:5" x14ac:dyDescent="0.2">
      <c r="B36" s="4">
        <v>92.857142899999999</v>
      </c>
      <c r="C36" s="4"/>
      <c r="D36" s="4"/>
      <c r="E36" s="4"/>
    </row>
    <row r="37" spans="2:5" x14ac:dyDescent="0.2">
      <c r="B37" s="4">
        <v>98.245614000000003</v>
      </c>
      <c r="C37" s="4"/>
      <c r="D37" s="4"/>
      <c r="E37" s="4"/>
    </row>
    <row r="38" spans="2:5" x14ac:dyDescent="0.2">
      <c r="B38" s="4">
        <v>100</v>
      </c>
      <c r="C38" s="4"/>
      <c r="D38" s="4"/>
      <c r="E38" s="4"/>
    </row>
    <row r="39" spans="2:5" x14ac:dyDescent="0.2">
      <c r="B39" s="4">
        <v>88.976377999999997</v>
      </c>
      <c r="C39" s="4"/>
      <c r="D39" s="4"/>
      <c r="E39" s="4"/>
    </row>
    <row r="40" spans="2:5" x14ac:dyDescent="0.2">
      <c r="B40" s="4">
        <v>86.138613899999996</v>
      </c>
      <c r="C40" s="4"/>
      <c r="D40" s="4"/>
      <c r="E40" s="4"/>
    </row>
    <row r="41" spans="2:5" x14ac:dyDescent="0.2">
      <c r="B41" s="4">
        <v>100</v>
      </c>
      <c r="C41" s="4"/>
      <c r="D41" s="4"/>
      <c r="E4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DBB2-AFEB-6143-ACB0-92078BCA3F29}">
  <dimension ref="A1:I13"/>
  <sheetViews>
    <sheetView workbookViewId="0">
      <selection activeCell="K24" sqref="K24"/>
    </sheetView>
  </sheetViews>
  <sheetFormatPr baseColWidth="10" defaultRowHeight="16" x14ac:dyDescent="0.2"/>
  <cols>
    <col min="2" max="2" width="15" bestFit="1" customWidth="1"/>
    <col min="4" max="4" width="12.6640625" bestFit="1" customWidth="1"/>
    <col min="5" max="5" width="14.1640625" bestFit="1" customWidth="1"/>
    <col min="6" max="6" width="17" bestFit="1" customWidth="1"/>
    <col min="7" max="7" width="12.33203125" bestFit="1" customWidth="1"/>
  </cols>
  <sheetData>
    <row r="1" spans="1:9" x14ac:dyDescent="0.2">
      <c r="A1" s="5" t="s">
        <v>17</v>
      </c>
    </row>
    <row r="4" spans="1:9" x14ac:dyDescent="0.2">
      <c r="B4" t="s">
        <v>14</v>
      </c>
      <c r="H4" t="s">
        <v>15</v>
      </c>
    </row>
    <row r="6" spans="1:9" x14ac:dyDescent="0.2">
      <c r="B6" t="s">
        <v>11</v>
      </c>
      <c r="C6" t="s">
        <v>12</v>
      </c>
      <c r="H6" t="s">
        <v>11</v>
      </c>
      <c r="I6" t="s">
        <v>12</v>
      </c>
    </row>
    <row r="7" spans="1:9" x14ac:dyDescent="0.2">
      <c r="B7">
        <v>86</v>
      </c>
      <c r="C7">
        <v>28</v>
      </c>
      <c r="E7">
        <f>SUM(B7:C7)</f>
        <v>114</v>
      </c>
      <c r="H7" s="6">
        <f>(B7/E7)*100</f>
        <v>75.438596491228068</v>
      </c>
      <c r="I7" s="6">
        <f>(C7/E7)*100</f>
        <v>24.561403508771928</v>
      </c>
    </row>
    <row r="10" spans="1:9" x14ac:dyDescent="0.2">
      <c r="B10" t="s">
        <v>16</v>
      </c>
      <c r="H10" t="s">
        <v>16</v>
      </c>
    </row>
    <row r="12" spans="1:9" x14ac:dyDescent="0.2">
      <c r="B12" t="s">
        <v>11</v>
      </c>
      <c r="C12" t="s">
        <v>12</v>
      </c>
      <c r="H12" t="s">
        <v>11</v>
      </c>
      <c r="I12" t="s">
        <v>12</v>
      </c>
    </row>
    <row r="13" spans="1:9" x14ac:dyDescent="0.2">
      <c r="B13">
        <v>82</v>
      </c>
      <c r="C13">
        <v>89</v>
      </c>
      <c r="E13">
        <f>SUM(B13:C13)</f>
        <v>171</v>
      </c>
      <c r="H13" s="6">
        <f>(B13/E13)*100</f>
        <v>47.953216374269005</v>
      </c>
      <c r="I13" s="6">
        <f>(C13/E13)*100</f>
        <v>52.046783625730995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96B6-C895-F54A-B627-55D7B034990E}">
  <dimension ref="A1:H9"/>
  <sheetViews>
    <sheetView workbookViewId="0">
      <selection activeCell="K12" sqref="K12"/>
    </sheetView>
  </sheetViews>
  <sheetFormatPr baseColWidth="10" defaultRowHeight="16" x14ac:dyDescent="0.2"/>
  <cols>
    <col min="3" max="3" width="15" bestFit="1" customWidth="1"/>
    <col min="5" max="5" width="12.6640625" bestFit="1" customWidth="1"/>
    <col min="6" max="6" width="14.1640625" bestFit="1" customWidth="1"/>
    <col min="7" max="7" width="17" bestFit="1" customWidth="1"/>
    <col min="8" max="8" width="12.33203125" bestFit="1" customWidth="1"/>
  </cols>
  <sheetData>
    <row r="1" spans="1:8" x14ac:dyDescent="0.2">
      <c r="A1" s="5" t="s">
        <v>13</v>
      </c>
    </row>
    <row r="5" spans="1:8" x14ac:dyDescent="0.2"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</row>
    <row r="6" spans="1:8" x14ac:dyDescent="0.2">
      <c r="B6" t="s">
        <v>11</v>
      </c>
      <c r="C6">
        <v>65</v>
      </c>
      <c r="D6">
        <v>20</v>
      </c>
      <c r="E6">
        <v>55</v>
      </c>
      <c r="F6">
        <v>75</v>
      </c>
      <c r="G6" s="6">
        <f>(C6/F6)*100</f>
        <v>86.666666666666671</v>
      </c>
      <c r="H6" s="6">
        <f>(D6/F6)*100</f>
        <v>26.666666666666668</v>
      </c>
    </row>
    <row r="7" spans="1:8" x14ac:dyDescent="0.2">
      <c r="B7" t="s">
        <v>12</v>
      </c>
      <c r="C7">
        <v>50</v>
      </c>
      <c r="D7">
        <v>47</v>
      </c>
      <c r="E7">
        <v>3</v>
      </c>
      <c r="F7">
        <v>50</v>
      </c>
      <c r="G7" s="6">
        <f>(C7/F7)*100</f>
        <v>100</v>
      </c>
      <c r="H7" s="6">
        <f>(D7/F7)*100</f>
        <v>94</v>
      </c>
    </row>
    <row r="8" spans="1:8" x14ac:dyDescent="0.2">
      <c r="G8" s="6"/>
      <c r="H8" s="6"/>
    </row>
    <row r="9" spans="1:8" x14ac:dyDescent="0.2">
      <c r="G9" s="6"/>
      <c r="H9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FCB0-D69B-7B4D-A68E-47AFA1903750}">
  <dimension ref="A1:O53"/>
  <sheetViews>
    <sheetView workbookViewId="0">
      <selection activeCell="K17" sqref="K17"/>
    </sheetView>
  </sheetViews>
  <sheetFormatPr baseColWidth="10" defaultRowHeight="16" x14ac:dyDescent="0.2"/>
  <cols>
    <col min="7" max="7" width="10.83203125" customWidth="1"/>
    <col min="8" max="8" width="12" customWidth="1"/>
    <col min="10" max="10" width="13.1640625" style="2" bestFit="1" customWidth="1"/>
    <col min="11" max="11" width="14.83203125" style="2" bestFit="1" customWidth="1"/>
    <col min="14" max="15" width="10.83203125" style="2"/>
  </cols>
  <sheetData>
    <row r="1" spans="1:15" x14ac:dyDescent="0.2">
      <c r="A1" s="5" t="s">
        <v>25</v>
      </c>
    </row>
    <row r="4" spans="1:15" x14ac:dyDescent="0.2">
      <c r="B4" s="9" t="s">
        <v>21</v>
      </c>
      <c r="C4" s="9"/>
      <c r="D4" s="9"/>
      <c r="F4" s="9" t="s">
        <v>20</v>
      </c>
      <c r="G4" s="9"/>
      <c r="H4" s="9"/>
      <c r="J4" s="7"/>
      <c r="K4" s="7"/>
      <c r="N4" s="8"/>
      <c r="O4" s="8"/>
    </row>
    <row r="5" spans="1:15" x14ac:dyDescent="0.2">
      <c r="B5" t="s">
        <v>22</v>
      </c>
      <c r="C5" t="s">
        <v>18</v>
      </c>
      <c r="D5" t="s">
        <v>19</v>
      </c>
      <c r="F5" t="s">
        <v>22</v>
      </c>
      <c r="G5" t="s">
        <v>18</v>
      </c>
      <c r="H5" t="s">
        <v>19</v>
      </c>
      <c r="J5" s="4"/>
      <c r="K5" s="4"/>
      <c r="N5" s="4"/>
      <c r="O5" s="4"/>
    </row>
    <row r="6" spans="1:15" x14ac:dyDescent="0.2">
      <c r="B6">
        <v>1</v>
      </c>
      <c r="C6" s="4">
        <v>125</v>
      </c>
      <c r="D6" s="4">
        <v>111</v>
      </c>
      <c r="F6">
        <v>1</v>
      </c>
      <c r="G6" s="4">
        <v>0</v>
      </c>
      <c r="H6" s="4">
        <v>0</v>
      </c>
      <c r="J6" s="4"/>
      <c r="K6" s="4"/>
      <c r="N6" s="4"/>
      <c r="O6" s="4"/>
    </row>
    <row r="7" spans="1:15" x14ac:dyDescent="0.2">
      <c r="B7">
        <v>2</v>
      </c>
      <c r="C7" s="4">
        <v>118</v>
      </c>
      <c r="D7" s="4">
        <v>105</v>
      </c>
      <c r="F7">
        <v>2</v>
      </c>
      <c r="G7" s="4">
        <v>0</v>
      </c>
      <c r="H7" s="4">
        <v>0</v>
      </c>
      <c r="J7" s="4"/>
      <c r="K7" s="4"/>
      <c r="N7" s="4"/>
      <c r="O7" s="4"/>
    </row>
    <row r="8" spans="1:15" x14ac:dyDescent="0.2">
      <c r="B8">
        <v>3</v>
      </c>
      <c r="C8" s="4">
        <v>65</v>
      </c>
      <c r="D8" s="4">
        <v>0</v>
      </c>
      <c r="F8">
        <v>3</v>
      </c>
      <c r="G8" s="4">
        <v>0</v>
      </c>
      <c r="H8" s="4">
        <v>0</v>
      </c>
      <c r="J8" s="4"/>
      <c r="K8" s="4"/>
      <c r="N8" s="4"/>
      <c r="O8" s="4"/>
    </row>
    <row r="9" spans="1:15" x14ac:dyDescent="0.2">
      <c r="B9">
        <v>4</v>
      </c>
      <c r="C9" s="4">
        <v>110</v>
      </c>
      <c r="D9" s="4">
        <v>105</v>
      </c>
      <c r="F9">
        <v>4</v>
      </c>
      <c r="G9" s="4">
        <v>0</v>
      </c>
      <c r="H9" s="4">
        <v>0</v>
      </c>
      <c r="J9" s="4"/>
      <c r="K9" s="4"/>
      <c r="N9" s="4"/>
      <c r="O9" s="4"/>
    </row>
    <row r="10" spans="1:15" x14ac:dyDescent="0.2">
      <c r="B10">
        <v>5</v>
      </c>
      <c r="C10" s="4">
        <v>109</v>
      </c>
      <c r="D10" s="4">
        <v>103</v>
      </c>
      <c r="F10">
        <v>5</v>
      </c>
      <c r="G10" s="4">
        <v>0</v>
      </c>
      <c r="H10" s="4">
        <v>0</v>
      </c>
      <c r="J10" s="4"/>
      <c r="K10" s="4"/>
      <c r="N10" s="4"/>
      <c r="O10" s="4"/>
    </row>
    <row r="11" spans="1:15" x14ac:dyDescent="0.2">
      <c r="B11">
        <v>6</v>
      </c>
      <c r="C11" s="4">
        <v>115</v>
      </c>
      <c r="D11" s="4">
        <v>112</v>
      </c>
      <c r="F11">
        <v>6</v>
      </c>
      <c r="G11" s="4">
        <v>0</v>
      </c>
      <c r="H11" s="4">
        <v>0</v>
      </c>
      <c r="J11" s="4"/>
      <c r="K11" s="4"/>
      <c r="N11" s="4"/>
      <c r="O11" s="4"/>
    </row>
    <row r="12" spans="1:15" x14ac:dyDescent="0.2">
      <c r="B12">
        <v>7</v>
      </c>
      <c r="C12" s="4">
        <v>1</v>
      </c>
      <c r="D12" s="4">
        <v>0</v>
      </c>
      <c r="F12">
        <v>7</v>
      </c>
      <c r="G12" s="4">
        <v>0</v>
      </c>
      <c r="H12" s="4">
        <v>0</v>
      </c>
      <c r="J12" s="4"/>
      <c r="K12" s="4"/>
      <c r="N12" s="4"/>
      <c r="O12" s="4"/>
    </row>
    <row r="13" spans="1:15" x14ac:dyDescent="0.2">
      <c r="B13">
        <v>8</v>
      </c>
      <c r="C13" s="4">
        <v>100</v>
      </c>
      <c r="D13" s="4">
        <v>97</v>
      </c>
      <c r="F13">
        <v>8</v>
      </c>
      <c r="G13" s="4">
        <v>0</v>
      </c>
      <c r="H13" s="4">
        <v>0</v>
      </c>
      <c r="J13" s="4"/>
      <c r="K13" s="4"/>
      <c r="N13" s="4"/>
      <c r="O13" s="4"/>
    </row>
    <row r="14" spans="1:15" x14ac:dyDescent="0.2">
      <c r="B14">
        <v>9</v>
      </c>
      <c r="C14" s="4">
        <v>151</v>
      </c>
      <c r="D14" s="4">
        <v>144</v>
      </c>
      <c r="F14">
        <v>9</v>
      </c>
      <c r="G14" s="4">
        <v>0</v>
      </c>
      <c r="H14" s="4">
        <v>0</v>
      </c>
      <c r="J14" s="4"/>
      <c r="K14" s="4"/>
      <c r="N14" s="4"/>
      <c r="O14" s="4"/>
    </row>
    <row r="15" spans="1:15" x14ac:dyDescent="0.2">
      <c r="B15">
        <v>10</v>
      </c>
      <c r="C15" s="4">
        <v>97</v>
      </c>
      <c r="D15" s="4">
        <v>93</v>
      </c>
      <c r="F15">
        <v>10</v>
      </c>
      <c r="G15" s="4">
        <v>0</v>
      </c>
      <c r="H15" s="4">
        <v>0</v>
      </c>
      <c r="J15" s="4"/>
      <c r="K15" s="4"/>
      <c r="N15" s="4"/>
      <c r="O15" s="4"/>
    </row>
    <row r="16" spans="1:15" x14ac:dyDescent="0.2">
      <c r="B16">
        <v>11</v>
      </c>
      <c r="C16" s="4">
        <v>53</v>
      </c>
      <c r="D16" s="4">
        <v>48</v>
      </c>
      <c r="F16">
        <v>11</v>
      </c>
      <c r="G16" s="4">
        <v>0</v>
      </c>
      <c r="H16" s="4">
        <v>0</v>
      </c>
      <c r="J16" s="4"/>
      <c r="K16" s="4"/>
      <c r="N16" s="4"/>
      <c r="O16" s="4"/>
    </row>
    <row r="17" spans="2:15" x14ac:dyDescent="0.2">
      <c r="B17">
        <v>12</v>
      </c>
      <c r="C17" s="4">
        <v>0</v>
      </c>
      <c r="D17" s="4">
        <v>0</v>
      </c>
      <c r="F17">
        <v>12</v>
      </c>
      <c r="G17" s="4">
        <v>0</v>
      </c>
      <c r="H17" s="4">
        <v>0</v>
      </c>
      <c r="J17" s="4"/>
      <c r="K17" s="4"/>
      <c r="N17" s="4"/>
      <c r="O17" s="4"/>
    </row>
    <row r="18" spans="2:15" x14ac:dyDescent="0.2">
      <c r="B18">
        <v>13</v>
      </c>
      <c r="C18" s="4">
        <v>0</v>
      </c>
      <c r="D18" s="4">
        <v>0</v>
      </c>
      <c r="F18">
        <v>13</v>
      </c>
      <c r="G18" s="4">
        <v>0</v>
      </c>
      <c r="H18" s="4">
        <v>0</v>
      </c>
      <c r="J18" s="4"/>
      <c r="K18" s="4"/>
      <c r="N18" s="4"/>
      <c r="O18" s="4"/>
    </row>
    <row r="19" spans="2:15" x14ac:dyDescent="0.2">
      <c r="B19">
        <v>14</v>
      </c>
      <c r="C19" s="4">
        <v>115</v>
      </c>
      <c r="D19" s="4">
        <v>103</v>
      </c>
      <c r="F19">
        <v>14</v>
      </c>
      <c r="G19" s="4">
        <v>0</v>
      </c>
      <c r="H19" s="4">
        <v>0</v>
      </c>
      <c r="J19" s="4"/>
      <c r="K19" s="4"/>
      <c r="N19" s="4"/>
      <c r="O19" s="4"/>
    </row>
    <row r="20" spans="2:15" x14ac:dyDescent="0.2">
      <c r="B20">
        <v>15</v>
      </c>
      <c r="C20" s="4">
        <v>71</v>
      </c>
      <c r="D20" s="4">
        <v>67</v>
      </c>
      <c r="F20">
        <v>15</v>
      </c>
      <c r="G20" s="4">
        <v>0</v>
      </c>
      <c r="H20" s="4">
        <v>0</v>
      </c>
      <c r="J20" s="4"/>
      <c r="K20" s="4"/>
      <c r="N20" s="4"/>
      <c r="O20" s="4"/>
    </row>
    <row r="21" spans="2:15" x14ac:dyDescent="0.2">
      <c r="B21">
        <v>16</v>
      </c>
      <c r="C21" s="4">
        <v>0</v>
      </c>
      <c r="D21" s="4">
        <v>0</v>
      </c>
      <c r="F21">
        <v>16</v>
      </c>
      <c r="G21" s="4">
        <v>0</v>
      </c>
      <c r="H21" s="4">
        <v>0</v>
      </c>
      <c r="J21" s="4"/>
      <c r="K21" s="4"/>
      <c r="N21" s="4"/>
      <c r="O21" s="4"/>
    </row>
    <row r="22" spans="2:15" x14ac:dyDescent="0.2">
      <c r="B22">
        <v>17</v>
      </c>
      <c r="C22" s="4">
        <v>111</v>
      </c>
      <c r="D22" s="4">
        <v>92</v>
      </c>
      <c r="F22">
        <v>17</v>
      </c>
      <c r="G22" s="4">
        <v>0</v>
      </c>
      <c r="H22" s="4">
        <v>0</v>
      </c>
      <c r="J22" s="4"/>
      <c r="K22" s="4"/>
      <c r="N22" s="4"/>
      <c r="O22" s="4"/>
    </row>
    <row r="23" spans="2:15" x14ac:dyDescent="0.2">
      <c r="B23">
        <v>18</v>
      </c>
      <c r="C23" s="4">
        <v>115</v>
      </c>
      <c r="D23" s="4">
        <v>111</v>
      </c>
      <c r="F23">
        <v>18</v>
      </c>
      <c r="G23" s="4">
        <v>0</v>
      </c>
      <c r="H23" s="4">
        <v>0</v>
      </c>
      <c r="J23" s="4"/>
      <c r="K23" s="4"/>
      <c r="N23" s="4"/>
      <c r="O23" s="4"/>
    </row>
    <row r="24" spans="2:15" x14ac:dyDescent="0.2">
      <c r="B24">
        <v>19</v>
      </c>
      <c r="C24" s="4">
        <v>0</v>
      </c>
      <c r="D24" s="4">
        <v>0</v>
      </c>
      <c r="F24">
        <v>19</v>
      </c>
      <c r="G24" s="4">
        <v>0</v>
      </c>
      <c r="H24" s="4">
        <v>0</v>
      </c>
      <c r="J24" s="4"/>
      <c r="K24" s="4"/>
      <c r="N24" s="4"/>
      <c r="O24" s="4"/>
    </row>
    <row r="25" spans="2:15" x14ac:dyDescent="0.2">
      <c r="B25">
        <v>20</v>
      </c>
      <c r="C25" s="4">
        <v>140</v>
      </c>
      <c r="D25" s="4">
        <v>138</v>
      </c>
      <c r="F25">
        <v>20</v>
      </c>
      <c r="G25" s="4">
        <v>0</v>
      </c>
      <c r="H25" s="4">
        <v>0</v>
      </c>
      <c r="J25" s="4"/>
      <c r="K25" s="4"/>
      <c r="N25" s="4"/>
      <c r="O25" s="4"/>
    </row>
    <row r="26" spans="2:15" x14ac:dyDescent="0.2">
      <c r="B26">
        <v>21</v>
      </c>
      <c r="C26" s="4">
        <v>152</v>
      </c>
      <c r="D26" s="4">
        <v>146</v>
      </c>
      <c r="F26">
        <v>21</v>
      </c>
      <c r="G26" s="4">
        <v>0</v>
      </c>
      <c r="H26" s="4">
        <v>0</v>
      </c>
      <c r="J26" s="4"/>
      <c r="K26" s="4"/>
      <c r="N26" s="4"/>
      <c r="O26" s="4"/>
    </row>
    <row r="27" spans="2:15" x14ac:dyDescent="0.2">
      <c r="B27">
        <v>22</v>
      </c>
      <c r="C27" s="4">
        <v>142</v>
      </c>
      <c r="D27" s="4">
        <v>136</v>
      </c>
      <c r="F27">
        <v>22</v>
      </c>
      <c r="G27" s="4">
        <v>0</v>
      </c>
      <c r="H27" s="4">
        <v>0</v>
      </c>
      <c r="J27" s="4"/>
      <c r="K27" s="4"/>
      <c r="N27" s="4"/>
      <c r="O27" s="4"/>
    </row>
    <row r="28" spans="2:15" x14ac:dyDescent="0.2">
      <c r="B28">
        <v>23</v>
      </c>
      <c r="C28" s="4">
        <v>94</v>
      </c>
      <c r="D28" s="4">
        <v>88</v>
      </c>
      <c r="F28">
        <v>23</v>
      </c>
      <c r="G28" s="4">
        <v>0</v>
      </c>
      <c r="H28" s="4">
        <v>0</v>
      </c>
      <c r="J28" s="4"/>
      <c r="K28" s="4"/>
      <c r="N28" s="4"/>
      <c r="O28" s="4"/>
    </row>
    <row r="29" spans="2:15" x14ac:dyDescent="0.2">
      <c r="B29">
        <v>24</v>
      </c>
      <c r="C29" s="4">
        <v>114</v>
      </c>
      <c r="D29" s="4">
        <v>80</v>
      </c>
      <c r="F29">
        <v>24</v>
      </c>
      <c r="G29" s="4">
        <v>0</v>
      </c>
      <c r="H29" s="4">
        <v>0</v>
      </c>
      <c r="J29" s="4"/>
      <c r="K29" s="4"/>
      <c r="N29" s="4"/>
      <c r="O29" s="4"/>
    </row>
    <row r="30" spans="2:15" x14ac:dyDescent="0.2">
      <c r="B30">
        <v>25</v>
      </c>
      <c r="C30" s="4">
        <v>85</v>
      </c>
      <c r="D30" s="4">
        <v>82</v>
      </c>
      <c r="F30">
        <v>25</v>
      </c>
      <c r="G30" s="4">
        <v>0</v>
      </c>
      <c r="H30" s="4">
        <v>0</v>
      </c>
      <c r="J30" s="4"/>
      <c r="K30" s="4"/>
      <c r="N30" s="4"/>
      <c r="O30" s="4"/>
    </row>
    <row r="31" spans="2:15" x14ac:dyDescent="0.2">
      <c r="B31">
        <v>26</v>
      </c>
      <c r="C31" s="4">
        <v>70</v>
      </c>
      <c r="D31" s="4">
        <v>42</v>
      </c>
      <c r="F31">
        <v>26</v>
      </c>
      <c r="G31" s="4">
        <v>0</v>
      </c>
      <c r="H31" s="4">
        <v>0</v>
      </c>
      <c r="J31" s="4"/>
      <c r="K31" s="4"/>
      <c r="N31" s="4"/>
      <c r="O31" s="4"/>
    </row>
    <row r="32" spans="2:15" x14ac:dyDescent="0.2">
      <c r="B32">
        <v>27</v>
      </c>
      <c r="C32" s="4">
        <v>58</v>
      </c>
      <c r="D32" s="4">
        <v>20</v>
      </c>
      <c r="F32">
        <v>27</v>
      </c>
      <c r="G32" s="4">
        <v>0</v>
      </c>
      <c r="H32" s="4">
        <v>0</v>
      </c>
      <c r="J32" s="4"/>
      <c r="K32" s="4"/>
      <c r="N32" s="4"/>
      <c r="O32" s="4"/>
    </row>
    <row r="33" spans="2:15" x14ac:dyDescent="0.2">
      <c r="B33">
        <v>28</v>
      </c>
      <c r="C33" s="4">
        <v>117</v>
      </c>
      <c r="D33" s="4">
        <v>107</v>
      </c>
      <c r="F33">
        <v>28</v>
      </c>
      <c r="G33" s="4">
        <v>0</v>
      </c>
      <c r="H33" s="4">
        <v>0</v>
      </c>
      <c r="J33" s="4"/>
      <c r="K33" s="4"/>
      <c r="N33" s="4"/>
      <c r="O33" s="4"/>
    </row>
    <row r="34" spans="2:15" x14ac:dyDescent="0.2">
      <c r="B34">
        <v>29</v>
      </c>
      <c r="C34" s="4">
        <v>60</v>
      </c>
      <c r="D34" s="4">
        <v>42</v>
      </c>
      <c r="F34">
        <v>29</v>
      </c>
      <c r="G34" s="4">
        <v>0</v>
      </c>
      <c r="H34" s="4">
        <v>0</v>
      </c>
      <c r="J34" s="4"/>
      <c r="K34" s="4"/>
      <c r="N34" s="4"/>
      <c r="O34" s="4"/>
    </row>
    <row r="35" spans="2:15" x14ac:dyDescent="0.2">
      <c r="B35">
        <v>30</v>
      </c>
      <c r="C35" s="4">
        <v>139</v>
      </c>
      <c r="D35" s="4">
        <v>134</v>
      </c>
      <c r="F35">
        <v>30</v>
      </c>
      <c r="G35" s="4">
        <v>0</v>
      </c>
      <c r="H35" s="4">
        <v>0</v>
      </c>
      <c r="J35" s="4"/>
      <c r="K35" s="4"/>
      <c r="N35" s="4"/>
      <c r="O35" s="4"/>
    </row>
    <row r="36" spans="2:15" x14ac:dyDescent="0.2">
      <c r="B36">
        <v>31</v>
      </c>
      <c r="C36" s="4">
        <v>91</v>
      </c>
      <c r="D36" s="4">
        <v>83</v>
      </c>
      <c r="F36">
        <v>31</v>
      </c>
      <c r="G36" s="4">
        <v>0</v>
      </c>
      <c r="H36" s="4">
        <v>0</v>
      </c>
      <c r="J36" s="4"/>
      <c r="K36" s="4"/>
      <c r="N36" s="4"/>
      <c r="O36" s="4"/>
    </row>
    <row r="37" spans="2:15" x14ac:dyDescent="0.2">
      <c r="B37">
        <v>32</v>
      </c>
      <c r="C37" s="4">
        <v>114</v>
      </c>
      <c r="D37" s="4">
        <v>109</v>
      </c>
      <c r="F37">
        <v>32</v>
      </c>
      <c r="G37" s="4">
        <v>0</v>
      </c>
      <c r="H37" s="4">
        <v>0</v>
      </c>
      <c r="J37" s="4"/>
      <c r="K37" s="4"/>
      <c r="N37" s="4"/>
      <c r="O37" s="4"/>
    </row>
    <row r="38" spans="2:15" x14ac:dyDescent="0.2">
      <c r="B38">
        <v>33</v>
      </c>
      <c r="C38" s="4">
        <v>111</v>
      </c>
      <c r="D38" s="4">
        <v>105</v>
      </c>
      <c r="F38">
        <v>33</v>
      </c>
      <c r="G38" s="4">
        <v>0</v>
      </c>
      <c r="H38" s="4">
        <v>0</v>
      </c>
      <c r="J38" s="4"/>
      <c r="K38" s="4"/>
      <c r="N38" s="4"/>
      <c r="O38" s="4"/>
    </row>
    <row r="39" spans="2:15" x14ac:dyDescent="0.2">
      <c r="B39">
        <v>34</v>
      </c>
      <c r="C39" s="4">
        <v>64</v>
      </c>
      <c r="D39" s="4">
        <v>56</v>
      </c>
      <c r="F39">
        <v>34</v>
      </c>
      <c r="G39" s="4">
        <v>0</v>
      </c>
      <c r="H39" s="4">
        <v>0</v>
      </c>
      <c r="J39" s="4"/>
      <c r="K39" s="4"/>
      <c r="N39" s="4"/>
      <c r="O39" s="4"/>
    </row>
    <row r="40" spans="2:15" x14ac:dyDescent="0.2">
      <c r="B40">
        <v>35</v>
      </c>
      <c r="C40" s="4">
        <v>152</v>
      </c>
      <c r="D40" s="4">
        <v>145</v>
      </c>
      <c r="F40">
        <v>35</v>
      </c>
      <c r="G40" s="4">
        <v>0</v>
      </c>
      <c r="H40" s="4">
        <v>0</v>
      </c>
      <c r="J40" s="4"/>
      <c r="K40" s="4"/>
      <c r="N40" s="4"/>
      <c r="O40" s="4"/>
    </row>
    <row r="41" spans="2:15" x14ac:dyDescent="0.2">
      <c r="B41">
        <v>36</v>
      </c>
      <c r="C41" s="4">
        <v>122</v>
      </c>
      <c r="D41" s="4">
        <v>115</v>
      </c>
      <c r="F41">
        <v>36</v>
      </c>
      <c r="G41" s="4">
        <v>0</v>
      </c>
      <c r="H41" s="4">
        <v>0</v>
      </c>
      <c r="J41" s="4"/>
      <c r="K41" s="4"/>
      <c r="N41" s="4"/>
      <c r="O41" s="4"/>
    </row>
    <row r="42" spans="2:15" x14ac:dyDescent="0.2">
      <c r="B42">
        <v>37</v>
      </c>
      <c r="C42" s="4">
        <v>101</v>
      </c>
      <c r="D42" s="4">
        <v>23</v>
      </c>
      <c r="F42">
        <v>37</v>
      </c>
      <c r="G42" s="4">
        <v>0</v>
      </c>
      <c r="H42" s="4">
        <v>0</v>
      </c>
      <c r="J42" s="4"/>
      <c r="K42" s="4"/>
      <c r="N42" s="4"/>
      <c r="O42" s="4"/>
    </row>
    <row r="43" spans="2:15" x14ac:dyDescent="0.2">
      <c r="B43">
        <v>38</v>
      </c>
      <c r="C43" s="4">
        <v>117</v>
      </c>
      <c r="D43" s="4">
        <v>103</v>
      </c>
      <c r="F43">
        <v>38</v>
      </c>
      <c r="G43" s="4">
        <v>0</v>
      </c>
      <c r="H43" s="4">
        <v>0</v>
      </c>
      <c r="J43" s="4"/>
      <c r="K43" s="4"/>
      <c r="N43" s="4"/>
      <c r="O43" s="4"/>
    </row>
    <row r="44" spans="2:15" x14ac:dyDescent="0.2">
      <c r="B44">
        <v>39</v>
      </c>
      <c r="C44" s="4">
        <v>0</v>
      </c>
      <c r="D44" s="4">
        <v>0</v>
      </c>
      <c r="F44">
        <v>39</v>
      </c>
      <c r="G44" s="4">
        <v>0</v>
      </c>
      <c r="H44" s="4">
        <v>0</v>
      </c>
      <c r="J44" s="4"/>
      <c r="K44" s="4"/>
      <c r="N44" s="4"/>
      <c r="O44" s="4"/>
    </row>
    <row r="45" spans="2:15" x14ac:dyDescent="0.2">
      <c r="B45">
        <v>40</v>
      </c>
      <c r="C45" s="4">
        <v>106</v>
      </c>
      <c r="D45" s="4">
        <v>91</v>
      </c>
      <c r="F45">
        <v>40</v>
      </c>
      <c r="G45" s="4">
        <v>0</v>
      </c>
      <c r="H45" s="4">
        <v>0</v>
      </c>
      <c r="J45" s="4"/>
      <c r="K45" s="4"/>
      <c r="N45" s="4"/>
      <c r="O45" s="4"/>
    </row>
    <row r="46" spans="2:15" x14ac:dyDescent="0.2">
      <c r="B46">
        <v>41</v>
      </c>
      <c r="C46" s="4">
        <v>126</v>
      </c>
      <c r="D46" s="4">
        <v>125</v>
      </c>
      <c r="F46">
        <v>41</v>
      </c>
      <c r="G46" s="4">
        <v>0</v>
      </c>
      <c r="H46" s="4">
        <v>0</v>
      </c>
      <c r="J46" s="4"/>
      <c r="K46" s="4"/>
      <c r="N46" s="4"/>
      <c r="O46" s="4"/>
    </row>
    <row r="47" spans="2:15" x14ac:dyDescent="0.2">
      <c r="B47">
        <v>42</v>
      </c>
      <c r="C47" s="4">
        <v>124</v>
      </c>
      <c r="D47" s="4">
        <v>118</v>
      </c>
      <c r="F47">
        <v>42</v>
      </c>
      <c r="G47" s="4">
        <v>0</v>
      </c>
      <c r="H47" s="4">
        <v>0</v>
      </c>
      <c r="J47" s="4"/>
      <c r="K47" s="4"/>
      <c r="N47" s="4"/>
      <c r="O47" s="4"/>
    </row>
    <row r="48" spans="2:15" x14ac:dyDescent="0.2">
      <c r="B48">
        <v>43</v>
      </c>
      <c r="C48" s="4">
        <v>90</v>
      </c>
      <c r="D48" s="4">
        <v>44</v>
      </c>
      <c r="F48">
        <v>43</v>
      </c>
      <c r="G48" s="4">
        <v>0</v>
      </c>
      <c r="H48" s="4">
        <v>0</v>
      </c>
      <c r="J48" s="4"/>
      <c r="K48" s="4"/>
      <c r="N48" s="4"/>
      <c r="O48" s="4"/>
    </row>
    <row r="49" spans="2:15" x14ac:dyDescent="0.2">
      <c r="B49">
        <v>44</v>
      </c>
      <c r="C49" s="4">
        <v>0</v>
      </c>
      <c r="D49" s="4">
        <v>0</v>
      </c>
      <c r="F49">
        <v>44</v>
      </c>
      <c r="G49" s="4">
        <v>0</v>
      </c>
      <c r="H49" s="4">
        <v>0</v>
      </c>
      <c r="J49" s="4"/>
      <c r="K49" s="4"/>
      <c r="N49" s="4"/>
      <c r="O49" s="4"/>
    </row>
    <row r="50" spans="2:15" x14ac:dyDescent="0.2">
      <c r="B50">
        <v>45</v>
      </c>
      <c r="C50" s="4">
        <v>34</v>
      </c>
      <c r="D50" s="4">
        <v>26</v>
      </c>
      <c r="F50">
        <v>45</v>
      </c>
      <c r="G50" s="4">
        <v>0</v>
      </c>
      <c r="H50" s="4">
        <v>0</v>
      </c>
      <c r="J50" s="4"/>
      <c r="K50" s="4"/>
      <c r="N50" s="4"/>
      <c r="O50" s="4"/>
    </row>
    <row r="51" spans="2:15" x14ac:dyDescent="0.2">
      <c r="B51">
        <v>46</v>
      </c>
      <c r="C51" s="4">
        <v>0</v>
      </c>
      <c r="D51" s="4">
        <v>0</v>
      </c>
      <c r="F51">
        <v>46</v>
      </c>
      <c r="G51" s="4">
        <v>0</v>
      </c>
      <c r="H51" s="4">
        <v>0</v>
      </c>
      <c r="J51" s="4"/>
      <c r="K51" s="4"/>
      <c r="N51" s="4"/>
      <c r="O51" s="4"/>
    </row>
    <row r="52" spans="2:15" x14ac:dyDescent="0.2">
      <c r="B52">
        <v>47</v>
      </c>
      <c r="C52" s="4">
        <v>136</v>
      </c>
      <c r="D52" s="4">
        <v>117</v>
      </c>
      <c r="F52">
        <v>47</v>
      </c>
      <c r="G52" s="4">
        <v>0</v>
      </c>
      <c r="H52" s="4">
        <v>0</v>
      </c>
      <c r="J52" s="4"/>
      <c r="K52" s="4"/>
      <c r="N52" s="4"/>
      <c r="O52" s="4"/>
    </row>
    <row r="53" spans="2:15" x14ac:dyDescent="0.2">
      <c r="B53">
        <v>48</v>
      </c>
      <c r="C53" t="s">
        <v>24</v>
      </c>
      <c r="D53" t="s">
        <v>24</v>
      </c>
      <c r="F53">
        <v>48</v>
      </c>
      <c r="G53" s="4">
        <v>0</v>
      </c>
      <c r="H53" s="4">
        <v>0</v>
      </c>
    </row>
  </sheetData>
  <mergeCells count="2">
    <mergeCell ref="B4:D4"/>
    <mergeCell ref="F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E4E9-5464-474C-AD6F-617AA33566A6}">
  <dimension ref="A1:K34"/>
  <sheetViews>
    <sheetView workbookViewId="0">
      <selection activeCell="L12" sqref="L12"/>
    </sheetView>
  </sheetViews>
  <sheetFormatPr baseColWidth="10" defaultRowHeight="16" x14ac:dyDescent="0.2"/>
  <cols>
    <col min="5" max="5" width="12.1640625" bestFit="1" customWidth="1"/>
    <col min="8" max="8" width="12.1640625" bestFit="1" customWidth="1"/>
    <col min="11" max="11" width="12.1640625" bestFit="1" customWidth="1"/>
  </cols>
  <sheetData>
    <row r="1" spans="1:11" x14ac:dyDescent="0.2">
      <c r="A1" s="5" t="s">
        <v>31</v>
      </c>
    </row>
    <row r="2" spans="1:11" ht="17" thickBot="1" x14ac:dyDescent="0.25"/>
    <row r="3" spans="1:11" ht="17" thickBot="1" x14ac:dyDescent="0.25">
      <c r="B3" s="10"/>
      <c r="C3" s="11" t="s">
        <v>26</v>
      </c>
      <c r="D3" s="12"/>
      <c r="E3" s="13"/>
      <c r="F3" s="12" t="s">
        <v>27</v>
      </c>
      <c r="G3" s="12"/>
      <c r="H3" s="13"/>
      <c r="I3" s="11" t="s">
        <v>28</v>
      </c>
      <c r="J3" s="12"/>
      <c r="K3" s="13"/>
    </row>
    <row r="4" spans="1:11" ht="17" thickBot="1" x14ac:dyDescent="0.25">
      <c r="B4" s="14" t="s">
        <v>29</v>
      </c>
      <c r="C4" s="15" t="s">
        <v>18</v>
      </c>
      <c r="D4" s="16" t="s">
        <v>19</v>
      </c>
      <c r="E4" s="17" t="s">
        <v>30</v>
      </c>
      <c r="F4" s="15" t="s">
        <v>18</v>
      </c>
      <c r="G4" s="16" t="s">
        <v>19</v>
      </c>
      <c r="H4" s="17" t="s">
        <v>30</v>
      </c>
      <c r="I4" s="18" t="s">
        <v>18</v>
      </c>
      <c r="J4" s="19" t="s">
        <v>19</v>
      </c>
      <c r="K4" s="20" t="s">
        <v>30</v>
      </c>
    </row>
    <row r="5" spans="1:11" x14ac:dyDescent="0.2">
      <c r="B5" s="21">
        <v>1</v>
      </c>
      <c r="C5" s="22">
        <v>138</v>
      </c>
      <c r="D5" s="23">
        <v>133</v>
      </c>
      <c r="E5" s="24">
        <f>(D5/C5)*100</f>
        <v>96.376811594202891</v>
      </c>
      <c r="F5" s="22">
        <v>109</v>
      </c>
      <c r="G5" s="23">
        <v>88</v>
      </c>
      <c r="H5" s="24">
        <f>(G5/F5)*100</f>
        <v>80.733944954128447</v>
      </c>
      <c r="I5" s="22">
        <v>0</v>
      </c>
      <c r="J5" s="23">
        <v>0</v>
      </c>
      <c r="K5" s="25" t="s">
        <v>23</v>
      </c>
    </row>
    <row r="6" spans="1:11" x14ac:dyDescent="0.2">
      <c r="B6" s="26">
        <v>2</v>
      </c>
      <c r="C6" s="27">
        <v>162</v>
      </c>
      <c r="D6" s="28">
        <v>161</v>
      </c>
      <c r="E6" s="29">
        <f t="shared" ref="E6:E34" si="0">(D6/C6)*100</f>
        <v>99.382716049382708</v>
      </c>
      <c r="F6" s="27">
        <v>89</v>
      </c>
      <c r="G6" s="28">
        <v>88</v>
      </c>
      <c r="H6" s="29">
        <f t="shared" ref="H6:H34" si="1">(G6/F6)*100</f>
        <v>98.876404494382015</v>
      </c>
      <c r="I6" s="27">
        <v>130</v>
      </c>
      <c r="J6" s="28">
        <v>120</v>
      </c>
      <c r="K6" s="29">
        <f t="shared" ref="K6:K28" si="2">(J6/I6)*100</f>
        <v>92.307692307692307</v>
      </c>
    </row>
    <row r="7" spans="1:11" x14ac:dyDescent="0.2">
      <c r="B7" s="26">
        <v>3</v>
      </c>
      <c r="C7" s="27">
        <v>161</v>
      </c>
      <c r="D7" s="28">
        <v>0</v>
      </c>
      <c r="E7" s="29">
        <f t="shared" si="0"/>
        <v>0</v>
      </c>
      <c r="F7" s="27">
        <v>94</v>
      </c>
      <c r="G7" s="28">
        <v>92</v>
      </c>
      <c r="H7" s="29">
        <f t="shared" si="1"/>
        <v>97.872340425531917</v>
      </c>
      <c r="I7" s="27">
        <v>86</v>
      </c>
      <c r="J7" s="28">
        <v>34</v>
      </c>
      <c r="K7" s="29">
        <f t="shared" si="2"/>
        <v>39.534883720930232</v>
      </c>
    </row>
    <row r="8" spans="1:11" x14ac:dyDescent="0.2">
      <c r="B8" s="26">
        <v>4</v>
      </c>
      <c r="C8" s="27">
        <v>123</v>
      </c>
      <c r="D8" s="28">
        <v>121</v>
      </c>
      <c r="E8" s="29">
        <f t="shared" si="0"/>
        <v>98.373983739837399</v>
      </c>
      <c r="F8" s="27">
        <v>179</v>
      </c>
      <c r="G8" s="28">
        <v>169</v>
      </c>
      <c r="H8" s="29">
        <f t="shared" si="1"/>
        <v>94.413407821229043</v>
      </c>
      <c r="I8" s="27">
        <v>185</v>
      </c>
      <c r="J8" s="28">
        <v>180</v>
      </c>
      <c r="K8" s="29">
        <f t="shared" si="2"/>
        <v>97.297297297297305</v>
      </c>
    </row>
    <row r="9" spans="1:11" x14ac:dyDescent="0.2">
      <c r="B9" s="26">
        <v>5</v>
      </c>
      <c r="C9" s="27">
        <v>54</v>
      </c>
      <c r="D9" s="28">
        <v>17</v>
      </c>
      <c r="E9" s="29">
        <f t="shared" si="0"/>
        <v>31.481481481481481</v>
      </c>
      <c r="F9" s="27">
        <v>110</v>
      </c>
      <c r="G9" s="28">
        <v>109</v>
      </c>
      <c r="H9" s="29">
        <f t="shared" si="1"/>
        <v>99.090909090909093</v>
      </c>
      <c r="I9" s="27">
        <v>119</v>
      </c>
      <c r="J9" s="28">
        <v>109</v>
      </c>
      <c r="K9" s="29">
        <f t="shared" si="2"/>
        <v>91.596638655462186</v>
      </c>
    </row>
    <row r="10" spans="1:11" x14ac:dyDescent="0.2">
      <c r="B10" s="26">
        <v>6</v>
      </c>
      <c r="C10" s="27">
        <v>116</v>
      </c>
      <c r="D10" s="28">
        <v>100</v>
      </c>
      <c r="E10" s="29">
        <f t="shared" si="0"/>
        <v>86.206896551724128</v>
      </c>
      <c r="F10" s="27">
        <v>197</v>
      </c>
      <c r="G10" s="28">
        <v>183</v>
      </c>
      <c r="H10" s="29">
        <f t="shared" si="1"/>
        <v>92.89340101522842</v>
      </c>
      <c r="I10" s="27">
        <v>117</v>
      </c>
      <c r="J10" s="28">
        <v>117</v>
      </c>
      <c r="K10" s="29">
        <f t="shared" si="2"/>
        <v>100</v>
      </c>
    </row>
    <row r="11" spans="1:11" x14ac:dyDescent="0.2">
      <c r="B11" s="26">
        <v>7</v>
      </c>
      <c r="C11" s="27">
        <v>100</v>
      </c>
      <c r="D11" s="28">
        <v>98</v>
      </c>
      <c r="E11" s="29">
        <f t="shared" si="0"/>
        <v>98</v>
      </c>
      <c r="F11" s="27">
        <v>158</v>
      </c>
      <c r="G11" s="28">
        <v>145</v>
      </c>
      <c r="H11" s="29">
        <f t="shared" si="1"/>
        <v>91.77215189873418</v>
      </c>
      <c r="I11" s="27">
        <v>117</v>
      </c>
      <c r="J11" s="28">
        <v>95</v>
      </c>
      <c r="K11" s="29">
        <f t="shared" si="2"/>
        <v>81.196581196581192</v>
      </c>
    </row>
    <row r="12" spans="1:11" x14ac:dyDescent="0.2">
      <c r="B12" s="26">
        <v>8</v>
      </c>
      <c r="C12" s="27">
        <v>133</v>
      </c>
      <c r="D12" s="28">
        <v>132</v>
      </c>
      <c r="E12" s="29">
        <f t="shared" si="0"/>
        <v>99.248120300751879</v>
      </c>
      <c r="F12" s="27">
        <v>112</v>
      </c>
      <c r="G12" s="28">
        <v>109</v>
      </c>
      <c r="H12" s="29">
        <f t="shared" si="1"/>
        <v>97.321428571428569</v>
      </c>
      <c r="I12" s="27">
        <v>94</v>
      </c>
      <c r="J12" s="28">
        <v>92</v>
      </c>
      <c r="K12" s="29">
        <f t="shared" si="2"/>
        <v>97.872340425531917</v>
      </c>
    </row>
    <row r="13" spans="1:11" x14ac:dyDescent="0.2">
      <c r="B13" s="26">
        <v>9</v>
      </c>
      <c r="C13" s="27">
        <v>140</v>
      </c>
      <c r="D13" s="28">
        <v>137</v>
      </c>
      <c r="E13" s="29">
        <f t="shared" si="0"/>
        <v>97.857142857142847</v>
      </c>
      <c r="F13" s="27">
        <v>153</v>
      </c>
      <c r="G13" s="28">
        <v>139</v>
      </c>
      <c r="H13" s="29">
        <f t="shared" si="1"/>
        <v>90.849673202614383</v>
      </c>
      <c r="I13" s="27">
        <v>84</v>
      </c>
      <c r="J13" s="28">
        <v>84</v>
      </c>
      <c r="K13" s="29">
        <f t="shared" si="2"/>
        <v>100</v>
      </c>
    </row>
    <row r="14" spans="1:11" x14ac:dyDescent="0.2">
      <c r="B14" s="26">
        <v>10</v>
      </c>
      <c r="C14" s="27">
        <v>138</v>
      </c>
      <c r="D14" s="28">
        <v>137</v>
      </c>
      <c r="E14" s="29">
        <f t="shared" si="0"/>
        <v>99.275362318840578</v>
      </c>
      <c r="F14" s="27">
        <v>151</v>
      </c>
      <c r="G14" s="28">
        <v>0</v>
      </c>
      <c r="H14" s="29">
        <f t="shared" si="1"/>
        <v>0</v>
      </c>
      <c r="I14" s="27">
        <v>167</v>
      </c>
      <c r="J14" s="28">
        <v>162</v>
      </c>
      <c r="K14" s="29">
        <f t="shared" si="2"/>
        <v>97.005988023952099</v>
      </c>
    </row>
    <row r="15" spans="1:11" x14ac:dyDescent="0.2">
      <c r="B15" s="26">
        <v>11</v>
      </c>
      <c r="C15" s="27">
        <v>111</v>
      </c>
      <c r="D15" s="28">
        <v>106</v>
      </c>
      <c r="E15" s="29">
        <f t="shared" si="0"/>
        <v>95.495495495495504</v>
      </c>
      <c r="F15" s="27">
        <v>129</v>
      </c>
      <c r="G15" s="28">
        <v>113</v>
      </c>
      <c r="H15" s="29">
        <f t="shared" si="1"/>
        <v>87.596899224806208</v>
      </c>
      <c r="I15" s="27">
        <v>125</v>
      </c>
      <c r="J15" s="28">
        <v>111</v>
      </c>
      <c r="K15" s="29">
        <f t="shared" si="2"/>
        <v>88.8</v>
      </c>
    </row>
    <row r="16" spans="1:11" x14ac:dyDescent="0.2">
      <c r="B16" s="26">
        <v>12</v>
      </c>
      <c r="C16" s="27">
        <v>115</v>
      </c>
      <c r="D16" s="28">
        <v>98</v>
      </c>
      <c r="E16" s="29">
        <f t="shared" si="0"/>
        <v>85.217391304347828</v>
      </c>
      <c r="F16" s="27">
        <v>85</v>
      </c>
      <c r="G16" s="28">
        <v>70</v>
      </c>
      <c r="H16" s="29">
        <f t="shared" si="1"/>
        <v>82.35294117647058</v>
      </c>
      <c r="I16" s="27">
        <v>193</v>
      </c>
      <c r="J16" s="28">
        <v>187</v>
      </c>
      <c r="K16" s="29">
        <f t="shared" si="2"/>
        <v>96.891191709844563</v>
      </c>
    </row>
    <row r="17" spans="2:11" x14ac:dyDescent="0.2">
      <c r="B17" s="26">
        <v>13</v>
      </c>
      <c r="C17" s="27">
        <v>167</v>
      </c>
      <c r="D17" s="28">
        <v>163</v>
      </c>
      <c r="E17" s="29">
        <f t="shared" si="0"/>
        <v>97.604790419161674</v>
      </c>
      <c r="F17" s="27">
        <v>174</v>
      </c>
      <c r="G17" s="28">
        <v>154</v>
      </c>
      <c r="H17" s="29">
        <f t="shared" si="1"/>
        <v>88.505747126436788</v>
      </c>
      <c r="I17" s="27">
        <v>147</v>
      </c>
      <c r="J17" s="28">
        <v>143</v>
      </c>
      <c r="K17" s="29">
        <f t="shared" si="2"/>
        <v>97.278911564625844</v>
      </c>
    </row>
    <row r="18" spans="2:11" x14ac:dyDescent="0.2">
      <c r="B18" s="26">
        <v>14</v>
      </c>
      <c r="C18" s="27">
        <v>0</v>
      </c>
      <c r="D18" s="28">
        <v>0</v>
      </c>
      <c r="E18" s="30" t="s">
        <v>23</v>
      </c>
      <c r="F18" s="27">
        <v>156</v>
      </c>
      <c r="G18" s="28">
        <v>147</v>
      </c>
      <c r="H18" s="29">
        <f t="shared" si="1"/>
        <v>94.230769230769226</v>
      </c>
      <c r="I18" s="27">
        <v>115</v>
      </c>
      <c r="J18" s="28">
        <v>110</v>
      </c>
      <c r="K18" s="29">
        <f t="shared" si="2"/>
        <v>95.652173913043484</v>
      </c>
    </row>
    <row r="19" spans="2:11" x14ac:dyDescent="0.2">
      <c r="B19" s="26">
        <v>15</v>
      </c>
      <c r="C19" s="27">
        <v>128</v>
      </c>
      <c r="D19" s="28">
        <v>123</v>
      </c>
      <c r="E19" s="29">
        <f t="shared" si="0"/>
        <v>96.09375</v>
      </c>
      <c r="F19" s="27">
        <v>156</v>
      </c>
      <c r="G19" s="28">
        <v>153</v>
      </c>
      <c r="H19" s="29">
        <f t="shared" si="1"/>
        <v>98.076923076923066</v>
      </c>
      <c r="I19" s="27">
        <v>130</v>
      </c>
      <c r="J19" s="28">
        <v>127</v>
      </c>
      <c r="K19" s="29">
        <f t="shared" si="2"/>
        <v>97.692307692307693</v>
      </c>
    </row>
    <row r="20" spans="2:11" x14ac:dyDescent="0.2">
      <c r="B20" s="26">
        <v>16</v>
      </c>
      <c r="C20" s="27">
        <v>110</v>
      </c>
      <c r="D20" s="28">
        <v>103</v>
      </c>
      <c r="E20" s="29">
        <f t="shared" si="0"/>
        <v>93.63636363636364</v>
      </c>
      <c r="F20" s="27">
        <v>173</v>
      </c>
      <c r="G20" s="28">
        <v>161</v>
      </c>
      <c r="H20" s="29">
        <f t="shared" si="1"/>
        <v>93.063583815028906</v>
      </c>
      <c r="I20" s="27">
        <v>149</v>
      </c>
      <c r="J20" s="28">
        <v>128</v>
      </c>
      <c r="K20" s="29">
        <f t="shared" si="2"/>
        <v>85.90604026845638</v>
      </c>
    </row>
    <row r="21" spans="2:11" x14ac:dyDescent="0.2">
      <c r="B21" s="26">
        <v>17</v>
      </c>
      <c r="C21" s="27">
        <v>107</v>
      </c>
      <c r="D21" s="28">
        <v>102</v>
      </c>
      <c r="E21" s="29">
        <f t="shared" si="0"/>
        <v>95.327102803738313</v>
      </c>
      <c r="F21" s="27">
        <v>99</v>
      </c>
      <c r="G21" s="28">
        <v>98</v>
      </c>
      <c r="H21" s="29">
        <f t="shared" si="1"/>
        <v>98.98989898989899</v>
      </c>
      <c r="I21" s="27">
        <v>99</v>
      </c>
      <c r="J21" s="28">
        <v>91</v>
      </c>
      <c r="K21" s="29">
        <f t="shared" si="2"/>
        <v>91.919191919191917</v>
      </c>
    </row>
    <row r="22" spans="2:11" x14ac:dyDescent="0.2">
      <c r="B22" s="26">
        <v>18</v>
      </c>
      <c r="C22" s="27">
        <v>113</v>
      </c>
      <c r="D22" s="28">
        <v>105</v>
      </c>
      <c r="E22" s="29">
        <f t="shared" si="0"/>
        <v>92.920353982300881</v>
      </c>
      <c r="F22" s="27">
        <v>174</v>
      </c>
      <c r="G22" s="28">
        <v>173</v>
      </c>
      <c r="H22" s="29">
        <f t="shared" si="1"/>
        <v>99.425287356321832</v>
      </c>
      <c r="I22" s="27">
        <v>111</v>
      </c>
      <c r="J22" s="28">
        <v>111</v>
      </c>
      <c r="K22" s="29">
        <f t="shared" si="2"/>
        <v>100</v>
      </c>
    </row>
    <row r="23" spans="2:11" x14ac:dyDescent="0.2">
      <c r="B23" s="26">
        <v>19</v>
      </c>
      <c r="C23" s="27">
        <v>118</v>
      </c>
      <c r="D23" s="28">
        <v>114</v>
      </c>
      <c r="E23" s="29">
        <f t="shared" si="0"/>
        <v>96.610169491525426</v>
      </c>
      <c r="F23" s="27">
        <v>143</v>
      </c>
      <c r="G23" s="28">
        <v>138</v>
      </c>
      <c r="H23" s="29">
        <f t="shared" si="1"/>
        <v>96.503496503496507</v>
      </c>
      <c r="I23" s="27">
        <v>188</v>
      </c>
      <c r="J23" s="28">
        <v>179</v>
      </c>
      <c r="K23" s="29">
        <f t="shared" si="2"/>
        <v>95.212765957446805</v>
      </c>
    </row>
    <row r="24" spans="2:11" x14ac:dyDescent="0.2">
      <c r="B24" s="26">
        <v>20</v>
      </c>
      <c r="C24" s="27">
        <v>178</v>
      </c>
      <c r="D24" s="28">
        <v>171</v>
      </c>
      <c r="E24" s="29">
        <f t="shared" si="0"/>
        <v>96.067415730337075</v>
      </c>
      <c r="F24" s="27">
        <v>178</v>
      </c>
      <c r="G24" s="28">
        <v>171</v>
      </c>
      <c r="H24" s="29">
        <f t="shared" si="1"/>
        <v>96.067415730337075</v>
      </c>
      <c r="I24" s="27">
        <v>139</v>
      </c>
      <c r="J24" s="28">
        <v>0</v>
      </c>
      <c r="K24" s="29">
        <f t="shared" si="2"/>
        <v>0</v>
      </c>
    </row>
    <row r="25" spans="2:11" x14ac:dyDescent="0.2">
      <c r="B25" s="26">
        <v>21</v>
      </c>
      <c r="C25" s="27">
        <v>116</v>
      </c>
      <c r="D25" s="28">
        <v>116</v>
      </c>
      <c r="E25" s="29">
        <f t="shared" si="0"/>
        <v>100</v>
      </c>
      <c r="F25" s="27">
        <v>109</v>
      </c>
      <c r="G25" s="28">
        <v>106</v>
      </c>
      <c r="H25" s="29">
        <f t="shared" si="1"/>
        <v>97.247706422018354</v>
      </c>
      <c r="I25" s="27">
        <v>153</v>
      </c>
      <c r="J25" s="28">
        <v>150</v>
      </c>
      <c r="K25" s="29">
        <f t="shared" si="2"/>
        <v>98.039215686274503</v>
      </c>
    </row>
    <row r="26" spans="2:11" x14ac:dyDescent="0.2">
      <c r="B26" s="26">
        <v>22</v>
      </c>
      <c r="C26" s="27">
        <v>162</v>
      </c>
      <c r="D26" s="28">
        <v>151</v>
      </c>
      <c r="E26" s="29">
        <f t="shared" si="0"/>
        <v>93.209876543209873</v>
      </c>
      <c r="F26" s="27">
        <v>170</v>
      </c>
      <c r="G26" s="28">
        <v>160</v>
      </c>
      <c r="H26" s="29">
        <f t="shared" si="1"/>
        <v>94.117647058823522</v>
      </c>
      <c r="I26" s="27">
        <v>127</v>
      </c>
      <c r="J26" s="28">
        <v>127</v>
      </c>
      <c r="K26" s="29">
        <f t="shared" si="2"/>
        <v>100</v>
      </c>
    </row>
    <row r="27" spans="2:11" x14ac:dyDescent="0.2">
      <c r="B27" s="26">
        <v>23</v>
      </c>
      <c r="C27" s="27">
        <v>119</v>
      </c>
      <c r="D27" s="28">
        <v>3</v>
      </c>
      <c r="E27" s="29">
        <f t="shared" si="0"/>
        <v>2.5210084033613445</v>
      </c>
      <c r="F27" s="27">
        <v>128</v>
      </c>
      <c r="G27" s="28">
        <v>128</v>
      </c>
      <c r="H27" s="29">
        <f t="shared" si="1"/>
        <v>100</v>
      </c>
      <c r="I27" s="27">
        <v>138</v>
      </c>
      <c r="J27" s="28">
        <v>130</v>
      </c>
      <c r="K27" s="29">
        <f t="shared" si="2"/>
        <v>94.20289855072464</v>
      </c>
    </row>
    <row r="28" spans="2:11" x14ac:dyDescent="0.2">
      <c r="B28" s="26">
        <v>24</v>
      </c>
      <c r="C28" s="27">
        <v>224</v>
      </c>
      <c r="D28" s="28">
        <v>219</v>
      </c>
      <c r="E28" s="29">
        <f t="shared" si="0"/>
        <v>97.767857142857139</v>
      </c>
      <c r="F28" s="27">
        <v>84</v>
      </c>
      <c r="G28" s="28">
        <v>70</v>
      </c>
      <c r="H28" s="29">
        <f t="shared" si="1"/>
        <v>83.333333333333343</v>
      </c>
      <c r="I28" s="27">
        <v>140</v>
      </c>
      <c r="J28" s="28">
        <v>138</v>
      </c>
      <c r="K28" s="29">
        <f t="shared" si="2"/>
        <v>98.571428571428584</v>
      </c>
    </row>
    <row r="29" spans="2:11" x14ac:dyDescent="0.2">
      <c r="B29" s="26">
        <v>25</v>
      </c>
      <c r="C29" s="27">
        <v>158</v>
      </c>
      <c r="D29" s="28">
        <v>158</v>
      </c>
      <c r="E29" s="29">
        <f t="shared" si="0"/>
        <v>100</v>
      </c>
      <c r="F29" s="27">
        <v>137</v>
      </c>
      <c r="G29" s="28">
        <v>131</v>
      </c>
      <c r="H29" s="29">
        <f t="shared" si="1"/>
        <v>95.620437956204384</v>
      </c>
      <c r="I29" s="27">
        <v>0</v>
      </c>
      <c r="J29" s="28">
        <v>0</v>
      </c>
      <c r="K29" s="30" t="s">
        <v>23</v>
      </c>
    </row>
    <row r="30" spans="2:11" x14ac:dyDescent="0.2">
      <c r="B30" s="26">
        <v>26</v>
      </c>
      <c r="C30" s="27">
        <v>140</v>
      </c>
      <c r="D30" s="28">
        <v>132</v>
      </c>
      <c r="E30" s="29">
        <f t="shared" si="0"/>
        <v>94.285714285714278</v>
      </c>
      <c r="F30" s="27">
        <v>200</v>
      </c>
      <c r="G30" s="28">
        <v>195</v>
      </c>
      <c r="H30" s="29">
        <f t="shared" si="1"/>
        <v>97.5</v>
      </c>
      <c r="I30" s="27">
        <v>99</v>
      </c>
      <c r="J30" s="28">
        <v>92</v>
      </c>
      <c r="K30" s="29">
        <f>(J30/I30)*100</f>
        <v>92.929292929292927</v>
      </c>
    </row>
    <row r="31" spans="2:11" x14ac:dyDescent="0.2">
      <c r="B31" s="26">
        <v>27</v>
      </c>
      <c r="C31" s="27">
        <v>144</v>
      </c>
      <c r="D31" s="28">
        <v>142</v>
      </c>
      <c r="E31" s="29">
        <f t="shared" si="0"/>
        <v>98.611111111111114</v>
      </c>
      <c r="F31" s="27">
        <v>163</v>
      </c>
      <c r="G31" s="28">
        <v>156</v>
      </c>
      <c r="H31" s="29">
        <f t="shared" si="1"/>
        <v>95.705521472392647</v>
      </c>
      <c r="I31" s="27">
        <v>135</v>
      </c>
      <c r="J31" s="28">
        <v>134</v>
      </c>
      <c r="K31" s="29">
        <f>(J31/I31)*100</f>
        <v>99.259259259259252</v>
      </c>
    </row>
    <row r="32" spans="2:11" x14ac:dyDescent="0.2">
      <c r="B32" s="26">
        <v>28</v>
      </c>
      <c r="C32" s="27">
        <v>158</v>
      </c>
      <c r="D32" s="28">
        <v>158</v>
      </c>
      <c r="E32" s="29">
        <f t="shared" si="0"/>
        <v>100</v>
      </c>
      <c r="F32" s="27">
        <v>159</v>
      </c>
      <c r="G32" s="28">
        <v>151</v>
      </c>
      <c r="H32" s="29">
        <f t="shared" si="1"/>
        <v>94.968553459119505</v>
      </c>
      <c r="I32" s="27">
        <v>0</v>
      </c>
      <c r="J32" s="28">
        <v>0</v>
      </c>
      <c r="K32" s="30" t="s">
        <v>23</v>
      </c>
    </row>
    <row r="33" spans="2:11" x14ac:dyDescent="0.2">
      <c r="B33" s="26">
        <v>29</v>
      </c>
      <c r="C33" s="27">
        <v>127</v>
      </c>
      <c r="D33" s="28">
        <v>124</v>
      </c>
      <c r="E33" s="29">
        <f t="shared" si="0"/>
        <v>97.637795275590548</v>
      </c>
      <c r="F33" s="27">
        <v>144</v>
      </c>
      <c r="G33" s="28">
        <v>126</v>
      </c>
      <c r="H33" s="29">
        <f t="shared" si="1"/>
        <v>87.5</v>
      </c>
      <c r="I33" s="27">
        <v>95</v>
      </c>
      <c r="J33" s="28">
        <v>92</v>
      </c>
      <c r="K33" s="29">
        <f>(J33/I33)*100</f>
        <v>96.84210526315789</v>
      </c>
    </row>
    <row r="34" spans="2:11" ht="17" thickBot="1" x14ac:dyDescent="0.25">
      <c r="B34" s="31">
        <v>30</v>
      </c>
      <c r="C34" s="32">
        <v>143</v>
      </c>
      <c r="D34" s="33">
        <v>131</v>
      </c>
      <c r="E34" s="34">
        <f t="shared" si="0"/>
        <v>91.608391608391599</v>
      </c>
      <c r="F34" s="32">
        <v>136</v>
      </c>
      <c r="G34" s="33">
        <v>130</v>
      </c>
      <c r="H34" s="34">
        <f t="shared" si="1"/>
        <v>95.588235294117652</v>
      </c>
      <c r="I34" s="32">
        <v>153</v>
      </c>
      <c r="J34" s="33">
        <v>147</v>
      </c>
      <c r="K34" s="34">
        <f>(J34/I34)*100</f>
        <v>96.078431372549019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F3F7-3BB0-8049-B79B-F65C18ADFD0A}">
  <dimension ref="A1:L14"/>
  <sheetViews>
    <sheetView workbookViewId="0">
      <selection activeCell="E23" sqref="E23"/>
    </sheetView>
  </sheetViews>
  <sheetFormatPr baseColWidth="10" defaultRowHeight="16" x14ac:dyDescent="0.2"/>
  <cols>
    <col min="3" max="3" width="18" bestFit="1" customWidth="1"/>
    <col min="4" max="4" width="19.1640625" bestFit="1" customWidth="1"/>
    <col min="7" max="7" width="26" bestFit="1" customWidth="1"/>
    <col min="8" max="8" width="18" bestFit="1" customWidth="1"/>
    <col min="9" max="9" width="19.1640625" bestFit="1" customWidth="1"/>
    <col min="12" max="12" width="26" bestFit="1" customWidth="1"/>
  </cols>
  <sheetData>
    <row r="1" spans="1:12" x14ac:dyDescent="0.2">
      <c r="A1" s="5" t="s">
        <v>40</v>
      </c>
    </row>
    <row r="4" spans="1:12" x14ac:dyDescent="0.2">
      <c r="B4" s="36"/>
      <c r="C4" s="37" t="s">
        <v>32</v>
      </c>
      <c r="D4" s="37"/>
      <c r="E4" s="37"/>
      <c r="F4" s="37"/>
      <c r="G4" s="37"/>
      <c r="H4" s="37" t="s">
        <v>33</v>
      </c>
      <c r="I4" s="37"/>
      <c r="J4" s="37"/>
      <c r="K4" s="37"/>
      <c r="L4" s="37"/>
    </row>
    <row r="5" spans="1:12" x14ac:dyDescent="0.2">
      <c r="B5" s="36" t="s">
        <v>34</v>
      </c>
      <c r="C5" s="36" t="s">
        <v>35</v>
      </c>
      <c r="D5" s="36" t="s">
        <v>36</v>
      </c>
      <c r="E5" s="36" t="s">
        <v>37</v>
      </c>
      <c r="F5" s="36" t="s">
        <v>38</v>
      </c>
      <c r="G5" s="36" t="s">
        <v>39</v>
      </c>
      <c r="H5" s="36" t="s">
        <v>35</v>
      </c>
      <c r="I5" s="36" t="s">
        <v>36</v>
      </c>
      <c r="J5" s="36" t="s">
        <v>37</v>
      </c>
      <c r="K5" s="36" t="s">
        <v>38</v>
      </c>
      <c r="L5" s="36" t="s">
        <v>39</v>
      </c>
    </row>
    <row r="6" spans="1:12" x14ac:dyDescent="0.2">
      <c r="B6" s="36">
        <v>0</v>
      </c>
      <c r="C6" s="36">
        <v>300</v>
      </c>
      <c r="D6" s="36">
        <v>300</v>
      </c>
      <c r="E6" s="36">
        <v>300</v>
      </c>
      <c r="F6" s="36">
        <v>900</v>
      </c>
      <c r="G6" s="36">
        <v>1</v>
      </c>
      <c r="H6" s="36">
        <v>300</v>
      </c>
      <c r="I6" s="36">
        <v>300</v>
      </c>
      <c r="J6" s="36">
        <v>300</v>
      </c>
      <c r="K6" s="36">
        <v>900</v>
      </c>
      <c r="L6" s="36">
        <v>1</v>
      </c>
    </row>
    <row r="7" spans="1:12" x14ac:dyDescent="0.2">
      <c r="B7" s="36">
        <v>1</v>
      </c>
      <c r="C7" s="36">
        <v>146</v>
      </c>
      <c r="D7" s="36">
        <v>170</v>
      </c>
      <c r="E7" s="36">
        <v>284</v>
      </c>
      <c r="F7" s="36">
        <v>600</v>
      </c>
      <c r="G7" s="36">
        <v>0.56699999999999995</v>
      </c>
      <c r="H7" s="36">
        <v>130</v>
      </c>
      <c r="I7" s="36">
        <v>176</v>
      </c>
      <c r="J7" s="36">
        <v>294</v>
      </c>
      <c r="K7" s="36">
        <v>600</v>
      </c>
      <c r="L7" s="36">
        <v>0.58699999999999997</v>
      </c>
    </row>
    <row r="8" spans="1:12" x14ac:dyDescent="0.2">
      <c r="B8" s="36">
        <v>2</v>
      </c>
      <c r="C8" s="36">
        <v>127</v>
      </c>
      <c r="D8" s="36">
        <v>175</v>
      </c>
      <c r="E8" s="36">
        <v>298</v>
      </c>
      <c r="F8" s="36">
        <v>600</v>
      </c>
      <c r="G8" s="36">
        <v>0.58299999999999996</v>
      </c>
      <c r="H8" s="36">
        <v>114</v>
      </c>
      <c r="I8" s="36">
        <v>189</v>
      </c>
      <c r="J8" s="36">
        <v>297</v>
      </c>
      <c r="K8" s="36">
        <v>600</v>
      </c>
      <c r="L8" s="36">
        <v>0.63</v>
      </c>
    </row>
    <row r="9" spans="1:12" x14ac:dyDescent="0.2">
      <c r="B9" s="36">
        <v>3</v>
      </c>
      <c r="C9" s="36">
        <v>102</v>
      </c>
      <c r="D9" s="36">
        <v>215</v>
      </c>
      <c r="E9" s="36">
        <v>283</v>
      </c>
      <c r="F9" s="36">
        <v>600</v>
      </c>
      <c r="G9" s="36">
        <v>0.71699999999999997</v>
      </c>
      <c r="H9" s="36">
        <v>86</v>
      </c>
      <c r="I9" s="36">
        <v>236</v>
      </c>
      <c r="J9" s="36">
        <v>278</v>
      </c>
      <c r="K9" s="36">
        <v>600</v>
      </c>
      <c r="L9" s="36">
        <v>0.78700000000000003</v>
      </c>
    </row>
    <row r="10" spans="1:12" x14ac:dyDescent="0.2">
      <c r="B10" s="36">
        <v>4</v>
      </c>
      <c r="C10" s="36">
        <v>92</v>
      </c>
      <c r="D10" s="36">
        <v>238</v>
      </c>
      <c r="E10" s="36">
        <v>270</v>
      </c>
      <c r="F10" s="36">
        <v>600</v>
      </c>
      <c r="G10" s="36">
        <v>0.79300000000000004</v>
      </c>
      <c r="H10" s="36">
        <v>79</v>
      </c>
      <c r="I10" s="36">
        <v>252</v>
      </c>
      <c r="J10" s="36">
        <v>269</v>
      </c>
      <c r="K10" s="36">
        <v>600</v>
      </c>
      <c r="L10" s="36">
        <v>0.84</v>
      </c>
    </row>
    <row r="11" spans="1:12" x14ac:dyDescent="0.2">
      <c r="B11" s="36">
        <v>5</v>
      </c>
      <c r="C11" s="36">
        <v>82</v>
      </c>
      <c r="D11" s="36">
        <v>257</v>
      </c>
      <c r="E11" s="36">
        <v>261</v>
      </c>
      <c r="F11" s="36">
        <v>600</v>
      </c>
      <c r="G11" s="36">
        <v>0.85699999999999998</v>
      </c>
      <c r="H11" s="36">
        <v>43</v>
      </c>
      <c r="I11" s="36">
        <v>260</v>
      </c>
      <c r="J11" s="36">
        <v>297</v>
      </c>
      <c r="K11" s="36">
        <v>600</v>
      </c>
      <c r="L11" s="36">
        <v>0.86699999999999999</v>
      </c>
    </row>
    <row r="12" spans="1:12" x14ac:dyDescent="0.2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x14ac:dyDescent="0.2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</sheetData>
  <mergeCells count="2">
    <mergeCell ref="C4:G4"/>
    <mergeCell ref="H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DC69-932E-BB44-BED0-B683DBB6005C}">
  <dimension ref="A1:L20"/>
  <sheetViews>
    <sheetView tabSelected="1" workbookViewId="0">
      <selection activeCell="A2" sqref="A2"/>
    </sheetView>
  </sheetViews>
  <sheetFormatPr baseColWidth="10" defaultRowHeight="16" x14ac:dyDescent="0.2"/>
  <cols>
    <col min="2" max="2" width="20.5" bestFit="1" customWidth="1"/>
    <col min="8" max="8" width="21.6640625" bestFit="1" customWidth="1"/>
  </cols>
  <sheetData>
    <row r="1" spans="1:12" x14ac:dyDescent="0.2">
      <c r="A1" s="5" t="s">
        <v>61</v>
      </c>
    </row>
    <row r="2" spans="1:12" x14ac:dyDescent="0.2">
      <c r="A2" t="s">
        <v>62</v>
      </c>
    </row>
    <row r="5" spans="1:12" x14ac:dyDescent="0.2">
      <c r="B5" s="39" t="s">
        <v>32</v>
      </c>
      <c r="C5" s="40"/>
      <c r="D5" s="40"/>
      <c r="E5" s="40"/>
      <c r="F5" s="41"/>
      <c r="H5" s="39" t="s">
        <v>33</v>
      </c>
      <c r="I5" s="40"/>
      <c r="J5" s="40"/>
      <c r="K5" s="40"/>
      <c r="L5" s="41"/>
    </row>
    <row r="6" spans="1:12" x14ac:dyDescent="0.2">
      <c r="B6" s="38"/>
      <c r="C6" s="38" t="s">
        <v>41</v>
      </c>
      <c r="D6" s="38" t="s">
        <v>42</v>
      </c>
      <c r="E6" s="38" t="s">
        <v>43</v>
      </c>
      <c r="F6" s="38" t="s">
        <v>44</v>
      </c>
      <c r="H6" s="38"/>
      <c r="I6" s="38" t="s">
        <v>41</v>
      </c>
      <c r="J6" s="38" t="s">
        <v>42</v>
      </c>
      <c r="K6" s="38" t="s">
        <v>43</v>
      </c>
      <c r="L6" s="38" t="s">
        <v>44</v>
      </c>
    </row>
    <row r="7" spans="1:12" x14ac:dyDescent="0.2">
      <c r="B7" s="38" t="s">
        <v>45</v>
      </c>
      <c r="C7" s="38">
        <v>82.885152767529547</v>
      </c>
      <c r="D7" s="38">
        <v>77.37363252767156</v>
      </c>
      <c r="E7" s="38">
        <v>79.28661474635615</v>
      </c>
      <c r="F7" s="38">
        <v>83.739964759039253</v>
      </c>
      <c r="H7" s="38" t="s">
        <v>45</v>
      </c>
      <c r="I7" s="38">
        <v>82.200033458331703</v>
      </c>
      <c r="J7" s="38">
        <v>77.325400262220455</v>
      </c>
      <c r="K7" s="38">
        <v>82.475173659114745</v>
      </c>
      <c r="L7" s="38">
        <v>88.641535397184953</v>
      </c>
    </row>
    <row r="8" spans="1:12" x14ac:dyDescent="0.2">
      <c r="B8" s="38" t="s">
        <v>46</v>
      </c>
      <c r="C8" s="38">
        <v>15.7805547861786</v>
      </c>
      <c r="D8" s="38">
        <v>22.030388908074901</v>
      </c>
      <c r="E8" s="38">
        <v>20.27614420345185</v>
      </c>
      <c r="F8" s="38">
        <v>16.094833080273602</v>
      </c>
      <c r="H8" s="38" t="s">
        <v>46</v>
      </c>
      <c r="I8" s="38">
        <v>16.196060019872149</v>
      </c>
      <c r="J8" s="38">
        <v>21.853953822588352</v>
      </c>
      <c r="K8" s="38">
        <v>16.41511196537855</v>
      </c>
      <c r="L8" s="38">
        <v>10.82929281853194</v>
      </c>
    </row>
    <row r="9" spans="1:12" x14ac:dyDescent="0.2">
      <c r="B9" s="38" t="s">
        <v>47</v>
      </c>
      <c r="C9" s="38">
        <v>0.13895996286666151</v>
      </c>
      <c r="D9" s="38">
        <v>3.2265003226500298E-2</v>
      </c>
      <c r="E9" s="38">
        <v>3.6346718618243103E-2</v>
      </c>
      <c r="F9" s="38">
        <v>0</v>
      </c>
      <c r="H9" s="38" t="s">
        <v>50</v>
      </c>
      <c r="I9" s="38">
        <v>0.17431488969046732</v>
      </c>
      <c r="J9" s="38">
        <v>0</v>
      </c>
      <c r="K9" s="38">
        <v>0</v>
      </c>
      <c r="L9" s="38">
        <v>0</v>
      </c>
    </row>
    <row r="10" spans="1:12" x14ac:dyDescent="0.2">
      <c r="B10" s="38" t="s">
        <v>48</v>
      </c>
      <c r="C10" s="38">
        <v>0.13433638557271999</v>
      </c>
      <c r="D10" s="38">
        <v>6.2618657122898894E-2</v>
      </c>
      <c r="E10" s="38">
        <v>2.923172157644955E-2</v>
      </c>
      <c r="F10" s="38">
        <v>0</v>
      </c>
      <c r="H10" s="38" t="s">
        <v>58</v>
      </c>
      <c r="I10" s="38">
        <v>0.33093230269704699</v>
      </c>
      <c r="J10" s="38">
        <v>0.21427204897646801</v>
      </c>
      <c r="K10" s="38">
        <v>0</v>
      </c>
      <c r="L10" s="38">
        <v>0</v>
      </c>
    </row>
    <row r="11" spans="1:12" x14ac:dyDescent="0.2">
      <c r="B11" s="38" t="s">
        <v>49</v>
      </c>
      <c r="C11" s="38">
        <v>8.1241896186510398E-2</v>
      </c>
      <c r="D11" s="38">
        <v>0</v>
      </c>
      <c r="E11" s="38">
        <v>0</v>
      </c>
      <c r="F11" s="38">
        <v>0</v>
      </c>
      <c r="H11" s="38" t="s">
        <v>48</v>
      </c>
      <c r="I11" s="38">
        <v>0.13964827979448852</v>
      </c>
      <c r="J11" s="38">
        <v>2.9157667386609049E-2</v>
      </c>
      <c r="K11" s="38">
        <v>2.5811447376911649E-2</v>
      </c>
      <c r="L11" s="38">
        <v>0</v>
      </c>
    </row>
    <row r="12" spans="1:12" x14ac:dyDescent="0.2">
      <c r="B12" s="38" t="s">
        <v>50</v>
      </c>
      <c r="C12" s="38">
        <v>9.9610008038985259E-2</v>
      </c>
      <c r="D12" s="38">
        <v>0</v>
      </c>
      <c r="E12" s="38">
        <v>0</v>
      </c>
      <c r="F12" s="38">
        <v>0</v>
      </c>
      <c r="H12" s="38" t="s">
        <v>53</v>
      </c>
      <c r="I12" s="38">
        <v>0.1083016422862423</v>
      </c>
      <c r="J12" s="38">
        <v>0</v>
      </c>
      <c r="K12" s="38">
        <v>0</v>
      </c>
      <c r="L12" s="38">
        <v>0</v>
      </c>
    </row>
    <row r="13" spans="1:12" x14ac:dyDescent="0.2">
      <c r="B13" s="38" t="s">
        <v>51</v>
      </c>
      <c r="C13" s="38">
        <v>8.05340106741054E-2</v>
      </c>
      <c r="D13" s="38">
        <v>0</v>
      </c>
      <c r="E13" s="38">
        <v>0</v>
      </c>
      <c r="F13" s="38">
        <v>0</v>
      </c>
      <c r="H13" s="38" t="s">
        <v>59</v>
      </c>
      <c r="I13" s="38">
        <v>5.9300035803794997E-2</v>
      </c>
      <c r="J13" s="38">
        <v>0</v>
      </c>
      <c r="K13" s="38">
        <v>0</v>
      </c>
      <c r="L13" s="38">
        <v>0</v>
      </c>
    </row>
    <row r="14" spans="1:12" x14ac:dyDescent="0.2">
      <c r="B14" s="38" t="s">
        <v>52</v>
      </c>
      <c r="C14" s="38">
        <v>7.7447496825713308E-2</v>
      </c>
      <c r="D14" s="38">
        <v>0</v>
      </c>
      <c r="E14" s="38">
        <v>0</v>
      </c>
      <c r="F14" s="38">
        <v>0</v>
      </c>
      <c r="H14" s="38" t="s">
        <v>47</v>
      </c>
      <c r="I14" s="38">
        <v>0.105902338785843</v>
      </c>
      <c r="J14" s="38">
        <v>0</v>
      </c>
      <c r="K14" s="38">
        <v>0</v>
      </c>
      <c r="L14" s="38">
        <v>0</v>
      </c>
    </row>
    <row r="15" spans="1:12" x14ac:dyDescent="0.2">
      <c r="B15" s="38" t="s">
        <v>53</v>
      </c>
      <c r="C15" s="38">
        <v>0.10579542269306236</v>
      </c>
      <c r="D15" s="38">
        <v>0</v>
      </c>
      <c r="E15" s="38">
        <v>0</v>
      </c>
      <c r="F15" s="38">
        <v>0</v>
      </c>
      <c r="H15" s="38" t="s">
        <v>54</v>
      </c>
      <c r="I15" s="38">
        <v>7.8860451024505895E-2</v>
      </c>
      <c r="J15" s="38">
        <v>0.16846652267818549</v>
      </c>
      <c r="K15" s="38">
        <v>0.74255344118283451</v>
      </c>
      <c r="L15" s="38">
        <v>0.25956240644606499</v>
      </c>
    </row>
    <row r="16" spans="1:12" x14ac:dyDescent="0.2">
      <c r="B16" s="38" t="s">
        <v>54</v>
      </c>
      <c r="C16" s="38">
        <v>5.7990330338768895E-2</v>
      </c>
      <c r="D16" s="38">
        <v>0</v>
      </c>
      <c r="E16" s="38">
        <v>0</v>
      </c>
      <c r="F16" s="38">
        <v>0</v>
      </c>
      <c r="H16" s="38" t="s">
        <v>52</v>
      </c>
      <c r="I16" s="38">
        <v>3.6922663802363052E-2</v>
      </c>
      <c r="J16" s="38">
        <v>2.9157667386609049E-2</v>
      </c>
      <c r="K16" s="38">
        <v>2.7585005371816799E-2</v>
      </c>
      <c r="L16" s="38">
        <v>0</v>
      </c>
    </row>
    <row r="17" spans="2:12" x14ac:dyDescent="0.2">
      <c r="B17" s="38" t="s">
        <v>55</v>
      </c>
      <c r="C17" s="38">
        <v>2.7221710361001749E-2</v>
      </c>
      <c r="D17" s="38">
        <v>0</v>
      </c>
      <c r="E17" s="38">
        <v>0</v>
      </c>
      <c r="F17" s="38">
        <v>0</v>
      </c>
      <c r="H17" s="38" t="s">
        <v>51</v>
      </c>
      <c r="I17" s="38">
        <v>6.8278459663730251E-2</v>
      </c>
      <c r="J17" s="38">
        <v>0</v>
      </c>
      <c r="K17" s="38">
        <v>0</v>
      </c>
      <c r="L17" s="38">
        <v>0</v>
      </c>
    </row>
    <row r="18" spans="2:12" x14ac:dyDescent="0.2">
      <c r="B18" s="38" t="s">
        <v>56</v>
      </c>
      <c r="C18" s="38">
        <v>0</v>
      </c>
      <c r="D18" s="38">
        <v>0.107929515418502</v>
      </c>
      <c r="E18" s="38">
        <v>0</v>
      </c>
      <c r="F18" s="38">
        <v>0</v>
      </c>
      <c r="H18" s="38" t="s">
        <v>49</v>
      </c>
      <c r="I18" s="38">
        <v>5.2708819942536997E-2</v>
      </c>
      <c r="J18" s="38">
        <v>0</v>
      </c>
      <c r="K18" s="38">
        <v>0</v>
      </c>
      <c r="L18" s="38">
        <v>0</v>
      </c>
    </row>
    <row r="19" spans="2:12" x14ac:dyDescent="0.2">
      <c r="B19" s="38" t="s">
        <v>57</v>
      </c>
      <c r="C19" s="38">
        <v>8.2380498650150499E-2</v>
      </c>
      <c r="D19" s="38">
        <v>0</v>
      </c>
      <c r="E19" s="38">
        <v>0</v>
      </c>
      <c r="F19" s="38">
        <v>0</v>
      </c>
      <c r="H19" s="38" t="s">
        <v>60</v>
      </c>
      <c r="I19" s="38">
        <v>2.583765683457695E-2</v>
      </c>
      <c r="J19" s="38">
        <v>0</v>
      </c>
      <c r="K19" s="38">
        <v>0</v>
      </c>
      <c r="L19" s="38">
        <v>0</v>
      </c>
    </row>
    <row r="20" spans="2:12" x14ac:dyDescent="0.2">
      <c r="B20" s="38" t="s">
        <v>58</v>
      </c>
      <c r="C20" s="38">
        <v>5.6574559313959001E-2</v>
      </c>
      <c r="D20" s="38">
        <v>0</v>
      </c>
      <c r="E20" s="38">
        <v>0</v>
      </c>
      <c r="F20" s="38">
        <v>0</v>
      </c>
    </row>
  </sheetData>
  <mergeCells count="2">
    <mergeCell ref="H5:L5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2d, Fig. 4a</vt:lpstr>
      <vt:lpstr>Fig. 3c</vt:lpstr>
      <vt:lpstr>Fig. 3d</vt:lpstr>
      <vt:lpstr>Fig. 3e</vt:lpstr>
      <vt:lpstr>Fig. 4b</vt:lpstr>
      <vt:lpstr>Fig. 5a, 5b</vt:lpstr>
      <vt:lpstr>Supp. Fig. 6a,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Tolosana, Ignacio</dc:creator>
  <cp:lastModifiedBy>Tolosana, Ignacio</cp:lastModifiedBy>
  <dcterms:created xsi:type="dcterms:W3CDTF">2024-11-12T15:44:10Z</dcterms:created>
  <dcterms:modified xsi:type="dcterms:W3CDTF">2024-11-12T16:39:09Z</dcterms:modified>
</cp:coreProperties>
</file>