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$Pre-menopausal_manuscript\Manuscript\Nat-Comm._Rebuttal\"/>
    </mc:Choice>
  </mc:AlternateContent>
  <xr:revisionPtr revIDLastSave="0" documentId="13_ncr:1_{F95255AE-0493-45B6-AF55-877467286E82}" xr6:coauthVersionLast="47" xr6:coauthVersionMax="47" xr10:uidLastSave="{00000000-0000-0000-0000-000000000000}"/>
  <bookViews>
    <workbookView xWindow="28680" yWindow="-120" windowWidth="29040" windowHeight="15840" activeTab="2" xr2:uid="{1FAC4DC2-1334-144A-AB4E-CCEA1838F167}"/>
  </bookViews>
  <sheets>
    <sheet name="Abbreviations" sheetId="3" r:id="rId1"/>
    <sheet name="Label transferring statistics" sheetId="1" r:id="rId2"/>
    <sheet name="Celltype composition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1" l="1"/>
  <c r="E32" i="1"/>
  <c r="D32" i="1"/>
  <c r="D33" i="1" s="1"/>
  <c r="D31" i="1"/>
  <c r="E31" i="1"/>
  <c r="D21" i="2"/>
  <c r="B2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2" i="1"/>
</calcChain>
</file>

<file path=xl/sharedStrings.xml><?xml version="1.0" encoding="utf-8"?>
<sst xmlns="http://schemas.openxmlformats.org/spreadsheetml/2006/main" count="170" uniqueCount="125">
  <si>
    <t>Sample</t>
  </si>
  <si>
    <t>P3203A</t>
  </si>
  <si>
    <t>P3203A1</t>
  </si>
  <si>
    <t>P3203F</t>
  </si>
  <si>
    <t>P3295F</t>
  </si>
  <si>
    <t>P3295F1</t>
  </si>
  <si>
    <t>P3296A</t>
  </si>
  <si>
    <t>P3296F</t>
  </si>
  <si>
    <t>P3369A</t>
  </si>
  <si>
    <t>P3369F</t>
  </si>
  <si>
    <t>P2509A</t>
  </si>
  <si>
    <t>P2509F</t>
  </si>
  <si>
    <t>P3508A</t>
  </si>
  <si>
    <t>P3508F</t>
  </si>
  <si>
    <t>P3586A</t>
  </si>
  <si>
    <t>P3586F</t>
  </si>
  <si>
    <t>P3604A</t>
  </si>
  <si>
    <t>P3604F</t>
  </si>
  <si>
    <t>P3619A</t>
  </si>
  <si>
    <t>P3619F</t>
  </si>
  <si>
    <t>P3636A</t>
  </si>
  <si>
    <t>P3636F</t>
  </si>
  <si>
    <t>P3643A</t>
  </si>
  <si>
    <t>P3643F</t>
  </si>
  <si>
    <t>P3668A</t>
  </si>
  <si>
    <t>P3668F</t>
  </si>
  <si>
    <t>P3669A</t>
  </si>
  <si>
    <t>P3669F</t>
  </si>
  <si>
    <t>P3679A</t>
  </si>
  <si>
    <t>P3679F</t>
  </si>
  <si>
    <t>Group</t>
  </si>
  <si>
    <t>Post_A</t>
  </si>
  <si>
    <t>Post_F</t>
  </si>
  <si>
    <t>Pre_A</t>
  </si>
  <si>
    <t>Pre_F</t>
  </si>
  <si>
    <t>Post (n=9)</t>
  </si>
  <si>
    <t>Pre (n=20)</t>
  </si>
  <si>
    <t>Label transferring percentage</t>
  </si>
  <si>
    <t>Num of cells after scRNA-Seq label transferring</t>
  </si>
  <si>
    <t>Num of cells before scRNA-Seq label transferring</t>
  </si>
  <si>
    <t>celltype</t>
  </si>
  <si>
    <t>Pre</t>
  </si>
  <si>
    <t>Post</t>
  </si>
  <si>
    <t>count</t>
  </si>
  <si>
    <t>percent</t>
  </si>
  <si>
    <t>EN1</t>
  </si>
  <si>
    <t>P/V1</t>
  </si>
  <si>
    <t>T/NK</t>
  </si>
  <si>
    <t>MP</t>
  </si>
  <si>
    <t>SM</t>
  </si>
  <si>
    <t>SE2</t>
  </si>
  <si>
    <t>B/P2</t>
  </si>
  <si>
    <t>ST2</t>
  </si>
  <si>
    <t>LE</t>
  </si>
  <si>
    <t>P/V2</t>
  </si>
  <si>
    <t>EN2</t>
  </si>
  <si>
    <t>B/P1</t>
  </si>
  <si>
    <t>CE</t>
  </si>
  <si>
    <t>MA</t>
  </si>
  <si>
    <t>SE post specific</t>
  </si>
  <si>
    <t>SE1</t>
  </si>
  <si>
    <t>MN</t>
  </si>
  <si>
    <t>ST3</t>
  </si>
  <si>
    <t>pre only</t>
  </si>
  <si>
    <t>post only</t>
  </si>
  <si>
    <t>pre + post</t>
  </si>
  <si>
    <t>B/ plasma cells subtype 1</t>
  </si>
  <si>
    <t>B/ plasma cells subtype 2</t>
  </si>
  <si>
    <t>Endothelial cells subtype 1</t>
  </si>
  <si>
    <t>Endothelial cells subtype 2</t>
  </si>
  <si>
    <t>Lymphatic endothelial cells</t>
  </si>
  <si>
    <t>Mast cells</t>
  </si>
  <si>
    <t>Monocytes</t>
  </si>
  <si>
    <t>Macrophages</t>
  </si>
  <si>
    <t>Pericytes/ vascular smooth muscle cells subtype 1</t>
  </si>
  <si>
    <t>Pericytes/ vascular smooth muscle cells subtype 2</t>
  </si>
  <si>
    <t>Smooth muscle cells</t>
  </si>
  <si>
    <t>Stromal cells subtype 2</t>
  </si>
  <si>
    <t>Stromal cells subtype 3</t>
  </si>
  <si>
    <t>T/ natural killer cells</t>
  </si>
  <si>
    <t>Secretory epithelial cells subtype 1</t>
  </si>
  <si>
    <t>Secretory epithelial cells subtype 2</t>
  </si>
  <si>
    <t>Cilliated epithelial cells</t>
  </si>
  <si>
    <t>SE3</t>
  </si>
  <si>
    <t>Secretory epithelial cells subtype 3</t>
  </si>
  <si>
    <t>ST1</t>
  </si>
  <si>
    <t>Stromal cells subtype 1</t>
  </si>
  <si>
    <t>F</t>
  </si>
  <si>
    <t>Fimbria</t>
  </si>
  <si>
    <t>I</t>
  </si>
  <si>
    <t>Isthmus</t>
  </si>
  <si>
    <t>Ampulla</t>
  </si>
  <si>
    <t>pre-</t>
  </si>
  <si>
    <t>pre-menopausal</t>
  </si>
  <si>
    <t>post-</t>
  </si>
  <si>
    <t>post-menopausal</t>
  </si>
  <si>
    <t>Column</t>
  </si>
  <si>
    <t>Description</t>
  </si>
  <si>
    <t>SE-post</t>
  </si>
  <si>
    <t>Post-menopausal secretory epithelial cells</t>
  </si>
  <si>
    <t>SE-post specific</t>
  </si>
  <si>
    <t>Post-menopausal specific secretory epithelial cells</t>
  </si>
  <si>
    <t>A</t>
  </si>
  <si>
    <t>Gene</t>
  </si>
  <si>
    <t>Leading gene name of transcript</t>
  </si>
  <si>
    <t>baseMean</t>
  </si>
  <si>
    <t>Mean gene expression</t>
  </si>
  <si>
    <t>log2FoldChange</t>
  </si>
  <si>
    <t>Log2 fold change of mean expression</t>
  </si>
  <si>
    <t>avglog2FC</t>
  </si>
  <si>
    <t>Average Log2 fold change of mean expression</t>
  </si>
  <si>
    <t>pct.1</t>
  </si>
  <si>
    <t>Percentage of cells expressing the gene/feature in indentity 1</t>
  </si>
  <si>
    <t>pct.2</t>
  </si>
  <si>
    <t>Percentage of cells expressing the gene/feature in indentity 2</t>
  </si>
  <si>
    <t>lfcSE</t>
  </si>
  <si>
    <t>The standard error estimate for the log2fold change stimate</t>
  </si>
  <si>
    <t>stat</t>
  </si>
  <si>
    <t>The value of the test statistic for the gene or transcript</t>
  </si>
  <si>
    <t>pvalue</t>
  </si>
  <si>
    <t>p-value indicating statistical significance</t>
  </si>
  <si>
    <t>padj</t>
  </si>
  <si>
    <t>p-value indicating statistical significance of the differential expression</t>
  </si>
  <si>
    <t>FC</t>
  </si>
  <si>
    <t>Fold change of mean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</si>
</sst>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164" fontId="0" fillId="0" borderId="1" xfId="1" applyNumberFormat="1" applyFont="1" applyBorder="1"/>
    <xf numFmtId="10" fontId="0" fillId="0" borderId="1" xfId="2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714A0-25F6-4452-8955-A8F042F2CC7E}">
  <dimension ref="A1:B38"/>
  <sheetViews>
    <sheetView workbookViewId="0">
      <selection activeCell="J6" sqref="J6"/>
    </sheetView>
  </sheetViews>
  <sheetFormatPr defaultRowHeight="15.75" x14ac:dyDescent="0.25"/>
  <cols>
    <col min="1" max="1" width="14.75" customWidth="1"/>
    <col min="2" max="2" width="63" customWidth="1"/>
  </cols>
  <sheetData>
    <row r="1" spans="1:2" ht="16.5" thickBot="1" x14ac:dyDescent="0.3">
      <c r="A1" s="7" t="s">
        <v>96</v>
      </c>
      <c r="B1" s="8" t="s">
        <v>97</v>
      </c>
    </row>
    <row r="2" spans="1:2" x14ac:dyDescent="0.25">
      <c r="A2" s="9" t="s">
        <v>56</v>
      </c>
      <c r="B2" s="10" t="s">
        <v>66</v>
      </c>
    </row>
    <row r="3" spans="1:2" x14ac:dyDescent="0.25">
      <c r="A3" s="9" t="s">
        <v>51</v>
      </c>
      <c r="B3" s="10" t="s">
        <v>67</v>
      </c>
    </row>
    <row r="4" spans="1:2" x14ac:dyDescent="0.25">
      <c r="A4" s="9" t="s">
        <v>57</v>
      </c>
      <c r="B4" s="10" t="s">
        <v>82</v>
      </c>
    </row>
    <row r="5" spans="1:2" x14ac:dyDescent="0.25">
      <c r="A5" s="9" t="s">
        <v>45</v>
      </c>
      <c r="B5" s="10" t="s">
        <v>68</v>
      </c>
    </row>
    <row r="6" spans="1:2" x14ac:dyDescent="0.25">
      <c r="A6" s="9" t="s">
        <v>55</v>
      </c>
      <c r="B6" s="10" t="s">
        <v>69</v>
      </c>
    </row>
    <row r="7" spans="1:2" x14ac:dyDescent="0.25">
      <c r="A7" s="9" t="s">
        <v>53</v>
      </c>
      <c r="B7" s="10" t="s">
        <v>70</v>
      </c>
    </row>
    <row r="8" spans="1:2" x14ac:dyDescent="0.25">
      <c r="A8" s="9" t="s">
        <v>58</v>
      </c>
      <c r="B8" s="10" t="s">
        <v>71</v>
      </c>
    </row>
    <row r="9" spans="1:2" x14ac:dyDescent="0.25">
      <c r="A9" s="9" t="s">
        <v>61</v>
      </c>
      <c r="B9" s="10" t="s">
        <v>72</v>
      </c>
    </row>
    <row r="10" spans="1:2" x14ac:dyDescent="0.25">
      <c r="A10" s="9" t="s">
        <v>48</v>
      </c>
      <c r="B10" s="10" t="s">
        <v>73</v>
      </c>
    </row>
    <row r="11" spans="1:2" x14ac:dyDescent="0.25">
      <c r="A11" s="9" t="s">
        <v>46</v>
      </c>
      <c r="B11" s="10" t="s">
        <v>74</v>
      </c>
    </row>
    <row r="12" spans="1:2" x14ac:dyDescent="0.25">
      <c r="A12" s="9" t="s">
        <v>54</v>
      </c>
      <c r="B12" s="10" t="s">
        <v>75</v>
      </c>
    </row>
    <row r="13" spans="1:2" x14ac:dyDescent="0.25">
      <c r="A13" s="9" t="s">
        <v>60</v>
      </c>
      <c r="B13" s="10" t="s">
        <v>80</v>
      </c>
    </row>
    <row r="14" spans="1:2" x14ac:dyDescent="0.25">
      <c r="A14" s="9" t="s">
        <v>50</v>
      </c>
      <c r="B14" s="10" t="s">
        <v>81</v>
      </c>
    </row>
    <row r="15" spans="1:2" x14ac:dyDescent="0.25">
      <c r="A15" s="9" t="s">
        <v>83</v>
      </c>
      <c r="B15" s="10" t="s">
        <v>84</v>
      </c>
    </row>
    <row r="16" spans="1:2" x14ac:dyDescent="0.25">
      <c r="A16" s="9" t="s">
        <v>98</v>
      </c>
      <c r="B16" s="10" t="s">
        <v>99</v>
      </c>
    </row>
    <row r="17" spans="1:2" x14ac:dyDescent="0.25">
      <c r="A17" s="9" t="s">
        <v>100</v>
      </c>
      <c r="B17" s="10" t="s">
        <v>101</v>
      </c>
    </row>
    <row r="18" spans="1:2" x14ac:dyDescent="0.25">
      <c r="A18" s="9" t="s">
        <v>49</v>
      </c>
      <c r="B18" s="10" t="s">
        <v>76</v>
      </c>
    </row>
    <row r="19" spans="1:2" x14ac:dyDescent="0.25">
      <c r="A19" s="9" t="s">
        <v>85</v>
      </c>
      <c r="B19" s="10" t="s">
        <v>86</v>
      </c>
    </row>
    <row r="20" spans="1:2" x14ac:dyDescent="0.25">
      <c r="A20" s="9" t="s">
        <v>52</v>
      </c>
      <c r="B20" s="10" t="s">
        <v>77</v>
      </c>
    </row>
    <row r="21" spans="1:2" x14ac:dyDescent="0.25">
      <c r="A21" s="9" t="s">
        <v>62</v>
      </c>
      <c r="B21" s="10" t="s">
        <v>78</v>
      </c>
    </row>
    <row r="22" spans="1:2" x14ac:dyDescent="0.25">
      <c r="A22" s="9" t="s">
        <v>47</v>
      </c>
      <c r="B22" s="10" t="s">
        <v>79</v>
      </c>
    </row>
    <row r="23" spans="1:2" x14ac:dyDescent="0.25">
      <c r="A23" s="9" t="s">
        <v>87</v>
      </c>
      <c r="B23" s="10" t="s">
        <v>88</v>
      </c>
    </row>
    <row r="24" spans="1:2" x14ac:dyDescent="0.25">
      <c r="A24" s="9" t="s">
        <v>89</v>
      </c>
      <c r="B24" s="10" t="s">
        <v>90</v>
      </c>
    </row>
    <row r="25" spans="1:2" x14ac:dyDescent="0.25">
      <c r="A25" s="9" t="s">
        <v>102</v>
      </c>
      <c r="B25" s="10" t="s">
        <v>91</v>
      </c>
    </row>
    <row r="26" spans="1:2" x14ac:dyDescent="0.25">
      <c r="A26" s="9" t="s">
        <v>92</v>
      </c>
      <c r="B26" s="10" t="s">
        <v>93</v>
      </c>
    </row>
    <row r="27" spans="1:2" x14ac:dyDescent="0.25">
      <c r="A27" s="9" t="s">
        <v>94</v>
      </c>
      <c r="B27" s="10" t="s">
        <v>95</v>
      </c>
    </row>
    <row r="28" spans="1:2" x14ac:dyDescent="0.25">
      <c r="A28" s="9" t="s">
        <v>103</v>
      </c>
      <c r="B28" s="10" t="s">
        <v>104</v>
      </c>
    </row>
    <row r="29" spans="1:2" x14ac:dyDescent="0.25">
      <c r="A29" s="9" t="s">
        <v>105</v>
      </c>
      <c r="B29" s="10" t="s">
        <v>106</v>
      </c>
    </row>
    <row r="30" spans="1:2" x14ac:dyDescent="0.25">
      <c r="A30" s="9" t="s">
        <v>107</v>
      </c>
      <c r="B30" s="10" t="s">
        <v>108</v>
      </c>
    </row>
    <row r="31" spans="1:2" x14ac:dyDescent="0.25">
      <c r="A31" s="9" t="s">
        <v>109</v>
      </c>
      <c r="B31" s="10" t="s">
        <v>110</v>
      </c>
    </row>
    <row r="32" spans="1:2" x14ac:dyDescent="0.25">
      <c r="A32" s="9" t="s">
        <v>111</v>
      </c>
      <c r="B32" s="10" t="s">
        <v>112</v>
      </c>
    </row>
    <row r="33" spans="1:2" x14ac:dyDescent="0.25">
      <c r="A33" s="9" t="s">
        <v>113</v>
      </c>
      <c r="B33" s="10" t="s">
        <v>114</v>
      </c>
    </row>
    <row r="34" spans="1:2" x14ac:dyDescent="0.25">
      <c r="A34" s="9" t="s">
        <v>115</v>
      </c>
      <c r="B34" s="10" t="s">
        <v>116</v>
      </c>
    </row>
    <row r="35" spans="1:2" x14ac:dyDescent="0.25">
      <c r="A35" s="9" t="s">
        <v>117</v>
      </c>
      <c r="B35" s="10" t="s">
        <v>118</v>
      </c>
    </row>
    <row r="36" spans="1:2" x14ac:dyDescent="0.25">
      <c r="A36" s="9" t="s">
        <v>119</v>
      </c>
      <c r="B36" s="10" t="s">
        <v>120</v>
      </c>
    </row>
    <row r="37" spans="1:2" x14ac:dyDescent="0.25">
      <c r="A37" s="9" t="s">
        <v>121</v>
      </c>
      <c r="B37" s="10" t="s">
        <v>122</v>
      </c>
    </row>
    <row r="38" spans="1:2" x14ac:dyDescent="0.25">
      <c r="A38" s="11" t="s">
        <v>123</v>
      </c>
      <c r="B38" s="12" t="s">
        <v>124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16161-17AE-334A-825D-1C605B0D1DE4}">
  <dimension ref="A1:F33"/>
  <sheetViews>
    <sheetView workbookViewId="0">
      <selection sqref="A1:XFD1"/>
    </sheetView>
  </sheetViews>
  <sheetFormatPr defaultColWidth="11" defaultRowHeight="15.75" x14ac:dyDescent="0.25"/>
  <cols>
    <col min="4" max="4" width="42" customWidth="1"/>
    <col min="5" max="5" width="41.625" customWidth="1"/>
    <col min="6" max="6" width="27.375" customWidth="1"/>
  </cols>
  <sheetData>
    <row r="1" spans="1:6" s="6" customFormat="1" x14ac:dyDescent="0.25">
      <c r="A1" s="4" t="s">
        <v>30</v>
      </c>
      <c r="B1" s="4" t="s">
        <v>0</v>
      </c>
      <c r="C1" s="4" t="s">
        <v>30</v>
      </c>
      <c r="D1" s="4" t="s">
        <v>39</v>
      </c>
      <c r="E1" s="4" t="s">
        <v>38</v>
      </c>
      <c r="F1" s="4" t="s">
        <v>37</v>
      </c>
    </row>
    <row r="2" spans="1:6" x14ac:dyDescent="0.25">
      <c r="A2" s="13" t="s">
        <v>35</v>
      </c>
      <c r="B2" s="1" t="s">
        <v>1</v>
      </c>
      <c r="C2" s="1" t="s">
        <v>31</v>
      </c>
      <c r="D2" s="2">
        <v>7370</v>
      </c>
      <c r="E2" s="2">
        <v>7030</v>
      </c>
      <c r="F2" s="3">
        <f>E2/D2</f>
        <v>0.95386702849389415</v>
      </c>
    </row>
    <row r="3" spans="1:6" x14ac:dyDescent="0.25">
      <c r="A3" s="13"/>
      <c r="B3" s="1" t="s">
        <v>2</v>
      </c>
      <c r="C3" s="1" t="s">
        <v>31</v>
      </c>
      <c r="D3" s="2">
        <v>7945</v>
      </c>
      <c r="E3" s="2">
        <v>7381</v>
      </c>
      <c r="F3" s="3">
        <f t="shared" ref="F3:F30" si="0">E3/D3</f>
        <v>0.92901195720578977</v>
      </c>
    </row>
    <row r="4" spans="1:6" x14ac:dyDescent="0.25">
      <c r="A4" s="13"/>
      <c r="B4" s="1" t="s">
        <v>3</v>
      </c>
      <c r="C4" s="1" t="s">
        <v>32</v>
      </c>
      <c r="D4" s="2">
        <v>5653</v>
      </c>
      <c r="E4" s="2">
        <v>5471</v>
      </c>
      <c r="F4" s="3">
        <f t="shared" si="0"/>
        <v>0.96780470546612418</v>
      </c>
    </row>
    <row r="5" spans="1:6" x14ac:dyDescent="0.25">
      <c r="A5" s="13"/>
      <c r="B5" s="1" t="s">
        <v>4</v>
      </c>
      <c r="C5" s="1" t="s">
        <v>32</v>
      </c>
      <c r="D5" s="2">
        <v>5034</v>
      </c>
      <c r="E5" s="2">
        <v>4894</v>
      </c>
      <c r="F5" s="3">
        <f t="shared" si="0"/>
        <v>0.97218911402463248</v>
      </c>
    </row>
    <row r="6" spans="1:6" x14ac:dyDescent="0.25">
      <c r="A6" s="13"/>
      <c r="B6" s="1" t="s">
        <v>5</v>
      </c>
      <c r="C6" s="1" t="s">
        <v>32</v>
      </c>
      <c r="D6" s="2">
        <v>5078</v>
      </c>
      <c r="E6" s="2">
        <v>4934</v>
      </c>
      <c r="F6" s="3">
        <f t="shared" si="0"/>
        <v>0.97164237888932647</v>
      </c>
    </row>
    <row r="7" spans="1:6" x14ac:dyDescent="0.25">
      <c r="A7" s="13"/>
      <c r="B7" s="1" t="s">
        <v>6</v>
      </c>
      <c r="C7" s="1" t="s">
        <v>31</v>
      </c>
      <c r="D7" s="2">
        <v>7663</v>
      </c>
      <c r="E7" s="2">
        <v>7253</v>
      </c>
      <c r="F7" s="3">
        <f t="shared" si="0"/>
        <v>0.94649615033276779</v>
      </c>
    </row>
    <row r="8" spans="1:6" x14ac:dyDescent="0.25">
      <c r="A8" s="13"/>
      <c r="B8" s="1" t="s">
        <v>7</v>
      </c>
      <c r="C8" s="1" t="s">
        <v>32</v>
      </c>
      <c r="D8" s="2">
        <v>4528</v>
      </c>
      <c r="E8" s="2">
        <v>4380</v>
      </c>
      <c r="F8" s="3">
        <f t="shared" si="0"/>
        <v>0.96731448763250882</v>
      </c>
    </row>
    <row r="9" spans="1:6" x14ac:dyDescent="0.25">
      <c r="A9" s="13"/>
      <c r="B9" s="1" t="s">
        <v>8</v>
      </c>
      <c r="C9" s="1" t="s">
        <v>31</v>
      </c>
      <c r="D9" s="2">
        <v>3062</v>
      </c>
      <c r="E9" s="2">
        <v>2706</v>
      </c>
      <c r="F9" s="3">
        <f t="shared" si="0"/>
        <v>0.88373612018288705</v>
      </c>
    </row>
    <row r="10" spans="1:6" x14ac:dyDescent="0.25">
      <c r="A10" s="13"/>
      <c r="B10" s="1" t="s">
        <v>9</v>
      </c>
      <c r="C10" s="1" t="s">
        <v>32</v>
      </c>
      <c r="D10" s="2">
        <v>2927</v>
      </c>
      <c r="E10" s="2">
        <v>2840</v>
      </c>
      <c r="F10" s="3">
        <f t="shared" si="0"/>
        <v>0.97027673385719171</v>
      </c>
    </row>
    <row r="11" spans="1:6" x14ac:dyDescent="0.25">
      <c r="A11" s="13" t="s">
        <v>36</v>
      </c>
      <c r="B11" s="1" t="s">
        <v>10</v>
      </c>
      <c r="C11" s="1" t="s">
        <v>33</v>
      </c>
      <c r="D11" s="2">
        <v>4021</v>
      </c>
      <c r="E11" s="2">
        <v>3720</v>
      </c>
      <c r="F11" s="3">
        <f t="shared" si="0"/>
        <v>0.92514299925391696</v>
      </c>
    </row>
    <row r="12" spans="1:6" x14ac:dyDescent="0.25">
      <c r="A12" s="13"/>
      <c r="B12" s="1" t="s">
        <v>11</v>
      </c>
      <c r="C12" s="1" t="s">
        <v>34</v>
      </c>
      <c r="D12" s="2">
        <v>6871</v>
      </c>
      <c r="E12" s="2">
        <v>6824</v>
      </c>
      <c r="F12" s="3">
        <f t="shared" si="0"/>
        <v>0.9931596565274341</v>
      </c>
    </row>
    <row r="13" spans="1:6" x14ac:dyDescent="0.25">
      <c r="A13" s="13"/>
      <c r="B13" s="1" t="s">
        <v>12</v>
      </c>
      <c r="C13" s="1" t="s">
        <v>33</v>
      </c>
      <c r="D13" s="2">
        <v>2520</v>
      </c>
      <c r="E13" s="2">
        <v>2303</v>
      </c>
      <c r="F13" s="3">
        <f t="shared" si="0"/>
        <v>0.91388888888888886</v>
      </c>
    </row>
    <row r="14" spans="1:6" x14ac:dyDescent="0.25">
      <c r="A14" s="13"/>
      <c r="B14" s="1" t="s">
        <v>13</v>
      </c>
      <c r="C14" s="1" t="s">
        <v>34</v>
      </c>
      <c r="D14" s="2">
        <v>3395</v>
      </c>
      <c r="E14" s="2">
        <v>3310</v>
      </c>
      <c r="F14" s="3">
        <f t="shared" si="0"/>
        <v>0.97496318114874814</v>
      </c>
    </row>
    <row r="15" spans="1:6" x14ac:dyDescent="0.25">
      <c r="A15" s="13"/>
      <c r="B15" s="1" t="s">
        <v>14</v>
      </c>
      <c r="C15" s="1" t="s">
        <v>33</v>
      </c>
      <c r="D15" s="2">
        <v>2333</v>
      </c>
      <c r="E15" s="2">
        <v>2132</v>
      </c>
      <c r="F15" s="3">
        <f t="shared" si="0"/>
        <v>0.91384483497642521</v>
      </c>
    </row>
    <row r="16" spans="1:6" x14ac:dyDescent="0.25">
      <c r="A16" s="13"/>
      <c r="B16" s="1" t="s">
        <v>15</v>
      </c>
      <c r="C16" s="1" t="s">
        <v>34</v>
      </c>
      <c r="D16" s="2">
        <v>1100</v>
      </c>
      <c r="E16" s="2">
        <v>1002</v>
      </c>
      <c r="F16" s="3">
        <f t="shared" si="0"/>
        <v>0.91090909090909089</v>
      </c>
    </row>
    <row r="17" spans="1:6" x14ac:dyDescent="0.25">
      <c r="A17" s="13"/>
      <c r="B17" s="1" t="s">
        <v>16</v>
      </c>
      <c r="C17" s="1" t="s">
        <v>33</v>
      </c>
      <c r="D17" s="2">
        <v>3615</v>
      </c>
      <c r="E17" s="2">
        <v>3385</v>
      </c>
      <c r="F17" s="3">
        <f t="shared" si="0"/>
        <v>0.9363762102351314</v>
      </c>
    </row>
    <row r="18" spans="1:6" x14ac:dyDescent="0.25">
      <c r="A18" s="13"/>
      <c r="B18" s="1" t="s">
        <v>17</v>
      </c>
      <c r="C18" s="1" t="s">
        <v>34</v>
      </c>
      <c r="D18" s="2">
        <v>5333</v>
      </c>
      <c r="E18" s="2">
        <v>4848</v>
      </c>
      <c r="F18" s="3">
        <f t="shared" si="0"/>
        <v>0.90905681605100319</v>
      </c>
    </row>
    <row r="19" spans="1:6" x14ac:dyDescent="0.25">
      <c r="A19" s="13"/>
      <c r="B19" s="1" t="s">
        <v>18</v>
      </c>
      <c r="C19" s="1" t="s">
        <v>33</v>
      </c>
      <c r="D19" s="2">
        <v>3580</v>
      </c>
      <c r="E19" s="2">
        <v>2903</v>
      </c>
      <c r="F19" s="3">
        <f t="shared" si="0"/>
        <v>0.81089385474860332</v>
      </c>
    </row>
    <row r="20" spans="1:6" x14ac:dyDescent="0.25">
      <c r="A20" s="13"/>
      <c r="B20" s="1" t="s">
        <v>19</v>
      </c>
      <c r="C20" s="1" t="s">
        <v>34</v>
      </c>
      <c r="D20" s="2">
        <v>2914</v>
      </c>
      <c r="E20" s="2">
        <v>2496</v>
      </c>
      <c r="F20" s="3">
        <f t="shared" si="0"/>
        <v>0.85655456417295817</v>
      </c>
    </row>
    <row r="21" spans="1:6" x14ac:dyDescent="0.25">
      <c r="A21" s="13"/>
      <c r="B21" s="1" t="s">
        <v>20</v>
      </c>
      <c r="C21" s="1" t="s">
        <v>33</v>
      </c>
      <c r="D21" s="2">
        <v>4817</v>
      </c>
      <c r="E21" s="2">
        <v>4322</v>
      </c>
      <c r="F21" s="3">
        <f t="shared" si="0"/>
        <v>0.89723894540170235</v>
      </c>
    </row>
    <row r="22" spans="1:6" x14ac:dyDescent="0.25">
      <c r="A22" s="13"/>
      <c r="B22" s="1" t="s">
        <v>21</v>
      </c>
      <c r="C22" s="1" t="s">
        <v>34</v>
      </c>
      <c r="D22" s="2">
        <v>4710</v>
      </c>
      <c r="E22" s="2">
        <v>4623</v>
      </c>
      <c r="F22" s="3">
        <f t="shared" si="0"/>
        <v>0.98152866242038217</v>
      </c>
    </row>
    <row r="23" spans="1:6" x14ac:dyDescent="0.25">
      <c r="A23" s="13"/>
      <c r="B23" s="1" t="s">
        <v>22</v>
      </c>
      <c r="C23" s="1" t="s">
        <v>33</v>
      </c>
      <c r="D23" s="2">
        <v>4567</v>
      </c>
      <c r="E23" s="2">
        <v>4283</v>
      </c>
      <c r="F23" s="3">
        <f t="shared" si="0"/>
        <v>0.93781475804685788</v>
      </c>
    </row>
    <row r="24" spans="1:6" x14ac:dyDescent="0.25">
      <c r="A24" s="13"/>
      <c r="B24" s="1" t="s">
        <v>23</v>
      </c>
      <c r="C24" s="1" t="s">
        <v>34</v>
      </c>
      <c r="D24" s="2">
        <v>2528</v>
      </c>
      <c r="E24" s="2">
        <v>2121</v>
      </c>
      <c r="F24" s="3">
        <f t="shared" si="0"/>
        <v>0.839003164556962</v>
      </c>
    </row>
    <row r="25" spans="1:6" x14ac:dyDescent="0.25">
      <c r="A25" s="13"/>
      <c r="B25" s="1" t="s">
        <v>24</v>
      </c>
      <c r="C25" s="1" t="s">
        <v>33</v>
      </c>
      <c r="D25" s="2">
        <v>4369</v>
      </c>
      <c r="E25" s="2">
        <v>3983</v>
      </c>
      <c r="F25" s="3">
        <f t="shared" si="0"/>
        <v>0.9116502632181277</v>
      </c>
    </row>
    <row r="26" spans="1:6" x14ac:dyDescent="0.25">
      <c r="A26" s="13"/>
      <c r="B26" s="1" t="s">
        <v>25</v>
      </c>
      <c r="C26" s="1" t="s">
        <v>34</v>
      </c>
      <c r="D26" s="2">
        <v>5045</v>
      </c>
      <c r="E26" s="2">
        <v>4938</v>
      </c>
      <c r="F26" s="3">
        <f t="shared" si="0"/>
        <v>0.97879088206144693</v>
      </c>
    </row>
    <row r="27" spans="1:6" x14ac:dyDescent="0.25">
      <c r="A27" s="13"/>
      <c r="B27" s="1" t="s">
        <v>26</v>
      </c>
      <c r="C27" s="1" t="s">
        <v>33</v>
      </c>
      <c r="D27" s="2">
        <v>1206</v>
      </c>
      <c r="E27" s="2">
        <v>1154</v>
      </c>
      <c r="F27" s="3">
        <f t="shared" si="0"/>
        <v>0.95688225538971805</v>
      </c>
    </row>
    <row r="28" spans="1:6" x14ac:dyDescent="0.25">
      <c r="A28" s="13"/>
      <c r="B28" s="1" t="s">
        <v>27</v>
      </c>
      <c r="C28" s="1" t="s">
        <v>34</v>
      </c>
      <c r="D28" s="2">
        <v>4324</v>
      </c>
      <c r="E28" s="2">
        <v>3943</v>
      </c>
      <c r="F28" s="3">
        <f t="shared" si="0"/>
        <v>0.91188714153561512</v>
      </c>
    </row>
    <row r="29" spans="1:6" x14ac:dyDescent="0.25">
      <c r="A29" s="13"/>
      <c r="B29" s="1" t="s">
        <v>28</v>
      </c>
      <c r="C29" s="1" t="s">
        <v>33</v>
      </c>
      <c r="D29" s="2">
        <v>4298</v>
      </c>
      <c r="E29" s="2">
        <v>4104</v>
      </c>
      <c r="F29" s="3">
        <f t="shared" si="0"/>
        <v>0.95486272684969753</v>
      </c>
    </row>
    <row r="30" spans="1:6" x14ac:dyDescent="0.25">
      <c r="A30" s="13"/>
      <c r="B30" s="1" t="s">
        <v>29</v>
      </c>
      <c r="C30" s="1" t="s">
        <v>34</v>
      </c>
      <c r="D30" s="2">
        <v>1956</v>
      </c>
      <c r="E30" s="2">
        <v>1758</v>
      </c>
      <c r="F30" s="3">
        <f t="shared" si="0"/>
        <v>0.89877300613496935</v>
      </c>
    </row>
    <row r="31" spans="1:6" x14ac:dyDescent="0.25">
      <c r="C31" s="4" t="s">
        <v>63</v>
      </c>
      <c r="D31" s="5">
        <f>SUM(D11:D30)</f>
        <v>73502</v>
      </c>
      <c r="E31" s="5">
        <f>SUM(E11:E30)</f>
        <v>68152</v>
      </c>
    </row>
    <row r="32" spans="1:6" x14ac:dyDescent="0.25">
      <c r="C32" s="4" t="s">
        <v>64</v>
      </c>
      <c r="D32" s="5">
        <f>SUM(D2:D10)</f>
        <v>49260</v>
      </c>
      <c r="E32" s="5">
        <f>SUM(E2:E10)</f>
        <v>46889</v>
      </c>
    </row>
    <row r="33" spans="3:5" x14ac:dyDescent="0.25">
      <c r="C33" s="4" t="s">
        <v>65</v>
      </c>
      <c r="D33" s="5">
        <f>D32+D31</f>
        <v>122762</v>
      </c>
      <c r="E33" s="5">
        <f>E32+E31</f>
        <v>115041</v>
      </c>
    </row>
  </sheetData>
  <mergeCells count="2">
    <mergeCell ref="A2:A10"/>
    <mergeCell ref="A11:A30"/>
  </mergeCells>
  <pageMargins left="0.7" right="0.7" top="0.75" bottom="0.75" header="0.3" footer="0.3"/>
  <pageSetup orientation="landscape" r:id="rId1"/>
  <headerFooter>
    <oddHeader>&amp;F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DB4EE-6E87-D44B-A54A-0FA94D7B2638}">
  <dimension ref="A1:E21"/>
  <sheetViews>
    <sheetView tabSelected="1" workbookViewId="0">
      <selection activeCell="E37" sqref="E37"/>
    </sheetView>
  </sheetViews>
  <sheetFormatPr defaultColWidth="11" defaultRowHeight="15.75" x14ac:dyDescent="0.25"/>
  <cols>
    <col min="1" max="1" width="14.875" customWidth="1"/>
  </cols>
  <sheetData>
    <row r="1" spans="1:5" s="6" customFormat="1" x14ac:dyDescent="0.25">
      <c r="A1" s="14" t="s">
        <v>40</v>
      </c>
      <c r="B1" s="15" t="s">
        <v>41</v>
      </c>
      <c r="C1" s="15"/>
      <c r="D1" s="15" t="s">
        <v>42</v>
      </c>
      <c r="E1" s="15"/>
    </row>
    <row r="2" spans="1:5" s="6" customFormat="1" x14ac:dyDescent="0.25">
      <c r="A2" s="14"/>
      <c r="B2" s="4" t="s">
        <v>43</v>
      </c>
      <c r="C2" s="4" t="s">
        <v>44</v>
      </c>
      <c r="D2" s="4" t="s">
        <v>43</v>
      </c>
      <c r="E2" s="4" t="s">
        <v>44</v>
      </c>
    </row>
    <row r="3" spans="1:5" x14ac:dyDescent="0.25">
      <c r="A3" s="1" t="s">
        <v>56</v>
      </c>
      <c r="B3" s="1">
        <v>782</v>
      </c>
      <c r="C3" s="1">
        <v>1.1474688187821E-2</v>
      </c>
      <c r="D3" s="1">
        <v>83</v>
      </c>
      <c r="E3" s="1">
        <v>1.7701379854550101E-3</v>
      </c>
    </row>
    <row r="4" spans="1:5" x14ac:dyDescent="0.25">
      <c r="A4" s="1" t="s">
        <v>51</v>
      </c>
      <c r="B4" s="1">
        <v>0</v>
      </c>
      <c r="C4" s="1">
        <v>0</v>
      </c>
      <c r="D4" s="1">
        <v>410</v>
      </c>
      <c r="E4" s="1">
        <v>8.7440551088741499E-3</v>
      </c>
    </row>
    <row r="5" spans="1:5" x14ac:dyDescent="0.25">
      <c r="A5" s="1" t="s">
        <v>57</v>
      </c>
      <c r="B5" s="1">
        <v>4817</v>
      </c>
      <c r="C5" s="1">
        <v>7.0682318415260501E-2</v>
      </c>
      <c r="D5" s="1">
        <v>883</v>
      </c>
      <c r="E5" s="1">
        <v>1.8831708929599698E-2</v>
      </c>
    </row>
    <row r="6" spans="1:5" x14ac:dyDescent="0.25">
      <c r="A6" s="1" t="s">
        <v>45</v>
      </c>
      <c r="B6" s="1">
        <v>1551</v>
      </c>
      <c r="C6" s="1">
        <v>2.2758620689655201E-2</v>
      </c>
      <c r="D6" s="1">
        <v>4334</v>
      </c>
      <c r="E6" s="1">
        <v>9.2431060589903802E-2</v>
      </c>
    </row>
    <row r="7" spans="1:5" x14ac:dyDescent="0.25">
      <c r="A7" s="1" t="s">
        <v>55</v>
      </c>
      <c r="B7" s="1">
        <v>0</v>
      </c>
      <c r="C7" s="1">
        <v>0</v>
      </c>
      <c r="D7" s="1">
        <v>428</v>
      </c>
      <c r="E7" s="1">
        <v>9.1279404551173997E-3</v>
      </c>
    </row>
    <row r="8" spans="1:5" x14ac:dyDescent="0.25">
      <c r="A8" s="1" t="s">
        <v>53</v>
      </c>
      <c r="B8" s="1">
        <v>2111</v>
      </c>
      <c r="C8" s="1">
        <v>3.0975788701393999E-2</v>
      </c>
      <c r="D8" s="1">
        <v>739</v>
      </c>
      <c r="E8" s="1">
        <v>1.57606261596537E-2</v>
      </c>
    </row>
    <row r="9" spans="1:5" x14ac:dyDescent="0.25">
      <c r="A9" s="1" t="s">
        <v>58</v>
      </c>
      <c r="B9" s="1">
        <v>298</v>
      </c>
      <c r="C9" s="1">
        <v>4.3727072633895801E-3</v>
      </c>
      <c r="D9" s="1">
        <v>133</v>
      </c>
      <c r="E9" s="1">
        <v>2.83648616946405E-3</v>
      </c>
    </row>
    <row r="10" spans="1:5" x14ac:dyDescent="0.25">
      <c r="A10" s="1" t="s">
        <v>61</v>
      </c>
      <c r="B10" s="1">
        <v>220</v>
      </c>
      <c r="C10" s="1">
        <v>3.2281731474688201E-3</v>
      </c>
      <c r="D10" s="1">
        <v>17</v>
      </c>
      <c r="E10" s="1">
        <v>3.6255838256307499E-4</v>
      </c>
    </row>
    <row r="11" spans="1:5" x14ac:dyDescent="0.25">
      <c r="A11" s="1" t="s">
        <v>48</v>
      </c>
      <c r="B11" s="1">
        <v>3971</v>
      </c>
      <c r="C11" s="1">
        <v>5.8268525311812203E-2</v>
      </c>
      <c r="D11" s="1">
        <v>1941</v>
      </c>
      <c r="E11" s="1">
        <v>4.1395636503230998E-2</v>
      </c>
    </row>
    <row r="12" spans="1:5" x14ac:dyDescent="0.25">
      <c r="A12" s="1" t="s">
        <v>46</v>
      </c>
      <c r="B12" s="1">
        <v>1368</v>
      </c>
      <c r="C12" s="1">
        <v>2.0073367571533399E-2</v>
      </c>
      <c r="D12" s="1">
        <v>7654</v>
      </c>
      <c r="E12" s="1">
        <v>0.16323658000810401</v>
      </c>
    </row>
    <row r="13" spans="1:5" x14ac:dyDescent="0.25">
      <c r="A13" s="1" t="s">
        <v>54</v>
      </c>
      <c r="B13" s="1">
        <v>109</v>
      </c>
      <c r="C13" s="1">
        <v>1.5994130594277299E-3</v>
      </c>
      <c r="D13" s="1">
        <v>188</v>
      </c>
      <c r="E13" s="1">
        <v>4.0094691718740002E-3</v>
      </c>
    </row>
    <row r="14" spans="1:5" x14ac:dyDescent="0.25">
      <c r="A14" s="1" t="s">
        <v>60</v>
      </c>
      <c r="B14" s="1">
        <v>2298</v>
      </c>
      <c r="C14" s="1">
        <v>3.3719735876742499E-2</v>
      </c>
      <c r="D14" s="1">
        <v>2190</v>
      </c>
      <c r="E14" s="1">
        <v>4.6706050459596103E-2</v>
      </c>
    </row>
    <row r="15" spans="1:5" x14ac:dyDescent="0.25">
      <c r="A15" s="1" t="s">
        <v>50</v>
      </c>
      <c r="B15" s="1">
        <v>7282</v>
      </c>
      <c r="C15" s="1">
        <v>0.106852531181218</v>
      </c>
      <c r="D15" s="1">
        <v>1964</v>
      </c>
      <c r="E15" s="1">
        <v>4.18861566678752E-2</v>
      </c>
    </row>
    <row r="16" spans="1:5" x14ac:dyDescent="0.25">
      <c r="A16" s="1" t="s">
        <v>59</v>
      </c>
      <c r="B16" s="1">
        <v>0</v>
      </c>
      <c r="C16" s="1">
        <v>0</v>
      </c>
      <c r="D16" s="1">
        <v>357</v>
      </c>
      <c r="E16" s="1">
        <v>7.6137260338245598E-3</v>
      </c>
    </row>
    <row r="17" spans="1:5" x14ac:dyDescent="0.25">
      <c r="A17" s="1" t="s">
        <v>49</v>
      </c>
      <c r="B17" s="1">
        <v>1162</v>
      </c>
      <c r="C17" s="1">
        <v>1.7050623624358E-2</v>
      </c>
      <c r="D17" s="1">
        <v>1487</v>
      </c>
      <c r="E17" s="1">
        <v>3.1713194992428903E-2</v>
      </c>
    </row>
    <row r="18" spans="1:5" x14ac:dyDescent="0.25">
      <c r="A18" s="1" t="s">
        <v>52</v>
      </c>
      <c r="B18" s="1">
        <v>4773</v>
      </c>
      <c r="C18" s="1">
        <v>7.0036683785766704E-2</v>
      </c>
      <c r="D18" s="1">
        <v>3705</v>
      </c>
      <c r="E18" s="1">
        <v>7.9016400435070105E-2</v>
      </c>
    </row>
    <row r="19" spans="1:5" x14ac:dyDescent="0.25">
      <c r="A19" s="1" t="s">
        <v>62</v>
      </c>
      <c r="B19" s="1">
        <v>120</v>
      </c>
      <c r="C19" s="1">
        <v>1.7608217168011699E-3</v>
      </c>
      <c r="D19" s="1">
        <v>156</v>
      </c>
      <c r="E19" s="1">
        <v>3.3270063341082098E-3</v>
      </c>
    </row>
    <row r="20" spans="1:5" x14ac:dyDescent="0.25">
      <c r="A20" s="1" t="s">
        <v>47</v>
      </c>
      <c r="B20" s="1">
        <v>13621</v>
      </c>
      <c r="C20" s="1">
        <v>0.19986793837124001</v>
      </c>
      <c r="D20" s="1">
        <v>3646</v>
      </c>
      <c r="E20" s="1">
        <v>7.7758109577939397E-2</v>
      </c>
    </row>
    <row r="21" spans="1:5" s="6" customFormat="1" x14ac:dyDescent="0.25">
      <c r="B21" s="6">
        <f>SUM(B3:B20)</f>
        <v>44483</v>
      </c>
      <c r="D21" s="6">
        <f>SUM(D3:D20)</f>
        <v>30315</v>
      </c>
    </row>
  </sheetData>
  <mergeCells count="3">
    <mergeCell ref="A1:A2"/>
    <mergeCell ref="B1:C1"/>
    <mergeCell ref="D1:E1"/>
  </mergeCells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Abbreviations</vt:lpstr>
      <vt:lpstr>Label transferring statistics</vt:lpstr>
      <vt:lpstr>Celltype compositions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Weigert, Melanie [OBG]</cp:lastModifiedBy>
  <dcterms:created xsi:type="dcterms:W3CDTF">2021-04-15T16:02:17Z</dcterms:created>
  <dcterms:modified xsi:type="dcterms:W3CDTF">2024-03-22T16:08:54Z</dcterms:modified>
</cp:coreProperties>
</file>